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tianw\Downloads\market_terminal\"/>
    </mc:Choice>
  </mc:AlternateContent>
  <xr:revisionPtr revIDLastSave="0" documentId="13_ncr:1_{5574089E-FE28-4D77-B7A9-104B03F9BA93}" xr6:coauthVersionLast="47" xr6:coauthVersionMax="47" xr10:uidLastSave="{00000000-0000-0000-0000-000000000000}"/>
  <bookViews>
    <workbookView xWindow="-120" yWindow="-120" windowWidth="29040" windowHeight="16440" tabRatio="364" firstSheet="1" activeTab="5" xr2:uid="{28888848-C0CF-48AD-AB35-6C187E2EBBDA}"/>
  </bookViews>
  <sheets>
    <sheet name="Data input" sheetId="2" r:id="rId1"/>
    <sheet name="QQQ holdings" sheetId="1" r:id="rId2"/>
    <sheet name="SPX holdings" sheetId="6" r:id="rId3"/>
    <sheet name="Historical QQQ" sheetId="3" r:id="rId4"/>
    <sheet name="QQQ" sheetId="4" r:id="rId5"/>
    <sheet name="SPX" sheetId="7" r:id="rId6"/>
  </sheets>
  <definedNames>
    <definedName name="ExternalData_1" localSheetId="0" hidden="1">'Data input'!$A$1:$J$102</definedName>
    <definedName name="ExternalData_1" localSheetId="2" hidden="1">'SPX holdings'!$A$1:$L$604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 i="7" l="1" a="1"/>
  <c r="K9" i="7" s="1"/>
  <c r="L9" i="7" s="1"/>
  <c r="K10" i="7" a="1"/>
  <c r="K10" i="7" s="1"/>
  <c r="L10" i="7" s="1"/>
  <c r="K11" i="7" a="1"/>
  <c r="K11" i="7" s="1"/>
  <c r="L11" i="7" s="1"/>
  <c r="K12" i="7" a="1"/>
  <c r="K12" i="7" s="1"/>
  <c r="L12" i="7" s="1"/>
  <c r="K13" i="7" a="1"/>
  <c r="K13" i="7" s="1"/>
  <c r="L13" i="7" s="1"/>
  <c r="K14" i="7" a="1"/>
  <c r="K14" i="7" s="1"/>
  <c r="L14" i="7" s="1"/>
  <c r="K15" i="7" a="1"/>
  <c r="K15" i="7" s="1"/>
  <c r="L15" i="7" s="1"/>
  <c r="K16" i="7" a="1"/>
  <c r="K16" i="7" s="1"/>
  <c r="L16" i="7" s="1"/>
  <c r="K17" i="7" a="1"/>
  <c r="K17" i="7" s="1"/>
  <c r="L17" i="7" s="1"/>
  <c r="K18" i="7" a="1"/>
  <c r="K18" i="7" s="1"/>
  <c r="L18" i="7" s="1"/>
  <c r="K19" i="7" a="1"/>
  <c r="K19" i="7" s="1"/>
  <c r="L19" i="7" s="1"/>
  <c r="K20" i="7" a="1"/>
  <c r="K20" i="7" s="1"/>
  <c r="L20" i="7" s="1"/>
  <c r="K21" i="7" a="1"/>
  <c r="K21" i="7" s="1"/>
  <c r="L21" i="7" s="1"/>
  <c r="K22" i="7" a="1"/>
  <c r="K22" i="7" s="1"/>
  <c r="L22" i="7" s="1"/>
  <c r="K23" i="7" a="1"/>
  <c r="K23" i="7" s="1"/>
  <c r="L23" i="7" s="1"/>
  <c r="K24" i="7" a="1"/>
  <c r="K24" i="7" s="1"/>
  <c r="L24" i="7" s="1"/>
  <c r="K25" i="7" a="1"/>
  <c r="K25" i="7" s="1"/>
  <c r="L25" i="7" s="1"/>
  <c r="K26" i="7" a="1"/>
  <c r="K26" i="7" s="1"/>
  <c r="L26" i="7" s="1"/>
  <c r="K27" i="7" a="1"/>
  <c r="K27" i="7" s="1"/>
  <c r="L27" i="7" s="1"/>
  <c r="K28" i="7" a="1"/>
  <c r="K28" i="7" s="1"/>
  <c r="L28" i="7" s="1"/>
  <c r="K29" i="7" a="1"/>
  <c r="K29" i="7" s="1"/>
  <c r="L29" i="7" s="1"/>
  <c r="K30" i="7" a="1"/>
  <c r="K30" i="7" s="1"/>
  <c r="L30" i="7" s="1"/>
  <c r="K31" i="7" a="1"/>
  <c r="K31" i="7" s="1"/>
  <c r="L31" i="7" s="1"/>
  <c r="K32" i="7" a="1"/>
  <c r="K32" i="7" s="1"/>
  <c r="L32" i="7" s="1"/>
  <c r="K33" i="7" a="1"/>
  <c r="K33" i="7" s="1"/>
  <c r="L33" i="7" s="1"/>
  <c r="K34" i="7" a="1"/>
  <c r="K34" i="7" s="1"/>
  <c r="L34" i="7" s="1"/>
  <c r="K35" i="7" a="1"/>
  <c r="K35" i="7" s="1"/>
  <c r="L35" i="7" s="1"/>
  <c r="K36" i="7" a="1"/>
  <c r="K36" i="7" s="1"/>
  <c r="L36" i="7" s="1"/>
  <c r="K37" i="7" a="1"/>
  <c r="K37" i="7" s="1"/>
  <c r="L37" i="7" s="1"/>
  <c r="K38" i="7" a="1"/>
  <c r="K38" i="7" s="1"/>
  <c r="L38" i="7" s="1"/>
  <c r="K39" i="7" a="1"/>
  <c r="K39" i="7" s="1"/>
  <c r="L39" i="7" s="1"/>
  <c r="K40" i="7" a="1"/>
  <c r="K40" i="7" s="1"/>
  <c r="L40" i="7" s="1"/>
  <c r="K41" i="7" a="1"/>
  <c r="K41" i="7" s="1"/>
  <c r="L41" i="7" s="1"/>
  <c r="K42" i="7" a="1"/>
  <c r="K42" i="7" s="1"/>
  <c r="L42" i="7" s="1"/>
  <c r="K43" i="7" a="1"/>
  <c r="K43" i="7" s="1"/>
  <c r="L43" i="7" s="1"/>
  <c r="K44" i="7" a="1"/>
  <c r="K44" i="7" s="1"/>
  <c r="L44" i="7" s="1"/>
  <c r="K45" i="7" a="1"/>
  <c r="K45" i="7" s="1"/>
  <c r="L45" i="7" s="1"/>
  <c r="K46" i="7" a="1"/>
  <c r="K46" i="7" s="1"/>
  <c r="L46" i="7" s="1"/>
  <c r="K47" i="7" a="1"/>
  <c r="K47" i="7" s="1"/>
  <c r="L47" i="7" s="1"/>
  <c r="K48" i="7" a="1"/>
  <c r="K48" i="7" s="1"/>
  <c r="L48" i="7" s="1"/>
  <c r="K49" i="7" a="1"/>
  <c r="K49" i="7" s="1"/>
  <c r="L49" i="7" s="1"/>
  <c r="K50" i="7" a="1"/>
  <c r="K50" i="7" s="1"/>
  <c r="L50" i="7" s="1"/>
  <c r="K51" i="7" a="1"/>
  <c r="K51" i="7" s="1"/>
  <c r="L51" i="7" s="1"/>
  <c r="K52" i="7" a="1"/>
  <c r="K52" i="7" s="1"/>
  <c r="L52" i="7" s="1"/>
  <c r="K53" i="7" a="1"/>
  <c r="K53" i="7" s="1"/>
  <c r="L53" i="7" s="1"/>
  <c r="K54" i="7" a="1"/>
  <c r="K54" i="7" s="1"/>
  <c r="L54" i="7" s="1"/>
  <c r="K55" i="7" a="1"/>
  <c r="K55" i="7" s="1"/>
  <c r="L55" i="7" s="1"/>
  <c r="K56" i="7" a="1"/>
  <c r="K56" i="7" s="1"/>
  <c r="L56" i="7" s="1"/>
  <c r="K57" i="7" a="1"/>
  <c r="K57" i="7" s="1"/>
  <c r="L57" i="7" s="1"/>
  <c r="K58" i="7" a="1"/>
  <c r="K58" i="7" s="1"/>
  <c r="L58" i="7" s="1"/>
  <c r="K59" i="7" a="1"/>
  <c r="K59" i="7" s="1"/>
  <c r="L59" i="7" s="1"/>
  <c r="K60" i="7" a="1"/>
  <c r="K60" i="7" s="1"/>
  <c r="L60" i="7" s="1"/>
  <c r="K61" i="7" a="1"/>
  <c r="K61" i="7" s="1"/>
  <c r="L61" i="7" s="1"/>
  <c r="K62" i="7" a="1"/>
  <c r="K62" i="7" s="1"/>
  <c r="L62" i="7" s="1"/>
  <c r="K63" i="7" a="1"/>
  <c r="K63" i="7" s="1"/>
  <c r="L63" i="7" s="1"/>
  <c r="K64" i="7" a="1"/>
  <c r="K64" i="7" s="1"/>
  <c r="L64" i="7" s="1"/>
  <c r="K65" i="7" a="1"/>
  <c r="K65" i="7" s="1"/>
  <c r="L65" i="7" s="1"/>
  <c r="K66" i="7" a="1"/>
  <c r="K66" i="7" s="1"/>
  <c r="L66" i="7" s="1"/>
  <c r="K67" i="7" a="1"/>
  <c r="K67" i="7" s="1"/>
  <c r="L67" i="7" s="1"/>
  <c r="K68" i="7" a="1"/>
  <c r="K68" i="7" s="1"/>
  <c r="L68" i="7" s="1"/>
  <c r="K69" i="7" a="1"/>
  <c r="K69" i="7" s="1"/>
  <c r="L69" i="7" s="1"/>
  <c r="K70" i="7" a="1"/>
  <c r="K70" i="7" s="1"/>
  <c r="L70" i="7" s="1"/>
  <c r="K71" i="7" a="1"/>
  <c r="K71" i="7" s="1"/>
  <c r="L71" i="7" s="1"/>
  <c r="K72" i="7" a="1"/>
  <c r="K72" i="7" s="1"/>
  <c r="L72" i="7" s="1"/>
  <c r="K73" i="7" a="1"/>
  <c r="K73" i="7" s="1"/>
  <c r="L73" i="7" s="1"/>
  <c r="K74" i="7" a="1"/>
  <c r="K74" i="7" s="1"/>
  <c r="L74" i="7" s="1"/>
  <c r="K75" i="7" a="1"/>
  <c r="K75" i="7" s="1"/>
  <c r="L75" i="7" s="1"/>
  <c r="K76" i="7" a="1"/>
  <c r="K76" i="7" s="1"/>
  <c r="L76" i="7" s="1"/>
  <c r="K77" i="7" a="1"/>
  <c r="K77" i="7" s="1"/>
  <c r="L77" i="7" s="1"/>
  <c r="K78" i="7" a="1"/>
  <c r="K78" i="7" s="1"/>
  <c r="L78" i="7" s="1"/>
  <c r="K79" i="7" a="1"/>
  <c r="K79" i="7" s="1"/>
  <c r="L79" i="7" s="1"/>
  <c r="K80" i="7" a="1"/>
  <c r="K80" i="7" s="1"/>
  <c r="L80" i="7" s="1"/>
  <c r="K81" i="7" a="1"/>
  <c r="K81" i="7" s="1"/>
  <c r="L81" i="7" s="1"/>
  <c r="K82" i="7" a="1"/>
  <c r="K82" i="7" s="1"/>
  <c r="L82" i="7" s="1"/>
  <c r="K83" i="7" a="1"/>
  <c r="K83" i="7" s="1"/>
  <c r="L83" i="7" s="1"/>
  <c r="K84" i="7" a="1"/>
  <c r="K84" i="7" s="1"/>
  <c r="L84" i="7" s="1"/>
  <c r="K85" i="7" a="1"/>
  <c r="K85" i="7" s="1"/>
  <c r="L85" i="7" s="1"/>
  <c r="K86" i="7" a="1"/>
  <c r="K86" i="7" s="1"/>
  <c r="L86" i="7" s="1"/>
  <c r="K87" i="7" a="1"/>
  <c r="K87" i="7" s="1"/>
  <c r="L87" i="7" s="1"/>
  <c r="K88" i="7" a="1"/>
  <c r="K88" i="7" s="1"/>
  <c r="L88" i="7" s="1"/>
  <c r="K89" i="7" a="1"/>
  <c r="K89" i="7" s="1"/>
  <c r="L89" i="7" s="1"/>
  <c r="K90" i="7" a="1"/>
  <c r="K90" i="7" s="1"/>
  <c r="L90" i="7" s="1"/>
  <c r="K91" i="7" a="1"/>
  <c r="K91" i="7" s="1"/>
  <c r="L91" i="7" s="1"/>
  <c r="K92" i="7" a="1"/>
  <c r="K92" i="7" s="1"/>
  <c r="L92" i="7" s="1"/>
  <c r="K93" i="7" a="1"/>
  <c r="K93" i="7" s="1"/>
  <c r="L93" i="7" s="1"/>
  <c r="K94" i="7" a="1"/>
  <c r="K94" i="7" s="1"/>
  <c r="L94" i="7" s="1"/>
  <c r="K95" i="7" a="1"/>
  <c r="K95" i="7" s="1"/>
  <c r="L95" i="7" s="1"/>
  <c r="K96" i="7" a="1"/>
  <c r="K96" i="7" s="1"/>
  <c r="L96" i="7" s="1"/>
  <c r="K97" i="7" a="1"/>
  <c r="K97" i="7" s="1"/>
  <c r="L97" i="7" s="1"/>
  <c r="K98" i="7" a="1"/>
  <c r="K98" i="7" s="1"/>
  <c r="L98" i="7" s="1"/>
  <c r="K99" i="7" a="1"/>
  <c r="K99" i="7" s="1"/>
  <c r="L99" i="7" s="1"/>
  <c r="K100" i="7" a="1"/>
  <c r="K100" i="7" s="1"/>
  <c r="L100" i="7" s="1"/>
  <c r="K101" i="7" a="1"/>
  <c r="K101" i="7" s="1"/>
  <c r="L101" i="7" s="1"/>
  <c r="K102" i="7" a="1"/>
  <c r="K102" i="7" s="1"/>
  <c r="L102" i="7" s="1"/>
  <c r="K103" i="7" a="1"/>
  <c r="K103" i="7" s="1"/>
  <c r="L103" i="7" s="1"/>
  <c r="K104" i="7" a="1"/>
  <c r="K104" i="7" s="1"/>
  <c r="L104" i="7" s="1"/>
  <c r="K105" i="7" a="1"/>
  <c r="K105" i="7" s="1"/>
  <c r="L105" i="7" s="1"/>
  <c r="K106" i="7" a="1"/>
  <c r="K106" i="7" s="1"/>
  <c r="L106" i="7" s="1"/>
  <c r="K107" i="7" a="1"/>
  <c r="K107" i="7" s="1"/>
  <c r="L107" i="7" s="1"/>
  <c r="K108" i="7" a="1"/>
  <c r="K108" i="7" s="1"/>
  <c r="L108" i="7" s="1"/>
  <c r="K109" i="7" a="1"/>
  <c r="K109" i="7" s="1"/>
  <c r="L109" i="7" s="1"/>
  <c r="K110" i="7" a="1"/>
  <c r="K110" i="7" s="1"/>
  <c r="L110" i="7" s="1"/>
  <c r="K111" i="7" a="1"/>
  <c r="K111" i="7" s="1"/>
  <c r="L111" i="7" s="1"/>
  <c r="K112" i="7" a="1"/>
  <c r="K112" i="7" s="1"/>
  <c r="L112" i="7" s="1"/>
  <c r="K113" i="7" a="1"/>
  <c r="K113" i="7" s="1"/>
  <c r="L113" i="7" s="1"/>
  <c r="K114" i="7" a="1"/>
  <c r="K114" i="7" s="1"/>
  <c r="L114" i="7" s="1"/>
  <c r="K115" i="7" a="1"/>
  <c r="K115" i="7" s="1"/>
  <c r="L115" i="7" s="1"/>
  <c r="K116" i="7" a="1"/>
  <c r="K116" i="7" s="1"/>
  <c r="L116" i="7" s="1"/>
  <c r="K117" i="7" a="1"/>
  <c r="K117" i="7" s="1"/>
  <c r="L117" i="7" s="1"/>
  <c r="K118" i="7" a="1"/>
  <c r="K118" i="7" s="1"/>
  <c r="L118" i="7" s="1"/>
  <c r="K119" i="7" a="1"/>
  <c r="K119" i="7" s="1"/>
  <c r="L119" i="7" s="1"/>
  <c r="K120" i="7" a="1"/>
  <c r="K120" i="7" s="1"/>
  <c r="L120" i="7" s="1"/>
  <c r="K121" i="7" a="1"/>
  <c r="K121" i="7" s="1"/>
  <c r="L121" i="7" s="1"/>
  <c r="K122" i="7" a="1"/>
  <c r="K122" i="7" s="1"/>
  <c r="L122" i="7" s="1"/>
  <c r="K123" i="7" a="1"/>
  <c r="K123" i="7" s="1"/>
  <c r="L123" i="7" s="1"/>
  <c r="K124" i="7" a="1"/>
  <c r="K124" i="7" s="1"/>
  <c r="L124" i="7" s="1"/>
  <c r="K125" i="7" a="1"/>
  <c r="K125" i="7" s="1"/>
  <c r="L125" i="7" s="1"/>
  <c r="K126" i="7" a="1"/>
  <c r="K126" i="7" s="1"/>
  <c r="L126" i="7" s="1"/>
  <c r="K127" i="7" a="1"/>
  <c r="K127" i="7" s="1"/>
  <c r="L127" i="7" s="1"/>
  <c r="K128" i="7" a="1"/>
  <c r="K128" i="7" s="1"/>
  <c r="L128" i="7" s="1"/>
  <c r="K129" i="7" a="1"/>
  <c r="K129" i="7" s="1"/>
  <c r="L129" i="7" s="1"/>
  <c r="K130" i="7" a="1"/>
  <c r="K130" i="7" s="1"/>
  <c r="L130" i="7" s="1"/>
  <c r="K131" i="7" a="1"/>
  <c r="K131" i="7" s="1"/>
  <c r="L131" i="7" s="1"/>
  <c r="K132" i="7" a="1"/>
  <c r="K132" i="7" s="1"/>
  <c r="L132" i="7" s="1"/>
  <c r="K133" i="7" a="1"/>
  <c r="K133" i="7" s="1"/>
  <c r="L133" i="7" s="1"/>
  <c r="K134" i="7" a="1"/>
  <c r="K134" i="7" s="1"/>
  <c r="L134" i="7" s="1"/>
  <c r="K135" i="7" a="1"/>
  <c r="K135" i="7" s="1"/>
  <c r="L135" i="7" s="1"/>
  <c r="K136" i="7" a="1"/>
  <c r="K136" i="7" s="1"/>
  <c r="L136" i="7" s="1"/>
  <c r="K137" i="7" a="1"/>
  <c r="K137" i="7" s="1"/>
  <c r="L137" i="7" s="1"/>
  <c r="K138" i="7" a="1"/>
  <c r="K138" i="7" s="1"/>
  <c r="L138" i="7" s="1"/>
  <c r="K139" i="7" a="1"/>
  <c r="K139" i="7" s="1"/>
  <c r="L139" i="7" s="1"/>
  <c r="K140" i="7" a="1"/>
  <c r="K140" i="7" s="1"/>
  <c r="L140" i="7" s="1"/>
  <c r="K141" i="7" a="1"/>
  <c r="K141" i="7" s="1"/>
  <c r="L141" i="7" s="1"/>
  <c r="K142" i="7" a="1"/>
  <c r="K142" i="7" s="1"/>
  <c r="L142" i="7" s="1"/>
  <c r="K143" i="7" a="1"/>
  <c r="K143" i="7" s="1"/>
  <c r="L143" i="7" s="1"/>
  <c r="K144" i="7" a="1"/>
  <c r="K144" i="7" s="1"/>
  <c r="L144" i="7" s="1"/>
  <c r="K145" i="7" a="1"/>
  <c r="K145" i="7" s="1"/>
  <c r="L145" i="7" s="1"/>
  <c r="K146" i="7" a="1"/>
  <c r="K146" i="7" s="1"/>
  <c r="L146" i="7" s="1"/>
  <c r="K147" i="7" a="1"/>
  <c r="K147" i="7" s="1"/>
  <c r="L147" i="7" s="1"/>
  <c r="K148" i="7" a="1"/>
  <c r="K148" i="7" s="1"/>
  <c r="L148" i="7" s="1"/>
  <c r="K149" i="7" a="1"/>
  <c r="K149" i="7" s="1"/>
  <c r="L149" i="7" s="1"/>
  <c r="K150" i="7" a="1"/>
  <c r="K150" i="7" s="1"/>
  <c r="L150" i="7" s="1"/>
  <c r="K151" i="7" a="1"/>
  <c r="K151" i="7" s="1"/>
  <c r="L151" i="7" s="1"/>
  <c r="K152" i="7" a="1"/>
  <c r="K152" i="7" s="1"/>
  <c r="L152" i="7" s="1"/>
  <c r="K153" i="7" a="1"/>
  <c r="K153" i="7" s="1"/>
  <c r="L153" i="7" s="1"/>
  <c r="K154" i="7" a="1"/>
  <c r="K154" i="7" s="1"/>
  <c r="L154" i="7" s="1"/>
  <c r="K155" i="7" a="1"/>
  <c r="K155" i="7" s="1"/>
  <c r="L155" i="7" s="1"/>
  <c r="K156" i="7" a="1"/>
  <c r="K156" i="7" s="1"/>
  <c r="L156" i="7" s="1"/>
  <c r="K157" i="7" a="1"/>
  <c r="K157" i="7" s="1"/>
  <c r="L157" i="7" s="1"/>
  <c r="K158" i="7" a="1"/>
  <c r="K158" i="7" s="1"/>
  <c r="L158" i="7" s="1"/>
  <c r="K159" i="7" a="1"/>
  <c r="K159" i="7" s="1"/>
  <c r="L159" i="7" s="1"/>
  <c r="K160" i="7" a="1"/>
  <c r="K160" i="7" s="1"/>
  <c r="L160" i="7" s="1"/>
  <c r="K161" i="7" a="1"/>
  <c r="K161" i="7" s="1"/>
  <c r="L161" i="7" s="1"/>
  <c r="K162" i="7" a="1"/>
  <c r="K162" i="7" s="1"/>
  <c r="L162" i="7" s="1"/>
  <c r="K163" i="7" a="1"/>
  <c r="K163" i="7" s="1"/>
  <c r="L163" i="7" s="1"/>
  <c r="K164" i="7" a="1"/>
  <c r="K164" i="7" s="1"/>
  <c r="L164" i="7" s="1"/>
  <c r="K165" i="7" a="1"/>
  <c r="K165" i="7" s="1"/>
  <c r="L165" i="7" s="1"/>
  <c r="K166" i="7" a="1"/>
  <c r="K166" i="7" s="1"/>
  <c r="L166" i="7" s="1"/>
  <c r="K167" i="7" a="1"/>
  <c r="K167" i="7" s="1"/>
  <c r="L167" i="7" s="1"/>
  <c r="K168" i="7" a="1"/>
  <c r="K168" i="7" s="1"/>
  <c r="L168" i="7" s="1"/>
  <c r="K169" i="7" a="1"/>
  <c r="K169" i="7" s="1"/>
  <c r="L169" i="7" s="1"/>
  <c r="K170" i="7" a="1"/>
  <c r="K170" i="7" s="1"/>
  <c r="L170" i="7" s="1"/>
  <c r="K171" i="7" a="1"/>
  <c r="K171" i="7" s="1"/>
  <c r="L171" i="7" s="1"/>
  <c r="K172" i="7" a="1"/>
  <c r="K172" i="7" s="1"/>
  <c r="L172" i="7" s="1"/>
  <c r="K173" i="7" a="1"/>
  <c r="K173" i="7" s="1"/>
  <c r="L173" i="7" s="1"/>
  <c r="K174" i="7" a="1"/>
  <c r="K174" i="7" s="1"/>
  <c r="L174" i="7" s="1"/>
  <c r="K175" i="7" a="1"/>
  <c r="K175" i="7" s="1"/>
  <c r="L175" i="7" s="1"/>
  <c r="K176" i="7" a="1"/>
  <c r="K176" i="7" s="1"/>
  <c r="L176" i="7" s="1"/>
  <c r="K177" i="7" a="1"/>
  <c r="K177" i="7" s="1"/>
  <c r="L177" i="7" s="1"/>
  <c r="K178" i="7" a="1"/>
  <c r="K178" i="7" s="1"/>
  <c r="L178" i="7" s="1"/>
  <c r="K179" i="7" a="1"/>
  <c r="K179" i="7" s="1"/>
  <c r="L179" i="7" s="1"/>
  <c r="K180" i="7" a="1"/>
  <c r="K180" i="7" s="1"/>
  <c r="L180" i="7" s="1"/>
  <c r="K181" i="7" a="1"/>
  <c r="K181" i="7" s="1"/>
  <c r="L181" i="7" s="1"/>
  <c r="K182" i="7" a="1"/>
  <c r="K182" i="7" s="1"/>
  <c r="L182" i="7" s="1"/>
  <c r="K183" i="7" a="1"/>
  <c r="K183" i="7" s="1"/>
  <c r="L183" i="7" s="1"/>
  <c r="K184" i="7" a="1"/>
  <c r="K184" i="7" s="1"/>
  <c r="L184" i="7" s="1"/>
  <c r="K185" i="7" a="1"/>
  <c r="K185" i="7" s="1"/>
  <c r="L185" i="7" s="1"/>
  <c r="K186" i="7" a="1"/>
  <c r="K186" i="7" s="1"/>
  <c r="L186" i="7" s="1"/>
  <c r="K187" i="7" a="1"/>
  <c r="K187" i="7" s="1"/>
  <c r="L187" i="7" s="1"/>
  <c r="K188" i="7" a="1"/>
  <c r="K188" i="7" s="1"/>
  <c r="L188" i="7" s="1"/>
  <c r="K189" i="7" a="1"/>
  <c r="K189" i="7" s="1"/>
  <c r="L189" i="7" s="1"/>
  <c r="K190" i="7" a="1"/>
  <c r="K190" i="7" s="1"/>
  <c r="L190" i="7" s="1"/>
  <c r="K191" i="7" a="1"/>
  <c r="K191" i="7" s="1"/>
  <c r="L191" i="7" s="1"/>
  <c r="K192" i="7" a="1"/>
  <c r="K192" i="7" s="1"/>
  <c r="L192" i="7" s="1"/>
  <c r="K193" i="7" a="1"/>
  <c r="K193" i="7" s="1"/>
  <c r="L193" i="7" s="1"/>
  <c r="K194" i="7" a="1"/>
  <c r="K194" i="7" s="1"/>
  <c r="L194" i="7" s="1"/>
  <c r="K195" i="7" a="1"/>
  <c r="K195" i="7" s="1"/>
  <c r="L195" i="7" s="1"/>
  <c r="K196" i="7" a="1"/>
  <c r="K196" i="7" s="1"/>
  <c r="L196" i="7" s="1"/>
  <c r="K197" i="7" a="1"/>
  <c r="K197" i="7" s="1"/>
  <c r="L197" i="7" s="1"/>
  <c r="K198" i="7" a="1"/>
  <c r="K198" i="7" s="1"/>
  <c r="L198" i="7" s="1"/>
  <c r="K199" i="7" a="1"/>
  <c r="K199" i="7" s="1"/>
  <c r="L199" i="7" s="1"/>
  <c r="K200" i="7" a="1"/>
  <c r="K200" i="7" s="1"/>
  <c r="L200" i="7" s="1"/>
  <c r="K201" i="7" a="1"/>
  <c r="K201" i="7" s="1"/>
  <c r="L201" i="7" s="1"/>
  <c r="K202" i="7" a="1"/>
  <c r="K202" i="7" s="1"/>
  <c r="L202" i="7" s="1"/>
  <c r="K203" i="7" a="1"/>
  <c r="K203" i="7" s="1"/>
  <c r="L203" i="7" s="1"/>
  <c r="K204" i="7" a="1"/>
  <c r="K204" i="7" s="1"/>
  <c r="L204" i="7" s="1"/>
  <c r="K205" i="7" a="1"/>
  <c r="K205" i="7" s="1"/>
  <c r="L205" i="7" s="1"/>
  <c r="K206" i="7" a="1"/>
  <c r="K206" i="7" s="1"/>
  <c r="L206" i="7" s="1"/>
  <c r="K207" i="7" a="1"/>
  <c r="K207" i="7" s="1"/>
  <c r="L207" i="7" s="1"/>
  <c r="K208" i="7" a="1"/>
  <c r="K208" i="7" s="1"/>
  <c r="L208" i="7" s="1"/>
  <c r="K209" i="7" a="1"/>
  <c r="K209" i="7" s="1"/>
  <c r="L209" i="7" s="1"/>
  <c r="K210" i="7" a="1"/>
  <c r="K210" i="7" s="1"/>
  <c r="L210" i="7" s="1"/>
  <c r="K211" i="7" a="1"/>
  <c r="K211" i="7" s="1"/>
  <c r="L211" i="7" s="1"/>
  <c r="K212" i="7" a="1"/>
  <c r="K212" i="7" s="1"/>
  <c r="L212" i="7" s="1"/>
  <c r="K213" i="7" a="1"/>
  <c r="K213" i="7" s="1"/>
  <c r="L213" i="7" s="1"/>
  <c r="K214" i="7" a="1"/>
  <c r="K214" i="7" s="1"/>
  <c r="L214" i="7" s="1"/>
  <c r="K215" i="7" a="1"/>
  <c r="K215" i="7" s="1"/>
  <c r="L215" i="7" s="1"/>
  <c r="K216" i="7" a="1"/>
  <c r="K216" i="7" s="1"/>
  <c r="L216" i="7" s="1"/>
  <c r="K217" i="7" a="1"/>
  <c r="K217" i="7" s="1"/>
  <c r="L217" i="7" s="1"/>
  <c r="K218" i="7" a="1"/>
  <c r="K218" i="7" s="1"/>
  <c r="L218" i="7" s="1"/>
  <c r="K219" i="7" a="1"/>
  <c r="K219" i="7" s="1"/>
  <c r="L219" i="7" s="1"/>
  <c r="K220" i="7" a="1"/>
  <c r="K220" i="7" s="1"/>
  <c r="L220" i="7" s="1"/>
  <c r="K221" i="7" a="1"/>
  <c r="K221" i="7" s="1"/>
  <c r="L221" i="7" s="1"/>
  <c r="K222" i="7" a="1"/>
  <c r="K222" i="7" s="1"/>
  <c r="L222" i="7" s="1"/>
  <c r="K223" i="7" a="1"/>
  <c r="K223" i="7" s="1"/>
  <c r="L223" i="7" s="1"/>
  <c r="K224" i="7" a="1"/>
  <c r="K224" i="7" s="1"/>
  <c r="L224" i="7" s="1"/>
  <c r="K225" i="7" a="1"/>
  <c r="K225" i="7" s="1"/>
  <c r="L225" i="7" s="1"/>
  <c r="K226" i="7" a="1"/>
  <c r="K226" i="7" s="1"/>
  <c r="L226" i="7" s="1"/>
  <c r="K227" i="7" a="1"/>
  <c r="K227" i="7" s="1"/>
  <c r="L227" i="7" s="1"/>
  <c r="K228" i="7" a="1"/>
  <c r="K228" i="7" s="1"/>
  <c r="L228" i="7" s="1"/>
  <c r="K229" i="7" a="1"/>
  <c r="K229" i="7" s="1"/>
  <c r="L229" i="7" s="1"/>
  <c r="K230" i="7" a="1"/>
  <c r="K230" i="7" s="1"/>
  <c r="L230" i="7" s="1"/>
  <c r="K231" i="7" a="1"/>
  <c r="K231" i="7" s="1"/>
  <c r="L231" i="7" s="1"/>
  <c r="K232" i="7" a="1"/>
  <c r="K232" i="7" s="1"/>
  <c r="L232" i="7" s="1"/>
  <c r="K233" i="7" a="1"/>
  <c r="K233" i="7" s="1"/>
  <c r="L233" i="7" s="1"/>
  <c r="K234" i="7" a="1"/>
  <c r="K234" i="7" s="1"/>
  <c r="L234" i="7" s="1"/>
  <c r="K235" i="7" a="1"/>
  <c r="K235" i="7" s="1"/>
  <c r="L235" i="7" s="1"/>
  <c r="K236" i="7" a="1"/>
  <c r="K236" i="7" s="1"/>
  <c r="L236" i="7" s="1"/>
  <c r="K237" i="7" a="1"/>
  <c r="K237" i="7" s="1"/>
  <c r="L237" i="7" s="1"/>
  <c r="K238" i="7" a="1"/>
  <c r="K238" i="7" s="1"/>
  <c r="L238" i="7" s="1"/>
  <c r="K239" i="7" a="1"/>
  <c r="K239" i="7" s="1"/>
  <c r="L239" i="7" s="1"/>
  <c r="K240" i="7" a="1"/>
  <c r="K240" i="7" s="1"/>
  <c r="L240" i="7" s="1"/>
  <c r="K241" i="7" a="1"/>
  <c r="K241" i="7" s="1"/>
  <c r="L241" i="7" s="1"/>
  <c r="K242" i="7" a="1"/>
  <c r="K242" i="7" s="1"/>
  <c r="L242" i="7" s="1"/>
  <c r="K243" i="7" a="1"/>
  <c r="K243" i="7" s="1"/>
  <c r="L243" i="7" s="1"/>
  <c r="K244" i="7" a="1"/>
  <c r="K244" i="7" s="1"/>
  <c r="L244" i="7" s="1"/>
  <c r="K245" i="7" a="1"/>
  <c r="K245" i="7" s="1"/>
  <c r="L245" i="7" s="1"/>
  <c r="K246" i="7" a="1"/>
  <c r="K246" i="7" s="1"/>
  <c r="L246" i="7" s="1"/>
  <c r="K247" i="7" a="1"/>
  <c r="K247" i="7" s="1"/>
  <c r="L247" i="7" s="1"/>
  <c r="K248" i="7" a="1"/>
  <c r="K248" i="7" s="1"/>
  <c r="L248" i="7" s="1"/>
  <c r="K249" i="7" a="1"/>
  <c r="K249" i="7" s="1"/>
  <c r="L249" i="7" s="1"/>
  <c r="K250" i="7" a="1"/>
  <c r="K250" i="7" s="1"/>
  <c r="L250" i="7" s="1"/>
  <c r="K251" i="7" a="1"/>
  <c r="K251" i="7" s="1"/>
  <c r="L251" i="7" s="1"/>
  <c r="K252" i="7" a="1"/>
  <c r="K252" i="7" s="1"/>
  <c r="L252" i="7" s="1"/>
  <c r="K253" i="7" a="1"/>
  <c r="K253" i="7" s="1"/>
  <c r="L253" i="7" s="1"/>
  <c r="K254" i="7" a="1"/>
  <c r="K254" i="7" s="1"/>
  <c r="L254" i="7" s="1"/>
  <c r="K255" i="7" a="1"/>
  <c r="K255" i="7" s="1"/>
  <c r="L255" i="7" s="1"/>
  <c r="K256" i="7" a="1"/>
  <c r="K256" i="7" s="1"/>
  <c r="L256" i="7" s="1"/>
  <c r="K257" i="7" a="1"/>
  <c r="K257" i="7" s="1"/>
  <c r="L257" i="7" s="1"/>
  <c r="K258" i="7" a="1"/>
  <c r="K258" i="7" s="1"/>
  <c r="L258" i="7" s="1"/>
  <c r="K259" i="7" a="1"/>
  <c r="K259" i="7" s="1"/>
  <c r="L259" i="7" s="1"/>
  <c r="K260" i="7" a="1"/>
  <c r="K260" i="7" s="1"/>
  <c r="L260" i="7" s="1"/>
  <c r="K261" i="7" a="1"/>
  <c r="K261" i="7" s="1"/>
  <c r="L261" i="7" s="1"/>
  <c r="K262" i="7" a="1"/>
  <c r="K262" i="7" s="1"/>
  <c r="L262" i="7" s="1"/>
  <c r="K263" i="7" a="1"/>
  <c r="K263" i="7" s="1"/>
  <c r="L263" i="7" s="1"/>
  <c r="K264" i="7" a="1"/>
  <c r="K264" i="7" s="1"/>
  <c r="L264" i="7" s="1"/>
  <c r="K265" i="7" a="1"/>
  <c r="K265" i="7" s="1"/>
  <c r="L265" i="7" s="1"/>
  <c r="K266" i="7" a="1"/>
  <c r="K266" i="7" s="1"/>
  <c r="L266" i="7" s="1"/>
  <c r="K267" i="7" a="1"/>
  <c r="K267" i="7" s="1"/>
  <c r="L267" i="7" s="1"/>
  <c r="K268" i="7" a="1"/>
  <c r="K268" i="7" s="1"/>
  <c r="L268" i="7" s="1"/>
  <c r="K269" i="7" a="1"/>
  <c r="K269" i="7" s="1"/>
  <c r="L269" i="7" s="1"/>
  <c r="K270" i="7" a="1"/>
  <c r="K270" i="7" s="1"/>
  <c r="L270" i="7" s="1"/>
  <c r="K271" i="7" a="1"/>
  <c r="K271" i="7" s="1"/>
  <c r="L271" i="7" s="1"/>
  <c r="K272" i="7" a="1"/>
  <c r="K272" i="7" s="1"/>
  <c r="L272" i="7" s="1"/>
  <c r="K273" i="7" a="1"/>
  <c r="K273" i="7" s="1"/>
  <c r="L273" i="7" s="1"/>
  <c r="K274" i="7" a="1"/>
  <c r="K274" i="7" s="1"/>
  <c r="L274" i="7" s="1"/>
  <c r="K275" i="7" a="1"/>
  <c r="K275" i="7" s="1"/>
  <c r="L275" i="7" s="1"/>
  <c r="K276" i="7" a="1"/>
  <c r="K276" i="7" s="1"/>
  <c r="L276" i="7" s="1"/>
  <c r="K277" i="7" a="1"/>
  <c r="K277" i="7" s="1"/>
  <c r="L277" i="7" s="1"/>
  <c r="K278" i="7" a="1"/>
  <c r="K278" i="7" s="1"/>
  <c r="L278" i="7" s="1"/>
  <c r="K279" i="7" a="1"/>
  <c r="K279" i="7" s="1"/>
  <c r="L279" i="7" s="1"/>
  <c r="K280" i="7" a="1"/>
  <c r="K280" i="7" s="1"/>
  <c r="L280" i="7" s="1"/>
  <c r="K281" i="7" a="1"/>
  <c r="K281" i="7" s="1"/>
  <c r="L281" i="7" s="1"/>
  <c r="K282" i="7" a="1"/>
  <c r="K282" i="7" s="1"/>
  <c r="L282" i="7" s="1"/>
  <c r="K283" i="7" a="1"/>
  <c r="K283" i="7" s="1"/>
  <c r="L283" i="7" s="1"/>
  <c r="K284" i="7" a="1"/>
  <c r="K284" i="7" s="1"/>
  <c r="L284" i="7" s="1"/>
  <c r="K285" i="7" a="1"/>
  <c r="K285" i="7" s="1"/>
  <c r="L285" i="7" s="1"/>
  <c r="K286" i="7" a="1"/>
  <c r="K286" i="7" s="1"/>
  <c r="L286" i="7" s="1"/>
  <c r="K287" i="7" a="1"/>
  <c r="K287" i="7" s="1"/>
  <c r="L287" i="7" s="1"/>
  <c r="K288" i="7" a="1"/>
  <c r="K288" i="7" s="1"/>
  <c r="L288" i="7" s="1"/>
  <c r="K289" i="7" a="1"/>
  <c r="K289" i="7" s="1"/>
  <c r="L289" i="7" s="1"/>
  <c r="K290" i="7" a="1"/>
  <c r="K290" i="7" s="1"/>
  <c r="L290" i="7" s="1"/>
  <c r="K291" i="7" a="1"/>
  <c r="K291" i="7" s="1"/>
  <c r="L291" i="7" s="1"/>
  <c r="K292" i="7" a="1"/>
  <c r="K292" i="7" s="1"/>
  <c r="L292" i="7" s="1"/>
  <c r="K293" i="7" a="1"/>
  <c r="K293" i="7" s="1"/>
  <c r="L293" i="7" s="1"/>
  <c r="K294" i="7" a="1"/>
  <c r="K294" i="7" s="1"/>
  <c r="L294" i="7" s="1"/>
  <c r="K295" i="7" a="1"/>
  <c r="K295" i="7" s="1"/>
  <c r="L295" i="7" s="1"/>
  <c r="K296" i="7" a="1"/>
  <c r="K296" i="7" s="1"/>
  <c r="L296" i="7" s="1"/>
  <c r="K297" i="7" a="1"/>
  <c r="K297" i="7" s="1"/>
  <c r="L297" i="7" s="1"/>
  <c r="K298" i="7" a="1"/>
  <c r="K298" i="7" s="1"/>
  <c r="L298" i="7" s="1"/>
  <c r="K299" i="7" a="1"/>
  <c r="K299" i="7" s="1"/>
  <c r="L299" i="7" s="1"/>
  <c r="K300" i="7" a="1"/>
  <c r="K300" i="7" s="1"/>
  <c r="L300" i="7" s="1"/>
  <c r="K301" i="7" a="1"/>
  <c r="K301" i="7" s="1"/>
  <c r="L301" i="7" s="1"/>
  <c r="K302" i="7" a="1"/>
  <c r="K302" i="7" s="1"/>
  <c r="L302" i="7" s="1"/>
  <c r="K303" i="7" a="1"/>
  <c r="K303" i="7" s="1"/>
  <c r="L303" i="7" s="1"/>
  <c r="K304" i="7" a="1"/>
  <c r="K304" i="7" s="1"/>
  <c r="L304" i="7" s="1"/>
  <c r="K305" i="7" a="1"/>
  <c r="K305" i="7" s="1"/>
  <c r="L305" i="7" s="1"/>
  <c r="K306" i="7" a="1"/>
  <c r="K306" i="7" s="1"/>
  <c r="L306" i="7" s="1"/>
  <c r="K307" i="7" a="1"/>
  <c r="K307" i="7" s="1"/>
  <c r="L307" i="7" s="1"/>
  <c r="K308" i="7" a="1"/>
  <c r="K308" i="7" s="1"/>
  <c r="L308" i="7" s="1"/>
  <c r="K309" i="7" a="1"/>
  <c r="K309" i="7" s="1"/>
  <c r="L309" i="7" s="1"/>
  <c r="K310" i="7" a="1"/>
  <c r="K310" i="7" s="1"/>
  <c r="L310" i="7" s="1"/>
  <c r="K311" i="7" a="1"/>
  <c r="K311" i="7" s="1"/>
  <c r="L311" i="7" s="1"/>
  <c r="K312" i="7" a="1"/>
  <c r="K312" i="7" s="1"/>
  <c r="L312" i="7" s="1"/>
  <c r="K313" i="7" a="1"/>
  <c r="K313" i="7" s="1"/>
  <c r="L313" i="7" s="1"/>
  <c r="K314" i="7" a="1"/>
  <c r="K314" i="7" s="1"/>
  <c r="L314" i="7" s="1"/>
  <c r="K315" i="7" a="1"/>
  <c r="K315" i="7" s="1"/>
  <c r="L315" i="7" s="1"/>
  <c r="K316" i="7" a="1"/>
  <c r="K316" i="7" s="1"/>
  <c r="L316" i="7" s="1"/>
  <c r="K317" i="7" a="1"/>
  <c r="K317" i="7" s="1"/>
  <c r="L317" i="7" s="1"/>
  <c r="K318" i="7" a="1"/>
  <c r="K318" i="7" s="1"/>
  <c r="L318" i="7" s="1"/>
  <c r="K319" i="7" a="1"/>
  <c r="K319" i="7" s="1"/>
  <c r="L319" i="7" s="1"/>
  <c r="K320" i="7" a="1"/>
  <c r="K320" i="7" s="1"/>
  <c r="L320" i="7" s="1"/>
  <c r="K321" i="7" a="1"/>
  <c r="K321" i="7" s="1"/>
  <c r="L321" i="7" s="1"/>
  <c r="K322" i="7" a="1"/>
  <c r="K322" i="7" s="1"/>
  <c r="L322" i="7" s="1"/>
  <c r="K323" i="7" a="1"/>
  <c r="K323" i="7" s="1"/>
  <c r="L323" i="7" s="1"/>
  <c r="K324" i="7" a="1"/>
  <c r="K324" i="7" s="1"/>
  <c r="L324" i="7" s="1"/>
  <c r="K325" i="7" a="1"/>
  <c r="K325" i="7" s="1"/>
  <c r="L325" i="7" s="1"/>
  <c r="K326" i="7" a="1"/>
  <c r="K326" i="7" s="1"/>
  <c r="L326" i="7" s="1"/>
  <c r="K327" i="7" a="1"/>
  <c r="K327" i="7" s="1"/>
  <c r="L327" i="7" s="1"/>
  <c r="K328" i="7" a="1"/>
  <c r="K328" i="7" s="1"/>
  <c r="L328" i="7" s="1"/>
  <c r="K329" i="7" a="1"/>
  <c r="K329" i="7" s="1"/>
  <c r="L329" i="7" s="1"/>
  <c r="K330" i="7" a="1"/>
  <c r="K330" i="7" s="1"/>
  <c r="L330" i="7" s="1"/>
  <c r="K331" i="7" a="1"/>
  <c r="K331" i="7" s="1"/>
  <c r="L331" i="7" s="1"/>
  <c r="K332" i="7" a="1"/>
  <c r="K332" i="7" s="1"/>
  <c r="L332" i="7" s="1"/>
  <c r="K333" i="7" a="1"/>
  <c r="K333" i="7" s="1"/>
  <c r="L333" i="7" s="1"/>
  <c r="K334" i="7" a="1"/>
  <c r="K334" i="7" s="1"/>
  <c r="L334" i="7" s="1"/>
  <c r="K335" i="7" a="1"/>
  <c r="K335" i="7" s="1"/>
  <c r="L335" i="7" s="1"/>
  <c r="K336" i="7" a="1"/>
  <c r="K336" i="7" s="1"/>
  <c r="L336" i="7" s="1"/>
  <c r="K337" i="7" a="1"/>
  <c r="K337" i="7" s="1"/>
  <c r="L337" i="7" s="1"/>
  <c r="K338" i="7" a="1"/>
  <c r="K338" i="7" s="1"/>
  <c r="L338" i="7" s="1"/>
  <c r="K339" i="7" a="1"/>
  <c r="K339" i="7" s="1"/>
  <c r="L339" i="7" s="1"/>
  <c r="K340" i="7" a="1"/>
  <c r="K340" i="7" s="1"/>
  <c r="L340" i="7" s="1"/>
  <c r="K341" i="7" a="1"/>
  <c r="K341" i="7" s="1"/>
  <c r="L341" i="7" s="1"/>
  <c r="K342" i="7" a="1"/>
  <c r="K342" i="7" s="1"/>
  <c r="L342" i="7" s="1"/>
  <c r="K343" i="7" a="1"/>
  <c r="K343" i="7" s="1"/>
  <c r="L343" i="7" s="1"/>
  <c r="K344" i="7" a="1"/>
  <c r="K344" i="7" s="1"/>
  <c r="L344" i="7" s="1"/>
  <c r="K345" i="7" a="1"/>
  <c r="K345" i="7" s="1"/>
  <c r="L345" i="7" s="1"/>
  <c r="K346" i="7" a="1"/>
  <c r="K346" i="7" s="1"/>
  <c r="L346" i="7" s="1"/>
  <c r="K347" i="7" a="1"/>
  <c r="K347" i="7" s="1"/>
  <c r="L347" i="7" s="1"/>
  <c r="K348" i="7" a="1"/>
  <c r="K348" i="7" s="1"/>
  <c r="L348" i="7" s="1"/>
  <c r="K349" i="7" a="1"/>
  <c r="K349" i="7" s="1"/>
  <c r="L349" i="7" s="1"/>
  <c r="K350" i="7" a="1"/>
  <c r="K350" i="7" s="1"/>
  <c r="L350" i="7" s="1"/>
  <c r="K351" i="7" a="1"/>
  <c r="K351" i="7" s="1"/>
  <c r="L351" i="7" s="1"/>
  <c r="K352" i="7" a="1"/>
  <c r="K352" i="7" s="1"/>
  <c r="L352" i="7" s="1"/>
  <c r="K353" i="7" a="1"/>
  <c r="K353" i="7" s="1"/>
  <c r="L353" i="7" s="1"/>
  <c r="K354" i="7" a="1"/>
  <c r="K354" i="7" s="1"/>
  <c r="L354" i="7" s="1"/>
  <c r="K355" i="7" a="1"/>
  <c r="K355" i="7" s="1"/>
  <c r="L355" i="7" s="1"/>
  <c r="K356" i="7" a="1"/>
  <c r="K356" i="7" s="1"/>
  <c r="L356" i="7" s="1"/>
  <c r="K357" i="7" a="1"/>
  <c r="K357" i="7" s="1"/>
  <c r="L357" i="7" s="1"/>
  <c r="K358" i="7" a="1"/>
  <c r="K358" i="7" s="1"/>
  <c r="L358" i="7" s="1"/>
  <c r="K359" i="7" a="1"/>
  <c r="K359" i="7" s="1"/>
  <c r="L359" i="7" s="1"/>
  <c r="K360" i="7" a="1"/>
  <c r="K360" i="7" s="1"/>
  <c r="L360" i="7" s="1"/>
  <c r="K361" i="7" a="1"/>
  <c r="K361" i="7" s="1"/>
  <c r="L361" i="7" s="1"/>
  <c r="K362" i="7" a="1"/>
  <c r="K362" i="7" s="1"/>
  <c r="L362" i="7" s="1"/>
  <c r="K363" i="7" a="1"/>
  <c r="K363" i="7" s="1"/>
  <c r="L363" i="7" s="1"/>
  <c r="K364" i="7" a="1"/>
  <c r="K364" i="7" s="1"/>
  <c r="L364" i="7" s="1"/>
  <c r="K365" i="7" a="1"/>
  <c r="K365" i="7" s="1"/>
  <c r="L365" i="7" s="1"/>
  <c r="K366" i="7" a="1"/>
  <c r="K366" i="7" s="1"/>
  <c r="L366" i="7" s="1"/>
  <c r="K367" i="7" a="1"/>
  <c r="K367" i="7" s="1"/>
  <c r="L367" i="7" s="1"/>
  <c r="K368" i="7" a="1"/>
  <c r="K368" i="7" s="1"/>
  <c r="L368" i="7" s="1"/>
  <c r="K369" i="7" a="1"/>
  <c r="K369" i="7" s="1"/>
  <c r="L369" i="7" s="1"/>
  <c r="K370" i="7" a="1"/>
  <c r="K370" i="7" s="1"/>
  <c r="L370" i="7" s="1"/>
  <c r="K371" i="7" a="1"/>
  <c r="K371" i="7" s="1"/>
  <c r="L371" i="7" s="1"/>
  <c r="K372" i="7" a="1"/>
  <c r="K372" i="7" s="1"/>
  <c r="L372" i="7" s="1"/>
  <c r="K373" i="7" a="1"/>
  <c r="K373" i="7" s="1"/>
  <c r="L373" i="7" s="1"/>
  <c r="K374" i="7" a="1"/>
  <c r="K374" i="7" s="1"/>
  <c r="L374" i="7" s="1"/>
  <c r="K375" i="7" a="1"/>
  <c r="K375" i="7" s="1"/>
  <c r="L375" i="7" s="1"/>
  <c r="K376" i="7" a="1"/>
  <c r="K376" i="7" s="1"/>
  <c r="L376" i="7" s="1"/>
  <c r="K377" i="7" a="1"/>
  <c r="K377" i="7" s="1"/>
  <c r="L377" i="7" s="1"/>
  <c r="K378" i="7" a="1"/>
  <c r="K378" i="7" s="1"/>
  <c r="L378" i="7" s="1"/>
  <c r="K379" i="7" a="1"/>
  <c r="K379" i="7" s="1"/>
  <c r="L379" i="7" s="1"/>
  <c r="K380" i="7" a="1"/>
  <c r="K380" i="7" s="1"/>
  <c r="L380" i="7" s="1"/>
  <c r="K381" i="7" a="1"/>
  <c r="K381" i="7" s="1"/>
  <c r="L381" i="7" s="1"/>
  <c r="K382" i="7" a="1"/>
  <c r="K382" i="7" s="1"/>
  <c r="L382" i="7" s="1"/>
  <c r="K383" i="7" a="1"/>
  <c r="K383" i="7" s="1"/>
  <c r="L383" i="7" s="1"/>
  <c r="K384" i="7" a="1"/>
  <c r="K384" i="7" s="1"/>
  <c r="L384" i="7" s="1"/>
  <c r="K385" i="7" a="1"/>
  <c r="K385" i="7" s="1"/>
  <c r="L385" i="7" s="1"/>
  <c r="K386" i="7" a="1"/>
  <c r="K386" i="7" s="1"/>
  <c r="L386" i="7" s="1"/>
  <c r="K387" i="7" a="1"/>
  <c r="K387" i="7" s="1"/>
  <c r="L387" i="7" s="1"/>
  <c r="K388" i="7" a="1"/>
  <c r="K388" i="7" s="1"/>
  <c r="L388" i="7" s="1"/>
  <c r="K389" i="7" a="1"/>
  <c r="K389" i="7" s="1"/>
  <c r="L389" i="7" s="1"/>
  <c r="K390" i="7" a="1"/>
  <c r="K390" i="7" s="1"/>
  <c r="L390" i="7" s="1"/>
  <c r="K391" i="7" a="1"/>
  <c r="K391" i="7" s="1"/>
  <c r="L391" i="7" s="1"/>
  <c r="K392" i="7" a="1"/>
  <c r="K392" i="7" s="1"/>
  <c r="L392" i="7" s="1"/>
  <c r="K393" i="7" a="1"/>
  <c r="K393" i="7" s="1"/>
  <c r="L393" i="7" s="1"/>
  <c r="K394" i="7" a="1"/>
  <c r="K394" i="7" s="1"/>
  <c r="L394" i="7" s="1"/>
  <c r="K395" i="7" a="1"/>
  <c r="K395" i="7" s="1"/>
  <c r="L395" i="7" s="1"/>
  <c r="K396" i="7" a="1"/>
  <c r="K396" i="7" s="1"/>
  <c r="L396" i="7" s="1"/>
  <c r="K397" i="7" a="1"/>
  <c r="K397" i="7" s="1"/>
  <c r="L397" i="7" s="1"/>
  <c r="K398" i="7" a="1"/>
  <c r="K398" i="7" s="1"/>
  <c r="L398" i="7" s="1"/>
  <c r="K399" i="7" a="1"/>
  <c r="K399" i="7" s="1"/>
  <c r="L399" i="7" s="1"/>
  <c r="K400" i="7" a="1"/>
  <c r="K400" i="7" s="1"/>
  <c r="L400" i="7" s="1"/>
  <c r="K401" i="7" a="1"/>
  <c r="K401" i="7" s="1"/>
  <c r="L401" i="7" s="1"/>
  <c r="K402" i="7" a="1"/>
  <c r="K402" i="7" s="1"/>
  <c r="L402" i="7" s="1"/>
  <c r="K403" i="7" a="1"/>
  <c r="K403" i="7" s="1"/>
  <c r="L403" i="7" s="1"/>
  <c r="K404" i="7" a="1"/>
  <c r="K404" i="7" s="1"/>
  <c r="L404" i="7" s="1"/>
  <c r="K405" i="7" a="1"/>
  <c r="K405" i="7" s="1"/>
  <c r="L405" i="7" s="1"/>
  <c r="K406" i="7" a="1"/>
  <c r="K406" i="7" s="1"/>
  <c r="L406" i="7" s="1"/>
  <c r="K407" i="7" a="1"/>
  <c r="K407" i="7" s="1"/>
  <c r="L407" i="7" s="1"/>
  <c r="K408" i="7" a="1"/>
  <c r="K408" i="7" s="1"/>
  <c r="L408" i="7" s="1"/>
  <c r="K409" i="7" a="1"/>
  <c r="K409" i="7" s="1"/>
  <c r="L409" i="7" s="1"/>
  <c r="K410" i="7" a="1"/>
  <c r="K410" i="7" s="1"/>
  <c r="L410" i="7" s="1"/>
  <c r="K411" i="7" a="1"/>
  <c r="K411" i="7" s="1"/>
  <c r="L411" i="7" s="1"/>
  <c r="K412" i="7" a="1"/>
  <c r="K412" i="7" s="1"/>
  <c r="L412" i="7" s="1"/>
  <c r="K413" i="7" a="1"/>
  <c r="K413" i="7" s="1"/>
  <c r="L413" i="7" s="1"/>
  <c r="K414" i="7" a="1"/>
  <c r="K414" i="7" s="1"/>
  <c r="L414" i="7" s="1"/>
  <c r="K415" i="7" a="1"/>
  <c r="K415" i="7" s="1"/>
  <c r="L415" i="7" s="1"/>
  <c r="K416" i="7" a="1"/>
  <c r="K416" i="7" s="1"/>
  <c r="L416" i="7" s="1"/>
  <c r="K417" i="7" a="1"/>
  <c r="K417" i="7" s="1"/>
  <c r="L417" i="7" s="1"/>
  <c r="K418" i="7" a="1"/>
  <c r="K418" i="7" s="1"/>
  <c r="L418" i="7" s="1"/>
  <c r="K419" i="7" a="1"/>
  <c r="K419" i="7" s="1"/>
  <c r="L419" i="7" s="1"/>
  <c r="K420" i="7" a="1"/>
  <c r="K420" i="7" s="1"/>
  <c r="L420" i="7" s="1"/>
  <c r="K421" i="7" a="1"/>
  <c r="K421" i="7" s="1"/>
  <c r="L421" i="7" s="1"/>
  <c r="K422" i="7" a="1"/>
  <c r="K422" i="7" s="1"/>
  <c r="L422" i="7" s="1"/>
  <c r="K423" i="7" a="1"/>
  <c r="K423" i="7" s="1"/>
  <c r="L423" i="7" s="1"/>
  <c r="K424" i="7" a="1"/>
  <c r="K424" i="7" s="1"/>
  <c r="L424" i="7" s="1"/>
  <c r="K425" i="7" a="1"/>
  <c r="K425" i="7" s="1"/>
  <c r="L425" i="7" s="1"/>
  <c r="K426" i="7" a="1"/>
  <c r="K426" i="7" s="1"/>
  <c r="L426" i="7" s="1"/>
  <c r="K427" i="7" a="1"/>
  <c r="K427" i="7" s="1"/>
  <c r="L427" i="7" s="1"/>
  <c r="K428" i="7" a="1"/>
  <c r="K428" i="7" s="1"/>
  <c r="L428" i="7" s="1"/>
  <c r="K429" i="7" a="1"/>
  <c r="K429" i="7" s="1"/>
  <c r="L429" i="7" s="1"/>
  <c r="K430" i="7" a="1"/>
  <c r="K430" i="7" s="1"/>
  <c r="L430" i="7" s="1"/>
  <c r="K431" i="7" a="1"/>
  <c r="K431" i="7" s="1"/>
  <c r="L431" i="7" s="1"/>
  <c r="K432" i="7" a="1"/>
  <c r="K432" i="7" s="1"/>
  <c r="L432" i="7" s="1"/>
  <c r="K433" i="7" a="1"/>
  <c r="K433" i="7" s="1"/>
  <c r="L433" i="7" s="1"/>
  <c r="K434" i="7" a="1"/>
  <c r="K434" i="7" s="1"/>
  <c r="L434" i="7" s="1"/>
  <c r="K435" i="7" a="1"/>
  <c r="K435" i="7" s="1"/>
  <c r="L435" i="7" s="1"/>
  <c r="K436" i="7" a="1"/>
  <c r="K436" i="7" s="1"/>
  <c r="L436" i="7" s="1"/>
  <c r="K437" i="7" a="1"/>
  <c r="K437" i="7" s="1"/>
  <c r="L437" i="7" s="1"/>
  <c r="K438" i="7" a="1"/>
  <c r="K438" i="7" s="1"/>
  <c r="L438" i="7" s="1"/>
  <c r="K439" i="7" a="1"/>
  <c r="K439" i="7" s="1"/>
  <c r="L439" i="7" s="1"/>
  <c r="K440" i="7" a="1"/>
  <c r="K440" i="7" s="1"/>
  <c r="L440" i="7" s="1"/>
  <c r="K441" i="7" a="1"/>
  <c r="K441" i="7" s="1"/>
  <c r="L441" i="7" s="1"/>
  <c r="K442" i="7" a="1"/>
  <c r="K442" i="7" s="1"/>
  <c r="L442" i="7" s="1"/>
  <c r="K443" i="7" a="1"/>
  <c r="K443" i="7" s="1"/>
  <c r="L443" i="7" s="1"/>
  <c r="K444" i="7" a="1"/>
  <c r="K444" i="7" s="1"/>
  <c r="L444" i="7" s="1"/>
  <c r="K445" i="7" a="1"/>
  <c r="K445" i="7" s="1"/>
  <c r="L445" i="7" s="1"/>
  <c r="K446" i="7" a="1"/>
  <c r="K446" i="7" s="1"/>
  <c r="L446" i="7" s="1"/>
  <c r="K447" i="7" a="1"/>
  <c r="K447" i="7" s="1"/>
  <c r="L447" i="7" s="1"/>
  <c r="K448" i="7" a="1"/>
  <c r="K448" i="7" s="1"/>
  <c r="L448" i="7" s="1"/>
  <c r="K449" i="7" a="1"/>
  <c r="K449" i="7" s="1"/>
  <c r="L449" i="7" s="1"/>
  <c r="K450" i="7" a="1"/>
  <c r="K450" i="7" s="1"/>
  <c r="L450" i="7" s="1"/>
  <c r="K451" i="7" a="1"/>
  <c r="K451" i="7" s="1"/>
  <c r="L451" i="7" s="1"/>
  <c r="K452" i="7" a="1"/>
  <c r="K452" i="7" s="1"/>
  <c r="L452" i="7" s="1"/>
  <c r="K453" i="7" a="1"/>
  <c r="K453" i="7" s="1"/>
  <c r="L453" i="7" s="1"/>
  <c r="K454" i="7" a="1"/>
  <c r="K454" i="7" s="1"/>
  <c r="L454" i="7" s="1"/>
  <c r="K455" i="7" a="1"/>
  <c r="K455" i="7" s="1"/>
  <c r="L455" i="7" s="1"/>
  <c r="K456" i="7" a="1"/>
  <c r="K456" i="7" s="1"/>
  <c r="L456" i="7" s="1"/>
  <c r="K457" i="7" a="1"/>
  <c r="K457" i="7" s="1"/>
  <c r="L457" i="7" s="1"/>
  <c r="K458" i="7" a="1"/>
  <c r="K458" i="7" s="1"/>
  <c r="L458" i="7" s="1"/>
  <c r="K459" i="7" a="1"/>
  <c r="K459" i="7" s="1"/>
  <c r="L459" i="7" s="1"/>
  <c r="K460" i="7" a="1"/>
  <c r="K460" i="7" s="1"/>
  <c r="L460" i="7" s="1"/>
  <c r="K461" i="7" a="1"/>
  <c r="K461" i="7" s="1"/>
  <c r="L461" i="7" s="1"/>
  <c r="K462" i="7" a="1"/>
  <c r="K462" i="7" s="1"/>
  <c r="L462" i="7" s="1"/>
  <c r="K463" i="7" a="1"/>
  <c r="K463" i="7" s="1"/>
  <c r="L463" i="7" s="1"/>
  <c r="K464" i="7" a="1"/>
  <c r="K464" i="7" s="1"/>
  <c r="L464" i="7" s="1"/>
  <c r="K465" i="7" a="1"/>
  <c r="K465" i="7" s="1"/>
  <c r="L465" i="7" s="1"/>
  <c r="K466" i="7" a="1"/>
  <c r="K466" i="7" s="1"/>
  <c r="L466" i="7" s="1"/>
  <c r="K467" i="7" a="1"/>
  <c r="K467" i="7" s="1"/>
  <c r="L467" i="7" s="1"/>
  <c r="K468" i="7" a="1"/>
  <c r="K468" i="7" s="1"/>
  <c r="L468" i="7" s="1"/>
  <c r="K469" i="7" a="1"/>
  <c r="K469" i="7" s="1"/>
  <c r="L469" i="7" s="1"/>
  <c r="K470" i="7" a="1"/>
  <c r="K470" i="7" s="1"/>
  <c r="L470" i="7" s="1"/>
  <c r="K471" i="7" a="1"/>
  <c r="K471" i="7" s="1"/>
  <c r="L471" i="7" s="1"/>
  <c r="K472" i="7" a="1"/>
  <c r="K472" i="7" s="1"/>
  <c r="L472" i="7" s="1"/>
  <c r="K473" i="7" a="1"/>
  <c r="K473" i="7" s="1"/>
  <c r="L473" i="7" s="1"/>
  <c r="K474" i="7" a="1"/>
  <c r="K474" i="7" s="1"/>
  <c r="L474" i="7" s="1"/>
  <c r="K475" i="7" a="1"/>
  <c r="K475" i="7" s="1"/>
  <c r="L475" i="7" s="1"/>
  <c r="K476" i="7" a="1"/>
  <c r="K476" i="7" s="1"/>
  <c r="L476" i="7" s="1"/>
  <c r="K477" i="7" a="1"/>
  <c r="K477" i="7" s="1"/>
  <c r="L477" i="7" s="1"/>
  <c r="K478" i="7" a="1"/>
  <c r="K478" i="7" s="1"/>
  <c r="L478" i="7" s="1"/>
  <c r="K479" i="7" a="1"/>
  <c r="K479" i="7" s="1"/>
  <c r="L479" i="7" s="1"/>
  <c r="K480" i="7" a="1"/>
  <c r="K480" i="7" s="1"/>
  <c r="L480" i="7" s="1"/>
  <c r="K481" i="7" a="1"/>
  <c r="K481" i="7" s="1"/>
  <c r="L481" i="7" s="1"/>
  <c r="K482" i="7" a="1"/>
  <c r="K482" i="7" s="1"/>
  <c r="L482" i="7" s="1"/>
  <c r="K483" i="7" a="1"/>
  <c r="K483" i="7" s="1"/>
  <c r="L483" i="7" s="1"/>
  <c r="K484" i="7" a="1"/>
  <c r="K484" i="7" s="1"/>
  <c r="L484" i="7" s="1"/>
  <c r="K485" i="7" a="1"/>
  <c r="K485" i="7" s="1"/>
  <c r="L485" i="7" s="1"/>
  <c r="K486" i="7" a="1"/>
  <c r="K486" i="7" s="1"/>
  <c r="L486" i="7" s="1"/>
  <c r="K487" i="7" a="1"/>
  <c r="K487" i="7" s="1"/>
  <c r="L487" i="7" s="1"/>
  <c r="K488" i="7" a="1"/>
  <c r="K488" i="7" s="1"/>
  <c r="L488" i="7" s="1"/>
  <c r="K489" i="7" a="1"/>
  <c r="K489" i="7" s="1"/>
  <c r="L489" i="7" s="1"/>
  <c r="K490" i="7" a="1"/>
  <c r="K490" i="7" s="1"/>
  <c r="L490" i="7" s="1"/>
  <c r="K491" i="7" a="1"/>
  <c r="K491" i="7" s="1"/>
  <c r="L491" i="7" s="1"/>
  <c r="K492" i="7" a="1"/>
  <c r="K492" i="7" s="1"/>
  <c r="L492" i="7" s="1"/>
  <c r="K493" i="7" a="1"/>
  <c r="K493" i="7" s="1"/>
  <c r="L493" i="7" s="1"/>
  <c r="K494" i="7" a="1"/>
  <c r="K494" i="7" s="1"/>
  <c r="L494" i="7" s="1"/>
  <c r="K495" i="7" a="1"/>
  <c r="K495" i="7" s="1"/>
  <c r="L495" i="7" s="1"/>
  <c r="K496" i="7" a="1"/>
  <c r="K496" i="7" s="1"/>
  <c r="L496" i="7" s="1"/>
  <c r="K497" i="7" a="1"/>
  <c r="K497" i="7" s="1"/>
  <c r="L497" i="7" s="1"/>
  <c r="K498" i="7" a="1"/>
  <c r="K498" i="7" s="1"/>
  <c r="L498" i="7" s="1"/>
  <c r="K499" i="7" a="1"/>
  <c r="K499" i="7" s="1"/>
  <c r="L499" i="7" s="1"/>
  <c r="K500" i="7" a="1"/>
  <c r="K500" i="7" s="1"/>
  <c r="L500" i="7" s="1"/>
  <c r="K501" i="7" a="1"/>
  <c r="K501" i="7" s="1"/>
  <c r="L501" i="7" s="1"/>
  <c r="K502" i="7" a="1"/>
  <c r="K502" i="7" s="1"/>
  <c r="L502" i="7" s="1"/>
  <c r="K503" i="7" a="1"/>
  <c r="K503" i="7" s="1"/>
  <c r="L503" i="7" s="1"/>
  <c r="K504" i="7" a="1"/>
  <c r="K504" i="7" s="1"/>
  <c r="L504" i="7" s="1"/>
  <c r="K505" i="7" a="1"/>
  <c r="K505" i="7" s="1"/>
  <c r="L505" i="7" s="1"/>
  <c r="K506" i="7" a="1"/>
  <c r="K506" i="7" s="1"/>
  <c r="L506" i="7" s="1"/>
  <c r="K507" i="7" a="1"/>
  <c r="K507" i="7" s="1"/>
  <c r="L507" i="7" s="1"/>
  <c r="K508" i="7" a="1"/>
  <c r="K508" i="7" s="1"/>
  <c r="L508" i="7" s="1"/>
  <c r="K509" i="7" a="1"/>
  <c r="K509" i="7" s="1"/>
  <c r="L509" i="7" s="1"/>
  <c r="K510" i="7" a="1"/>
  <c r="K510" i="7" s="1"/>
  <c r="L510" i="7" s="1"/>
  <c r="K8" i="7" a="1"/>
  <c r="K8" i="7" s="1"/>
  <c r="L8" i="7" s="1"/>
  <c r="H9" i="7" a="1"/>
  <c r="H9" i="7" s="1"/>
  <c r="H10" i="7" a="1"/>
  <c r="H10" i="7" s="1"/>
  <c r="H11" i="7" a="1"/>
  <c r="H11" i="7" s="1"/>
  <c r="H12" i="7" a="1"/>
  <c r="H12" i="7" s="1"/>
  <c r="H13" i="7" a="1"/>
  <c r="H13" i="7" s="1"/>
  <c r="H14" i="7" a="1"/>
  <c r="H14" i="7" s="1"/>
  <c r="H15" i="7" a="1"/>
  <c r="H15" i="7" s="1"/>
  <c r="H16" i="7" a="1"/>
  <c r="H16" i="7" s="1"/>
  <c r="H17" i="7" a="1"/>
  <c r="H17" i="7" s="1"/>
  <c r="H18" i="7" a="1"/>
  <c r="H18" i="7" s="1"/>
  <c r="H19" i="7" a="1"/>
  <c r="H19" i="7" s="1"/>
  <c r="H20" i="7" a="1"/>
  <c r="H20" i="7" s="1"/>
  <c r="H21" i="7" a="1"/>
  <c r="H21" i="7" s="1"/>
  <c r="H22" i="7" a="1"/>
  <c r="H22" i="7" s="1"/>
  <c r="H23" i="7" a="1"/>
  <c r="H23" i="7" s="1"/>
  <c r="H24" i="7" a="1"/>
  <c r="H24" i="7" s="1"/>
  <c r="H25" i="7" a="1"/>
  <c r="H25" i="7" s="1"/>
  <c r="H26" i="7" a="1"/>
  <c r="H26" i="7" s="1"/>
  <c r="H27" i="7" a="1"/>
  <c r="H27" i="7" s="1"/>
  <c r="H28" i="7" a="1"/>
  <c r="H28" i="7" s="1"/>
  <c r="H29" i="7" a="1"/>
  <c r="H29" i="7" s="1"/>
  <c r="H30" i="7" a="1"/>
  <c r="H30" i="7" s="1"/>
  <c r="H31" i="7" a="1"/>
  <c r="H31" i="7" s="1"/>
  <c r="H32" i="7" a="1"/>
  <c r="H32" i="7" s="1"/>
  <c r="H33" i="7" a="1"/>
  <c r="H33" i="7" s="1"/>
  <c r="H34" i="7" a="1"/>
  <c r="H34" i="7" s="1"/>
  <c r="H35" i="7" a="1"/>
  <c r="H35" i="7" s="1"/>
  <c r="H36" i="7" a="1"/>
  <c r="H36" i="7" s="1"/>
  <c r="H37" i="7" a="1"/>
  <c r="H37" i="7" s="1"/>
  <c r="H38" i="7" a="1"/>
  <c r="H38" i="7" s="1"/>
  <c r="H39" i="7" a="1"/>
  <c r="H39" i="7" s="1"/>
  <c r="H40" i="7" a="1"/>
  <c r="H40" i="7" s="1"/>
  <c r="H41" i="7" a="1"/>
  <c r="H41" i="7" s="1"/>
  <c r="H42" i="7" a="1"/>
  <c r="H42" i="7" s="1"/>
  <c r="H43" i="7" a="1"/>
  <c r="H43" i="7" s="1"/>
  <c r="H44" i="7" a="1"/>
  <c r="H44" i="7" s="1"/>
  <c r="H45" i="7" a="1"/>
  <c r="H45" i="7" s="1"/>
  <c r="H46" i="7" a="1"/>
  <c r="H46" i="7" s="1"/>
  <c r="H47" i="7" a="1"/>
  <c r="H47" i="7" s="1"/>
  <c r="H48" i="7" a="1"/>
  <c r="H48" i="7" s="1"/>
  <c r="H49" i="7" a="1"/>
  <c r="H49" i="7" s="1"/>
  <c r="H50" i="7" a="1"/>
  <c r="H50" i="7" s="1"/>
  <c r="H51" i="7" a="1"/>
  <c r="H51" i="7" s="1"/>
  <c r="H52" i="7" a="1"/>
  <c r="H52" i="7" s="1"/>
  <c r="H53" i="7" a="1"/>
  <c r="H53" i="7" s="1"/>
  <c r="H54" i="7" a="1"/>
  <c r="H54" i="7" s="1"/>
  <c r="H55" i="7" a="1"/>
  <c r="H55" i="7" s="1"/>
  <c r="H56" i="7" a="1"/>
  <c r="H56" i="7" s="1"/>
  <c r="H57" i="7" a="1"/>
  <c r="H57" i="7" s="1"/>
  <c r="H58" i="7" a="1"/>
  <c r="H58" i="7" s="1"/>
  <c r="H59" i="7" a="1"/>
  <c r="H59" i="7" s="1"/>
  <c r="H60" i="7" a="1"/>
  <c r="H60" i="7" s="1"/>
  <c r="H61" i="7" a="1"/>
  <c r="H61" i="7" s="1"/>
  <c r="H62" i="7" a="1"/>
  <c r="H62" i="7" s="1"/>
  <c r="H63" i="7" a="1"/>
  <c r="H63" i="7" s="1"/>
  <c r="H64" i="7" a="1"/>
  <c r="H64" i="7" s="1"/>
  <c r="H65" i="7" a="1"/>
  <c r="H65" i="7" s="1"/>
  <c r="H66" i="7" a="1"/>
  <c r="H66" i="7" s="1"/>
  <c r="H67" i="7" a="1"/>
  <c r="H67" i="7" s="1"/>
  <c r="H68" i="7" a="1"/>
  <c r="H68" i="7" s="1"/>
  <c r="H69" i="7" a="1"/>
  <c r="H69" i="7" s="1"/>
  <c r="H70" i="7" a="1"/>
  <c r="H70" i="7" s="1"/>
  <c r="H71" i="7" a="1"/>
  <c r="H71" i="7" s="1"/>
  <c r="H72" i="7" a="1"/>
  <c r="H72" i="7" s="1"/>
  <c r="H73" i="7" a="1"/>
  <c r="H73" i="7" s="1"/>
  <c r="H74" i="7" a="1"/>
  <c r="H74" i="7" s="1"/>
  <c r="H75" i="7" a="1"/>
  <c r="H75" i="7" s="1"/>
  <c r="H76" i="7" a="1"/>
  <c r="H76" i="7" s="1"/>
  <c r="H77" i="7" a="1"/>
  <c r="H77" i="7" s="1"/>
  <c r="H78" i="7" a="1"/>
  <c r="H78" i="7" s="1"/>
  <c r="H79" i="7" a="1"/>
  <c r="H79" i="7" s="1"/>
  <c r="H80" i="7" a="1"/>
  <c r="H80" i="7" s="1"/>
  <c r="H81" i="7" a="1"/>
  <c r="H81" i="7" s="1"/>
  <c r="H82" i="7" a="1"/>
  <c r="H82" i="7" s="1"/>
  <c r="H83" i="7" a="1"/>
  <c r="H83" i="7" s="1"/>
  <c r="H84" i="7" a="1"/>
  <c r="H84" i="7" s="1"/>
  <c r="H85" i="7" a="1"/>
  <c r="H85" i="7" s="1"/>
  <c r="H86" i="7" a="1"/>
  <c r="H86" i="7" s="1"/>
  <c r="H87" i="7" a="1"/>
  <c r="H87" i="7" s="1"/>
  <c r="H88" i="7" a="1"/>
  <c r="H88" i="7" s="1"/>
  <c r="H89" i="7" a="1"/>
  <c r="H89" i="7" s="1"/>
  <c r="H90" i="7" a="1"/>
  <c r="H90" i="7" s="1"/>
  <c r="H91" i="7" a="1"/>
  <c r="H91" i="7" s="1"/>
  <c r="H92" i="7" a="1"/>
  <c r="H92" i="7" s="1"/>
  <c r="H93" i="7" a="1"/>
  <c r="H93" i="7" s="1"/>
  <c r="H94" i="7" a="1"/>
  <c r="H94" i="7" s="1"/>
  <c r="H95" i="7" a="1"/>
  <c r="H95" i="7" s="1"/>
  <c r="H96" i="7" a="1"/>
  <c r="H96" i="7" s="1"/>
  <c r="H97" i="7" a="1"/>
  <c r="H97" i="7" s="1"/>
  <c r="H98" i="7" a="1"/>
  <c r="H98" i="7" s="1"/>
  <c r="H99" i="7" a="1"/>
  <c r="H99" i="7" s="1"/>
  <c r="H100" i="7" a="1"/>
  <c r="H100" i="7" s="1"/>
  <c r="H101" i="7" a="1"/>
  <c r="H101" i="7" s="1"/>
  <c r="H102" i="7" a="1"/>
  <c r="H102" i="7" s="1"/>
  <c r="H103" i="7" a="1"/>
  <c r="H103" i="7" s="1"/>
  <c r="H104" i="7" a="1"/>
  <c r="H104" i="7" s="1"/>
  <c r="H105" i="7" a="1"/>
  <c r="H105" i="7" s="1"/>
  <c r="H106" i="7" a="1"/>
  <c r="H106" i="7" s="1"/>
  <c r="H107" i="7" a="1"/>
  <c r="H107" i="7" s="1"/>
  <c r="H108" i="7" a="1"/>
  <c r="H108" i="7" s="1"/>
  <c r="H109" i="7" a="1"/>
  <c r="H109" i="7" s="1"/>
  <c r="H110" i="7" a="1"/>
  <c r="H110" i="7" s="1"/>
  <c r="H111" i="7" a="1"/>
  <c r="H111" i="7" s="1"/>
  <c r="H112" i="7" a="1"/>
  <c r="H112" i="7" s="1"/>
  <c r="H113" i="7" a="1"/>
  <c r="H113" i="7" s="1"/>
  <c r="H114" i="7" a="1"/>
  <c r="H114" i="7" s="1"/>
  <c r="H115" i="7" a="1"/>
  <c r="H115" i="7" s="1"/>
  <c r="H116" i="7" a="1"/>
  <c r="H116" i="7" s="1"/>
  <c r="H117" i="7" a="1"/>
  <c r="H117" i="7" s="1"/>
  <c r="H118" i="7" a="1"/>
  <c r="H118" i="7" s="1"/>
  <c r="H119" i="7" a="1"/>
  <c r="H119" i="7" s="1"/>
  <c r="H120" i="7" a="1"/>
  <c r="H120" i="7" s="1"/>
  <c r="H121" i="7" a="1"/>
  <c r="H121" i="7" s="1"/>
  <c r="H122" i="7" a="1"/>
  <c r="H122" i="7" s="1"/>
  <c r="H123" i="7" a="1"/>
  <c r="H123" i="7" s="1"/>
  <c r="H124" i="7" a="1"/>
  <c r="H124" i="7" s="1"/>
  <c r="H125" i="7" a="1"/>
  <c r="H125" i="7" s="1"/>
  <c r="H126" i="7" a="1"/>
  <c r="H126" i="7" s="1"/>
  <c r="H127" i="7" a="1"/>
  <c r="H127" i="7" s="1"/>
  <c r="H128" i="7" a="1"/>
  <c r="H128" i="7" s="1"/>
  <c r="H129" i="7" a="1"/>
  <c r="H129" i="7" s="1"/>
  <c r="H130" i="7" a="1"/>
  <c r="H130" i="7" s="1"/>
  <c r="H131" i="7" a="1"/>
  <c r="H131" i="7" s="1"/>
  <c r="H132" i="7" a="1"/>
  <c r="H132" i="7" s="1"/>
  <c r="H133" i="7" a="1"/>
  <c r="H133" i="7" s="1"/>
  <c r="H134" i="7" a="1"/>
  <c r="H134" i="7" s="1"/>
  <c r="H135" i="7" a="1"/>
  <c r="H135" i="7" s="1"/>
  <c r="H136" i="7" a="1"/>
  <c r="H136" i="7" s="1"/>
  <c r="H137" i="7" a="1"/>
  <c r="H137" i="7" s="1"/>
  <c r="H138" i="7" a="1"/>
  <c r="H138" i="7" s="1"/>
  <c r="H139" i="7" a="1"/>
  <c r="H139" i="7" s="1"/>
  <c r="H140" i="7" a="1"/>
  <c r="H140" i="7" s="1"/>
  <c r="H141" i="7" a="1"/>
  <c r="H141" i="7" s="1"/>
  <c r="H142" i="7" a="1"/>
  <c r="H142" i="7" s="1"/>
  <c r="H143" i="7" a="1"/>
  <c r="H143" i="7" s="1"/>
  <c r="H144" i="7" a="1"/>
  <c r="H144" i="7" s="1"/>
  <c r="H145" i="7" a="1"/>
  <c r="H145" i="7" s="1"/>
  <c r="H146" i="7" a="1"/>
  <c r="H146" i="7" s="1"/>
  <c r="H147" i="7" a="1"/>
  <c r="H147" i="7" s="1"/>
  <c r="H148" i="7" a="1"/>
  <c r="H148" i="7" s="1"/>
  <c r="H149" i="7" a="1"/>
  <c r="H149" i="7" s="1"/>
  <c r="H150" i="7" a="1"/>
  <c r="H150" i="7" s="1"/>
  <c r="H151" i="7" a="1"/>
  <c r="H151" i="7" s="1"/>
  <c r="H152" i="7" a="1"/>
  <c r="H152" i="7" s="1"/>
  <c r="H153" i="7" a="1"/>
  <c r="H153" i="7" s="1"/>
  <c r="H154" i="7" a="1"/>
  <c r="H154" i="7" s="1"/>
  <c r="H155" i="7" a="1"/>
  <c r="H155" i="7" s="1"/>
  <c r="H156" i="7" a="1"/>
  <c r="H156" i="7" s="1"/>
  <c r="H157" i="7" a="1"/>
  <c r="H157" i="7" s="1"/>
  <c r="H158" i="7" a="1"/>
  <c r="H158" i="7" s="1"/>
  <c r="H159" i="7" a="1"/>
  <c r="H159" i="7" s="1"/>
  <c r="H160" i="7" a="1"/>
  <c r="H160" i="7" s="1"/>
  <c r="H161" i="7" a="1"/>
  <c r="H161" i="7" s="1"/>
  <c r="H162" i="7" a="1"/>
  <c r="H162" i="7" s="1"/>
  <c r="H163" i="7" a="1"/>
  <c r="H163" i="7" s="1"/>
  <c r="H164" i="7" a="1"/>
  <c r="H164" i="7" s="1"/>
  <c r="H165" i="7" a="1"/>
  <c r="H165" i="7" s="1"/>
  <c r="H166" i="7" a="1"/>
  <c r="H166" i="7" s="1"/>
  <c r="H167" i="7" a="1"/>
  <c r="H167" i="7" s="1"/>
  <c r="H168" i="7" a="1"/>
  <c r="H168" i="7" s="1"/>
  <c r="H169" i="7" a="1"/>
  <c r="H169" i="7" s="1"/>
  <c r="H170" i="7" a="1"/>
  <c r="H170" i="7" s="1"/>
  <c r="H171" i="7" a="1"/>
  <c r="H171" i="7" s="1"/>
  <c r="H172" i="7" a="1"/>
  <c r="H172" i="7" s="1"/>
  <c r="H173" i="7" a="1"/>
  <c r="H173" i="7" s="1"/>
  <c r="H174" i="7" a="1"/>
  <c r="H174" i="7" s="1"/>
  <c r="H175" i="7" a="1"/>
  <c r="H175" i="7" s="1"/>
  <c r="H176" i="7" a="1"/>
  <c r="H176" i="7" s="1"/>
  <c r="H177" i="7" a="1"/>
  <c r="H177" i="7" s="1"/>
  <c r="H178" i="7" a="1"/>
  <c r="H178" i="7" s="1"/>
  <c r="H179" i="7" a="1"/>
  <c r="H179" i="7" s="1"/>
  <c r="H180" i="7" a="1"/>
  <c r="H180" i="7" s="1"/>
  <c r="H181" i="7" a="1"/>
  <c r="H181" i="7" s="1"/>
  <c r="H182" i="7" a="1"/>
  <c r="H182" i="7" s="1"/>
  <c r="H183" i="7" a="1"/>
  <c r="H183" i="7" s="1"/>
  <c r="H184" i="7" a="1"/>
  <c r="H184" i="7" s="1"/>
  <c r="H185" i="7" a="1"/>
  <c r="H185" i="7" s="1"/>
  <c r="H186" i="7" a="1"/>
  <c r="H186" i="7" s="1"/>
  <c r="H187" i="7" a="1"/>
  <c r="H187" i="7" s="1"/>
  <c r="H188" i="7" a="1"/>
  <c r="H188" i="7" s="1"/>
  <c r="H189" i="7" a="1"/>
  <c r="H189" i="7" s="1"/>
  <c r="H190" i="7" a="1"/>
  <c r="H190" i="7" s="1"/>
  <c r="H191" i="7" a="1"/>
  <c r="H191" i="7" s="1"/>
  <c r="H192" i="7" a="1"/>
  <c r="H192" i="7" s="1"/>
  <c r="H193" i="7" a="1"/>
  <c r="H193" i="7" s="1"/>
  <c r="H194" i="7" a="1"/>
  <c r="H194" i="7" s="1"/>
  <c r="H195" i="7" a="1"/>
  <c r="H195" i="7" s="1"/>
  <c r="H196" i="7" a="1"/>
  <c r="H196" i="7" s="1"/>
  <c r="H197" i="7" a="1"/>
  <c r="H197" i="7" s="1"/>
  <c r="H198" i="7" a="1"/>
  <c r="H198" i="7" s="1"/>
  <c r="H199" i="7" a="1"/>
  <c r="H199" i="7" s="1"/>
  <c r="H200" i="7" a="1"/>
  <c r="H200" i="7" s="1"/>
  <c r="H201" i="7" a="1"/>
  <c r="H201" i="7" s="1"/>
  <c r="H202" i="7" a="1"/>
  <c r="H202" i="7" s="1"/>
  <c r="H203" i="7" a="1"/>
  <c r="H203" i="7" s="1"/>
  <c r="H204" i="7" a="1"/>
  <c r="H204" i="7" s="1"/>
  <c r="H205" i="7" a="1"/>
  <c r="H205" i="7" s="1"/>
  <c r="H206" i="7" a="1"/>
  <c r="H206" i="7" s="1"/>
  <c r="H207" i="7" a="1"/>
  <c r="H207" i="7" s="1"/>
  <c r="H208" i="7" a="1"/>
  <c r="H208" i="7" s="1"/>
  <c r="H209" i="7" a="1"/>
  <c r="H209" i="7" s="1"/>
  <c r="H210" i="7" a="1"/>
  <c r="H210" i="7" s="1"/>
  <c r="H211" i="7" a="1"/>
  <c r="H211" i="7" s="1"/>
  <c r="H212" i="7" a="1"/>
  <c r="H212" i="7" s="1"/>
  <c r="H213" i="7" a="1"/>
  <c r="H213" i="7" s="1"/>
  <c r="H214" i="7" a="1"/>
  <c r="H214" i="7" s="1"/>
  <c r="H215" i="7" a="1"/>
  <c r="H215" i="7" s="1"/>
  <c r="H216" i="7" a="1"/>
  <c r="H216" i="7" s="1"/>
  <c r="H217" i="7" a="1"/>
  <c r="H217" i="7" s="1"/>
  <c r="H218" i="7" a="1"/>
  <c r="H218" i="7" s="1"/>
  <c r="H219" i="7" a="1"/>
  <c r="H219" i="7" s="1"/>
  <c r="H220" i="7" a="1"/>
  <c r="H220" i="7" s="1"/>
  <c r="H221" i="7" a="1"/>
  <c r="H221" i="7" s="1"/>
  <c r="H222" i="7" a="1"/>
  <c r="H222" i="7" s="1"/>
  <c r="H223" i="7" a="1"/>
  <c r="H223" i="7" s="1"/>
  <c r="H224" i="7" a="1"/>
  <c r="H224" i="7" s="1"/>
  <c r="H225" i="7" a="1"/>
  <c r="H225" i="7" s="1"/>
  <c r="H226" i="7" a="1"/>
  <c r="H226" i="7" s="1"/>
  <c r="H227" i="7" a="1"/>
  <c r="H227" i="7" s="1"/>
  <c r="H228" i="7" a="1"/>
  <c r="H228" i="7" s="1"/>
  <c r="H229" i="7" a="1"/>
  <c r="H229" i="7" s="1"/>
  <c r="H230" i="7" a="1"/>
  <c r="H230" i="7" s="1"/>
  <c r="H231" i="7" a="1"/>
  <c r="H231" i="7" s="1"/>
  <c r="H232" i="7" a="1"/>
  <c r="H232" i="7" s="1"/>
  <c r="H233" i="7" a="1"/>
  <c r="H233" i="7" s="1"/>
  <c r="H234" i="7" a="1"/>
  <c r="H234" i="7" s="1"/>
  <c r="H235" i="7" a="1"/>
  <c r="H235" i="7" s="1"/>
  <c r="H236" i="7" a="1"/>
  <c r="H236" i="7" s="1"/>
  <c r="H237" i="7" a="1"/>
  <c r="H237" i="7" s="1"/>
  <c r="H238" i="7" a="1"/>
  <c r="H238" i="7" s="1"/>
  <c r="H239" i="7" a="1"/>
  <c r="H239" i="7" s="1"/>
  <c r="H240" i="7" a="1"/>
  <c r="H240" i="7" s="1"/>
  <c r="H241" i="7" a="1"/>
  <c r="H241" i="7" s="1"/>
  <c r="H242" i="7" a="1"/>
  <c r="H242" i="7" s="1"/>
  <c r="H243" i="7" a="1"/>
  <c r="H243" i="7" s="1"/>
  <c r="H244" i="7" a="1"/>
  <c r="H244" i="7" s="1"/>
  <c r="H245" i="7" a="1"/>
  <c r="H245" i="7" s="1"/>
  <c r="H246" i="7" a="1"/>
  <c r="H246" i="7" s="1"/>
  <c r="H247" i="7" a="1"/>
  <c r="H247" i="7" s="1"/>
  <c r="H248" i="7" a="1"/>
  <c r="H248" i="7" s="1"/>
  <c r="H249" i="7" a="1"/>
  <c r="H249" i="7" s="1"/>
  <c r="H250" i="7" a="1"/>
  <c r="H250" i="7" s="1"/>
  <c r="H251" i="7" a="1"/>
  <c r="H251" i="7" s="1"/>
  <c r="H252" i="7" a="1"/>
  <c r="H252" i="7" s="1"/>
  <c r="H253" i="7" a="1"/>
  <c r="H253" i="7" s="1"/>
  <c r="H254" i="7" a="1"/>
  <c r="H254" i="7" s="1"/>
  <c r="H255" i="7" a="1"/>
  <c r="H255" i="7" s="1"/>
  <c r="H256" i="7" a="1"/>
  <c r="H256" i="7" s="1"/>
  <c r="H257" i="7" a="1"/>
  <c r="H257" i="7" s="1"/>
  <c r="H258" i="7" a="1"/>
  <c r="H258" i="7" s="1"/>
  <c r="H259" i="7" a="1"/>
  <c r="H259" i="7" s="1"/>
  <c r="H260" i="7" a="1"/>
  <c r="H260" i="7" s="1"/>
  <c r="H261" i="7" a="1"/>
  <c r="H261" i="7" s="1"/>
  <c r="H262" i="7" a="1"/>
  <c r="H262" i="7" s="1"/>
  <c r="H263" i="7" a="1"/>
  <c r="H263" i="7" s="1"/>
  <c r="H264" i="7" a="1"/>
  <c r="H264" i="7" s="1"/>
  <c r="H265" i="7" a="1"/>
  <c r="H265" i="7" s="1"/>
  <c r="H266" i="7" a="1"/>
  <c r="H266" i="7" s="1"/>
  <c r="H267" i="7" a="1"/>
  <c r="H267" i="7" s="1"/>
  <c r="H268" i="7" a="1"/>
  <c r="H268" i="7" s="1"/>
  <c r="H269" i="7" a="1"/>
  <c r="H269" i="7" s="1"/>
  <c r="H270" i="7" a="1"/>
  <c r="H270" i="7" s="1"/>
  <c r="H271" i="7" a="1"/>
  <c r="H271" i="7" s="1"/>
  <c r="H272" i="7" a="1"/>
  <c r="H272" i="7" s="1"/>
  <c r="H273" i="7" a="1"/>
  <c r="H273" i="7" s="1"/>
  <c r="H274" i="7" a="1"/>
  <c r="H274" i="7" s="1"/>
  <c r="H275" i="7" a="1"/>
  <c r="H275" i="7" s="1"/>
  <c r="H276" i="7" a="1"/>
  <c r="H276" i="7" s="1"/>
  <c r="H277" i="7" a="1"/>
  <c r="H277" i="7" s="1"/>
  <c r="H278" i="7" a="1"/>
  <c r="H278" i="7" s="1"/>
  <c r="H279" i="7" a="1"/>
  <c r="H279" i="7" s="1"/>
  <c r="H280" i="7" a="1"/>
  <c r="H280" i="7" s="1"/>
  <c r="H281" i="7" a="1"/>
  <c r="H281" i="7" s="1"/>
  <c r="H282" i="7" a="1"/>
  <c r="H282" i="7" s="1"/>
  <c r="H283" i="7" a="1"/>
  <c r="H283" i="7" s="1"/>
  <c r="H284" i="7" a="1"/>
  <c r="H284" i="7" s="1"/>
  <c r="H285" i="7" a="1"/>
  <c r="H285" i="7" s="1"/>
  <c r="H286" i="7" a="1"/>
  <c r="H286" i="7" s="1"/>
  <c r="H287" i="7" a="1"/>
  <c r="H287" i="7" s="1"/>
  <c r="H288" i="7" a="1"/>
  <c r="H288" i="7" s="1"/>
  <c r="H289" i="7" a="1"/>
  <c r="H289" i="7" s="1"/>
  <c r="H290" i="7" a="1"/>
  <c r="H290" i="7" s="1"/>
  <c r="H291" i="7" a="1"/>
  <c r="H291" i="7" s="1"/>
  <c r="H292" i="7" a="1"/>
  <c r="H292" i="7" s="1"/>
  <c r="H293" i="7" a="1"/>
  <c r="H293" i="7" s="1"/>
  <c r="H294" i="7" a="1"/>
  <c r="H294" i="7" s="1"/>
  <c r="H295" i="7" a="1"/>
  <c r="H295" i="7" s="1"/>
  <c r="H296" i="7" a="1"/>
  <c r="H296" i="7" s="1"/>
  <c r="H297" i="7" a="1"/>
  <c r="H297" i="7" s="1"/>
  <c r="H298" i="7" a="1"/>
  <c r="H298" i="7" s="1"/>
  <c r="H299" i="7" a="1"/>
  <c r="H299" i="7" s="1"/>
  <c r="H300" i="7" a="1"/>
  <c r="H300" i="7" s="1"/>
  <c r="H301" i="7" a="1"/>
  <c r="H301" i="7" s="1"/>
  <c r="H302" i="7" a="1"/>
  <c r="H302" i="7" s="1"/>
  <c r="H303" i="7" a="1"/>
  <c r="H303" i="7" s="1"/>
  <c r="H304" i="7" a="1"/>
  <c r="H304" i="7" s="1"/>
  <c r="H305" i="7" a="1"/>
  <c r="H305" i="7" s="1"/>
  <c r="H306" i="7" a="1"/>
  <c r="H306" i="7" s="1"/>
  <c r="H307" i="7" a="1"/>
  <c r="H307" i="7" s="1"/>
  <c r="H308" i="7" a="1"/>
  <c r="H308" i="7" s="1"/>
  <c r="H309" i="7" a="1"/>
  <c r="H309" i="7" s="1"/>
  <c r="H310" i="7" a="1"/>
  <c r="H310" i="7" s="1"/>
  <c r="H311" i="7" a="1"/>
  <c r="H311" i="7" s="1"/>
  <c r="H312" i="7" a="1"/>
  <c r="H312" i="7" s="1"/>
  <c r="H313" i="7" a="1"/>
  <c r="H313" i="7" s="1"/>
  <c r="H314" i="7" a="1"/>
  <c r="H314" i="7" s="1"/>
  <c r="H315" i="7" a="1"/>
  <c r="H315" i="7" s="1"/>
  <c r="H316" i="7" a="1"/>
  <c r="H316" i="7" s="1"/>
  <c r="H317" i="7" a="1"/>
  <c r="H317" i="7" s="1"/>
  <c r="H318" i="7" a="1"/>
  <c r="H318" i="7" s="1"/>
  <c r="H319" i="7" a="1"/>
  <c r="H319" i="7" s="1"/>
  <c r="H320" i="7" a="1"/>
  <c r="H320" i="7" s="1"/>
  <c r="H321" i="7" a="1"/>
  <c r="H321" i="7" s="1"/>
  <c r="H322" i="7" a="1"/>
  <c r="H322" i="7" s="1"/>
  <c r="H323" i="7" a="1"/>
  <c r="H323" i="7" s="1"/>
  <c r="H324" i="7" a="1"/>
  <c r="H324" i="7" s="1"/>
  <c r="H325" i="7" a="1"/>
  <c r="H325" i="7" s="1"/>
  <c r="H326" i="7" a="1"/>
  <c r="H326" i="7" s="1"/>
  <c r="H327" i="7" a="1"/>
  <c r="H327" i="7" s="1"/>
  <c r="H328" i="7" a="1"/>
  <c r="H328" i="7" s="1"/>
  <c r="H329" i="7" a="1"/>
  <c r="H329" i="7" s="1"/>
  <c r="H330" i="7" a="1"/>
  <c r="H330" i="7" s="1"/>
  <c r="H331" i="7" a="1"/>
  <c r="H331" i="7" s="1"/>
  <c r="H332" i="7" a="1"/>
  <c r="H332" i="7" s="1"/>
  <c r="H333" i="7" a="1"/>
  <c r="H333" i="7" s="1"/>
  <c r="H334" i="7" a="1"/>
  <c r="H334" i="7" s="1"/>
  <c r="H335" i="7" a="1"/>
  <c r="H335" i="7" s="1"/>
  <c r="H336" i="7" a="1"/>
  <c r="H336" i="7" s="1"/>
  <c r="H337" i="7" a="1"/>
  <c r="H337" i="7" s="1"/>
  <c r="H338" i="7" a="1"/>
  <c r="H338" i="7" s="1"/>
  <c r="H339" i="7" a="1"/>
  <c r="H339" i="7" s="1"/>
  <c r="H340" i="7" a="1"/>
  <c r="H340" i="7" s="1"/>
  <c r="H341" i="7" a="1"/>
  <c r="H341" i="7" s="1"/>
  <c r="H342" i="7" a="1"/>
  <c r="H342" i="7" s="1"/>
  <c r="H343" i="7" a="1"/>
  <c r="H343" i="7" s="1"/>
  <c r="H344" i="7" a="1"/>
  <c r="H344" i="7" s="1"/>
  <c r="H345" i="7" a="1"/>
  <c r="H345" i="7" s="1"/>
  <c r="H346" i="7" a="1"/>
  <c r="H346" i="7" s="1"/>
  <c r="H347" i="7" a="1"/>
  <c r="H347" i="7" s="1"/>
  <c r="H348" i="7" a="1"/>
  <c r="H348" i="7" s="1"/>
  <c r="H349" i="7" a="1"/>
  <c r="H349" i="7" s="1"/>
  <c r="H350" i="7" a="1"/>
  <c r="H350" i="7" s="1"/>
  <c r="H351" i="7" a="1"/>
  <c r="H351" i="7" s="1"/>
  <c r="H352" i="7" a="1"/>
  <c r="H352" i="7" s="1"/>
  <c r="H353" i="7" a="1"/>
  <c r="H353" i="7" s="1"/>
  <c r="H354" i="7" a="1"/>
  <c r="H354" i="7" s="1"/>
  <c r="H355" i="7" a="1"/>
  <c r="H355" i="7" s="1"/>
  <c r="H356" i="7" a="1"/>
  <c r="H356" i="7" s="1"/>
  <c r="H357" i="7" a="1"/>
  <c r="H357" i="7" s="1"/>
  <c r="H358" i="7" a="1"/>
  <c r="H358" i="7" s="1"/>
  <c r="H359" i="7" a="1"/>
  <c r="H359" i="7" s="1"/>
  <c r="H360" i="7" a="1"/>
  <c r="H360" i="7" s="1"/>
  <c r="H361" i="7" a="1"/>
  <c r="H361" i="7" s="1"/>
  <c r="H362" i="7" a="1"/>
  <c r="H362" i="7" s="1"/>
  <c r="H363" i="7" a="1"/>
  <c r="H363" i="7" s="1"/>
  <c r="H364" i="7" a="1"/>
  <c r="H364" i="7" s="1"/>
  <c r="H365" i="7" a="1"/>
  <c r="H365" i="7" s="1"/>
  <c r="H366" i="7" a="1"/>
  <c r="H366" i="7" s="1"/>
  <c r="H367" i="7" a="1"/>
  <c r="H367" i="7" s="1"/>
  <c r="H368" i="7" a="1"/>
  <c r="H368" i="7" s="1"/>
  <c r="H369" i="7" a="1"/>
  <c r="H369" i="7" s="1"/>
  <c r="H370" i="7" a="1"/>
  <c r="H370" i="7" s="1"/>
  <c r="H371" i="7" a="1"/>
  <c r="H371" i="7" s="1"/>
  <c r="H372" i="7" a="1"/>
  <c r="H372" i="7" s="1"/>
  <c r="H373" i="7" a="1"/>
  <c r="H373" i="7" s="1"/>
  <c r="H374" i="7" a="1"/>
  <c r="H374" i="7" s="1"/>
  <c r="H375" i="7" a="1"/>
  <c r="H375" i="7" s="1"/>
  <c r="H376" i="7" a="1"/>
  <c r="H376" i="7" s="1"/>
  <c r="H377" i="7" a="1"/>
  <c r="H377" i="7" s="1"/>
  <c r="H378" i="7" a="1"/>
  <c r="H378" i="7" s="1"/>
  <c r="H379" i="7" a="1"/>
  <c r="H379" i="7" s="1"/>
  <c r="H380" i="7" a="1"/>
  <c r="H380" i="7" s="1"/>
  <c r="H381" i="7" a="1"/>
  <c r="H381" i="7" s="1"/>
  <c r="H382" i="7" a="1"/>
  <c r="H382" i="7" s="1"/>
  <c r="H383" i="7" a="1"/>
  <c r="H383" i="7" s="1"/>
  <c r="H384" i="7" a="1"/>
  <c r="H384" i="7" s="1"/>
  <c r="H385" i="7" a="1"/>
  <c r="H385" i="7" s="1"/>
  <c r="H386" i="7" a="1"/>
  <c r="H386" i="7" s="1"/>
  <c r="H387" i="7" a="1"/>
  <c r="H387" i="7" s="1"/>
  <c r="H388" i="7" a="1"/>
  <c r="H388" i="7" s="1"/>
  <c r="H389" i="7" a="1"/>
  <c r="H389" i="7" s="1"/>
  <c r="H390" i="7" a="1"/>
  <c r="H390" i="7" s="1"/>
  <c r="H391" i="7" a="1"/>
  <c r="H391" i="7" s="1"/>
  <c r="H392" i="7" a="1"/>
  <c r="H392" i="7" s="1"/>
  <c r="H393" i="7" a="1"/>
  <c r="H393" i="7" s="1"/>
  <c r="H394" i="7" a="1"/>
  <c r="H394" i="7" s="1"/>
  <c r="H395" i="7" a="1"/>
  <c r="H395" i="7" s="1"/>
  <c r="H396" i="7" a="1"/>
  <c r="H396" i="7" s="1"/>
  <c r="H397" i="7" a="1"/>
  <c r="H397" i="7" s="1"/>
  <c r="H398" i="7" a="1"/>
  <c r="H398" i="7" s="1"/>
  <c r="H399" i="7" a="1"/>
  <c r="H399" i="7" s="1"/>
  <c r="H400" i="7" a="1"/>
  <c r="H400" i="7" s="1"/>
  <c r="H401" i="7" a="1"/>
  <c r="H401" i="7" s="1"/>
  <c r="H402" i="7" a="1"/>
  <c r="H402" i="7" s="1"/>
  <c r="H403" i="7" a="1"/>
  <c r="H403" i="7" s="1"/>
  <c r="H404" i="7" a="1"/>
  <c r="H404" i="7" s="1"/>
  <c r="H405" i="7" a="1"/>
  <c r="H405" i="7" s="1"/>
  <c r="H406" i="7" a="1"/>
  <c r="H406" i="7" s="1"/>
  <c r="H407" i="7" a="1"/>
  <c r="H407" i="7" s="1"/>
  <c r="H408" i="7" a="1"/>
  <c r="H408" i="7" s="1"/>
  <c r="H409" i="7" a="1"/>
  <c r="H409" i="7" s="1"/>
  <c r="H410" i="7" a="1"/>
  <c r="H410" i="7" s="1"/>
  <c r="H411" i="7" a="1"/>
  <c r="H411" i="7" s="1"/>
  <c r="H412" i="7" a="1"/>
  <c r="H412" i="7" s="1"/>
  <c r="H413" i="7" a="1"/>
  <c r="H413" i="7" s="1"/>
  <c r="H414" i="7" a="1"/>
  <c r="H414" i="7" s="1"/>
  <c r="H415" i="7" a="1"/>
  <c r="H415" i="7" s="1"/>
  <c r="H416" i="7" a="1"/>
  <c r="H416" i="7" s="1"/>
  <c r="H417" i="7" a="1"/>
  <c r="H417" i="7" s="1"/>
  <c r="H418" i="7" a="1"/>
  <c r="H418" i="7" s="1"/>
  <c r="H419" i="7" a="1"/>
  <c r="H419" i="7" s="1"/>
  <c r="H420" i="7" a="1"/>
  <c r="H420" i="7" s="1"/>
  <c r="H421" i="7" a="1"/>
  <c r="H421" i="7" s="1"/>
  <c r="H422" i="7" a="1"/>
  <c r="H422" i="7" s="1"/>
  <c r="H423" i="7" a="1"/>
  <c r="H423" i="7" s="1"/>
  <c r="H424" i="7" a="1"/>
  <c r="H424" i="7" s="1"/>
  <c r="H425" i="7" a="1"/>
  <c r="H425" i="7" s="1"/>
  <c r="H426" i="7" a="1"/>
  <c r="H426" i="7" s="1"/>
  <c r="H427" i="7" a="1"/>
  <c r="H427" i="7" s="1"/>
  <c r="H428" i="7" a="1"/>
  <c r="H428" i="7" s="1"/>
  <c r="H429" i="7" a="1"/>
  <c r="H429" i="7" s="1"/>
  <c r="H430" i="7" a="1"/>
  <c r="H430" i="7" s="1"/>
  <c r="H431" i="7" a="1"/>
  <c r="H431" i="7" s="1"/>
  <c r="H432" i="7" a="1"/>
  <c r="H432" i="7" s="1"/>
  <c r="H433" i="7" a="1"/>
  <c r="H433" i="7" s="1"/>
  <c r="H434" i="7" a="1"/>
  <c r="H434" i="7" s="1"/>
  <c r="H435" i="7" a="1"/>
  <c r="H435" i="7" s="1"/>
  <c r="H436" i="7" a="1"/>
  <c r="H436" i="7" s="1"/>
  <c r="H437" i="7" a="1"/>
  <c r="H437" i="7" s="1"/>
  <c r="H438" i="7" a="1"/>
  <c r="H438" i="7" s="1"/>
  <c r="H439" i="7" a="1"/>
  <c r="H439" i="7" s="1"/>
  <c r="H440" i="7" a="1"/>
  <c r="H440" i="7" s="1"/>
  <c r="H441" i="7" a="1"/>
  <c r="H441" i="7" s="1"/>
  <c r="H442" i="7" a="1"/>
  <c r="H442" i="7" s="1"/>
  <c r="H443" i="7" a="1"/>
  <c r="H443" i="7" s="1"/>
  <c r="H444" i="7" a="1"/>
  <c r="H444" i="7" s="1"/>
  <c r="H445" i="7" a="1"/>
  <c r="H445" i="7" s="1"/>
  <c r="H446" i="7" a="1"/>
  <c r="H446" i="7" s="1"/>
  <c r="H447" i="7" a="1"/>
  <c r="H447" i="7" s="1"/>
  <c r="H448" i="7" a="1"/>
  <c r="H448" i="7" s="1"/>
  <c r="H449" i="7" a="1"/>
  <c r="H449" i="7" s="1"/>
  <c r="H450" i="7" a="1"/>
  <c r="H450" i="7" s="1"/>
  <c r="H451" i="7" a="1"/>
  <c r="H451" i="7" s="1"/>
  <c r="H452" i="7" a="1"/>
  <c r="H452" i="7" s="1"/>
  <c r="H453" i="7" a="1"/>
  <c r="H453" i="7" s="1"/>
  <c r="H454" i="7" a="1"/>
  <c r="H454" i="7" s="1"/>
  <c r="H455" i="7" a="1"/>
  <c r="H455" i="7" s="1"/>
  <c r="H456" i="7" a="1"/>
  <c r="H456" i="7" s="1"/>
  <c r="H457" i="7" a="1"/>
  <c r="H457" i="7" s="1"/>
  <c r="H458" i="7" a="1"/>
  <c r="H458" i="7" s="1"/>
  <c r="H459" i="7" a="1"/>
  <c r="H459" i="7" s="1"/>
  <c r="H460" i="7" a="1"/>
  <c r="H460" i="7" s="1"/>
  <c r="H461" i="7" a="1"/>
  <c r="H461" i="7" s="1"/>
  <c r="H462" i="7" a="1"/>
  <c r="H462" i="7" s="1"/>
  <c r="H463" i="7" a="1"/>
  <c r="H463" i="7" s="1"/>
  <c r="H464" i="7" a="1"/>
  <c r="H464" i="7" s="1"/>
  <c r="H465" i="7" a="1"/>
  <c r="H465" i="7" s="1"/>
  <c r="H466" i="7" a="1"/>
  <c r="H466" i="7" s="1"/>
  <c r="H467" i="7" a="1"/>
  <c r="H467" i="7" s="1"/>
  <c r="H468" i="7" a="1"/>
  <c r="H468" i="7" s="1"/>
  <c r="H469" i="7" a="1"/>
  <c r="H469" i="7" s="1"/>
  <c r="H470" i="7" a="1"/>
  <c r="H470" i="7" s="1"/>
  <c r="H471" i="7" a="1"/>
  <c r="H471" i="7" s="1"/>
  <c r="H472" i="7" a="1"/>
  <c r="H472" i="7" s="1"/>
  <c r="H473" i="7" a="1"/>
  <c r="H473" i="7" s="1"/>
  <c r="H474" i="7" a="1"/>
  <c r="H474" i="7" s="1"/>
  <c r="H475" i="7" a="1"/>
  <c r="H475" i="7" s="1"/>
  <c r="H476" i="7" a="1"/>
  <c r="H476" i="7" s="1"/>
  <c r="H477" i="7" a="1"/>
  <c r="H477" i="7" s="1"/>
  <c r="H478" i="7" a="1"/>
  <c r="H478" i="7" s="1"/>
  <c r="H479" i="7" a="1"/>
  <c r="H479" i="7" s="1"/>
  <c r="H480" i="7" a="1"/>
  <c r="H480" i="7" s="1"/>
  <c r="H481" i="7" a="1"/>
  <c r="H481" i="7" s="1"/>
  <c r="H482" i="7" a="1"/>
  <c r="H482" i="7" s="1"/>
  <c r="H483" i="7" a="1"/>
  <c r="H483" i="7" s="1"/>
  <c r="H484" i="7" a="1"/>
  <c r="H484" i="7" s="1"/>
  <c r="H485" i="7" a="1"/>
  <c r="H485" i="7" s="1"/>
  <c r="H486" i="7" a="1"/>
  <c r="H486" i="7" s="1"/>
  <c r="H487" i="7" a="1"/>
  <c r="H487" i="7" s="1"/>
  <c r="H488" i="7" a="1"/>
  <c r="H488" i="7" s="1"/>
  <c r="H489" i="7" a="1"/>
  <c r="H489" i="7" s="1"/>
  <c r="H490" i="7" a="1"/>
  <c r="H490" i="7" s="1"/>
  <c r="H491" i="7" a="1"/>
  <c r="H491" i="7" s="1"/>
  <c r="H492" i="7" a="1"/>
  <c r="H492" i="7" s="1"/>
  <c r="H493" i="7" a="1"/>
  <c r="H493" i="7" s="1"/>
  <c r="H494" i="7" a="1"/>
  <c r="H494" i="7" s="1"/>
  <c r="H495" i="7" a="1"/>
  <c r="H495" i="7" s="1"/>
  <c r="H496" i="7" a="1"/>
  <c r="H496" i="7" s="1"/>
  <c r="H497" i="7" a="1"/>
  <c r="H497" i="7" s="1"/>
  <c r="H498" i="7" a="1"/>
  <c r="H498" i="7" s="1"/>
  <c r="H499" i="7" a="1"/>
  <c r="H499" i="7" s="1"/>
  <c r="H500" i="7" a="1"/>
  <c r="H500" i="7" s="1"/>
  <c r="H501" i="7" a="1"/>
  <c r="H501" i="7" s="1"/>
  <c r="H502" i="7" a="1"/>
  <c r="H502" i="7" s="1"/>
  <c r="H503" i="7" a="1"/>
  <c r="H503" i="7" s="1"/>
  <c r="H504" i="7" a="1"/>
  <c r="H504" i="7" s="1"/>
  <c r="H505" i="7" a="1"/>
  <c r="H505" i="7" s="1"/>
  <c r="H506" i="7" a="1"/>
  <c r="H506" i="7" s="1"/>
  <c r="H507" i="7" a="1"/>
  <c r="H507" i="7" s="1"/>
  <c r="H508" i="7" a="1"/>
  <c r="H508" i="7" s="1"/>
  <c r="H509" i="7" a="1"/>
  <c r="H509" i="7" s="1"/>
  <c r="H510" i="7" a="1"/>
  <c r="H510" i="7" s="1"/>
  <c r="H8" i="7" a="1"/>
  <c r="H8" i="7" s="1"/>
  <c r="G9" i="7" a="1"/>
  <c r="G9" i="7" s="1"/>
  <c r="G10" i="7" a="1"/>
  <c r="G10" i="7" s="1"/>
  <c r="G11" i="7" a="1"/>
  <c r="G11" i="7" s="1"/>
  <c r="G12" i="7" a="1"/>
  <c r="G12" i="7" s="1"/>
  <c r="G13" i="7" a="1"/>
  <c r="G13" i="7" s="1"/>
  <c r="G14" i="7" a="1"/>
  <c r="G14" i="7" s="1"/>
  <c r="G15" i="7" a="1"/>
  <c r="G15" i="7" s="1"/>
  <c r="G16" i="7" a="1"/>
  <c r="G16" i="7" s="1"/>
  <c r="G17" i="7" a="1"/>
  <c r="G17" i="7" s="1"/>
  <c r="G18" i="7" a="1"/>
  <c r="G18" i="7" s="1"/>
  <c r="G19" i="7" a="1"/>
  <c r="G19" i="7" s="1"/>
  <c r="G20" i="7" a="1"/>
  <c r="G20" i="7" s="1"/>
  <c r="G21" i="7" a="1"/>
  <c r="G21" i="7" s="1"/>
  <c r="G22" i="7" a="1"/>
  <c r="G22" i="7" s="1"/>
  <c r="G23" i="7" a="1"/>
  <c r="G23" i="7" s="1"/>
  <c r="G24" i="7" a="1"/>
  <c r="G24" i="7" s="1"/>
  <c r="G25" i="7" a="1"/>
  <c r="G25" i="7" s="1"/>
  <c r="G26" i="7" a="1"/>
  <c r="G26" i="7" s="1"/>
  <c r="G27" i="7" a="1"/>
  <c r="G27" i="7" s="1"/>
  <c r="G28" i="7" a="1"/>
  <c r="G28" i="7" s="1"/>
  <c r="G29" i="7" a="1"/>
  <c r="G29" i="7" s="1"/>
  <c r="G30" i="7" a="1"/>
  <c r="G30" i="7" s="1"/>
  <c r="G31" i="7" a="1"/>
  <c r="G31" i="7" s="1"/>
  <c r="G32" i="7" a="1"/>
  <c r="G32" i="7" s="1"/>
  <c r="G33" i="7" a="1"/>
  <c r="G33" i="7" s="1"/>
  <c r="G34" i="7" a="1"/>
  <c r="G34" i="7" s="1"/>
  <c r="G35" i="7" a="1"/>
  <c r="G35" i="7" s="1"/>
  <c r="G36" i="7" a="1"/>
  <c r="G36" i="7" s="1"/>
  <c r="G37" i="7" a="1"/>
  <c r="G37" i="7" s="1"/>
  <c r="G38" i="7" a="1"/>
  <c r="G38" i="7" s="1"/>
  <c r="G39" i="7" a="1"/>
  <c r="G39" i="7" s="1"/>
  <c r="G40" i="7" a="1"/>
  <c r="G40" i="7" s="1"/>
  <c r="G41" i="7" a="1"/>
  <c r="G41" i="7" s="1"/>
  <c r="G42" i="7" a="1"/>
  <c r="G42" i="7" s="1"/>
  <c r="G43" i="7" a="1"/>
  <c r="G43" i="7" s="1"/>
  <c r="G44" i="7" a="1"/>
  <c r="G44" i="7" s="1"/>
  <c r="G45" i="7" a="1"/>
  <c r="G45" i="7" s="1"/>
  <c r="G46" i="7" a="1"/>
  <c r="G46" i="7" s="1"/>
  <c r="G47" i="7" a="1"/>
  <c r="G47" i="7" s="1"/>
  <c r="G48" i="7" a="1"/>
  <c r="G48" i="7" s="1"/>
  <c r="G49" i="7" a="1"/>
  <c r="G49" i="7" s="1"/>
  <c r="G50" i="7" a="1"/>
  <c r="G50" i="7" s="1"/>
  <c r="G51" i="7" a="1"/>
  <c r="G51" i="7" s="1"/>
  <c r="G52" i="7" a="1"/>
  <c r="G52" i="7" s="1"/>
  <c r="G53" i="7" a="1"/>
  <c r="G53" i="7" s="1"/>
  <c r="G54" i="7" a="1"/>
  <c r="G54" i="7" s="1"/>
  <c r="G55" i="7" a="1"/>
  <c r="G55" i="7" s="1"/>
  <c r="G56" i="7" a="1"/>
  <c r="G56" i="7" s="1"/>
  <c r="G57" i="7" a="1"/>
  <c r="G57" i="7" s="1"/>
  <c r="G58" i="7" a="1"/>
  <c r="G58" i="7" s="1"/>
  <c r="G59" i="7" a="1"/>
  <c r="G59" i="7" s="1"/>
  <c r="G60" i="7" a="1"/>
  <c r="G60" i="7" s="1"/>
  <c r="G61" i="7" a="1"/>
  <c r="G61" i="7" s="1"/>
  <c r="G62" i="7" a="1"/>
  <c r="G62" i="7" s="1"/>
  <c r="G63" i="7" a="1"/>
  <c r="G63" i="7" s="1"/>
  <c r="G64" i="7" a="1"/>
  <c r="G64" i="7" s="1"/>
  <c r="G65" i="7" a="1"/>
  <c r="G65" i="7" s="1"/>
  <c r="G66" i="7" a="1"/>
  <c r="G66" i="7" s="1"/>
  <c r="G67" i="7" a="1"/>
  <c r="G67" i="7" s="1"/>
  <c r="G68" i="7" a="1"/>
  <c r="G68" i="7" s="1"/>
  <c r="G69" i="7" a="1"/>
  <c r="G69" i="7" s="1"/>
  <c r="G70" i="7" a="1"/>
  <c r="G70" i="7" s="1"/>
  <c r="G71" i="7" a="1"/>
  <c r="G71" i="7" s="1"/>
  <c r="G72" i="7" a="1"/>
  <c r="G72" i="7" s="1"/>
  <c r="G73" i="7" a="1"/>
  <c r="G73" i="7" s="1"/>
  <c r="G74" i="7" a="1"/>
  <c r="G74" i="7" s="1"/>
  <c r="G75" i="7" a="1"/>
  <c r="G75" i="7" s="1"/>
  <c r="G76" i="7" a="1"/>
  <c r="G76" i="7" s="1"/>
  <c r="G77" i="7" a="1"/>
  <c r="G77" i="7" s="1"/>
  <c r="G78" i="7" a="1"/>
  <c r="G78" i="7" s="1"/>
  <c r="G79" i="7" a="1"/>
  <c r="G79" i="7" s="1"/>
  <c r="G80" i="7" a="1"/>
  <c r="G80" i="7" s="1"/>
  <c r="G81" i="7" a="1"/>
  <c r="G81" i="7" s="1"/>
  <c r="G82" i="7" a="1"/>
  <c r="G82" i="7" s="1"/>
  <c r="G83" i="7" a="1"/>
  <c r="G83" i="7" s="1"/>
  <c r="G84" i="7" a="1"/>
  <c r="G84" i="7" s="1"/>
  <c r="G85" i="7" a="1"/>
  <c r="G85" i="7" s="1"/>
  <c r="G86" i="7" a="1"/>
  <c r="G86" i="7" s="1"/>
  <c r="G87" i="7" a="1"/>
  <c r="G87" i="7" s="1"/>
  <c r="G88" i="7" a="1"/>
  <c r="G88" i="7" s="1"/>
  <c r="G89" i="7" a="1"/>
  <c r="G89" i="7" s="1"/>
  <c r="G90" i="7" a="1"/>
  <c r="G90" i="7" s="1"/>
  <c r="G91" i="7" a="1"/>
  <c r="G91" i="7" s="1"/>
  <c r="G92" i="7" a="1"/>
  <c r="G92" i="7" s="1"/>
  <c r="G93" i="7" a="1"/>
  <c r="G93" i="7" s="1"/>
  <c r="G94" i="7" a="1"/>
  <c r="G94" i="7" s="1"/>
  <c r="G95" i="7" a="1"/>
  <c r="G95" i="7" s="1"/>
  <c r="G96" i="7" a="1"/>
  <c r="G96" i="7" s="1"/>
  <c r="G97" i="7" a="1"/>
  <c r="G97" i="7" s="1"/>
  <c r="G98" i="7" a="1"/>
  <c r="G98" i="7" s="1"/>
  <c r="G99" i="7" a="1"/>
  <c r="G99" i="7" s="1"/>
  <c r="G100" i="7" a="1"/>
  <c r="G100" i="7" s="1"/>
  <c r="G101" i="7" a="1"/>
  <c r="G101" i="7" s="1"/>
  <c r="G102" i="7" a="1"/>
  <c r="G102" i="7" s="1"/>
  <c r="G103" i="7" a="1"/>
  <c r="G103" i="7" s="1"/>
  <c r="G104" i="7" a="1"/>
  <c r="G104" i="7" s="1"/>
  <c r="G105" i="7" a="1"/>
  <c r="G105" i="7" s="1"/>
  <c r="G106" i="7" a="1"/>
  <c r="G106" i="7" s="1"/>
  <c r="G107" i="7" a="1"/>
  <c r="G107" i="7" s="1"/>
  <c r="G108" i="7" a="1"/>
  <c r="G108" i="7" s="1"/>
  <c r="G109" i="7" a="1"/>
  <c r="G109" i="7" s="1"/>
  <c r="G110" i="7" a="1"/>
  <c r="G110" i="7" s="1"/>
  <c r="G111" i="7" a="1"/>
  <c r="G111" i="7" s="1"/>
  <c r="G112" i="7" a="1"/>
  <c r="G112" i="7" s="1"/>
  <c r="G113" i="7" a="1"/>
  <c r="G113" i="7" s="1"/>
  <c r="G114" i="7" a="1"/>
  <c r="G114" i="7" s="1"/>
  <c r="G115" i="7" a="1"/>
  <c r="G115" i="7" s="1"/>
  <c r="G116" i="7" a="1"/>
  <c r="G116" i="7" s="1"/>
  <c r="G117" i="7" a="1"/>
  <c r="G117" i="7" s="1"/>
  <c r="G118" i="7" a="1"/>
  <c r="G118" i="7" s="1"/>
  <c r="G119" i="7" a="1"/>
  <c r="G119" i="7" s="1"/>
  <c r="G120" i="7" a="1"/>
  <c r="G120" i="7" s="1"/>
  <c r="G121" i="7" a="1"/>
  <c r="G121" i="7" s="1"/>
  <c r="G122" i="7" a="1"/>
  <c r="G122" i="7" s="1"/>
  <c r="G123" i="7" a="1"/>
  <c r="G123" i="7" s="1"/>
  <c r="G124" i="7" a="1"/>
  <c r="G124" i="7" s="1"/>
  <c r="G125" i="7" a="1"/>
  <c r="G125" i="7" s="1"/>
  <c r="G126" i="7" a="1"/>
  <c r="G126" i="7" s="1"/>
  <c r="G127" i="7" a="1"/>
  <c r="G127" i="7" s="1"/>
  <c r="G128" i="7" a="1"/>
  <c r="G128" i="7" s="1"/>
  <c r="G129" i="7" a="1"/>
  <c r="G129" i="7" s="1"/>
  <c r="G130" i="7" a="1"/>
  <c r="G130" i="7" s="1"/>
  <c r="G131" i="7" a="1"/>
  <c r="G131" i="7" s="1"/>
  <c r="G132" i="7" a="1"/>
  <c r="G132" i="7" s="1"/>
  <c r="G133" i="7" a="1"/>
  <c r="G133" i="7" s="1"/>
  <c r="G134" i="7" a="1"/>
  <c r="G134" i="7" s="1"/>
  <c r="G135" i="7" a="1"/>
  <c r="G135" i="7" s="1"/>
  <c r="G136" i="7" a="1"/>
  <c r="G136" i="7" s="1"/>
  <c r="G137" i="7" a="1"/>
  <c r="G137" i="7" s="1"/>
  <c r="G138" i="7" a="1"/>
  <c r="G138" i="7" s="1"/>
  <c r="G139" i="7" a="1"/>
  <c r="G139" i="7" s="1"/>
  <c r="G140" i="7" a="1"/>
  <c r="G140" i="7" s="1"/>
  <c r="G141" i="7" a="1"/>
  <c r="G141" i="7" s="1"/>
  <c r="G142" i="7" a="1"/>
  <c r="G142" i="7" s="1"/>
  <c r="G143" i="7" a="1"/>
  <c r="G143" i="7" s="1"/>
  <c r="G144" i="7" a="1"/>
  <c r="G144" i="7" s="1"/>
  <c r="G145" i="7" a="1"/>
  <c r="G145" i="7" s="1"/>
  <c r="G146" i="7" a="1"/>
  <c r="G146" i="7" s="1"/>
  <c r="G147" i="7" a="1"/>
  <c r="G147" i="7" s="1"/>
  <c r="G148" i="7" a="1"/>
  <c r="G148" i="7" s="1"/>
  <c r="G149" i="7" a="1"/>
  <c r="G149" i="7" s="1"/>
  <c r="G150" i="7" a="1"/>
  <c r="G150" i="7" s="1"/>
  <c r="G151" i="7" a="1"/>
  <c r="G151" i="7" s="1"/>
  <c r="G152" i="7" a="1"/>
  <c r="G152" i="7" s="1"/>
  <c r="G153" i="7" a="1"/>
  <c r="G153" i="7" s="1"/>
  <c r="G154" i="7" a="1"/>
  <c r="G154" i="7" s="1"/>
  <c r="G155" i="7" a="1"/>
  <c r="G155" i="7" s="1"/>
  <c r="G156" i="7" a="1"/>
  <c r="G156" i="7" s="1"/>
  <c r="G157" i="7" a="1"/>
  <c r="G157" i="7" s="1"/>
  <c r="G158" i="7" a="1"/>
  <c r="G158" i="7" s="1"/>
  <c r="G159" i="7" a="1"/>
  <c r="G159" i="7" s="1"/>
  <c r="G160" i="7" a="1"/>
  <c r="G160" i="7" s="1"/>
  <c r="G161" i="7" a="1"/>
  <c r="G161" i="7" s="1"/>
  <c r="G162" i="7" a="1"/>
  <c r="G162" i="7" s="1"/>
  <c r="G163" i="7" a="1"/>
  <c r="G163" i="7" s="1"/>
  <c r="G164" i="7" a="1"/>
  <c r="G164" i="7" s="1"/>
  <c r="G165" i="7" a="1"/>
  <c r="G165" i="7" s="1"/>
  <c r="G166" i="7" a="1"/>
  <c r="G166" i="7" s="1"/>
  <c r="G167" i="7" a="1"/>
  <c r="G167" i="7" s="1"/>
  <c r="G168" i="7" a="1"/>
  <c r="G168" i="7" s="1"/>
  <c r="G169" i="7" a="1"/>
  <c r="G169" i="7" s="1"/>
  <c r="G170" i="7" a="1"/>
  <c r="G170" i="7" s="1"/>
  <c r="G171" i="7" a="1"/>
  <c r="G171" i="7" s="1"/>
  <c r="G172" i="7" a="1"/>
  <c r="G172" i="7" s="1"/>
  <c r="G173" i="7" a="1"/>
  <c r="G173" i="7" s="1"/>
  <c r="G174" i="7" a="1"/>
  <c r="G174" i="7" s="1"/>
  <c r="G175" i="7" a="1"/>
  <c r="G175" i="7" s="1"/>
  <c r="G176" i="7" a="1"/>
  <c r="G176" i="7" s="1"/>
  <c r="G177" i="7" a="1"/>
  <c r="G177" i="7" s="1"/>
  <c r="G178" i="7" a="1"/>
  <c r="G178" i="7" s="1"/>
  <c r="G179" i="7" a="1"/>
  <c r="G179" i="7" s="1"/>
  <c r="G180" i="7" a="1"/>
  <c r="G180" i="7" s="1"/>
  <c r="G181" i="7" a="1"/>
  <c r="G181" i="7" s="1"/>
  <c r="G182" i="7" a="1"/>
  <c r="G182" i="7" s="1"/>
  <c r="G183" i="7" a="1"/>
  <c r="G183" i="7" s="1"/>
  <c r="G184" i="7" a="1"/>
  <c r="G184" i="7" s="1"/>
  <c r="G185" i="7" a="1"/>
  <c r="G185" i="7" s="1"/>
  <c r="G186" i="7" a="1"/>
  <c r="G186" i="7" s="1"/>
  <c r="G187" i="7" a="1"/>
  <c r="G187" i="7" s="1"/>
  <c r="G188" i="7" a="1"/>
  <c r="G188" i="7" s="1"/>
  <c r="G189" i="7" a="1"/>
  <c r="G189" i="7" s="1"/>
  <c r="G190" i="7" a="1"/>
  <c r="G190" i="7" s="1"/>
  <c r="G191" i="7" a="1"/>
  <c r="G191" i="7" s="1"/>
  <c r="G192" i="7" a="1"/>
  <c r="G192" i="7" s="1"/>
  <c r="G193" i="7" a="1"/>
  <c r="G193" i="7" s="1"/>
  <c r="G194" i="7" a="1"/>
  <c r="G194" i="7" s="1"/>
  <c r="G195" i="7" a="1"/>
  <c r="G195" i="7" s="1"/>
  <c r="G196" i="7" a="1"/>
  <c r="G196" i="7" s="1"/>
  <c r="G197" i="7" a="1"/>
  <c r="G197" i="7" s="1"/>
  <c r="G198" i="7" a="1"/>
  <c r="G198" i="7" s="1"/>
  <c r="G199" i="7" a="1"/>
  <c r="G199" i="7" s="1"/>
  <c r="G200" i="7" a="1"/>
  <c r="G200" i="7" s="1"/>
  <c r="G201" i="7" a="1"/>
  <c r="G201" i="7" s="1"/>
  <c r="G202" i="7" a="1"/>
  <c r="G202" i="7" s="1"/>
  <c r="G203" i="7" a="1"/>
  <c r="G203" i="7" s="1"/>
  <c r="G204" i="7" a="1"/>
  <c r="G204" i="7" s="1"/>
  <c r="G205" i="7" a="1"/>
  <c r="G205" i="7" s="1"/>
  <c r="G206" i="7" a="1"/>
  <c r="G206" i="7" s="1"/>
  <c r="G207" i="7" a="1"/>
  <c r="G207" i="7" s="1"/>
  <c r="G208" i="7" a="1"/>
  <c r="G208" i="7" s="1"/>
  <c r="G209" i="7" a="1"/>
  <c r="G209" i="7" s="1"/>
  <c r="G210" i="7" a="1"/>
  <c r="G210" i="7" s="1"/>
  <c r="G211" i="7" a="1"/>
  <c r="G211" i="7" s="1"/>
  <c r="G212" i="7" a="1"/>
  <c r="G212" i="7" s="1"/>
  <c r="G213" i="7" a="1"/>
  <c r="G213" i="7" s="1"/>
  <c r="G214" i="7" a="1"/>
  <c r="G214" i="7" s="1"/>
  <c r="G215" i="7" a="1"/>
  <c r="G215" i="7" s="1"/>
  <c r="G216" i="7" a="1"/>
  <c r="G216" i="7" s="1"/>
  <c r="G217" i="7" a="1"/>
  <c r="G217" i="7" s="1"/>
  <c r="G218" i="7" a="1"/>
  <c r="G218" i="7" s="1"/>
  <c r="G219" i="7" a="1"/>
  <c r="G219" i="7" s="1"/>
  <c r="G220" i="7" a="1"/>
  <c r="G220" i="7" s="1"/>
  <c r="G221" i="7" a="1"/>
  <c r="G221" i="7" s="1"/>
  <c r="G222" i="7" a="1"/>
  <c r="G222" i="7" s="1"/>
  <c r="G223" i="7" a="1"/>
  <c r="G223" i="7" s="1"/>
  <c r="G224" i="7" a="1"/>
  <c r="G224" i="7" s="1"/>
  <c r="G225" i="7" a="1"/>
  <c r="G225" i="7" s="1"/>
  <c r="G226" i="7" a="1"/>
  <c r="G226" i="7" s="1"/>
  <c r="G227" i="7" a="1"/>
  <c r="G227" i="7" s="1"/>
  <c r="G228" i="7" a="1"/>
  <c r="G228" i="7" s="1"/>
  <c r="G229" i="7" a="1"/>
  <c r="G229" i="7" s="1"/>
  <c r="G230" i="7" a="1"/>
  <c r="G230" i="7" s="1"/>
  <c r="G231" i="7" a="1"/>
  <c r="G231" i="7" s="1"/>
  <c r="G232" i="7" a="1"/>
  <c r="G232" i="7" s="1"/>
  <c r="G233" i="7" a="1"/>
  <c r="G233" i="7" s="1"/>
  <c r="G234" i="7" a="1"/>
  <c r="G234" i="7" s="1"/>
  <c r="G235" i="7" a="1"/>
  <c r="G235" i="7" s="1"/>
  <c r="G236" i="7" a="1"/>
  <c r="G236" i="7" s="1"/>
  <c r="G237" i="7" a="1"/>
  <c r="G237" i="7" s="1"/>
  <c r="G238" i="7" a="1"/>
  <c r="G238" i="7" s="1"/>
  <c r="G239" i="7" a="1"/>
  <c r="G239" i="7" s="1"/>
  <c r="G240" i="7" a="1"/>
  <c r="G240" i="7" s="1"/>
  <c r="G241" i="7" a="1"/>
  <c r="G241" i="7" s="1"/>
  <c r="G242" i="7" a="1"/>
  <c r="G242" i="7" s="1"/>
  <c r="G243" i="7" a="1"/>
  <c r="G243" i="7" s="1"/>
  <c r="G244" i="7" a="1"/>
  <c r="G244" i="7" s="1"/>
  <c r="G245" i="7" a="1"/>
  <c r="G245" i="7" s="1"/>
  <c r="G246" i="7" a="1"/>
  <c r="G246" i="7" s="1"/>
  <c r="G247" i="7" a="1"/>
  <c r="G247" i="7" s="1"/>
  <c r="G248" i="7" a="1"/>
  <c r="G248" i="7" s="1"/>
  <c r="G249" i="7" a="1"/>
  <c r="G249" i="7" s="1"/>
  <c r="G250" i="7" a="1"/>
  <c r="G250" i="7" s="1"/>
  <c r="G251" i="7" a="1"/>
  <c r="G251" i="7" s="1"/>
  <c r="G252" i="7" a="1"/>
  <c r="G252" i="7" s="1"/>
  <c r="G253" i="7" a="1"/>
  <c r="G253" i="7" s="1"/>
  <c r="G254" i="7" a="1"/>
  <c r="G254" i="7" s="1"/>
  <c r="G255" i="7" a="1"/>
  <c r="G255" i="7" s="1"/>
  <c r="G256" i="7" a="1"/>
  <c r="G256" i="7" s="1"/>
  <c r="G257" i="7" a="1"/>
  <c r="G257" i="7" s="1"/>
  <c r="G258" i="7" a="1"/>
  <c r="G258" i="7" s="1"/>
  <c r="G259" i="7" a="1"/>
  <c r="G259" i="7" s="1"/>
  <c r="G260" i="7" a="1"/>
  <c r="G260" i="7" s="1"/>
  <c r="G261" i="7" a="1"/>
  <c r="G261" i="7" s="1"/>
  <c r="G262" i="7" a="1"/>
  <c r="G262" i="7" s="1"/>
  <c r="G263" i="7" a="1"/>
  <c r="G263" i="7" s="1"/>
  <c r="G264" i="7" a="1"/>
  <c r="G264" i="7" s="1"/>
  <c r="G265" i="7" a="1"/>
  <c r="G265" i="7" s="1"/>
  <c r="G266" i="7" a="1"/>
  <c r="G266" i="7" s="1"/>
  <c r="G267" i="7" a="1"/>
  <c r="G267" i="7" s="1"/>
  <c r="G268" i="7" a="1"/>
  <c r="G268" i="7" s="1"/>
  <c r="G269" i="7" a="1"/>
  <c r="G269" i="7" s="1"/>
  <c r="G270" i="7" a="1"/>
  <c r="G270" i="7" s="1"/>
  <c r="G271" i="7" a="1"/>
  <c r="G271" i="7" s="1"/>
  <c r="G272" i="7" a="1"/>
  <c r="G272" i="7" s="1"/>
  <c r="G273" i="7" a="1"/>
  <c r="G273" i="7" s="1"/>
  <c r="G274" i="7" a="1"/>
  <c r="G274" i="7" s="1"/>
  <c r="G275" i="7" a="1"/>
  <c r="G275" i="7" s="1"/>
  <c r="G276" i="7" a="1"/>
  <c r="G276" i="7" s="1"/>
  <c r="G277" i="7" a="1"/>
  <c r="G277" i="7" s="1"/>
  <c r="G278" i="7" a="1"/>
  <c r="G278" i="7" s="1"/>
  <c r="G279" i="7" a="1"/>
  <c r="G279" i="7" s="1"/>
  <c r="G280" i="7" a="1"/>
  <c r="G280" i="7" s="1"/>
  <c r="G281" i="7" a="1"/>
  <c r="G281" i="7" s="1"/>
  <c r="G282" i="7" a="1"/>
  <c r="G282" i="7" s="1"/>
  <c r="G283" i="7" a="1"/>
  <c r="G283" i="7" s="1"/>
  <c r="G284" i="7" a="1"/>
  <c r="G284" i="7" s="1"/>
  <c r="G285" i="7" a="1"/>
  <c r="G285" i="7" s="1"/>
  <c r="G286" i="7" a="1"/>
  <c r="G286" i="7" s="1"/>
  <c r="G287" i="7" a="1"/>
  <c r="G287" i="7" s="1"/>
  <c r="G288" i="7" a="1"/>
  <c r="G288" i="7" s="1"/>
  <c r="G289" i="7" a="1"/>
  <c r="G289" i="7" s="1"/>
  <c r="G290" i="7" a="1"/>
  <c r="G290" i="7" s="1"/>
  <c r="G291" i="7" a="1"/>
  <c r="G291" i="7" s="1"/>
  <c r="G292" i="7" a="1"/>
  <c r="G292" i="7" s="1"/>
  <c r="G293" i="7" a="1"/>
  <c r="G293" i="7" s="1"/>
  <c r="G294" i="7" a="1"/>
  <c r="G294" i="7" s="1"/>
  <c r="G295" i="7" a="1"/>
  <c r="G295" i="7" s="1"/>
  <c r="G296" i="7" a="1"/>
  <c r="G296" i="7" s="1"/>
  <c r="G297" i="7" a="1"/>
  <c r="G297" i="7" s="1"/>
  <c r="G298" i="7" a="1"/>
  <c r="G298" i="7" s="1"/>
  <c r="G299" i="7" a="1"/>
  <c r="G299" i="7" s="1"/>
  <c r="G300" i="7" a="1"/>
  <c r="G300" i="7" s="1"/>
  <c r="G301" i="7" a="1"/>
  <c r="G301" i="7" s="1"/>
  <c r="G302" i="7" a="1"/>
  <c r="G302" i="7" s="1"/>
  <c r="G303" i="7" a="1"/>
  <c r="G303" i="7" s="1"/>
  <c r="G304" i="7" a="1"/>
  <c r="G304" i="7" s="1"/>
  <c r="G305" i="7" a="1"/>
  <c r="G305" i="7" s="1"/>
  <c r="G306" i="7" a="1"/>
  <c r="G306" i="7" s="1"/>
  <c r="G307" i="7" a="1"/>
  <c r="G307" i="7" s="1"/>
  <c r="G308" i="7" a="1"/>
  <c r="G308" i="7" s="1"/>
  <c r="G309" i="7" a="1"/>
  <c r="G309" i="7" s="1"/>
  <c r="G310" i="7" a="1"/>
  <c r="G310" i="7" s="1"/>
  <c r="G311" i="7" a="1"/>
  <c r="G311" i="7" s="1"/>
  <c r="G312" i="7" a="1"/>
  <c r="G312" i="7" s="1"/>
  <c r="G313" i="7" a="1"/>
  <c r="G313" i="7" s="1"/>
  <c r="G314" i="7" a="1"/>
  <c r="G314" i="7" s="1"/>
  <c r="G315" i="7" a="1"/>
  <c r="G315" i="7" s="1"/>
  <c r="G316" i="7" a="1"/>
  <c r="G316" i="7" s="1"/>
  <c r="G317" i="7" a="1"/>
  <c r="G317" i="7" s="1"/>
  <c r="G318" i="7" a="1"/>
  <c r="G318" i="7" s="1"/>
  <c r="G319" i="7" a="1"/>
  <c r="G319" i="7" s="1"/>
  <c r="G320" i="7" a="1"/>
  <c r="G320" i="7" s="1"/>
  <c r="G321" i="7" a="1"/>
  <c r="G321" i="7" s="1"/>
  <c r="G322" i="7" a="1"/>
  <c r="G322" i="7" s="1"/>
  <c r="G323" i="7" a="1"/>
  <c r="G323" i="7" s="1"/>
  <c r="G324" i="7" a="1"/>
  <c r="G324" i="7" s="1"/>
  <c r="G325" i="7" a="1"/>
  <c r="G325" i="7" s="1"/>
  <c r="G326" i="7" a="1"/>
  <c r="G326" i="7" s="1"/>
  <c r="G327" i="7" a="1"/>
  <c r="G327" i="7" s="1"/>
  <c r="G328" i="7" a="1"/>
  <c r="G328" i="7" s="1"/>
  <c r="G329" i="7" a="1"/>
  <c r="G329" i="7" s="1"/>
  <c r="G330" i="7" a="1"/>
  <c r="G330" i="7" s="1"/>
  <c r="G331" i="7" a="1"/>
  <c r="G331" i="7" s="1"/>
  <c r="G332" i="7" a="1"/>
  <c r="G332" i="7" s="1"/>
  <c r="G333" i="7" a="1"/>
  <c r="G333" i="7" s="1"/>
  <c r="G334" i="7" a="1"/>
  <c r="G334" i="7" s="1"/>
  <c r="G335" i="7" a="1"/>
  <c r="G335" i="7" s="1"/>
  <c r="G336" i="7" a="1"/>
  <c r="G336" i="7" s="1"/>
  <c r="G337" i="7" a="1"/>
  <c r="G337" i="7" s="1"/>
  <c r="G338" i="7" a="1"/>
  <c r="G338" i="7" s="1"/>
  <c r="G339" i="7" a="1"/>
  <c r="G339" i="7" s="1"/>
  <c r="G340" i="7" a="1"/>
  <c r="G340" i="7" s="1"/>
  <c r="G341" i="7" a="1"/>
  <c r="G341" i="7" s="1"/>
  <c r="G342" i="7" a="1"/>
  <c r="G342" i="7" s="1"/>
  <c r="G343" i="7" a="1"/>
  <c r="G343" i="7" s="1"/>
  <c r="G344" i="7" a="1"/>
  <c r="G344" i="7" s="1"/>
  <c r="G345" i="7" a="1"/>
  <c r="G345" i="7" s="1"/>
  <c r="G346" i="7" a="1"/>
  <c r="G346" i="7" s="1"/>
  <c r="G347" i="7" a="1"/>
  <c r="G347" i="7" s="1"/>
  <c r="G348" i="7" a="1"/>
  <c r="G348" i="7" s="1"/>
  <c r="G349" i="7" a="1"/>
  <c r="G349" i="7" s="1"/>
  <c r="G350" i="7" a="1"/>
  <c r="G350" i="7" s="1"/>
  <c r="G351" i="7" a="1"/>
  <c r="G351" i="7" s="1"/>
  <c r="G352" i="7" a="1"/>
  <c r="G352" i="7" s="1"/>
  <c r="G353" i="7" a="1"/>
  <c r="G353" i="7" s="1"/>
  <c r="G354" i="7" a="1"/>
  <c r="G354" i="7" s="1"/>
  <c r="G355" i="7" a="1"/>
  <c r="G355" i="7" s="1"/>
  <c r="G356" i="7" a="1"/>
  <c r="G356" i="7" s="1"/>
  <c r="G357" i="7" a="1"/>
  <c r="G357" i="7" s="1"/>
  <c r="G358" i="7" a="1"/>
  <c r="G358" i="7" s="1"/>
  <c r="G359" i="7" a="1"/>
  <c r="G359" i="7" s="1"/>
  <c r="G360" i="7" a="1"/>
  <c r="G360" i="7" s="1"/>
  <c r="G361" i="7" a="1"/>
  <c r="G361" i="7" s="1"/>
  <c r="G362" i="7" a="1"/>
  <c r="G362" i="7" s="1"/>
  <c r="G363" i="7" a="1"/>
  <c r="G363" i="7" s="1"/>
  <c r="G364" i="7" a="1"/>
  <c r="G364" i="7" s="1"/>
  <c r="G365" i="7" a="1"/>
  <c r="G365" i="7" s="1"/>
  <c r="G366" i="7" a="1"/>
  <c r="G366" i="7" s="1"/>
  <c r="G367" i="7" a="1"/>
  <c r="G367" i="7" s="1"/>
  <c r="G368" i="7" a="1"/>
  <c r="G368" i="7" s="1"/>
  <c r="G369" i="7" a="1"/>
  <c r="G369" i="7" s="1"/>
  <c r="G370" i="7" a="1"/>
  <c r="G370" i="7" s="1"/>
  <c r="G371" i="7" a="1"/>
  <c r="G371" i="7" s="1"/>
  <c r="G372" i="7" a="1"/>
  <c r="G372" i="7" s="1"/>
  <c r="G373" i="7" a="1"/>
  <c r="G373" i="7" s="1"/>
  <c r="G374" i="7" a="1"/>
  <c r="G374" i="7" s="1"/>
  <c r="G375" i="7" a="1"/>
  <c r="G375" i="7" s="1"/>
  <c r="G376" i="7" a="1"/>
  <c r="G376" i="7" s="1"/>
  <c r="G377" i="7" a="1"/>
  <c r="G377" i="7" s="1"/>
  <c r="G378" i="7" a="1"/>
  <c r="G378" i="7" s="1"/>
  <c r="G379" i="7" a="1"/>
  <c r="G379" i="7" s="1"/>
  <c r="G380" i="7" a="1"/>
  <c r="G380" i="7" s="1"/>
  <c r="G381" i="7" a="1"/>
  <c r="G381" i="7" s="1"/>
  <c r="G382" i="7" a="1"/>
  <c r="G382" i="7" s="1"/>
  <c r="G383" i="7" a="1"/>
  <c r="G383" i="7" s="1"/>
  <c r="G384" i="7" a="1"/>
  <c r="G384" i="7" s="1"/>
  <c r="G385" i="7" a="1"/>
  <c r="G385" i="7" s="1"/>
  <c r="G386" i="7" a="1"/>
  <c r="G386" i="7" s="1"/>
  <c r="G387" i="7" a="1"/>
  <c r="G387" i="7" s="1"/>
  <c r="G388" i="7" a="1"/>
  <c r="G388" i="7" s="1"/>
  <c r="G389" i="7" a="1"/>
  <c r="G389" i="7" s="1"/>
  <c r="G390" i="7" a="1"/>
  <c r="G390" i="7" s="1"/>
  <c r="G391" i="7" a="1"/>
  <c r="G391" i="7" s="1"/>
  <c r="G392" i="7" a="1"/>
  <c r="G392" i="7" s="1"/>
  <c r="G393" i="7" a="1"/>
  <c r="G393" i="7" s="1"/>
  <c r="G394" i="7" a="1"/>
  <c r="G394" i="7" s="1"/>
  <c r="G395" i="7" a="1"/>
  <c r="G395" i="7" s="1"/>
  <c r="G396" i="7" a="1"/>
  <c r="G396" i="7" s="1"/>
  <c r="G397" i="7" a="1"/>
  <c r="G397" i="7" s="1"/>
  <c r="G398" i="7" a="1"/>
  <c r="G398" i="7" s="1"/>
  <c r="G399" i="7" a="1"/>
  <c r="G399" i="7" s="1"/>
  <c r="G400" i="7" a="1"/>
  <c r="G400" i="7" s="1"/>
  <c r="G401" i="7" a="1"/>
  <c r="G401" i="7" s="1"/>
  <c r="G402" i="7" a="1"/>
  <c r="G402" i="7" s="1"/>
  <c r="G403" i="7" a="1"/>
  <c r="G403" i="7" s="1"/>
  <c r="G404" i="7" a="1"/>
  <c r="G404" i="7" s="1"/>
  <c r="G405" i="7" a="1"/>
  <c r="G405" i="7" s="1"/>
  <c r="G406" i="7" a="1"/>
  <c r="G406" i="7" s="1"/>
  <c r="G407" i="7" a="1"/>
  <c r="G407" i="7" s="1"/>
  <c r="G408" i="7" a="1"/>
  <c r="G408" i="7" s="1"/>
  <c r="G409" i="7" a="1"/>
  <c r="G409" i="7" s="1"/>
  <c r="G410" i="7" a="1"/>
  <c r="G410" i="7" s="1"/>
  <c r="G411" i="7" a="1"/>
  <c r="G411" i="7" s="1"/>
  <c r="G412" i="7" a="1"/>
  <c r="G412" i="7" s="1"/>
  <c r="G413" i="7" a="1"/>
  <c r="G413" i="7" s="1"/>
  <c r="G414" i="7" a="1"/>
  <c r="G414" i="7" s="1"/>
  <c r="G415" i="7" a="1"/>
  <c r="G415" i="7" s="1"/>
  <c r="G416" i="7" a="1"/>
  <c r="G416" i="7" s="1"/>
  <c r="G417" i="7" a="1"/>
  <c r="G417" i="7" s="1"/>
  <c r="G418" i="7" a="1"/>
  <c r="G418" i="7" s="1"/>
  <c r="G419" i="7" a="1"/>
  <c r="G419" i="7" s="1"/>
  <c r="G420" i="7" a="1"/>
  <c r="G420" i="7" s="1"/>
  <c r="G421" i="7" a="1"/>
  <c r="G421" i="7" s="1"/>
  <c r="G422" i="7" a="1"/>
  <c r="G422" i="7" s="1"/>
  <c r="G423" i="7" a="1"/>
  <c r="G423" i="7" s="1"/>
  <c r="G424" i="7" a="1"/>
  <c r="G424" i="7" s="1"/>
  <c r="G425" i="7" a="1"/>
  <c r="G425" i="7" s="1"/>
  <c r="G426" i="7" a="1"/>
  <c r="G426" i="7" s="1"/>
  <c r="G427" i="7" a="1"/>
  <c r="G427" i="7" s="1"/>
  <c r="G428" i="7" a="1"/>
  <c r="G428" i="7" s="1"/>
  <c r="G429" i="7" a="1"/>
  <c r="G429" i="7" s="1"/>
  <c r="G430" i="7" a="1"/>
  <c r="G430" i="7" s="1"/>
  <c r="G431" i="7" a="1"/>
  <c r="G431" i="7" s="1"/>
  <c r="G432" i="7" a="1"/>
  <c r="G432" i="7" s="1"/>
  <c r="G433" i="7" a="1"/>
  <c r="G433" i="7" s="1"/>
  <c r="G434" i="7" a="1"/>
  <c r="G434" i="7" s="1"/>
  <c r="G435" i="7" a="1"/>
  <c r="G435" i="7" s="1"/>
  <c r="G436" i="7" a="1"/>
  <c r="G436" i="7" s="1"/>
  <c r="G437" i="7" a="1"/>
  <c r="G437" i="7" s="1"/>
  <c r="G438" i="7" a="1"/>
  <c r="G438" i="7" s="1"/>
  <c r="G439" i="7" a="1"/>
  <c r="G439" i="7" s="1"/>
  <c r="G440" i="7" a="1"/>
  <c r="G440" i="7" s="1"/>
  <c r="G441" i="7" a="1"/>
  <c r="G441" i="7" s="1"/>
  <c r="G442" i="7" a="1"/>
  <c r="G442" i="7" s="1"/>
  <c r="G443" i="7" a="1"/>
  <c r="G443" i="7" s="1"/>
  <c r="G444" i="7" a="1"/>
  <c r="G444" i="7" s="1"/>
  <c r="G445" i="7" a="1"/>
  <c r="G445" i="7" s="1"/>
  <c r="G446" i="7" a="1"/>
  <c r="G446" i="7" s="1"/>
  <c r="G447" i="7" a="1"/>
  <c r="G447" i="7" s="1"/>
  <c r="G448" i="7" a="1"/>
  <c r="G448" i="7" s="1"/>
  <c r="G449" i="7" a="1"/>
  <c r="G449" i="7" s="1"/>
  <c r="G450" i="7" a="1"/>
  <c r="G450" i="7" s="1"/>
  <c r="G451" i="7" a="1"/>
  <c r="G451" i="7" s="1"/>
  <c r="G452" i="7" a="1"/>
  <c r="G452" i="7" s="1"/>
  <c r="G453" i="7" a="1"/>
  <c r="G453" i="7" s="1"/>
  <c r="G454" i="7" a="1"/>
  <c r="G454" i="7" s="1"/>
  <c r="G455" i="7" a="1"/>
  <c r="G455" i="7" s="1"/>
  <c r="G456" i="7" a="1"/>
  <c r="G456" i="7" s="1"/>
  <c r="G457" i="7" a="1"/>
  <c r="G457" i="7" s="1"/>
  <c r="G458" i="7" a="1"/>
  <c r="G458" i="7" s="1"/>
  <c r="G459" i="7" a="1"/>
  <c r="G459" i="7" s="1"/>
  <c r="G460" i="7" a="1"/>
  <c r="G460" i="7" s="1"/>
  <c r="G461" i="7" a="1"/>
  <c r="G461" i="7" s="1"/>
  <c r="G462" i="7" a="1"/>
  <c r="G462" i="7" s="1"/>
  <c r="G463" i="7" a="1"/>
  <c r="G463" i="7" s="1"/>
  <c r="G464" i="7" a="1"/>
  <c r="G464" i="7" s="1"/>
  <c r="G465" i="7" a="1"/>
  <c r="G465" i="7" s="1"/>
  <c r="G466" i="7" a="1"/>
  <c r="G466" i="7" s="1"/>
  <c r="G467" i="7" a="1"/>
  <c r="G467" i="7" s="1"/>
  <c r="G468" i="7" a="1"/>
  <c r="G468" i="7" s="1"/>
  <c r="G469" i="7" a="1"/>
  <c r="G469" i="7" s="1"/>
  <c r="G470" i="7" a="1"/>
  <c r="G470" i="7" s="1"/>
  <c r="G471" i="7" a="1"/>
  <c r="G471" i="7" s="1"/>
  <c r="G472" i="7" a="1"/>
  <c r="G472" i="7" s="1"/>
  <c r="G473" i="7" a="1"/>
  <c r="G473" i="7" s="1"/>
  <c r="G474" i="7" a="1"/>
  <c r="G474" i="7" s="1"/>
  <c r="G475" i="7" a="1"/>
  <c r="G475" i="7" s="1"/>
  <c r="G476" i="7" a="1"/>
  <c r="G476" i="7" s="1"/>
  <c r="G477" i="7" a="1"/>
  <c r="G477" i="7" s="1"/>
  <c r="G478" i="7" a="1"/>
  <c r="G478" i="7" s="1"/>
  <c r="G479" i="7" a="1"/>
  <c r="G479" i="7" s="1"/>
  <c r="G480" i="7" a="1"/>
  <c r="G480" i="7" s="1"/>
  <c r="G481" i="7" a="1"/>
  <c r="G481" i="7" s="1"/>
  <c r="G482" i="7" a="1"/>
  <c r="G482" i="7" s="1"/>
  <c r="G483" i="7" a="1"/>
  <c r="G483" i="7" s="1"/>
  <c r="G484" i="7" a="1"/>
  <c r="G484" i="7" s="1"/>
  <c r="G485" i="7" a="1"/>
  <c r="G485" i="7" s="1"/>
  <c r="G486" i="7" a="1"/>
  <c r="G486" i="7" s="1"/>
  <c r="G487" i="7" a="1"/>
  <c r="G487" i="7" s="1"/>
  <c r="G488" i="7" a="1"/>
  <c r="G488" i="7" s="1"/>
  <c r="G489" i="7" a="1"/>
  <c r="G489" i="7" s="1"/>
  <c r="G490" i="7" a="1"/>
  <c r="G490" i="7" s="1"/>
  <c r="G491" i="7" a="1"/>
  <c r="G491" i="7" s="1"/>
  <c r="G492" i="7" a="1"/>
  <c r="G492" i="7" s="1"/>
  <c r="G493" i="7" a="1"/>
  <c r="G493" i="7" s="1"/>
  <c r="G494" i="7" a="1"/>
  <c r="G494" i="7" s="1"/>
  <c r="G495" i="7" a="1"/>
  <c r="G495" i="7" s="1"/>
  <c r="G496" i="7" a="1"/>
  <c r="G496" i="7" s="1"/>
  <c r="G497" i="7" a="1"/>
  <c r="G497" i="7" s="1"/>
  <c r="G498" i="7" a="1"/>
  <c r="G498" i="7" s="1"/>
  <c r="G499" i="7" a="1"/>
  <c r="G499" i="7" s="1"/>
  <c r="G500" i="7" a="1"/>
  <c r="G500" i="7" s="1"/>
  <c r="G501" i="7" a="1"/>
  <c r="G501" i="7" s="1"/>
  <c r="G502" i="7" a="1"/>
  <c r="G502" i="7" s="1"/>
  <c r="G503" i="7" a="1"/>
  <c r="G503" i="7" s="1"/>
  <c r="G504" i="7" a="1"/>
  <c r="G504" i="7" s="1"/>
  <c r="G505" i="7" a="1"/>
  <c r="G505" i="7" s="1"/>
  <c r="G506" i="7" a="1"/>
  <c r="G506" i="7" s="1"/>
  <c r="G507" i="7" a="1"/>
  <c r="G507" i="7" s="1"/>
  <c r="G508" i="7" a="1"/>
  <c r="G508" i="7" s="1"/>
  <c r="G509" i="7" a="1"/>
  <c r="G509" i="7" s="1"/>
  <c r="G510" i="7" a="1"/>
  <c r="G510" i="7" s="1"/>
  <c r="G8" i="7" a="1"/>
  <c r="G8" i="7" s="1"/>
  <c r="F9" i="7" a="1"/>
  <c r="F9" i="7" s="1"/>
  <c r="F10" i="7" a="1"/>
  <c r="F10" i="7" s="1"/>
  <c r="F11" i="7" a="1"/>
  <c r="F11" i="7" s="1"/>
  <c r="F12" i="7" a="1"/>
  <c r="F12" i="7" s="1"/>
  <c r="F13" i="7" a="1"/>
  <c r="F13" i="7" s="1"/>
  <c r="F14" i="7" a="1"/>
  <c r="F14" i="7" s="1"/>
  <c r="F15" i="7" a="1"/>
  <c r="F15" i="7" s="1"/>
  <c r="F16" i="7" a="1"/>
  <c r="F16" i="7" s="1"/>
  <c r="F17" i="7" a="1"/>
  <c r="F17" i="7" s="1"/>
  <c r="F18" i="7" a="1"/>
  <c r="F18" i="7" s="1"/>
  <c r="F19" i="7" a="1"/>
  <c r="F19" i="7" s="1"/>
  <c r="F20" i="7" a="1"/>
  <c r="F20" i="7" s="1"/>
  <c r="F21" i="7" a="1"/>
  <c r="F21" i="7" s="1"/>
  <c r="F22" i="7" a="1"/>
  <c r="F22" i="7" s="1"/>
  <c r="F23" i="7" a="1"/>
  <c r="F23" i="7" s="1"/>
  <c r="F24" i="7" a="1"/>
  <c r="F24" i="7" s="1"/>
  <c r="F25" i="7" a="1"/>
  <c r="F25" i="7" s="1"/>
  <c r="F26" i="7" a="1"/>
  <c r="F26" i="7" s="1"/>
  <c r="F27" i="7" a="1"/>
  <c r="F27" i="7" s="1"/>
  <c r="F28" i="7" a="1"/>
  <c r="F28" i="7" s="1"/>
  <c r="F29" i="7" a="1"/>
  <c r="F29" i="7" s="1"/>
  <c r="F30" i="7" a="1"/>
  <c r="F30" i="7" s="1"/>
  <c r="F31" i="7" a="1"/>
  <c r="F31" i="7" s="1"/>
  <c r="F32" i="7" a="1"/>
  <c r="F32" i="7" s="1"/>
  <c r="F33" i="7" a="1"/>
  <c r="F33" i="7" s="1"/>
  <c r="F34" i="7" a="1"/>
  <c r="F34" i="7" s="1"/>
  <c r="F35" i="7" a="1"/>
  <c r="F35" i="7" s="1"/>
  <c r="F36" i="7" a="1"/>
  <c r="F36" i="7" s="1"/>
  <c r="F37" i="7" a="1"/>
  <c r="F37" i="7" s="1"/>
  <c r="F38" i="7" a="1"/>
  <c r="F38" i="7" s="1"/>
  <c r="F39" i="7" a="1"/>
  <c r="F39" i="7" s="1"/>
  <c r="F40" i="7" a="1"/>
  <c r="F40" i="7" s="1"/>
  <c r="F41" i="7" a="1"/>
  <c r="F41" i="7" s="1"/>
  <c r="F42" i="7" a="1"/>
  <c r="F42" i="7" s="1"/>
  <c r="F43" i="7" a="1"/>
  <c r="F43" i="7" s="1"/>
  <c r="F44" i="7" a="1"/>
  <c r="F44" i="7" s="1"/>
  <c r="F45" i="7" a="1"/>
  <c r="F45" i="7" s="1"/>
  <c r="F46" i="7" a="1"/>
  <c r="F46" i="7" s="1"/>
  <c r="F47" i="7" a="1"/>
  <c r="F47" i="7" s="1"/>
  <c r="F48" i="7" a="1"/>
  <c r="F48" i="7" s="1"/>
  <c r="F49" i="7" a="1"/>
  <c r="F49" i="7" s="1"/>
  <c r="F50" i="7" a="1"/>
  <c r="F50" i="7" s="1"/>
  <c r="F51" i="7" a="1"/>
  <c r="F51" i="7" s="1"/>
  <c r="F52" i="7" a="1"/>
  <c r="F52" i="7" s="1"/>
  <c r="F53" i="7" a="1"/>
  <c r="F53" i="7" s="1"/>
  <c r="F54" i="7" a="1"/>
  <c r="F54" i="7" s="1"/>
  <c r="F55" i="7" a="1"/>
  <c r="F55" i="7" s="1"/>
  <c r="F56" i="7" a="1"/>
  <c r="F56" i="7" s="1"/>
  <c r="F57" i="7" a="1"/>
  <c r="F57" i="7" s="1"/>
  <c r="F58" i="7" a="1"/>
  <c r="F58" i="7" s="1"/>
  <c r="F59" i="7" a="1"/>
  <c r="F59" i="7" s="1"/>
  <c r="F60" i="7" a="1"/>
  <c r="F60" i="7" s="1"/>
  <c r="F61" i="7" a="1"/>
  <c r="F61" i="7" s="1"/>
  <c r="F62" i="7" a="1"/>
  <c r="F62" i="7" s="1"/>
  <c r="F63" i="7" a="1"/>
  <c r="F63" i="7" s="1"/>
  <c r="F64" i="7" a="1"/>
  <c r="F64" i="7" s="1"/>
  <c r="F65" i="7" a="1"/>
  <c r="F65" i="7" s="1"/>
  <c r="F66" i="7" a="1"/>
  <c r="F66" i="7" s="1"/>
  <c r="F67" i="7" a="1"/>
  <c r="F67" i="7" s="1"/>
  <c r="F68" i="7" a="1"/>
  <c r="F68" i="7" s="1"/>
  <c r="F69" i="7" a="1"/>
  <c r="F69" i="7" s="1"/>
  <c r="F70" i="7" a="1"/>
  <c r="F70" i="7" s="1"/>
  <c r="F71" i="7" a="1"/>
  <c r="F71" i="7" s="1"/>
  <c r="F72" i="7" a="1"/>
  <c r="F72" i="7" s="1"/>
  <c r="F73" i="7" a="1"/>
  <c r="F73" i="7" s="1"/>
  <c r="F74" i="7" a="1"/>
  <c r="F74" i="7" s="1"/>
  <c r="F75" i="7" a="1"/>
  <c r="F75" i="7" s="1"/>
  <c r="F76" i="7" a="1"/>
  <c r="F76" i="7" s="1"/>
  <c r="F77" i="7" a="1"/>
  <c r="F77" i="7" s="1"/>
  <c r="F78" i="7" a="1"/>
  <c r="F78" i="7" s="1"/>
  <c r="F79" i="7" a="1"/>
  <c r="F79" i="7" s="1"/>
  <c r="F80" i="7" a="1"/>
  <c r="F80" i="7" s="1"/>
  <c r="F81" i="7" a="1"/>
  <c r="F81" i="7" s="1"/>
  <c r="F82" i="7" a="1"/>
  <c r="F82" i="7" s="1"/>
  <c r="F83" i="7" a="1"/>
  <c r="F83" i="7" s="1"/>
  <c r="F84" i="7" a="1"/>
  <c r="F84" i="7" s="1"/>
  <c r="F85" i="7" a="1"/>
  <c r="F85" i="7" s="1"/>
  <c r="F86" i="7" a="1"/>
  <c r="F86" i="7" s="1"/>
  <c r="F87" i="7" a="1"/>
  <c r="F87" i="7" s="1"/>
  <c r="F88" i="7" a="1"/>
  <c r="F88" i="7" s="1"/>
  <c r="F89" i="7" a="1"/>
  <c r="F89" i="7" s="1"/>
  <c r="F90" i="7" a="1"/>
  <c r="F90" i="7" s="1"/>
  <c r="F91" i="7" a="1"/>
  <c r="F91" i="7" s="1"/>
  <c r="F92" i="7" a="1"/>
  <c r="F92" i="7" s="1"/>
  <c r="F93" i="7" a="1"/>
  <c r="F93" i="7" s="1"/>
  <c r="F94" i="7" a="1"/>
  <c r="F94" i="7" s="1"/>
  <c r="F95" i="7" a="1"/>
  <c r="F95" i="7" s="1"/>
  <c r="F96" i="7" a="1"/>
  <c r="F96" i="7" s="1"/>
  <c r="F97" i="7" a="1"/>
  <c r="F97" i="7" s="1"/>
  <c r="F98" i="7" a="1"/>
  <c r="F98" i="7" s="1"/>
  <c r="F99" i="7" a="1"/>
  <c r="F99" i="7" s="1"/>
  <c r="F100" i="7" a="1"/>
  <c r="F100" i="7" s="1"/>
  <c r="F101" i="7" a="1"/>
  <c r="F101" i="7" s="1"/>
  <c r="F102" i="7" a="1"/>
  <c r="F102" i="7" s="1"/>
  <c r="F103" i="7" a="1"/>
  <c r="F103" i="7" s="1"/>
  <c r="F104" i="7" a="1"/>
  <c r="F104" i="7" s="1"/>
  <c r="F105" i="7" a="1"/>
  <c r="F105" i="7" s="1"/>
  <c r="F106" i="7" a="1"/>
  <c r="F106" i="7" s="1"/>
  <c r="F107" i="7" a="1"/>
  <c r="F107" i="7" s="1"/>
  <c r="F108" i="7" a="1"/>
  <c r="F108" i="7" s="1"/>
  <c r="F109" i="7" a="1"/>
  <c r="F109" i="7" s="1"/>
  <c r="F110" i="7" a="1"/>
  <c r="F110" i="7" s="1"/>
  <c r="F111" i="7" a="1"/>
  <c r="F111" i="7" s="1"/>
  <c r="F112" i="7" a="1"/>
  <c r="F112" i="7" s="1"/>
  <c r="F113" i="7" a="1"/>
  <c r="F113" i="7" s="1"/>
  <c r="F114" i="7" a="1"/>
  <c r="F114" i="7" s="1"/>
  <c r="F115" i="7" a="1"/>
  <c r="F115" i="7" s="1"/>
  <c r="F116" i="7" a="1"/>
  <c r="F116" i="7" s="1"/>
  <c r="F117" i="7" a="1"/>
  <c r="F117" i="7" s="1"/>
  <c r="F118" i="7" a="1"/>
  <c r="F118" i="7" s="1"/>
  <c r="F119" i="7" a="1"/>
  <c r="F119" i="7" s="1"/>
  <c r="F120" i="7" a="1"/>
  <c r="F120" i="7" s="1"/>
  <c r="F121" i="7" a="1"/>
  <c r="F121" i="7" s="1"/>
  <c r="F122" i="7" a="1"/>
  <c r="F122" i="7" s="1"/>
  <c r="F123" i="7" a="1"/>
  <c r="F123" i="7" s="1"/>
  <c r="F124" i="7" a="1"/>
  <c r="F124" i="7" s="1"/>
  <c r="F125" i="7" a="1"/>
  <c r="F125" i="7" s="1"/>
  <c r="F126" i="7" a="1"/>
  <c r="F126" i="7" s="1"/>
  <c r="F127" i="7" a="1"/>
  <c r="F127" i="7" s="1"/>
  <c r="F128" i="7" a="1"/>
  <c r="F128" i="7" s="1"/>
  <c r="F129" i="7" a="1"/>
  <c r="F129" i="7" s="1"/>
  <c r="F130" i="7" a="1"/>
  <c r="F130" i="7" s="1"/>
  <c r="F131" i="7" a="1"/>
  <c r="F131" i="7" s="1"/>
  <c r="F132" i="7" a="1"/>
  <c r="F132" i="7" s="1"/>
  <c r="F133" i="7" a="1"/>
  <c r="F133" i="7" s="1"/>
  <c r="F134" i="7" a="1"/>
  <c r="F134" i="7" s="1"/>
  <c r="F135" i="7" a="1"/>
  <c r="F135" i="7" s="1"/>
  <c r="F136" i="7" a="1"/>
  <c r="F136" i="7" s="1"/>
  <c r="F137" i="7" a="1"/>
  <c r="F137" i="7" s="1"/>
  <c r="F138" i="7" a="1"/>
  <c r="F138" i="7" s="1"/>
  <c r="F139" i="7" a="1"/>
  <c r="F139" i="7" s="1"/>
  <c r="F140" i="7" a="1"/>
  <c r="F140" i="7" s="1"/>
  <c r="F141" i="7" a="1"/>
  <c r="F141" i="7" s="1"/>
  <c r="F142" i="7" a="1"/>
  <c r="F142" i="7" s="1"/>
  <c r="F143" i="7" a="1"/>
  <c r="F143" i="7" s="1"/>
  <c r="F144" i="7" a="1"/>
  <c r="F144" i="7" s="1"/>
  <c r="F145" i="7" a="1"/>
  <c r="F145" i="7" s="1"/>
  <c r="F146" i="7" a="1"/>
  <c r="F146" i="7" s="1"/>
  <c r="F147" i="7" a="1"/>
  <c r="F147" i="7" s="1"/>
  <c r="F148" i="7" a="1"/>
  <c r="F148" i="7" s="1"/>
  <c r="F149" i="7" a="1"/>
  <c r="F149" i="7" s="1"/>
  <c r="F150" i="7" a="1"/>
  <c r="F150" i="7" s="1"/>
  <c r="F151" i="7" a="1"/>
  <c r="F151" i="7" s="1"/>
  <c r="F152" i="7" a="1"/>
  <c r="F152" i="7" s="1"/>
  <c r="F153" i="7" a="1"/>
  <c r="F153" i="7" s="1"/>
  <c r="F154" i="7" a="1"/>
  <c r="F154" i="7" s="1"/>
  <c r="F155" i="7" a="1"/>
  <c r="F155" i="7" s="1"/>
  <c r="F156" i="7" a="1"/>
  <c r="F156" i="7" s="1"/>
  <c r="F157" i="7" a="1"/>
  <c r="F157" i="7" s="1"/>
  <c r="F158" i="7" a="1"/>
  <c r="F158" i="7" s="1"/>
  <c r="F159" i="7" a="1"/>
  <c r="F159" i="7" s="1"/>
  <c r="F160" i="7" a="1"/>
  <c r="F160" i="7" s="1"/>
  <c r="F161" i="7" a="1"/>
  <c r="F161" i="7" s="1"/>
  <c r="F162" i="7" a="1"/>
  <c r="F162" i="7" s="1"/>
  <c r="F163" i="7" a="1"/>
  <c r="F163" i="7" s="1"/>
  <c r="F164" i="7" a="1"/>
  <c r="F164" i="7" s="1"/>
  <c r="F165" i="7" a="1"/>
  <c r="F165" i="7" s="1"/>
  <c r="F166" i="7" a="1"/>
  <c r="F166" i="7" s="1"/>
  <c r="F167" i="7" a="1"/>
  <c r="F167" i="7" s="1"/>
  <c r="F168" i="7" a="1"/>
  <c r="F168" i="7" s="1"/>
  <c r="F169" i="7" a="1"/>
  <c r="F169" i="7" s="1"/>
  <c r="F170" i="7" a="1"/>
  <c r="F170" i="7" s="1"/>
  <c r="F171" i="7" a="1"/>
  <c r="F171" i="7" s="1"/>
  <c r="F172" i="7" a="1"/>
  <c r="F172" i="7" s="1"/>
  <c r="F173" i="7" a="1"/>
  <c r="F173" i="7" s="1"/>
  <c r="F174" i="7" a="1"/>
  <c r="F174" i="7" s="1"/>
  <c r="F175" i="7" a="1"/>
  <c r="F175" i="7" s="1"/>
  <c r="F176" i="7" a="1"/>
  <c r="F176" i="7" s="1"/>
  <c r="F177" i="7" a="1"/>
  <c r="F177" i="7" s="1"/>
  <c r="F178" i="7" a="1"/>
  <c r="F178" i="7" s="1"/>
  <c r="F179" i="7" a="1"/>
  <c r="F179" i="7" s="1"/>
  <c r="F180" i="7" a="1"/>
  <c r="F180" i="7" s="1"/>
  <c r="F181" i="7" a="1"/>
  <c r="F181" i="7" s="1"/>
  <c r="F182" i="7" a="1"/>
  <c r="F182" i="7" s="1"/>
  <c r="F183" i="7" a="1"/>
  <c r="F183" i="7" s="1"/>
  <c r="F184" i="7" a="1"/>
  <c r="F184" i="7" s="1"/>
  <c r="F185" i="7" a="1"/>
  <c r="F185" i="7" s="1"/>
  <c r="F186" i="7" a="1"/>
  <c r="F186" i="7" s="1"/>
  <c r="F187" i="7" a="1"/>
  <c r="F187" i="7" s="1"/>
  <c r="F188" i="7" a="1"/>
  <c r="F188" i="7" s="1"/>
  <c r="F189" i="7" a="1"/>
  <c r="F189" i="7" s="1"/>
  <c r="F190" i="7" a="1"/>
  <c r="F190" i="7" s="1"/>
  <c r="F191" i="7" a="1"/>
  <c r="F191" i="7" s="1"/>
  <c r="F192" i="7" a="1"/>
  <c r="F192" i="7" s="1"/>
  <c r="F193" i="7" a="1"/>
  <c r="F193" i="7" s="1"/>
  <c r="F194" i="7" a="1"/>
  <c r="F194" i="7" s="1"/>
  <c r="F195" i="7" a="1"/>
  <c r="F195" i="7" s="1"/>
  <c r="F196" i="7" a="1"/>
  <c r="F196" i="7" s="1"/>
  <c r="F197" i="7" a="1"/>
  <c r="F197" i="7" s="1"/>
  <c r="F198" i="7" a="1"/>
  <c r="F198" i="7" s="1"/>
  <c r="F199" i="7" a="1"/>
  <c r="F199" i="7" s="1"/>
  <c r="F200" i="7" a="1"/>
  <c r="F200" i="7" s="1"/>
  <c r="F201" i="7" a="1"/>
  <c r="F201" i="7" s="1"/>
  <c r="F202" i="7" a="1"/>
  <c r="F202" i="7" s="1"/>
  <c r="F203" i="7" a="1"/>
  <c r="F203" i="7" s="1"/>
  <c r="F204" i="7" a="1"/>
  <c r="F204" i="7" s="1"/>
  <c r="F205" i="7" a="1"/>
  <c r="F205" i="7" s="1"/>
  <c r="F206" i="7" a="1"/>
  <c r="F206" i="7" s="1"/>
  <c r="F207" i="7" a="1"/>
  <c r="F207" i="7" s="1"/>
  <c r="F208" i="7" a="1"/>
  <c r="F208" i="7" s="1"/>
  <c r="F209" i="7" a="1"/>
  <c r="F209" i="7" s="1"/>
  <c r="F210" i="7" a="1"/>
  <c r="F210" i="7" s="1"/>
  <c r="F211" i="7" a="1"/>
  <c r="F211" i="7" s="1"/>
  <c r="F212" i="7" a="1"/>
  <c r="F212" i="7" s="1"/>
  <c r="F213" i="7" a="1"/>
  <c r="F213" i="7" s="1"/>
  <c r="F214" i="7" a="1"/>
  <c r="F214" i="7" s="1"/>
  <c r="F215" i="7" a="1"/>
  <c r="F215" i="7" s="1"/>
  <c r="F216" i="7" a="1"/>
  <c r="F216" i="7" s="1"/>
  <c r="F217" i="7" a="1"/>
  <c r="F217" i="7" s="1"/>
  <c r="F218" i="7" a="1"/>
  <c r="F218" i="7" s="1"/>
  <c r="F219" i="7" a="1"/>
  <c r="F219" i="7" s="1"/>
  <c r="F220" i="7" a="1"/>
  <c r="F220" i="7" s="1"/>
  <c r="F221" i="7" a="1"/>
  <c r="F221" i="7" s="1"/>
  <c r="F222" i="7" a="1"/>
  <c r="F222" i="7" s="1"/>
  <c r="F223" i="7" a="1"/>
  <c r="F223" i="7" s="1"/>
  <c r="F224" i="7" a="1"/>
  <c r="F224" i="7" s="1"/>
  <c r="F225" i="7" a="1"/>
  <c r="F225" i="7" s="1"/>
  <c r="F226" i="7" a="1"/>
  <c r="F226" i="7" s="1"/>
  <c r="F227" i="7" a="1"/>
  <c r="F227" i="7" s="1"/>
  <c r="F228" i="7" a="1"/>
  <c r="F228" i="7" s="1"/>
  <c r="F229" i="7" a="1"/>
  <c r="F229" i="7" s="1"/>
  <c r="F230" i="7" a="1"/>
  <c r="F230" i="7" s="1"/>
  <c r="F231" i="7" a="1"/>
  <c r="F231" i="7" s="1"/>
  <c r="F232" i="7" a="1"/>
  <c r="F232" i="7" s="1"/>
  <c r="F233" i="7" a="1"/>
  <c r="F233" i="7" s="1"/>
  <c r="F234" i="7" a="1"/>
  <c r="F234" i="7" s="1"/>
  <c r="F235" i="7" a="1"/>
  <c r="F235" i="7" s="1"/>
  <c r="F236" i="7" a="1"/>
  <c r="F236" i="7" s="1"/>
  <c r="F237" i="7" a="1"/>
  <c r="F237" i="7" s="1"/>
  <c r="F238" i="7" a="1"/>
  <c r="F238" i="7" s="1"/>
  <c r="F239" i="7" a="1"/>
  <c r="F239" i="7" s="1"/>
  <c r="F240" i="7" a="1"/>
  <c r="F240" i="7" s="1"/>
  <c r="F241" i="7" a="1"/>
  <c r="F241" i="7" s="1"/>
  <c r="F242" i="7" a="1"/>
  <c r="F242" i="7" s="1"/>
  <c r="F243" i="7" a="1"/>
  <c r="F243" i="7" s="1"/>
  <c r="F244" i="7" a="1"/>
  <c r="F244" i="7" s="1"/>
  <c r="F245" i="7" a="1"/>
  <c r="F245" i="7" s="1"/>
  <c r="F246" i="7" a="1"/>
  <c r="F246" i="7" s="1"/>
  <c r="F247" i="7" a="1"/>
  <c r="F247" i="7" s="1"/>
  <c r="F248" i="7" a="1"/>
  <c r="F248" i="7" s="1"/>
  <c r="F249" i="7" a="1"/>
  <c r="F249" i="7" s="1"/>
  <c r="F250" i="7" a="1"/>
  <c r="F250" i="7" s="1"/>
  <c r="F251" i="7" a="1"/>
  <c r="F251" i="7" s="1"/>
  <c r="F252" i="7" a="1"/>
  <c r="F252" i="7" s="1"/>
  <c r="F253" i="7" a="1"/>
  <c r="F253" i="7" s="1"/>
  <c r="F254" i="7" a="1"/>
  <c r="F254" i="7" s="1"/>
  <c r="F255" i="7" a="1"/>
  <c r="F255" i="7" s="1"/>
  <c r="F256" i="7" a="1"/>
  <c r="F256" i="7" s="1"/>
  <c r="F257" i="7" a="1"/>
  <c r="F257" i="7" s="1"/>
  <c r="F258" i="7" a="1"/>
  <c r="F258" i="7" s="1"/>
  <c r="F259" i="7" a="1"/>
  <c r="F259" i="7" s="1"/>
  <c r="F260" i="7" a="1"/>
  <c r="F260" i="7" s="1"/>
  <c r="F261" i="7" a="1"/>
  <c r="F261" i="7" s="1"/>
  <c r="F262" i="7" a="1"/>
  <c r="F262" i="7" s="1"/>
  <c r="F263" i="7" a="1"/>
  <c r="F263" i="7" s="1"/>
  <c r="F264" i="7" a="1"/>
  <c r="F264" i="7" s="1"/>
  <c r="F265" i="7" a="1"/>
  <c r="F265" i="7" s="1"/>
  <c r="F266" i="7" a="1"/>
  <c r="F266" i="7" s="1"/>
  <c r="F267" i="7" a="1"/>
  <c r="F267" i="7" s="1"/>
  <c r="F268" i="7" a="1"/>
  <c r="F268" i="7" s="1"/>
  <c r="F269" i="7" a="1"/>
  <c r="F269" i="7" s="1"/>
  <c r="F270" i="7" a="1"/>
  <c r="F270" i="7" s="1"/>
  <c r="F271" i="7" a="1"/>
  <c r="F271" i="7" s="1"/>
  <c r="F272" i="7" a="1"/>
  <c r="F272" i="7" s="1"/>
  <c r="F273" i="7" a="1"/>
  <c r="F273" i="7" s="1"/>
  <c r="F274" i="7" a="1"/>
  <c r="F274" i="7" s="1"/>
  <c r="F275" i="7" a="1"/>
  <c r="F275" i="7" s="1"/>
  <c r="F276" i="7" a="1"/>
  <c r="F276" i="7" s="1"/>
  <c r="F277" i="7" a="1"/>
  <c r="F277" i="7" s="1"/>
  <c r="F278" i="7" a="1"/>
  <c r="F278" i="7" s="1"/>
  <c r="F279" i="7" a="1"/>
  <c r="F279" i="7" s="1"/>
  <c r="F280" i="7" a="1"/>
  <c r="F280" i="7" s="1"/>
  <c r="F281" i="7" a="1"/>
  <c r="F281" i="7" s="1"/>
  <c r="F282" i="7" a="1"/>
  <c r="F282" i="7" s="1"/>
  <c r="F283" i="7" a="1"/>
  <c r="F283" i="7" s="1"/>
  <c r="F284" i="7" a="1"/>
  <c r="F284" i="7" s="1"/>
  <c r="F285" i="7" a="1"/>
  <c r="F285" i="7" s="1"/>
  <c r="F286" i="7" a="1"/>
  <c r="F286" i="7" s="1"/>
  <c r="F287" i="7" a="1"/>
  <c r="F287" i="7" s="1"/>
  <c r="F288" i="7" a="1"/>
  <c r="F288" i="7" s="1"/>
  <c r="F289" i="7" a="1"/>
  <c r="F289" i="7" s="1"/>
  <c r="F290" i="7" a="1"/>
  <c r="F290" i="7" s="1"/>
  <c r="F291" i="7" a="1"/>
  <c r="F291" i="7" s="1"/>
  <c r="F292" i="7" a="1"/>
  <c r="F292" i="7" s="1"/>
  <c r="F293" i="7" a="1"/>
  <c r="F293" i="7" s="1"/>
  <c r="F294" i="7" a="1"/>
  <c r="F294" i="7" s="1"/>
  <c r="F295" i="7" a="1"/>
  <c r="F295" i="7" s="1"/>
  <c r="F296" i="7" a="1"/>
  <c r="F296" i="7" s="1"/>
  <c r="F297" i="7" a="1"/>
  <c r="F297" i="7" s="1"/>
  <c r="F298" i="7" a="1"/>
  <c r="F298" i="7" s="1"/>
  <c r="F299" i="7" a="1"/>
  <c r="F299" i="7" s="1"/>
  <c r="F300" i="7" a="1"/>
  <c r="F300" i="7" s="1"/>
  <c r="F301" i="7" a="1"/>
  <c r="F301" i="7" s="1"/>
  <c r="F302" i="7" a="1"/>
  <c r="F302" i="7" s="1"/>
  <c r="F303" i="7" a="1"/>
  <c r="F303" i="7" s="1"/>
  <c r="F304" i="7" a="1"/>
  <c r="F304" i="7" s="1"/>
  <c r="F305" i="7" a="1"/>
  <c r="F305" i="7" s="1"/>
  <c r="F306" i="7" a="1"/>
  <c r="F306" i="7" s="1"/>
  <c r="F307" i="7" a="1"/>
  <c r="F307" i="7" s="1"/>
  <c r="F308" i="7" a="1"/>
  <c r="F308" i="7" s="1"/>
  <c r="F309" i="7" a="1"/>
  <c r="F309" i="7" s="1"/>
  <c r="F310" i="7" a="1"/>
  <c r="F310" i="7" s="1"/>
  <c r="F311" i="7" a="1"/>
  <c r="F311" i="7" s="1"/>
  <c r="F312" i="7" a="1"/>
  <c r="F312" i="7" s="1"/>
  <c r="F313" i="7" a="1"/>
  <c r="F313" i="7" s="1"/>
  <c r="F314" i="7" a="1"/>
  <c r="F314" i="7" s="1"/>
  <c r="F315" i="7" a="1"/>
  <c r="F315" i="7" s="1"/>
  <c r="F316" i="7" a="1"/>
  <c r="F316" i="7" s="1"/>
  <c r="F317" i="7" a="1"/>
  <c r="F317" i="7" s="1"/>
  <c r="F318" i="7" a="1"/>
  <c r="F318" i="7" s="1"/>
  <c r="F319" i="7" a="1"/>
  <c r="F319" i="7" s="1"/>
  <c r="F320" i="7" a="1"/>
  <c r="F320" i="7" s="1"/>
  <c r="F321" i="7" a="1"/>
  <c r="F321" i="7" s="1"/>
  <c r="F322" i="7" a="1"/>
  <c r="F322" i="7" s="1"/>
  <c r="F323" i="7" a="1"/>
  <c r="F323" i="7" s="1"/>
  <c r="F324" i="7" a="1"/>
  <c r="F324" i="7" s="1"/>
  <c r="F325" i="7" a="1"/>
  <c r="F325" i="7" s="1"/>
  <c r="F326" i="7" a="1"/>
  <c r="F326" i="7" s="1"/>
  <c r="F327" i="7" a="1"/>
  <c r="F327" i="7" s="1"/>
  <c r="F328" i="7" a="1"/>
  <c r="F328" i="7" s="1"/>
  <c r="F329" i="7" a="1"/>
  <c r="F329" i="7" s="1"/>
  <c r="F330" i="7" a="1"/>
  <c r="F330" i="7" s="1"/>
  <c r="F331" i="7" a="1"/>
  <c r="F331" i="7" s="1"/>
  <c r="F332" i="7" a="1"/>
  <c r="F332" i="7" s="1"/>
  <c r="F333" i="7" a="1"/>
  <c r="F333" i="7" s="1"/>
  <c r="F334" i="7" a="1"/>
  <c r="F334" i="7" s="1"/>
  <c r="F335" i="7" a="1"/>
  <c r="F335" i="7" s="1"/>
  <c r="F336" i="7" a="1"/>
  <c r="F336" i="7" s="1"/>
  <c r="F337" i="7" a="1"/>
  <c r="F337" i="7" s="1"/>
  <c r="F338" i="7" a="1"/>
  <c r="F338" i="7" s="1"/>
  <c r="F339" i="7" a="1"/>
  <c r="F339" i="7" s="1"/>
  <c r="F340" i="7" a="1"/>
  <c r="F340" i="7" s="1"/>
  <c r="F341" i="7" a="1"/>
  <c r="F341" i="7" s="1"/>
  <c r="F342" i="7" a="1"/>
  <c r="F342" i="7" s="1"/>
  <c r="F343" i="7" a="1"/>
  <c r="F343" i="7" s="1"/>
  <c r="F344" i="7" a="1"/>
  <c r="F344" i="7" s="1"/>
  <c r="F345" i="7" a="1"/>
  <c r="F345" i="7" s="1"/>
  <c r="F346" i="7" a="1"/>
  <c r="F346" i="7" s="1"/>
  <c r="F347" i="7" a="1"/>
  <c r="F347" i="7" s="1"/>
  <c r="F348" i="7" a="1"/>
  <c r="F348" i="7" s="1"/>
  <c r="F349" i="7" a="1"/>
  <c r="F349" i="7" s="1"/>
  <c r="F350" i="7" a="1"/>
  <c r="F350" i="7" s="1"/>
  <c r="F351" i="7" a="1"/>
  <c r="F351" i="7" s="1"/>
  <c r="F352" i="7" a="1"/>
  <c r="F352" i="7" s="1"/>
  <c r="F353" i="7" a="1"/>
  <c r="F353" i="7" s="1"/>
  <c r="F354" i="7" a="1"/>
  <c r="F354" i="7" s="1"/>
  <c r="F355" i="7" a="1"/>
  <c r="F355" i="7" s="1"/>
  <c r="F356" i="7" a="1"/>
  <c r="F356" i="7" s="1"/>
  <c r="F357" i="7" a="1"/>
  <c r="F357" i="7" s="1"/>
  <c r="F358" i="7" a="1"/>
  <c r="F358" i="7" s="1"/>
  <c r="F359" i="7" a="1"/>
  <c r="F359" i="7" s="1"/>
  <c r="F360" i="7" a="1"/>
  <c r="F360" i="7" s="1"/>
  <c r="F361" i="7" a="1"/>
  <c r="F361" i="7" s="1"/>
  <c r="F362" i="7" a="1"/>
  <c r="F362" i="7" s="1"/>
  <c r="F363" i="7" a="1"/>
  <c r="F363" i="7" s="1"/>
  <c r="F364" i="7" a="1"/>
  <c r="F364" i="7" s="1"/>
  <c r="F365" i="7" a="1"/>
  <c r="F365" i="7" s="1"/>
  <c r="F366" i="7" a="1"/>
  <c r="F366" i="7" s="1"/>
  <c r="F367" i="7" a="1"/>
  <c r="F367" i="7" s="1"/>
  <c r="F368" i="7" a="1"/>
  <c r="F368" i="7" s="1"/>
  <c r="F369" i="7" a="1"/>
  <c r="F369" i="7" s="1"/>
  <c r="F370" i="7" a="1"/>
  <c r="F370" i="7" s="1"/>
  <c r="F371" i="7" a="1"/>
  <c r="F371" i="7" s="1"/>
  <c r="F372" i="7" a="1"/>
  <c r="F372" i="7" s="1"/>
  <c r="F373" i="7" a="1"/>
  <c r="F373" i="7" s="1"/>
  <c r="F374" i="7" a="1"/>
  <c r="F374" i="7" s="1"/>
  <c r="F375" i="7" a="1"/>
  <c r="F375" i="7" s="1"/>
  <c r="F376" i="7" a="1"/>
  <c r="F376" i="7" s="1"/>
  <c r="F377" i="7" a="1"/>
  <c r="F377" i="7" s="1"/>
  <c r="F378" i="7" a="1"/>
  <c r="F378" i="7" s="1"/>
  <c r="F379" i="7" a="1"/>
  <c r="F379" i="7" s="1"/>
  <c r="F380" i="7" a="1"/>
  <c r="F380" i="7" s="1"/>
  <c r="F381" i="7" a="1"/>
  <c r="F381" i="7" s="1"/>
  <c r="F382" i="7" a="1"/>
  <c r="F382" i="7" s="1"/>
  <c r="F383" i="7" a="1"/>
  <c r="F383" i="7" s="1"/>
  <c r="F384" i="7" a="1"/>
  <c r="F384" i="7" s="1"/>
  <c r="F385" i="7" a="1"/>
  <c r="F385" i="7" s="1"/>
  <c r="F386" i="7" a="1"/>
  <c r="F386" i="7" s="1"/>
  <c r="F387" i="7" a="1"/>
  <c r="F387" i="7" s="1"/>
  <c r="F388" i="7" a="1"/>
  <c r="F388" i="7" s="1"/>
  <c r="F389" i="7" a="1"/>
  <c r="F389" i="7" s="1"/>
  <c r="F390" i="7" a="1"/>
  <c r="F390" i="7" s="1"/>
  <c r="F391" i="7" a="1"/>
  <c r="F391" i="7" s="1"/>
  <c r="F392" i="7" a="1"/>
  <c r="F392" i="7" s="1"/>
  <c r="F393" i="7" a="1"/>
  <c r="F393" i="7" s="1"/>
  <c r="F394" i="7" a="1"/>
  <c r="F394" i="7" s="1"/>
  <c r="F395" i="7" a="1"/>
  <c r="F395" i="7" s="1"/>
  <c r="F396" i="7" a="1"/>
  <c r="F396" i="7" s="1"/>
  <c r="F397" i="7" a="1"/>
  <c r="F397" i="7" s="1"/>
  <c r="F398" i="7" a="1"/>
  <c r="F398" i="7" s="1"/>
  <c r="F399" i="7" a="1"/>
  <c r="F399" i="7" s="1"/>
  <c r="F400" i="7" a="1"/>
  <c r="F400" i="7" s="1"/>
  <c r="F401" i="7" a="1"/>
  <c r="F401" i="7" s="1"/>
  <c r="F402" i="7" a="1"/>
  <c r="F402" i="7" s="1"/>
  <c r="F403" i="7" a="1"/>
  <c r="F403" i="7" s="1"/>
  <c r="F404" i="7" a="1"/>
  <c r="F404" i="7" s="1"/>
  <c r="F405" i="7" a="1"/>
  <c r="F405" i="7" s="1"/>
  <c r="F406" i="7" a="1"/>
  <c r="F406" i="7" s="1"/>
  <c r="F407" i="7" a="1"/>
  <c r="F407" i="7" s="1"/>
  <c r="F408" i="7" a="1"/>
  <c r="F408" i="7" s="1"/>
  <c r="F409" i="7" a="1"/>
  <c r="F409" i="7" s="1"/>
  <c r="F410" i="7" a="1"/>
  <c r="F410" i="7" s="1"/>
  <c r="F411" i="7" a="1"/>
  <c r="F411" i="7" s="1"/>
  <c r="F412" i="7" a="1"/>
  <c r="F412" i="7" s="1"/>
  <c r="F413" i="7" a="1"/>
  <c r="F413" i="7" s="1"/>
  <c r="F414" i="7" a="1"/>
  <c r="F414" i="7" s="1"/>
  <c r="F415" i="7" a="1"/>
  <c r="F415" i="7" s="1"/>
  <c r="F416" i="7" a="1"/>
  <c r="F416" i="7" s="1"/>
  <c r="F417" i="7" a="1"/>
  <c r="F417" i="7" s="1"/>
  <c r="F418" i="7" a="1"/>
  <c r="F418" i="7" s="1"/>
  <c r="F419" i="7" a="1"/>
  <c r="F419" i="7" s="1"/>
  <c r="F420" i="7" a="1"/>
  <c r="F420" i="7" s="1"/>
  <c r="F421" i="7" a="1"/>
  <c r="F421" i="7" s="1"/>
  <c r="F422" i="7" a="1"/>
  <c r="F422" i="7" s="1"/>
  <c r="F423" i="7" a="1"/>
  <c r="F423" i="7" s="1"/>
  <c r="F424" i="7" a="1"/>
  <c r="F424" i="7" s="1"/>
  <c r="F425" i="7" a="1"/>
  <c r="F425" i="7" s="1"/>
  <c r="F426" i="7" a="1"/>
  <c r="F426" i="7" s="1"/>
  <c r="F427" i="7" a="1"/>
  <c r="F427" i="7" s="1"/>
  <c r="F428" i="7" a="1"/>
  <c r="F428" i="7" s="1"/>
  <c r="F429" i="7" a="1"/>
  <c r="F429" i="7" s="1"/>
  <c r="F430" i="7" a="1"/>
  <c r="F430" i="7" s="1"/>
  <c r="F431" i="7" a="1"/>
  <c r="F431" i="7" s="1"/>
  <c r="F432" i="7" a="1"/>
  <c r="F432" i="7" s="1"/>
  <c r="F433" i="7" a="1"/>
  <c r="F433" i="7" s="1"/>
  <c r="F434" i="7" a="1"/>
  <c r="F434" i="7" s="1"/>
  <c r="F435" i="7" a="1"/>
  <c r="F435" i="7" s="1"/>
  <c r="F436" i="7" a="1"/>
  <c r="F436" i="7" s="1"/>
  <c r="F437" i="7" a="1"/>
  <c r="F437" i="7" s="1"/>
  <c r="F438" i="7" a="1"/>
  <c r="F438" i="7" s="1"/>
  <c r="F439" i="7" a="1"/>
  <c r="F439" i="7" s="1"/>
  <c r="F440" i="7" a="1"/>
  <c r="F440" i="7" s="1"/>
  <c r="F441" i="7" a="1"/>
  <c r="F441" i="7" s="1"/>
  <c r="F442" i="7" a="1"/>
  <c r="F442" i="7" s="1"/>
  <c r="F443" i="7" a="1"/>
  <c r="F443" i="7" s="1"/>
  <c r="F444" i="7" a="1"/>
  <c r="F444" i="7" s="1"/>
  <c r="F445" i="7" a="1"/>
  <c r="F445" i="7" s="1"/>
  <c r="F446" i="7" a="1"/>
  <c r="F446" i="7" s="1"/>
  <c r="F447" i="7" a="1"/>
  <c r="F447" i="7" s="1"/>
  <c r="F448" i="7" a="1"/>
  <c r="F448" i="7" s="1"/>
  <c r="F449" i="7" a="1"/>
  <c r="F449" i="7" s="1"/>
  <c r="F450" i="7" a="1"/>
  <c r="F450" i="7" s="1"/>
  <c r="F451" i="7" a="1"/>
  <c r="F451" i="7" s="1"/>
  <c r="F452" i="7" a="1"/>
  <c r="F452" i="7" s="1"/>
  <c r="F453" i="7" a="1"/>
  <c r="F453" i="7" s="1"/>
  <c r="F454" i="7" a="1"/>
  <c r="F454" i="7" s="1"/>
  <c r="F455" i="7" a="1"/>
  <c r="F455" i="7" s="1"/>
  <c r="F456" i="7" a="1"/>
  <c r="F456" i="7" s="1"/>
  <c r="F457" i="7" a="1"/>
  <c r="F457" i="7" s="1"/>
  <c r="F458" i="7" a="1"/>
  <c r="F458" i="7" s="1"/>
  <c r="F459" i="7" a="1"/>
  <c r="F459" i="7" s="1"/>
  <c r="F460" i="7" a="1"/>
  <c r="F460" i="7" s="1"/>
  <c r="F461" i="7" a="1"/>
  <c r="F461" i="7" s="1"/>
  <c r="F462" i="7" a="1"/>
  <c r="F462" i="7" s="1"/>
  <c r="F463" i="7" a="1"/>
  <c r="F463" i="7" s="1"/>
  <c r="F464" i="7" a="1"/>
  <c r="F464" i="7" s="1"/>
  <c r="F465" i="7" a="1"/>
  <c r="F465" i="7" s="1"/>
  <c r="F466" i="7" a="1"/>
  <c r="F466" i="7" s="1"/>
  <c r="F467" i="7" a="1"/>
  <c r="F467" i="7" s="1"/>
  <c r="F468" i="7" a="1"/>
  <c r="F468" i="7" s="1"/>
  <c r="F469" i="7" a="1"/>
  <c r="F469" i="7" s="1"/>
  <c r="F470" i="7" a="1"/>
  <c r="F470" i="7" s="1"/>
  <c r="F471" i="7" a="1"/>
  <c r="F471" i="7" s="1"/>
  <c r="F472" i="7" a="1"/>
  <c r="F472" i="7" s="1"/>
  <c r="F473" i="7" a="1"/>
  <c r="F473" i="7" s="1"/>
  <c r="F474" i="7" a="1"/>
  <c r="F474" i="7" s="1"/>
  <c r="F475" i="7" a="1"/>
  <c r="F475" i="7" s="1"/>
  <c r="F476" i="7" a="1"/>
  <c r="F476" i="7" s="1"/>
  <c r="F477" i="7" a="1"/>
  <c r="F477" i="7" s="1"/>
  <c r="F478" i="7" a="1"/>
  <c r="F478" i="7" s="1"/>
  <c r="F479" i="7" a="1"/>
  <c r="F479" i="7" s="1"/>
  <c r="F480" i="7" a="1"/>
  <c r="F480" i="7" s="1"/>
  <c r="F481" i="7" a="1"/>
  <c r="F481" i="7" s="1"/>
  <c r="F482" i="7" a="1"/>
  <c r="F482" i="7" s="1"/>
  <c r="F483" i="7" a="1"/>
  <c r="F483" i="7" s="1"/>
  <c r="F484" i="7" a="1"/>
  <c r="F484" i="7" s="1"/>
  <c r="F485" i="7" a="1"/>
  <c r="F485" i="7" s="1"/>
  <c r="F486" i="7" a="1"/>
  <c r="F486" i="7" s="1"/>
  <c r="F487" i="7" a="1"/>
  <c r="F487" i="7" s="1"/>
  <c r="F488" i="7" a="1"/>
  <c r="F488" i="7" s="1"/>
  <c r="F489" i="7" a="1"/>
  <c r="F489" i="7" s="1"/>
  <c r="F490" i="7" a="1"/>
  <c r="F490" i="7" s="1"/>
  <c r="F491" i="7" a="1"/>
  <c r="F491" i="7" s="1"/>
  <c r="F492" i="7" a="1"/>
  <c r="F492" i="7" s="1"/>
  <c r="F493" i="7" a="1"/>
  <c r="F493" i="7" s="1"/>
  <c r="F494" i="7" a="1"/>
  <c r="F494" i="7" s="1"/>
  <c r="F495" i="7" a="1"/>
  <c r="F495" i="7" s="1"/>
  <c r="F496" i="7" a="1"/>
  <c r="F496" i="7" s="1"/>
  <c r="F497" i="7" a="1"/>
  <c r="F497" i="7" s="1"/>
  <c r="F498" i="7" a="1"/>
  <c r="F498" i="7" s="1"/>
  <c r="F499" i="7" a="1"/>
  <c r="F499" i="7" s="1"/>
  <c r="F500" i="7" a="1"/>
  <c r="F500" i="7" s="1"/>
  <c r="F501" i="7" a="1"/>
  <c r="F501" i="7" s="1"/>
  <c r="F502" i="7" a="1"/>
  <c r="F502" i="7" s="1"/>
  <c r="F503" i="7" a="1"/>
  <c r="F503" i="7" s="1"/>
  <c r="F504" i="7" a="1"/>
  <c r="F504" i="7" s="1"/>
  <c r="F505" i="7" a="1"/>
  <c r="F505" i="7" s="1"/>
  <c r="F506" i="7" a="1"/>
  <c r="F506" i="7" s="1"/>
  <c r="F507" i="7" a="1"/>
  <c r="F507" i="7" s="1"/>
  <c r="F508" i="7" a="1"/>
  <c r="F508" i="7" s="1"/>
  <c r="F509" i="7" a="1"/>
  <c r="F509" i="7" s="1"/>
  <c r="F510" i="7" a="1"/>
  <c r="F510" i="7" s="1"/>
  <c r="F8" i="7" a="1"/>
  <c r="F8" i="7" s="1"/>
  <c r="E9" i="7" a="1"/>
  <c r="E9" i="7" s="1"/>
  <c r="E10" i="7" a="1"/>
  <c r="E10" i="7" s="1"/>
  <c r="E11" i="7" a="1"/>
  <c r="E11" i="7" s="1"/>
  <c r="E12" i="7" a="1"/>
  <c r="E12" i="7" s="1"/>
  <c r="E13" i="7" a="1"/>
  <c r="E13" i="7" s="1"/>
  <c r="E14" i="7" a="1"/>
  <c r="E14" i="7" s="1"/>
  <c r="E15" i="7" a="1"/>
  <c r="E15" i="7" s="1"/>
  <c r="E16" i="7" a="1"/>
  <c r="E16" i="7" s="1"/>
  <c r="E17" i="7" a="1"/>
  <c r="E17" i="7" s="1"/>
  <c r="E18" i="7" a="1"/>
  <c r="E18" i="7" s="1"/>
  <c r="E19" i="7" a="1"/>
  <c r="E19" i="7" s="1"/>
  <c r="E20" i="7" a="1"/>
  <c r="E20" i="7" s="1"/>
  <c r="E21" i="7" a="1"/>
  <c r="E21" i="7" s="1"/>
  <c r="E22" i="7" a="1"/>
  <c r="E22" i="7" s="1"/>
  <c r="E23" i="7" a="1"/>
  <c r="E23" i="7" s="1"/>
  <c r="E24" i="7" a="1"/>
  <c r="E24" i="7" s="1"/>
  <c r="E25" i="7" a="1"/>
  <c r="E25" i="7" s="1"/>
  <c r="E26" i="7" a="1"/>
  <c r="E26" i="7" s="1"/>
  <c r="E27" i="7" a="1"/>
  <c r="E27" i="7" s="1"/>
  <c r="E28" i="7" a="1"/>
  <c r="E28" i="7" s="1"/>
  <c r="E29" i="7" a="1"/>
  <c r="E29" i="7" s="1"/>
  <c r="E30" i="7" a="1"/>
  <c r="E30" i="7" s="1"/>
  <c r="E31" i="7" a="1"/>
  <c r="E31" i="7" s="1"/>
  <c r="E32" i="7" a="1"/>
  <c r="E32" i="7" s="1"/>
  <c r="E33" i="7" a="1"/>
  <c r="E33" i="7" s="1"/>
  <c r="E34" i="7" a="1"/>
  <c r="E34" i="7" s="1"/>
  <c r="E35" i="7" a="1"/>
  <c r="E35" i="7" s="1"/>
  <c r="E36" i="7" a="1"/>
  <c r="E36" i="7" s="1"/>
  <c r="E37" i="7" a="1"/>
  <c r="E37" i="7" s="1"/>
  <c r="E38" i="7" a="1"/>
  <c r="E38" i="7" s="1"/>
  <c r="E39" i="7" a="1"/>
  <c r="E39" i="7" s="1"/>
  <c r="E40" i="7" a="1"/>
  <c r="E40" i="7" s="1"/>
  <c r="E41" i="7" a="1"/>
  <c r="E41" i="7" s="1"/>
  <c r="E42" i="7" a="1"/>
  <c r="E42" i="7" s="1"/>
  <c r="E43" i="7" a="1"/>
  <c r="E43" i="7" s="1"/>
  <c r="E44" i="7" a="1"/>
  <c r="E44" i="7" s="1"/>
  <c r="E45" i="7" a="1"/>
  <c r="E45" i="7" s="1"/>
  <c r="E46" i="7" a="1"/>
  <c r="E46" i="7" s="1"/>
  <c r="E47" i="7" a="1"/>
  <c r="E47" i="7" s="1"/>
  <c r="E48" i="7" a="1"/>
  <c r="E48" i="7" s="1"/>
  <c r="E49" i="7" a="1"/>
  <c r="E49" i="7" s="1"/>
  <c r="E50" i="7" a="1"/>
  <c r="E50" i="7" s="1"/>
  <c r="E51" i="7" a="1"/>
  <c r="E51" i="7" s="1"/>
  <c r="E52" i="7" a="1"/>
  <c r="E52" i="7" s="1"/>
  <c r="E53" i="7" a="1"/>
  <c r="E53" i="7" s="1"/>
  <c r="E54" i="7" a="1"/>
  <c r="E54" i="7" s="1"/>
  <c r="E55" i="7" a="1"/>
  <c r="E55" i="7" s="1"/>
  <c r="E56" i="7" a="1"/>
  <c r="E56" i="7" s="1"/>
  <c r="E57" i="7" a="1"/>
  <c r="E57" i="7" s="1"/>
  <c r="E58" i="7" a="1"/>
  <c r="E58" i="7" s="1"/>
  <c r="E59" i="7" a="1"/>
  <c r="E59" i="7" s="1"/>
  <c r="E60" i="7" a="1"/>
  <c r="E60" i="7" s="1"/>
  <c r="E61" i="7" a="1"/>
  <c r="E61" i="7" s="1"/>
  <c r="E62" i="7" a="1"/>
  <c r="E62" i="7" s="1"/>
  <c r="E63" i="7" a="1"/>
  <c r="E63" i="7" s="1"/>
  <c r="E64" i="7" a="1"/>
  <c r="E64" i="7" s="1"/>
  <c r="E65" i="7" a="1"/>
  <c r="E65" i="7" s="1"/>
  <c r="E66" i="7" a="1"/>
  <c r="E66" i="7" s="1"/>
  <c r="E67" i="7" a="1"/>
  <c r="E67" i="7" s="1"/>
  <c r="E68" i="7" a="1"/>
  <c r="E68" i="7" s="1"/>
  <c r="E69" i="7" a="1"/>
  <c r="E69" i="7" s="1"/>
  <c r="E70" i="7" a="1"/>
  <c r="E70" i="7" s="1"/>
  <c r="E71" i="7" a="1"/>
  <c r="E71" i="7" s="1"/>
  <c r="E72" i="7" a="1"/>
  <c r="E72" i="7" s="1"/>
  <c r="E73" i="7" a="1"/>
  <c r="E73" i="7" s="1"/>
  <c r="E74" i="7" a="1"/>
  <c r="E74" i="7" s="1"/>
  <c r="E75" i="7" a="1"/>
  <c r="E75" i="7" s="1"/>
  <c r="E76" i="7" a="1"/>
  <c r="E76" i="7" s="1"/>
  <c r="E77" i="7" a="1"/>
  <c r="E77" i="7" s="1"/>
  <c r="E78" i="7" a="1"/>
  <c r="E78" i="7" s="1"/>
  <c r="E79" i="7" a="1"/>
  <c r="E79" i="7" s="1"/>
  <c r="E80" i="7" a="1"/>
  <c r="E80" i="7" s="1"/>
  <c r="E81" i="7" a="1"/>
  <c r="E81" i="7" s="1"/>
  <c r="E82" i="7" a="1"/>
  <c r="E82" i="7" s="1"/>
  <c r="E83" i="7" a="1"/>
  <c r="E83" i="7" s="1"/>
  <c r="E84" i="7" a="1"/>
  <c r="E84" i="7" s="1"/>
  <c r="E85" i="7" a="1"/>
  <c r="E85" i="7" s="1"/>
  <c r="E86" i="7" a="1"/>
  <c r="E86" i="7" s="1"/>
  <c r="E87" i="7" a="1"/>
  <c r="E87" i="7" s="1"/>
  <c r="E88" i="7" a="1"/>
  <c r="E88" i="7" s="1"/>
  <c r="E89" i="7" a="1"/>
  <c r="E89" i="7" s="1"/>
  <c r="E90" i="7" a="1"/>
  <c r="E90" i="7" s="1"/>
  <c r="E91" i="7" a="1"/>
  <c r="E91" i="7" s="1"/>
  <c r="E92" i="7" a="1"/>
  <c r="E92" i="7" s="1"/>
  <c r="E93" i="7" a="1"/>
  <c r="E93" i="7" s="1"/>
  <c r="E94" i="7" a="1"/>
  <c r="E94" i="7" s="1"/>
  <c r="E95" i="7" a="1"/>
  <c r="E95" i="7" s="1"/>
  <c r="E96" i="7" a="1"/>
  <c r="E96" i="7" s="1"/>
  <c r="E97" i="7" a="1"/>
  <c r="E97" i="7" s="1"/>
  <c r="E98" i="7" a="1"/>
  <c r="E98" i="7" s="1"/>
  <c r="E99" i="7" a="1"/>
  <c r="E99" i="7" s="1"/>
  <c r="E100" i="7" a="1"/>
  <c r="E100" i="7" s="1"/>
  <c r="E101" i="7" a="1"/>
  <c r="E101" i="7" s="1"/>
  <c r="E102" i="7" a="1"/>
  <c r="E102" i="7" s="1"/>
  <c r="E103" i="7" a="1"/>
  <c r="E103" i="7" s="1"/>
  <c r="E104" i="7" a="1"/>
  <c r="E104" i="7" s="1"/>
  <c r="E105" i="7" a="1"/>
  <c r="E105" i="7" s="1"/>
  <c r="E106" i="7" a="1"/>
  <c r="E106" i="7" s="1"/>
  <c r="E107" i="7" a="1"/>
  <c r="E107" i="7" s="1"/>
  <c r="E108" i="7" a="1"/>
  <c r="E108" i="7" s="1"/>
  <c r="E109" i="7" a="1"/>
  <c r="E109" i="7" s="1"/>
  <c r="E110" i="7" a="1"/>
  <c r="E110" i="7" s="1"/>
  <c r="E111" i="7" a="1"/>
  <c r="E111" i="7" s="1"/>
  <c r="E112" i="7" a="1"/>
  <c r="E112" i="7" s="1"/>
  <c r="E113" i="7" a="1"/>
  <c r="E113" i="7" s="1"/>
  <c r="E114" i="7" a="1"/>
  <c r="E114" i="7" s="1"/>
  <c r="E115" i="7" a="1"/>
  <c r="E115" i="7" s="1"/>
  <c r="E116" i="7" a="1"/>
  <c r="E116" i="7" s="1"/>
  <c r="E117" i="7" a="1"/>
  <c r="E117" i="7" s="1"/>
  <c r="E118" i="7" a="1"/>
  <c r="E118" i="7" s="1"/>
  <c r="E119" i="7" a="1"/>
  <c r="E119" i="7" s="1"/>
  <c r="E120" i="7" a="1"/>
  <c r="E120" i="7" s="1"/>
  <c r="E121" i="7" a="1"/>
  <c r="E121" i="7" s="1"/>
  <c r="E122" i="7" a="1"/>
  <c r="E122" i="7" s="1"/>
  <c r="E123" i="7" a="1"/>
  <c r="E123" i="7" s="1"/>
  <c r="E124" i="7" a="1"/>
  <c r="E124" i="7" s="1"/>
  <c r="E125" i="7" a="1"/>
  <c r="E125" i="7" s="1"/>
  <c r="E126" i="7" a="1"/>
  <c r="E126" i="7" s="1"/>
  <c r="E127" i="7" a="1"/>
  <c r="E127" i="7" s="1"/>
  <c r="E128" i="7" a="1"/>
  <c r="E128" i="7" s="1"/>
  <c r="E129" i="7" a="1"/>
  <c r="E129" i="7" s="1"/>
  <c r="E130" i="7" a="1"/>
  <c r="E130" i="7" s="1"/>
  <c r="E131" i="7" a="1"/>
  <c r="E131" i="7" s="1"/>
  <c r="E132" i="7" a="1"/>
  <c r="E132" i="7" s="1"/>
  <c r="E133" i="7" a="1"/>
  <c r="E133" i="7" s="1"/>
  <c r="E134" i="7" a="1"/>
  <c r="E134" i="7" s="1"/>
  <c r="E135" i="7" a="1"/>
  <c r="E135" i="7" s="1"/>
  <c r="E136" i="7" a="1"/>
  <c r="E136" i="7" s="1"/>
  <c r="E137" i="7" a="1"/>
  <c r="E137" i="7" s="1"/>
  <c r="E138" i="7" a="1"/>
  <c r="E138" i="7" s="1"/>
  <c r="E139" i="7" a="1"/>
  <c r="E139" i="7" s="1"/>
  <c r="E140" i="7" a="1"/>
  <c r="E140" i="7" s="1"/>
  <c r="E141" i="7" a="1"/>
  <c r="E141" i="7" s="1"/>
  <c r="E142" i="7" a="1"/>
  <c r="E142" i="7" s="1"/>
  <c r="E143" i="7" a="1"/>
  <c r="E143" i="7" s="1"/>
  <c r="E144" i="7" a="1"/>
  <c r="E144" i="7" s="1"/>
  <c r="E145" i="7" a="1"/>
  <c r="E145" i="7" s="1"/>
  <c r="E146" i="7" a="1"/>
  <c r="E146" i="7" s="1"/>
  <c r="E147" i="7" a="1"/>
  <c r="E147" i="7" s="1"/>
  <c r="E148" i="7" a="1"/>
  <c r="E148" i="7" s="1"/>
  <c r="E149" i="7" a="1"/>
  <c r="E149" i="7" s="1"/>
  <c r="E150" i="7" a="1"/>
  <c r="E150" i="7" s="1"/>
  <c r="E151" i="7" a="1"/>
  <c r="E151" i="7" s="1"/>
  <c r="E152" i="7" a="1"/>
  <c r="E152" i="7" s="1"/>
  <c r="E153" i="7" a="1"/>
  <c r="E153" i="7" s="1"/>
  <c r="E154" i="7" a="1"/>
  <c r="E154" i="7" s="1"/>
  <c r="E155" i="7" a="1"/>
  <c r="E155" i="7" s="1"/>
  <c r="E156" i="7" a="1"/>
  <c r="E156" i="7" s="1"/>
  <c r="E157" i="7" a="1"/>
  <c r="E157" i="7" s="1"/>
  <c r="E158" i="7" a="1"/>
  <c r="E158" i="7" s="1"/>
  <c r="E159" i="7" a="1"/>
  <c r="E159" i="7" s="1"/>
  <c r="E160" i="7" a="1"/>
  <c r="E160" i="7" s="1"/>
  <c r="E161" i="7" a="1"/>
  <c r="E161" i="7" s="1"/>
  <c r="E162" i="7" a="1"/>
  <c r="E162" i="7" s="1"/>
  <c r="E163" i="7" a="1"/>
  <c r="E163" i="7" s="1"/>
  <c r="E164" i="7" a="1"/>
  <c r="E164" i="7" s="1"/>
  <c r="E165" i="7" a="1"/>
  <c r="E165" i="7" s="1"/>
  <c r="E166" i="7" a="1"/>
  <c r="E166" i="7" s="1"/>
  <c r="E167" i="7" a="1"/>
  <c r="E167" i="7" s="1"/>
  <c r="E168" i="7" a="1"/>
  <c r="E168" i="7" s="1"/>
  <c r="E169" i="7" a="1"/>
  <c r="E169" i="7" s="1"/>
  <c r="E170" i="7" a="1"/>
  <c r="E170" i="7" s="1"/>
  <c r="E171" i="7" a="1"/>
  <c r="E171" i="7" s="1"/>
  <c r="E172" i="7" a="1"/>
  <c r="E172" i="7" s="1"/>
  <c r="E173" i="7" a="1"/>
  <c r="E173" i="7" s="1"/>
  <c r="E174" i="7" a="1"/>
  <c r="E174" i="7" s="1"/>
  <c r="E175" i="7" a="1"/>
  <c r="E175" i="7" s="1"/>
  <c r="E176" i="7" a="1"/>
  <c r="E176" i="7" s="1"/>
  <c r="E177" i="7" a="1"/>
  <c r="E177" i="7" s="1"/>
  <c r="E178" i="7" a="1"/>
  <c r="E178" i="7" s="1"/>
  <c r="E179" i="7" a="1"/>
  <c r="E179" i="7" s="1"/>
  <c r="E180" i="7" a="1"/>
  <c r="E180" i="7" s="1"/>
  <c r="E181" i="7" a="1"/>
  <c r="E181" i="7" s="1"/>
  <c r="E182" i="7" a="1"/>
  <c r="E182" i="7" s="1"/>
  <c r="E183" i="7" a="1"/>
  <c r="E183" i="7" s="1"/>
  <c r="E184" i="7" a="1"/>
  <c r="E184" i="7" s="1"/>
  <c r="E185" i="7" a="1"/>
  <c r="E185" i="7" s="1"/>
  <c r="E186" i="7" a="1"/>
  <c r="E186" i="7" s="1"/>
  <c r="E187" i="7" a="1"/>
  <c r="E187" i="7" s="1"/>
  <c r="E188" i="7" a="1"/>
  <c r="E188" i="7" s="1"/>
  <c r="E189" i="7" a="1"/>
  <c r="E189" i="7" s="1"/>
  <c r="E190" i="7" a="1"/>
  <c r="E190" i="7" s="1"/>
  <c r="E191" i="7" a="1"/>
  <c r="E191" i="7" s="1"/>
  <c r="E192" i="7" a="1"/>
  <c r="E192" i="7" s="1"/>
  <c r="E193" i="7" a="1"/>
  <c r="E193" i="7" s="1"/>
  <c r="E194" i="7" a="1"/>
  <c r="E194" i="7" s="1"/>
  <c r="E195" i="7" a="1"/>
  <c r="E195" i="7" s="1"/>
  <c r="E196" i="7" a="1"/>
  <c r="E196" i="7" s="1"/>
  <c r="E197" i="7" a="1"/>
  <c r="E197" i="7" s="1"/>
  <c r="E198" i="7" a="1"/>
  <c r="E198" i="7" s="1"/>
  <c r="E199" i="7" a="1"/>
  <c r="E199" i="7" s="1"/>
  <c r="E200" i="7" a="1"/>
  <c r="E200" i="7" s="1"/>
  <c r="E201" i="7" a="1"/>
  <c r="E201" i="7" s="1"/>
  <c r="E202" i="7" a="1"/>
  <c r="E202" i="7" s="1"/>
  <c r="E203" i="7" a="1"/>
  <c r="E203" i="7" s="1"/>
  <c r="E204" i="7" a="1"/>
  <c r="E204" i="7" s="1"/>
  <c r="E205" i="7" a="1"/>
  <c r="E205" i="7" s="1"/>
  <c r="E206" i="7" a="1"/>
  <c r="E206" i="7" s="1"/>
  <c r="E207" i="7" a="1"/>
  <c r="E207" i="7" s="1"/>
  <c r="E208" i="7" a="1"/>
  <c r="E208" i="7" s="1"/>
  <c r="E209" i="7" a="1"/>
  <c r="E209" i="7" s="1"/>
  <c r="E210" i="7" a="1"/>
  <c r="E210" i="7" s="1"/>
  <c r="E211" i="7" a="1"/>
  <c r="E211" i="7" s="1"/>
  <c r="E212" i="7" a="1"/>
  <c r="E212" i="7" s="1"/>
  <c r="E213" i="7" a="1"/>
  <c r="E213" i="7" s="1"/>
  <c r="E214" i="7" a="1"/>
  <c r="E214" i="7" s="1"/>
  <c r="E215" i="7" a="1"/>
  <c r="E215" i="7" s="1"/>
  <c r="E216" i="7" a="1"/>
  <c r="E216" i="7" s="1"/>
  <c r="E217" i="7" a="1"/>
  <c r="E217" i="7" s="1"/>
  <c r="E218" i="7" a="1"/>
  <c r="E218" i="7" s="1"/>
  <c r="E219" i="7" a="1"/>
  <c r="E219" i="7" s="1"/>
  <c r="E220" i="7" a="1"/>
  <c r="E220" i="7" s="1"/>
  <c r="E221" i="7" a="1"/>
  <c r="E221" i="7" s="1"/>
  <c r="E222" i="7" a="1"/>
  <c r="E222" i="7" s="1"/>
  <c r="E223" i="7" a="1"/>
  <c r="E223" i="7" s="1"/>
  <c r="E224" i="7" a="1"/>
  <c r="E224" i="7" s="1"/>
  <c r="E225" i="7" a="1"/>
  <c r="E225" i="7" s="1"/>
  <c r="E226" i="7" a="1"/>
  <c r="E226" i="7" s="1"/>
  <c r="E227" i="7" a="1"/>
  <c r="E227" i="7" s="1"/>
  <c r="E228" i="7" a="1"/>
  <c r="E228" i="7" s="1"/>
  <c r="E229" i="7" a="1"/>
  <c r="E229" i="7" s="1"/>
  <c r="E230" i="7" a="1"/>
  <c r="E230" i="7" s="1"/>
  <c r="E231" i="7" a="1"/>
  <c r="E231" i="7" s="1"/>
  <c r="E232" i="7" a="1"/>
  <c r="E232" i="7" s="1"/>
  <c r="E233" i="7" a="1"/>
  <c r="E233" i="7" s="1"/>
  <c r="E234" i="7" a="1"/>
  <c r="E234" i="7" s="1"/>
  <c r="E235" i="7" a="1"/>
  <c r="E235" i="7" s="1"/>
  <c r="E236" i="7" a="1"/>
  <c r="E236" i="7" s="1"/>
  <c r="E237" i="7" a="1"/>
  <c r="E237" i="7" s="1"/>
  <c r="E238" i="7" a="1"/>
  <c r="E238" i="7" s="1"/>
  <c r="E239" i="7" a="1"/>
  <c r="E239" i="7" s="1"/>
  <c r="E240" i="7" a="1"/>
  <c r="E240" i="7" s="1"/>
  <c r="E241" i="7" a="1"/>
  <c r="E241" i="7" s="1"/>
  <c r="E242" i="7" a="1"/>
  <c r="E242" i="7" s="1"/>
  <c r="E243" i="7" a="1"/>
  <c r="E243" i="7" s="1"/>
  <c r="E244" i="7" a="1"/>
  <c r="E244" i="7" s="1"/>
  <c r="E245" i="7" a="1"/>
  <c r="E245" i="7" s="1"/>
  <c r="E246" i="7" a="1"/>
  <c r="E246" i="7" s="1"/>
  <c r="E247" i="7" a="1"/>
  <c r="E247" i="7" s="1"/>
  <c r="E248" i="7" a="1"/>
  <c r="E248" i="7" s="1"/>
  <c r="E249" i="7" a="1"/>
  <c r="E249" i="7" s="1"/>
  <c r="E250" i="7" a="1"/>
  <c r="E250" i="7" s="1"/>
  <c r="E251" i="7" a="1"/>
  <c r="E251" i="7" s="1"/>
  <c r="E252" i="7" a="1"/>
  <c r="E252" i="7" s="1"/>
  <c r="E253" i="7" a="1"/>
  <c r="E253" i="7" s="1"/>
  <c r="E254" i="7" a="1"/>
  <c r="E254" i="7" s="1"/>
  <c r="E255" i="7" a="1"/>
  <c r="E255" i="7" s="1"/>
  <c r="E256" i="7" a="1"/>
  <c r="E256" i="7" s="1"/>
  <c r="E257" i="7" a="1"/>
  <c r="E257" i="7" s="1"/>
  <c r="E258" i="7" a="1"/>
  <c r="E258" i="7" s="1"/>
  <c r="E259" i="7" a="1"/>
  <c r="E259" i="7" s="1"/>
  <c r="E260" i="7" a="1"/>
  <c r="E260" i="7" s="1"/>
  <c r="E261" i="7" a="1"/>
  <c r="E261" i="7" s="1"/>
  <c r="E262" i="7" a="1"/>
  <c r="E262" i="7" s="1"/>
  <c r="E263" i="7" a="1"/>
  <c r="E263" i="7" s="1"/>
  <c r="E264" i="7" a="1"/>
  <c r="E264" i="7" s="1"/>
  <c r="E265" i="7" a="1"/>
  <c r="E265" i="7" s="1"/>
  <c r="E266" i="7" a="1"/>
  <c r="E266" i="7" s="1"/>
  <c r="E267" i="7" a="1"/>
  <c r="E267" i="7" s="1"/>
  <c r="E268" i="7" a="1"/>
  <c r="E268" i="7" s="1"/>
  <c r="E269" i="7" a="1"/>
  <c r="E269" i="7" s="1"/>
  <c r="E270" i="7" a="1"/>
  <c r="E270" i="7" s="1"/>
  <c r="E271" i="7" a="1"/>
  <c r="E271" i="7" s="1"/>
  <c r="E272" i="7" a="1"/>
  <c r="E272" i="7" s="1"/>
  <c r="E273" i="7" a="1"/>
  <c r="E273" i="7" s="1"/>
  <c r="E274" i="7" a="1"/>
  <c r="E274" i="7" s="1"/>
  <c r="E275" i="7" a="1"/>
  <c r="E275" i="7" s="1"/>
  <c r="E276" i="7" a="1"/>
  <c r="E276" i="7" s="1"/>
  <c r="E277" i="7" a="1"/>
  <c r="E277" i="7" s="1"/>
  <c r="E278" i="7" a="1"/>
  <c r="E278" i="7" s="1"/>
  <c r="E279" i="7" a="1"/>
  <c r="E279" i="7" s="1"/>
  <c r="E280" i="7" a="1"/>
  <c r="E280" i="7" s="1"/>
  <c r="E281" i="7" a="1"/>
  <c r="E281" i="7" s="1"/>
  <c r="E282" i="7" a="1"/>
  <c r="E282" i="7" s="1"/>
  <c r="E283" i="7" a="1"/>
  <c r="E283" i="7" s="1"/>
  <c r="E284" i="7" a="1"/>
  <c r="E284" i="7" s="1"/>
  <c r="E285" i="7" a="1"/>
  <c r="E285" i="7" s="1"/>
  <c r="E286" i="7" a="1"/>
  <c r="E286" i="7" s="1"/>
  <c r="E287" i="7" a="1"/>
  <c r="E287" i="7" s="1"/>
  <c r="E288" i="7" a="1"/>
  <c r="E288" i="7" s="1"/>
  <c r="E289" i="7" a="1"/>
  <c r="E289" i="7" s="1"/>
  <c r="E290" i="7" a="1"/>
  <c r="E290" i="7" s="1"/>
  <c r="E291" i="7" a="1"/>
  <c r="E291" i="7" s="1"/>
  <c r="E292" i="7" a="1"/>
  <c r="E292" i="7" s="1"/>
  <c r="E293" i="7" a="1"/>
  <c r="E293" i="7" s="1"/>
  <c r="E294" i="7" a="1"/>
  <c r="E294" i="7" s="1"/>
  <c r="E295" i="7" a="1"/>
  <c r="E295" i="7" s="1"/>
  <c r="E296" i="7" a="1"/>
  <c r="E296" i="7" s="1"/>
  <c r="E297" i="7" a="1"/>
  <c r="E297" i="7" s="1"/>
  <c r="E298" i="7" a="1"/>
  <c r="E298" i="7" s="1"/>
  <c r="E299" i="7" a="1"/>
  <c r="E299" i="7" s="1"/>
  <c r="E300" i="7" a="1"/>
  <c r="E300" i="7" s="1"/>
  <c r="E301" i="7" a="1"/>
  <c r="E301" i="7" s="1"/>
  <c r="E302" i="7" a="1"/>
  <c r="E302" i="7" s="1"/>
  <c r="E303" i="7" a="1"/>
  <c r="E303" i="7" s="1"/>
  <c r="E304" i="7" a="1"/>
  <c r="E304" i="7" s="1"/>
  <c r="E305" i="7" a="1"/>
  <c r="E305" i="7" s="1"/>
  <c r="E306" i="7" a="1"/>
  <c r="E306" i="7" s="1"/>
  <c r="E307" i="7" a="1"/>
  <c r="E307" i="7" s="1"/>
  <c r="E308" i="7" a="1"/>
  <c r="E308" i="7" s="1"/>
  <c r="E309" i="7" a="1"/>
  <c r="E309" i="7" s="1"/>
  <c r="E310" i="7" a="1"/>
  <c r="E310" i="7" s="1"/>
  <c r="E311" i="7" a="1"/>
  <c r="E311" i="7" s="1"/>
  <c r="E312" i="7" a="1"/>
  <c r="E312" i="7" s="1"/>
  <c r="E313" i="7" a="1"/>
  <c r="E313" i="7" s="1"/>
  <c r="E314" i="7" a="1"/>
  <c r="E314" i="7" s="1"/>
  <c r="E315" i="7" a="1"/>
  <c r="E315" i="7" s="1"/>
  <c r="E316" i="7" a="1"/>
  <c r="E316" i="7" s="1"/>
  <c r="E317" i="7" a="1"/>
  <c r="E317" i="7" s="1"/>
  <c r="E318" i="7" a="1"/>
  <c r="E318" i="7" s="1"/>
  <c r="E319" i="7" a="1"/>
  <c r="E319" i="7" s="1"/>
  <c r="E320" i="7" a="1"/>
  <c r="E320" i="7" s="1"/>
  <c r="E321" i="7" a="1"/>
  <c r="E321" i="7" s="1"/>
  <c r="E322" i="7" a="1"/>
  <c r="E322" i="7" s="1"/>
  <c r="E323" i="7" a="1"/>
  <c r="E323" i="7" s="1"/>
  <c r="E324" i="7" a="1"/>
  <c r="E324" i="7" s="1"/>
  <c r="E325" i="7" a="1"/>
  <c r="E325" i="7" s="1"/>
  <c r="E326" i="7" a="1"/>
  <c r="E326" i="7" s="1"/>
  <c r="E327" i="7" a="1"/>
  <c r="E327" i="7" s="1"/>
  <c r="E328" i="7" a="1"/>
  <c r="E328" i="7" s="1"/>
  <c r="E329" i="7" a="1"/>
  <c r="E329" i="7" s="1"/>
  <c r="E330" i="7" a="1"/>
  <c r="E330" i="7" s="1"/>
  <c r="E331" i="7" a="1"/>
  <c r="E331" i="7" s="1"/>
  <c r="E332" i="7" a="1"/>
  <c r="E332" i="7" s="1"/>
  <c r="E333" i="7" a="1"/>
  <c r="E333" i="7" s="1"/>
  <c r="E334" i="7" a="1"/>
  <c r="E334" i="7" s="1"/>
  <c r="E335" i="7" a="1"/>
  <c r="E335" i="7" s="1"/>
  <c r="E336" i="7" a="1"/>
  <c r="E336" i="7" s="1"/>
  <c r="E337" i="7" a="1"/>
  <c r="E337" i="7" s="1"/>
  <c r="E338" i="7" a="1"/>
  <c r="E338" i="7" s="1"/>
  <c r="E339" i="7" a="1"/>
  <c r="E339" i="7" s="1"/>
  <c r="E340" i="7" a="1"/>
  <c r="E340" i="7" s="1"/>
  <c r="E341" i="7" a="1"/>
  <c r="E341" i="7" s="1"/>
  <c r="E342" i="7" a="1"/>
  <c r="E342" i="7" s="1"/>
  <c r="E343" i="7" a="1"/>
  <c r="E343" i="7" s="1"/>
  <c r="E344" i="7" a="1"/>
  <c r="E344" i="7" s="1"/>
  <c r="E345" i="7" a="1"/>
  <c r="E345" i="7" s="1"/>
  <c r="E346" i="7" a="1"/>
  <c r="E346" i="7" s="1"/>
  <c r="E347" i="7" a="1"/>
  <c r="E347" i="7" s="1"/>
  <c r="E348" i="7" a="1"/>
  <c r="E348" i="7" s="1"/>
  <c r="E349" i="7" a="1"/>
  <c r="E349" i="7" s="1"/>
  <c r="E350" i="7" a="1"/>
  <c r="E350" i="7" s="1"/>
  <c r="E351" i="7" a="1"/>
  <c r="E351" i="7" s="1"/>
  <c r="E352" i="7" a="1"/>
  <c r="E352" i="7" s="1"/>
  <c r="E353" i="7" a="1"/>
  <c r="E353" i="7" s="1"/>
  <c r="E354" i="7" a="1"/>
  <c r="E354" i="7" s="1"/>
  <c r="E355" i="7" a="1"/>
  <c r="E355" i="7" s="1"/>
  <c r="E356" i="7" a="1"/>
  <c r="E356" i="7" s="1"/>
  <c r="E357" i="7" a="1"/>
  <c r="E357" i="7" s="1"/>
  <c r="E358" i="7" a="1"/>
  <c r="E358" i="7" s="1"/>
  <c r="E359" i="7" a="1"/>
  <c r="E359" i="7" s="1"/>
  <c r="E360" i="7" a="1"/>
  <c r="E360" i="7" s="1"/>
  <c r="E361" i="7" a="1"/>
  <c r="E361" i="7" s="1"/>
  <c r="E362" i="7" a="1"/>
  <c r="E362" i="7" s="1"/>
  <c r="E363" i="7" a="1"/>
  <c r="E363" i="7" s="1"/>
  <c r="E364" i="7" a="1"/>
  <c r="E364" i="7" s="1"/>
  <c r="E365" i="7" a="1"/>
  <c r="E365" i="7" s="1"/>
  <c r="E366" i="7" a="1"/>
  <c r="E366" i="7" s="1"/>
  <c r="E367" i="7" a="1"/>
  <c r="E367" i="7" s="1"/>
  <c r="E368" i="7" a="1"/>
  <c r="E368" i="7" s="1"/>
  <c r="E369" i="7" a="1"/>
  <c r="E369" i="7" s="1"/>
  <c r="E370" i="7" a="1"/>
  <c r="E370" i="7" s="1"/>
  <c r="E371" i="7" a="1"/>
  <c r="E371" i="7" s="1"/>
  <c r="E372" i="7" a="1"/>
  <c r="E372" i="7" s="1"/>
  <c r="E373" i="7" a="1"/>
  <c r="E373" i="7" s="1"/>
  <c r="E374" i="7" a="1"/>
  <c r="E374" i="7" s="1"/>
  <c r="E375" i="7" a="1"/>
  <c r="E375" i="7" s="1"/>
  <c r="E376" i="7" a="1"/>
  <c r="E376" i="7" s="1"/>
  <c r="E377" i="7" a="1"/>
  <c r="E377" i="7" s="1"/>
  <c r="E378" i="7" a="1"/>
  <c r="E378" i="7" s="1"/>
  <c r="E379" i="7" a="1"/>
  <c r="E379" i="7" s="1"/>
  <c r="E380" i="7" a="1"/>
  <c r="E380" i="7" s="1"/>
  <c r="E381" i="7" a="1"/>
  <c r="E381" i="7" s="1"/>
  <c r="E382" i="7" a="1"/>
  <c r="E382" i="7" s="1"/>
  <c r="E383" i="7" a="1"/>
  <c r="E383" i="7" s="1"/>
  <c r="E384" i="7" a="1"/>
  <c r="E384" i="7" s="1"/>
  <c r="E385" i="7" a="1"/>
  <c r="E385" i="7" s="1"/>
  <c r="E386" i="7" a="1"/>
  <c r="E386" i="7" s="1"/>
  <c r="E387" i="7" a="1"/>
  <c r="E387" i="7" s="1"/>
  <c r="E388" i="7" a="1"/>
  <c r="E388" i="7" s="1"/>
  <c r="E389" i="7" a="1"/>
  <c r="E389" i="7" s="1"/>
  <c r="E390" i="7" a="1"/>
  <c r="E390" i="7" s="1"/>
  <c r="E391" i="7" a="1"/>
  <c r="E391" i="7" s="1"/>
  <c r="E392" i="7" a="1"/>
  <c r="E392" i="7" s="1"/>
  <c r="E393" i="7" a="1"/>
  <c r="E393" i="7" s="1"/>
  <c r="E394" i="7" a="1"/>
  <c r="E394" i="7" s="1"/>
  <c r="E395" i="7" a="1"/>
  <c r="E395" i="7" s="1"/>
  <c r="E396" i="7" a="1"/>
  <c r="E396" i="7" s="1"/>
  <c r="E397" i="7" a="1"/>
  <c r="E397" i="7" s="1"/>
  <c r="E398" i="7" a="1"/>
  <c r="E398" i="7" s="1"/>
  <c r="E399" i="7" a="1"/>
  <c r="E399" i="7" s="1"/>
  <c r="E400" i="7" a="1"/>
  <c r="E400" i="7" s="1"/>
  <c r="E401" i="7" a="1"/>
  <c r="E401" i="7" s="1"/>
  <c r="E402" i="7" a="1"/>
  <c r="E402" i="7" s="1"/>
  <c r="E403" i="7" a="1"/>
  <c r="E403" i="7" s="1"/>
  <c r="E404" i="7" a="1"/>
  <c r="E404" i="7" s="1"/>
  <c r="E405" i="7" a="1"/>
  <c r="E405" i="7" s="1"/>
  <c r="E406" i="7" a="1"/>
  <c r="E406" i="7" s="1"/>
  <c r="E407" i="7" a="1"/>
  <c r="E407" i="7" s="1"/>
  <c r="E408" i="7" a="1"/>
  <c r="E408" i="7" s="1"/>
  <c r="E409" i="7" a="1"/>
  <c r="E409" i="7" s="1"/>
  <c r="E410" i="7" a="1"/>
  <c r="E410" i="7" s="1"/>
  <c r="E411" i="7" a="1"/>
  <c r="E411" i="7" s="1"/>
  <c r="E412" i="7" a="1"/>
  <c r="E412" i="7" s="1"/>
  <c r="E413" i="7" a="1"/>
  <c r="E413" i="7" s="1"/>
  <c r="E414" i="7" a="1"/>
  <c r="E414" i="7" s="1"/>
  <c r="E415" i="7" a="1"/>
  <c r="E415" i="7" s="1"/>
  <c r="E416" i="7" a="1"/>
  <c r="E416" i="7" s="1"/>
  <c r="E417" i="7" a="1"/>
  <c r="E417" i="7" s="1"/>
  <c r="E418" i="7" a="1"/>
  <c r="E418" i="7" s="1"/>
  <c r="E419" i="7" a="1"/>
  <c r="E419" i="7" s="1"/>
  <c r="E420" i="7" a="1"/>
  <c r="E420" i="7" s="1"/>
  <c r="E421" i="7" a="1"/>
  <c r="E421" i="7" s="1"/>
  <c r="E422" i="7" a="1"/>
  <c r="E422" i="7" s="1"/>
  <c r="E423" i="7" a="1"/>
  <c r="E423" i="7" s="1"/>
  <c r="E424" i="7" a="1"/>
  <c r="E424" i="7" s="1"/>
  <c r="E425" i="7" a="1"/>
  <c r="E425" i="7" s="1"/>
  <c r="E426" i="7" a="1"/>
  <c r="E426" i="7" s="1"/>
  <c r="E427" i="7" a="1"/>
  <c r="E427" i="7" s="1"/>
  <c r="E428" i="7" a="1"/>
  <c r="E428" i="7" s="1"/>
  <c r="E429" i="7" a="1"/>
  <c r="E429" i="7" s="1"/>
  <c r="E430" i="7" a="1"/>
  <c r="E430" i="7" s="1"/>
  <c r="E431" i="7" a="1"/>
  <c r="E431" i="7" s="1"/>
  <c r="E432" i="7" a="1"/>
  <c r="E432" i="7" s="1"/>
  <c r="E433" i="7" a="1"/>
  <c r="E433" i="7" s="1"/>
  <c r="E434" i="7" a="1"/>
  <c r="E434" i="7" s="1"/>
  <c r="E435" i="7" a="1"/>
  <c r="E435" i="7" s="1"/>
  <c r="E436" i="7" a="1"/>
  <c r="E436" i="7" s="1"/>
  <c r="E437" i="7" a="1"/>
  <c r="E437" i="7" s="1"/>
  <c r="E438" i="7" a="1"/>
  <c r="E438" i="7" s="1"/>
  <c r="E439" i="7" a="1"/>
  <c r="E439" i="7" s="1"/>
  <c r="E440" i="7" a="1"/>
  <c r="E440" i="7" s="1"/>
  <c r="E441" i="7" a="1"/>
  <c r="E441" i="7" s="1"/>
  <c r="E442" i="7" a="1"/>
  <c r="E442" i="7" s="1"/>
  <c r="E443" i="7" a="1"/>
  <c r="E443" i="7" s="1"/>
  <c r="E444" i="7" a="1"/>
  <c r="E444" i="7" s="1"/>
  <c r="E445" i="7" a="1"/>
  <c r="E445" i="7" s="1"/>
  <c r="E446" i="7" a="1"/>
  <c r="E446" i="7" s="1"/>
  <c r="E447" i="7" a="1"/>
  <c r="E447" i="7" s="1"/>
  <c r="E448" i="7" a="1"/>
  <c r="E448" i="7" s="1"/>
  <c r="E449" i="7" a="1"/>
  <c r="E449" i="7" s="1"/>
  <c r="E450" i="7" a="1"/>
  <c r="E450" i="7" s="1"/>
  <c r="E451" i="7" a="1"/>
  <c r="E451" i="7" s="1"/>
  <c r="E452" i="7" a="1"/>
  <c r="E452" i="7" s="1"/>
  <c r="E453" i="7" a="1"/>
  <c r="E453" i="7" s="1"/>
  <c r="E454" i="7" a="1"/>
  <c r="E454" i="7" s="1"/>
  <c r="E455" i="7" a="1"/>
  <c r="E455" i="7" s="1"/>
  <c r="E456" i="7" a="1"/>
  <c r="E456" i="7" s="1"/>
  <c r="E457" i="7" a="1"/>
  <c r="E457" i="7" s="1"/>
  <c r="E458" i="7" a="1"/>
  <c r="E458" i="7" s="1"/>
  <c r="E459" i="7" a="1"/>
  <c r="E459" i="7" s="1"/>
  <c r="E460" i="7" a="1"/>
  <c r="E460" i="7" s="1"/>
  <c r="E461" i="7" a="1"/>
  <c r="E461" i="7" s="1"/>
  <c r="E462" i="7" a="1"/>
  <c r="E462" i="7" s="1"/>
  <c r="E463" i="7" a="1"/>
  <c r="E463" i="7" s="1"/>
  <c r="E464" i="7" a="1"/>
  <c r="E464" i="7" s="1"/>
  <c r="E465" i="7" a="1"/>
  <c r="E465" i="7" s="1"/>
  <c r="E466" i="7" a="1"/>
  <c r="E466" i="7" s="1"/>
  <c r="E467" i="7" a="1"/>
  <c r="E467" i="7" s="1"/>
  <c r="E468" i="7" a="1"/>
  <c r="E468" i="7" s="1"/>
  <c r="E469" i="7" a="1"/>
  <c r="E469" i="7" s="1"/>
  <c r="E470" i="7" a="1"/>
  <c r="E470" i="7" s="1"/>
  <c r="E471" i="7" a="1"/>
  <c r="E471" i="7" s="1"/>
  <c r="E472" i="7" a="1"/>
  <c r="E472" i="7" s="1"/>
  <c r="E473" i="7" a="1"/>
  <c r="E473" i="7" s="1"/>
  <c r="E474" i="7" a="1"/>
  <c r="E474" i="7" s="1"/>
  <c r="E475" i="7" a="1"/>
  <c r="E475" i="7" s="1"/>
  <c r="E476" i="7" a="1"/>
  <c r="E476" i="7" s="1"/>
  <c r="E477" i="7" a="1"/>
  <c r="E477" i="7" s="1"/>
  <c r="E478" i="7" a="1"/>
  <c r="E478" i="7" s="1"/>
  <c r="E479" i="7" a="1"/>
  <c r="E479" i="7" s="1"/>
  <c r="E480" i="7" a="1"/>
  <c r="E480" i="7" s="1"/>
  <c r="E481" i="7" a="1"/>
  <c r="E481" i="7" s="1"/>
  <c r="E482" i="7" a="1"/>
  <c r="E482" i="7" s="1"/>
  <c r="E483" i="7" a="1"/>
  <c r="E483" i="7" s="1"/>
  <c r="E484" i="7" a="1"/>
  <c r="E484" i="7" s="1"/>
  <c r="E485" i="7" a="1"/>
  <c r="E485" i="7" s="1"/>
  <c r="E486" i="7" a="1"/>
  <c r="E486" i="7" s="1"/>
  <c r="E487" i="7" a="1"/>
  <c r="E487" i="7" s="1"/>
  <c r="E488" i="7" a="1"/>
  <c r="E488" i="7" s="1"/>
  <c r="E489" i="7" a="1"/>
  <c r="E489" i="7" s="1"/>
  <c r="E490" i="7" a="1"/>
  <c r="E490" i="7" s="1"/>
  <c r="E491" i="7" a="1"/>
  <c r="E491" i="7" s="1"/>
  <c r="E492" i="7" a="1"/>
  <c r="E492" i="7" s="1"/>
  <c r="E493" i="7" a="1"/>
  <c r="E493" i="7" s="1"/>
  <c r="E494" i="7" a="1"/>
  <c r="E494" i="7" s="1"/>
  <c r="E495" i="7" a="1"/>
  <c r="E495" i="7" s="1"/>
  <c r="E496" i="7" a="1"/>
  <c r="E496" i="7" s="1"/>
  <c r="E497" i="7" a="1"/>
  <c r="E497" i="7" s="1"/>
  <c r="E498" i="7" a="1"/>
  <c r="E498" i="7" s="1"/>
  <c r="E499" i="7" a="1"/>
  <c r="E499" i="7" s="1"/>
  <c r="E500" i="7" a="1"/>
  <c r="E500" i="7" s="1"/>
  <c r="E501" i="7" a="1"/>
  <c r="E501" i="7" s="1"/>
  <c r="E502" i="7" a="1"/>
  <c r="E502" i="7" s="1"/>
  <c r="E503" i="7" a="1"/>
  <c r="E503" i="7" s="1"/>
  <c r="E504" i="7" a="1"/>
  <c r="E504" i="7" s="1"/>
  <c r="E505" i="7" a="1"/>
  <c r="E505" i="7" s="1"/>
  <c r="E506" i="7" a="1"/>
  <c r="E506" i="7" s="1"/>
  <c r="E507" i="7" a="1"/>
  <c r="E507" i="7" s="1"/>
  <c r="E508" i="7" a="1"/>
  <c r="E508" i="7" s="1"/>
  <c r="E509" i="7" a="1"/>
  <c r="E509" i="7" s="1"/>
  <c r="E510" i="7" a="1"/>
  <c r="E510" i="7" s="1"/>
  <c r="E8" i="7" a="1"/>
  <c r="E8" i="7" s="1"/>
  <c r="D9" i="7" a="1"/>
  <c r="D9" i="7" s="1"/>
  <c r="D10" i="7" a="1"/>
  <c r="D10" i="7" s="1"/>
  <c r="D11" i="7" a="1"/>
  <c r="D11" i="7" s="1"/>
  <c r="D12" i="7" a="1"/>
  <c r="D12" i="7" s="1"/>
  <c r="D13" i="7" a="1"/>
  <c r="D13" i="7" s="1"/>
  <c r="D14" i="7" a="1"/>
  <c r="D14" i="7" s="1"/>
  <c r="D15" i="7" a="1"/>
  <c r="D15" i="7" s="1"/>
  <c r="D16" i="7" a="1"/>
  <c r="D16" i="7" s="1"/>
  <c r="D17" i="7" a="1"/>
  <c r="D17" i="7" s="1"/>
  <c r="D18" i="7" a="1"/>
  <c r="D18" i="7" s="1"/>
  <c r="D19" i="7" a="1"/>
  <c r="D19" i="7" s="1"/>
  <c r="D20" i="7" a="1"/>
  <c r="D20" i="7" s="1"/>
  <c r="D21" i="7" a="1"/>
  <c r="D21" i="7" s="1"/>
  <c r="D22" i="7" a="1"/>
  <c r="D22" i="7" s="1"/>
  <c r="D23" i="7" a="1"/>
  <c r="D23" i="7" s="1"/>
  <c r="D24" i="7" a="1"/>
  <c r="D24" i="7" s="1"/>
  <c r="D25" i="7" a="1"/>
  <c r="D25" i="7" s="1"/>
  <c r="D26" i="7" a="1"/>
  <c r="D26" i="7" s="1"/>
  <c r="D27" i="7" a="1"/>
  <c r="D27" i="7" s="1"/>
  <c r="D28" i="7" a="1"/>
  <c r="D28" i="7" s="1"/>
  <c r="D29" i="7" a="1"/>
  <c r="D29" i="7" s="1"/>
  <c r="D30" i="7" a="1"/>
  <c r="D30" i="7" s="1"/>
  <c r="D31" i="7" a="1"/>
  <c r="D31" i="7" s="1"/>
  <c r="D32" i="7" a="1"/>
  <c r="D32" i="7" s="1"/>
  <c r="D33" i="7" a="1"/>
  <c r="D33" i="7" s="1"/>
  <c r="D34" i="7" a="1"/>
  <c r="D34" i="7" s="1"/>
  <c r="D35" i="7" a="1"/>
  <c r="D35" i="7" s="1"/>
  <c r="D36" i="7" a="1"/>
  <c r="D36" i="7" s="1"/>
  <c r="D37" i="7" a="1"/>
  <c r="D37" i="7" s="1"/>
  <c r="D38" i="7" a="1"/>
  <c r="D38" i="7" s="1"/>
  <c r="D39" i="7" a="1"/>
  <c r="D39" i="7" s="1"/>
  <c r="D40" i="7" a="1"/>
  <c r="D40" i="7" s="1"/>
  <c r="D41" i="7" a="1"/>
  <c r="D41" i="7" s="1"/>
  <c r="D42" i="7" a="1"/>
  <c r="D42" i="7" s="1"/>
  <c r="D43" i="7" a="1"/>
  <c r="D43" i="7" s="1"/>
  <c r="D44" i="7" a="1"/>
  <c r="D44" i="7" s="1"/>
  <c r="D45" i="7" a="1"/>
  <c r="D45" i="7" s="1"/>
  <c r="D46" i="7" a="1"/>
  <c r="D46" i="7" s="1"/>
  <c r="D47" i="7" a="1"/>
  <c r="D47" i="7" s="1"/>
  <c r="D48" i="7" a="1"/>
  <c r="D48" i="7" s="1"/>
  <c r="D49" i="7" a="1"/>
  <c r="D49" i="7" s="1"/>
  <c r="D50" i="7" a="1"/>
  <c r="D50" i="7" s="1"/>
  <c r="D51" i="7" a="1"/>
  <c r="D51" i="7" s="1"/>
  <c r="D52" i="7" a="1"/>
  <c r="D52" i="7" s="1"/>
  <c r="D53" i="7" a="1"/>
  <c r="D53" i="7" s="1"/>
  <c r="D54" i="7" a="1"/>
  <c r="D54" i="7" s="1"/>
  <c r="D55" i="7" a="1"/>
  <c r="D55" i="7" s="1"/>
  <c r="D56" i="7" a="1"/>
  <c r="D56" i="7" s="1"/>
  <c r="D57" i="7" a="1"/>
  <c r="D57" i="7" s="1"/>
  <c r="D58" i="7" a="1"/>
  <c r="D58" i="7" s="1"/>
  <c r="D59" i="7" a="1"/>
  <c r="D59" i="7" s="1"/>
  <c r="D60" i="7" a="1"/>
  <c r="D60" i="7" s="1"/>
  <c r="D61" i="7" a="1"/>
  <c r="D61" i="7" s="1"/>
  <c r="D62" i="7" a="1"/>
  <c r="D62" i="7" s="1"/>
  <c r="D63" i="7" a="1"/>
  <c r="D63" i="7" s="1"/>
  <c r="D64" i="7" a="1"/>
  <c r="D64" i="7" s="1"/>
  <c r="D65" i="7" a="1"/>
  <c r="D65" i="7" s="1"/>
  <c r="D66" i="7" a="1"/>
  <c r="D66" i="7" s="1"/>
  <c r="D67" i="7" a="1"/>
  <c r="D67" i="7" s="1"/>
  <c r="D68" i="7" a="1"/>
  <c r="D68" i="7" s="1"/>
  <c r="D69" i="7" a="1"/>
  <c r="D69" i="7" s="1"/>
  <c r="D70" i="7" a="1"/>
  <c r="D70" i="7" s="1"/>
  <c r="D71" i="7" a="1"/>
  <c r="D71" i="7" s="1"/>
  <c r="D72" i="7" a="1"/>
  <c r="D72" i="7" s="1"/>
  <c r="D73" i="7" a="1"/>
  <c r="D73" i="7" s="1"/>
  <c r="D74" i="7" a="1"/>
  <c r="D74" i="7" s="1"/>
  <c r="D75" i="7" a="1"/>
  <c r="D75" i="7" s="1"/>
  <c r="D76" i="7" a="1"/>
  <c r="D76" i="7" s="1"/>
  <c r="D77" i="7" a="1"/>
  <c r="D77" i="7" s="1"/>
  <c r="D78" i="7" a="1"/>
  <c r="D78" i="7" s="1"/>
  <c r="D79" i="7" a="1"/>
  <c r="D79" i="7" s="1"/>
  <c r="D80" i="7" a="1"/>
  <c r="D80" i="7" s="1"/>
  <c r="D81" i="7" a="1"/>
  <c r="D81" i="7" s="1"/>
  <c r="D82" i="7" a="1"/>
  <c r="D82" i="7" s="1"/>
  <c r="D83" i="7" a="1"/>
  <c r="D83" i="7" s="1"/>
  <c r="D84" i="7" a="1"/>
  <c r="D84" i="7" s="1"/>
  <c r="D85" i="7" a="1"/>
  <c r="D85" i="7" s="1"/>
  <c r="D86" i="7" a="1"/>
  <c r="D86" i="7" s="1"/>
  <c r="D87" i="7" a="1"/>
  <c r="D87" i="7" s="1"/>
  <c r="D88" i="7" a="1"/>
  <c r="D88" i="7" s="1"/>
  <c r="D89" i="7" a="1"/>
  <c r="D89" i="7" s="1"/>
  <c r="D90" i="7" a="1"/>
  <c r="D90" i="7" s="1"/>
  <c r="D91" i="7" a="1"/>
  <c r="D91" i="7" s="1"/>
  <c r="D92" i="7" a="1"/>
  <c r="D92" i="7" s="1"/>
  <c r="D93" i="7" a="1"/>
  <c r="D93" i="7" s="1"/>
  <c r="D94" i="7" a="1"/>
  <c r="D94" i="7" s="1"/>
  <c r="D95" i="7" a="1"/>
  <c r="D95" i="7" s="1"/>
  <c r="D96" i="7" a="1"/>
  <c r="D96" i="7" s="1"/>
  <c r="D97" i="7" a="1"/>
  <c r="D97" i="7" s="1"/>
  <c r="D98" i="7" a="1"/>
  <c r="D98" i="7" s="1"/>
  <c r="D99" i="7" a="1"/>
  <c r="D99" i="7" s="1"/>
  <c r="D100" i="7" a="1"/>
  <c r="D100" i="7" s="1"/>
  <c r="D101" i="7" a="1"/>
  <c r="D101" i="7" s="1"/>
  <c r="D102" i="7" a="1"/>
  <c r="D102" i="7" s="1"/>
  <c r="D103" i="7" a="1"/>
  <c r="D103" i="7" s="1"/>
  <c r="D104" i="7" a="1"/>
  <c r="D104" i="7" s="1"/>
  <c r="D105" i="7" a="1"/>
  <c r="D105" i="7" s="1"/>
  <c r="D106" i="7" a="1"/>
  <c r="D106" i="7" s="1"/>
  <c r="D107" i="7" a="1"/>
  <c r="D107" i="7" s="1"/>
  <c r="D108" i="7" a="1"/>
  <c r="D108" i="7" s="1"/>
  <c r="D109" i="7" a="1"/>
  <c r="D109" i="7" s="1"/>
  <c r="D110" i="7" a="1"/>
  <c r="D110" i="7" s="1"/>
  <c r="D111" i="7" a="1"/>
  <c r="D111" i="7" s="1"/>
  <c r="D112" i="7" a="1"/>
  <c r="D112" i="7" s="1"/>
  <c r="D113" i="7" a="1"/>
  <c r="D113" i="7" s="1"/>
  <c r="D114" i="7" a="1"/>
  <c r="D114" i="7" s="1"/>
  <c r="D115" i="7" a="1"/>
  <c r="D115" i="7" s="1"/>
  <c r="D116" i="7" a="1"/>
  <c r="D116" i="7" s="1"/>
  <c r="D117" i="7" a="1"/>
  <c r="D117" i="7" s="1"/>
  <c r="D118" i="7" a="1"/>
  <c r="D118" i="7" s="1"/>
  <c r="D119" i="7" a="1"/>
  <c r="D119" i="7" s="1"/>
  <c r="D120" i="7" a="1"/>
  <c r="D120" i="7" s="1"/>
  <c r="D121" i="7" a="1"/>
  <c r="D121" i="7" s="1"/>
  <c r="D122" i="7" a="1"/>
  <c r="D122" i="7" s="1"/>
  <c r="D123" i="7" a="1"/>
  <c r="D123" i="7" s="1"/>
  <c r="D124" i="7" a="1"/>
  <c r="D124" i="7" s="1"/>
  <c r="D125" i="7" a="1"/>
  <c r="D125" i="7" s="1"/>
  <c r="D126" i="7" a="1"/>
  <c r="D126" i="7" s="1"/>
  <c r="D127" i="7" a="1"/>
  <c r="D127" i="7" s="1"/>
  <c r="D128" i="7" a="1"/>
  <c r="D128" i="7" s="1"/>
  <c r="D129" i="7" a="1"/>
  <c r="D129" i="7" s="1"/>
  <c r="D130" i="7" a="1"/>
  <c r="D130" i="7" s="1"/>
  <c r="D131" i="7" a="1"/>
  <c r="D131" i="7" s="1"/>
  <c r="D132" i="7" a="1"/>
  <c r="D132" i="7" s="1"/>
  <c r="D133" i="7" a="1"/>
  <c r="D133" i="7" s="1"/>
  <c r="D134" i="7" a="1"/>
  <c r="D134" i="7" s="1"/>
  <c r="D135" i="7" a="1"/>
  <c r="D135" i="7" s="1"/>
  <c r="D136" i="7" a="1"/>
  <c r="D136" i="7" s="1"/>
  <c r="D137" i="7" a="1"/>
  <c r="D137" i="7" s="1"/>
  <c r="D138" i="7" a="1"/>
  <c r="D138" i="7" s="1"/>
  <c r="D139" i="7" a="1"/>
  <c r="D139" i="7" s="1"/>
  <c r="D140" i="7" a="1"/>
  <c r="D140" i="7" s="1"/>
  <c r="D141" i="7" a="1"/>
  <c r="D141" i="7" s="1"/>
  <c r="D142" i="7" a="1"/>
  <c r="D142" i="7" s="1"/>
  <c r="D143" i="7" a="1"/>
  <c r="D143" i="7" s="1"/>
  <c r="D144" i="7" a="1"/>
  <c r="D144" i="7" s="1"/>
  <c r="D145" i="7" a="1"/>
  <c r="D145" i="7" s="1"/>
  <c r="D146" i="7" a="1"/>
  <c r="D146" i="7" s="1"/>
  <c r="D147" i="7" a="1"/>
  <c r="D147" i="7" s="1"/>
  <c r="D148" i="7" a="1"/>
  <c r="D148" i="7" s="1"/>
  <c r="D149" i="7" a="1"/>
  <c r="D149" i="7" s="1"/>
  <c r="D150" i="7" a="1"/>
  <c r="D150" i="7" s="1"/>
  <c r="D151" i="7" a="1"/>
  <c r="D151" i="7" s="1"/>
  <c r="D152" i="7" a="1"/>
  <c r="D152" i="7" s="1"/>
  <c r="D153" i="7" a="1"/>
  <c r="D153" i="7" s="1"/>
  <c r="D154" i="7" a="1"/>
  <c r="D154" i="7" s="1"/>
  <c r="D155" i="7" a="1"/>
  <c r="D155" i="7" s="1"/>
  <c r="D156" i="7" a="1"/>
  <c r="D156" i="7" s="1"/>
  <c r="D157" i="7" a="1"/>
  <c r="D157" i="7" s="1"/>
  <c r="D158" i="7" a="1"/>
  <c r="D158" i="7" s="1"/>
  <c r="D159" i="7" a="1"/>
  <c r="D159" i="7" s="1"/>
  <c r="D160" i="7" a="1"/>
  <c r="D160" i="7" s="1"/>
  <c r="D161" i="7" a="1"/>
  <c r="D161" i="7" s="1"/>
  <c r="D162" i="7" a="1"/>
  <c r="D162" i="7" s="1"/>
  <c r="D163" i="7" a="1"/>
  <c r="D163" i="7" s="1"/>
  <c r="D164" i="7" a="1"/>
  <c r="D164" i="7" s="1"/>
  <c r="D165" i="7" a="1"/>
  <c r="D165" i="7" s="1"/>
  <c r="D166" i="7" a="1"/>
  <c r="D166" i="7" s="1"/>
  <c r="D167" i="7" a="1"/>
  <c r="D167" i="7" s="1"/>
  <c r="D168" i="7" a="1"/>
  <c r="D168" i="7" s="1"/>
  <c r="D169" i="7" a="1"/>
  <c r="D169" i="7" s="1"/>
  <c r="D170" i="7" a="1"/>
  <c r="D170" i="7" s="1"/>
  <c r="D171" i="7" a="1"/>
  <c r="D171" i="7" s="1"/>
  <c r="D172" i="7" a="1"/>
  <c r="D172" i="7" s="1"/>
  <c r="D173" i="7" a="1"/>
  <c r="D173" i="7" s="1"/>
  <c r="D174" i="7" a="1"/>
  <c r="D174" i="7" s="1"/>
  <c r="D175" i="7" a="1"/>
  <c r="D175" i="7" s="1"/>
  <c r="D176" i="7" a="1"/>
  <c r="D176" i="7" s="1"/>
  <c r="D177" i="7" a="1"/>
  <c r="D177" i="7" s="1"/>
  <c r="D178" i="7" a="1"/>
  <c r="D178" i="7" s="1"/>
  <c r="D179" i="7" a="1"/>
  <c r="D179" i="7" s="1"/>
  <c r="D180" i="7" a="1"/>
  <c r="D180" i="7" s="1"/>
  <c r="D181" i="7" a="1"/>
  <c r="D181" i="7" s="1"/>
  <c r="D182" i="7" a="1"/>
  <c r="D182" i="7" s="1"/>
  <c r="D183" i="7" a="1"/>
  <c r="D183" i="7" s="1"/>
  <c r="D184" i="7" a="1"/>
  <c r="D184" i="7" s="1"/>
  <c r="D185" i="7" a="1"/>
  <c r="D185" i="7" s="1"/>
  <c r="D186" i="7" a="1"/>
  <c r="D186" i="7" s="1"/>
  <c r="D187" i="7" a="1"/>
  <c r="D187" i="7" s="1"/>
  <c r="D188" i="7" a="1"/>
  <c r="D188" i="7" s="1"/>
  <c r="D189" i="7" a="1"/>
  <c r="D189" i="7" s="1"/>
  <c r="D190" i="7" a="1"/>
  <c r="D190" i="7" s="1"/>
  <c r="D191" i="7" a="1"/>
  <c r="D191" i="7" s="1"/>
  <c r="D192" i="7" a="1"/>
  <c r="D192" i="7" s="1"/>
  <c r="D193" i="7" a="1"/>
  <c r="D193" i="7" s="1"/>
  <c r="D194" i="7" a="1"/>
  <c r="D194" i="7" s="1"/>
  <c r="D195" i="7" a="1"/>
  <c r="D195" i="7" s="1"/>
  <c r="D196" i="7" a="1"/>
  <c r="D196" i="7" s="1"/>
  <c r="D197" i="7" a="1"/>
  <c r="D197" i="7" s="1"/>
  <c r="D198" i="7" a="1"/>
  <c r="D198" i="7" s="1"/>
  <c r="D199" i="7" a="1"/>
  <c r="D199" i="7" s="1"/>
  <c r="D200" i="7" a="1"/>
  <c r="D200" i="7" s="1"/>
  <c r="D201" i="7" a="1"/>
  <c r="D201" i="7" s="1"/>
  <c r="D202" i="7" a="1"/>
  <c r="D202" i="7" s="1"/>
  <c r="D203" i="7" a="1"/>
  <c r="D203" i="7" s="1"/>
  <c r="D204" i="7" a="1"/>
  <c r="D204" i="7" s="1"/>
  <c r="D205" i="7" a="1"/>
  <c r="D205" i="7" s="1"/>
  <c r="D206" i="7" a="1"/>
  <c r="D206" i="7" s="1"/>
  <c r="D207" i="7" a="1"/>
  <c r="D207" i="7" s="1"/>
  <c r="D208" i="7" a="1"/>
  <c r="D208" i="7" s="1"/>
  <c r="D209" i="7" a="1"/>
  <c r="D209" i="7" s="1"/>
  <c r="D210" i="7" a="1"/>
  <c r="D210" i="7" s="1"/>
  <c r="D211" i="7" a="1"/>
  <c r="D211" i="7" s="1"/>
  <c r="D212" i="7" a="1"/>
  <c r="D212" i="7" s="1"/>
  <c r="D213" i="7" a="1"/>
  <c r="D213" i="7" s="1"/>
  <c r="D214" i="7" a="1"/>
  <c r="D214" i="7" s="1"/>
  <c r="D215" i="7" a="1"/>
  <c r="D215" i="7" s="1"/>
  <c r="D216" i="7" a="1"/>
  <c r="D216" i="7" s="1"/>
  <c r="D217" i="7" a="1"/>
  <c r="D217" i="7" s="1"/>
  <c r="D218" i="7" a="1"/>
  <c r="D218" i="7" s="1"/>
  <c r="D219" i="7" a="1"/>
  <c r="D219" i="7" s="1"/>
  <c r="D220" i="7" a="1"/>
  <c r="D220" i="7" s="1"/>
  <c r="D221" i="7" a="1"/>
  <c r="D221" i="7" s="1"/>
  <c r="D222" i="7" a="1"/>
  <c r="D222" i="7" s="1"/>
  <c r="D223" i="7" a="1"/>
  <c r="D223" i="7" s="1"/>
  <c r="D224" i="7" a="1"/>
  <c r="D224" i="7" s="1"/>
  <c r="D225" i="7" a="1"/>
  <c r="D225" i="7" s="1"/>
  <c r="D226" i="7" a="1"/>
  <c r="D226" i="7" s="1"/>
  <c r="D227" i="7" a="1"/>
  <c r="D227" i="7" s="1"/>
  <c r="D228" i="7" a="1"/>
  <c r="D228" i="7" s="1"/>
  <c r="D229" i="7" a="1"/>
  <c r="D229" i="7" s="1"/>
  <c r="D230" i="7" a="1"/>
  <c r="D230" i="7" s="1"/>
  <c r="D231" i="7" a="1"/>
  <c r="D231" i="7" s="1"/>
  <c r="D232" i="7" a="1"/>
  <c r="D232" i="7" s="1"/>
  <c r="D233" i="7" a="1"/>
  <c r="D233" i="7" s="1"/>
  <c r="D234" i="7" a="1"/>
  <c r="D234" i="7" s="1"/>
  <c r="D235" i="7" a="1"/>
  <c r="D235" i="7" s="1"/>
  <c r="D236" i="7" a="1"/>
  <c r="D236" i="7" s="1"/>
  <c r="D237" i="7" a="1"/>
  <c r="D237" i="7" s="1"/>
  <c r="D238" i="7" a="1"/>
  <c r="D238" i="7" s="1"/>
  <c r="D239" i="7" a="1"/>
  <c r="D239" i="7" s="1"/>
  <c r="D240" i="7" a="1"/>
  <c r="D240" i="7" s="1"/>
  <c r="D241" i="7" a="1"/>
  <c r="D241" i="7" s="1"/>
  <c r="D242" i="7" a="1"/>
  <c r="D242" i="7" s="1"/>
  <c r="D243" i="7" a="1"/>
  <c r="D243" i="7" s="1"/>
  <c r="D244" i="7" a="1"/>
  <c r="D244" i="7" s="1"/>
  <c r="D245" i="7" a="1"/>
  <c r="D245" i="7" s="1"/>
  <c r="D246" i="7" a="1"/>
  <c r="D246" i="7" s="1"/>
  <c r="D247" i="7" a="1"/>
  <c r="D247" i="7" s="1"/>
  <c r="D248" i="7" a="1"/>
  <c r="D248" i="7" s="1"/>
  <c r="D249" i="7" a="1"/>
  <c r="D249" i="7" s="1"/>
  <c r="D250" i="7" a="1"/>
  <c r="D250" i="7" s="1"/>
  <c r="D251" i="7" a="1"/>
  <c r="D251" i="7" s="1"/>
  <c r="D252" i="7" a="1"/>
  <c r="D252" i="7" s="1"/>
  <c r="D253" i="7" a="1"/>
  <c r="D253" i="7" s="1"/>
  <c r="D254" i="7" a="1"/>
  <c r="D254" i="7" s="1"/>
  <c r="D255" i="7" a="1"/>
  <c r="D255" i="7" s="1"/>
  <c r="D256" i="7" a="1"/>
  <c r="D256" i="7" s="1"/>
  <c r="D257" i="7" a="1"/>
  <c r="D257" i="7" s="1"/>
  <c r="D258" i="7" a="1"/>
  <c r="D258" i="7" s="1"/>
  <c r="D259" i="7" a="1"/>
  <c r="D259" i="7" s="1"/>
  <c r="D260" i="7" a="1"/>
  <c r="D260" i="7" s="1"/>
  <c r="D261" i="7" a="1"/>
  <c r="D261" i="7" s="1"/>
  <c r="D262" i="7" a="1"/>
  <c r="D262" i="7" s="1"/>
  <c r="D263" i="7" a="1"/>
  <c r="D263" i="7" s="1"/>
  <c r="D264" i="7" a="1"/>
  <c r="D264" i="7" s="1"/>
  <c r="D265" i="7" a="1"/>
  <c r="D265" i="7" s="1"/>
  <c r="D266" i="7" a="1"/>
  <c r="D266" i="7" s="1"/>
  <c r="D267" i="7" a="1"/>
  <c r="D267" i="7" s="1"/>
  <c r="D268" i="7" a="1"/>
  <c r="D268" i="7" s="1"/>
  <c r="D269" i="7" a="1"/>
  <c r="D269" i="7" s="1"/>
  <c r="D270" i="7" a="1"/>
  <c r="D270" i="7" s="1"/>
  <c r="D271" i="7" a="1"/>
  <c r="D271" i="7" s="1"/>
  <c r="D272" i="7" a="1"/>
  <c r="D272" i="7" s="1"/>
  <c r="D273" i="7" a="1"/>
  <c r="D273" i="7" s="1"/>
  <c r="D274" i="7" a="1"/>
  <c r="D274" i="7" s="1"/>
  <c r="D275" i="7" a="1"/>
  <c r="D275" i="7" s="1"/>
  <c r="D276" i="7" a="1"/>
  <c r="D276" i="7" s="1"/>
  <c r="D277" i="7" a="1"/>
  <c r="D277" i="7" s="1"/>
  <c r="D278" i="7" a="1"/>
  <c r="D278" i="7" s="1"/>
  <c r="D279" i="7" a="1"/>
  <c r="D279" i="7" s="1"/>
  <c r="D280" i="7" a="1"/>
  <c r="D280" i="7" s="1"/>
  <c r="D281" i="7" a="1"/>
  <c r="D281" i="7" s="1"/>
  <c r="D282" i="7" a="1"/>
  <c r="D282" i="7" s="1"/>
  <c r="D283" i="7" a="1"/>
  <c r="D283" i="7" s="1"/>
  <c r="D284" i="7" a="1"/>
  <c r="D284" i="7" s="1"/>
  <c r="D285" i="7" a="1"/>
  <c r="D285" i="7" s="1"/>
  <c r="D286" i="7" a="1"/>
  <c r="D286" i="7" s="1"/>
  <c r="D287" i="7" a="1"/>
  <c r="D287" i="7" s="1"/>
  <c r="D288" i="7" a="1"/>
  <c r="D288" i="7" s="1"/>
  <c r="D289" i="7" a="1"/>
  <c r="D289" i="7" s="1"/>
  <c r="D290" i="7" a="1"/>
  <c r="D290" i="7" s="1"/>
  <c r="D291" i="7" a="1"/>
  <c r="D291" i="7" s="1"/>
  <c r="D292" i="7" a="1"/>
  <c r="D292" i="7" s="1"/>
  <c r="D293" i="7" a="1"/>
  <c r="D293" i="7" s="1"/>
  <c r="D294" i="7" a="1"/>
  <c r="D294" i="7" s="1"/>
  <c r="D295" i="7" a="1"/>
  <c r="D295" i="7" s="1"/>
  <c r="D296" i="7" a="1"/>
  <c r="D296" i="7" s="1"/>
  <c r="D297" i="7" a="1"/>
  <c r="D297" i="7" s="1"/>
  <c r="D298" i="7" a="1"/>
  <c r="D298" i="7" s="1"/>
  <c r="D299" i="7" a="1"/>
  <c r="D299" i="7" s="1"/>
  <c r="D300" i="7" a="1"/>
  <c r="D300" i="7" s="1"/>
  <c r="D301" i="7" a="1"/>
  <c r="D301" i="7" s="1"/>
  <c r="D302" i="7" a="1"/>
  <c r="D302" i="7" s="1"/>
  <c r="D303" i="7" a="1"/>
  <c r="D303" i="7" s="1"/>
  <c r="D304" i="7" a="1"/>
  <c r="D304" i="7" s="1"/>
  <c r="D305" i="7" a="1"/>
  <c r="D305" i="7" s="1"/>
  <c r="D306" i="7" a="1"/>
  <c r="D306" i="7" s="1"/>
  <c r="D307" i="7" a="1"/>
  <c r="D307" i="7" s="1"/>
  <c r="D308" i="7" a="1"/>
  <c r="D308" i="7" s="1"/>
  <c r="D309" i="7" a="1"/>
  <c r="D309" i="7" s="1"/>
  <c r="D310" i="7" a="1"/>
  <c r="D310" i="7" s="1"/>
  <c r="D311" i="7" a="1"/>
  <c r="D311" i="7" s="1"/>
  <c r="D312" i="7" a="1"/>
  <c r="D312" i="7" s="1"/>
  <c r="D313" i="7" a="1"/>
  <c r="D313" i="7" s="1"/>
  <c r="D314" i="7" a="1"/>
  <c r="D314" i="7" s="1"/>
  <c r="D315" i="7" a="1"/>
  <c r="D315" i="7" s="1"/>
  <c r="D316" i="7" a="1"/>
  <c r="D316" i="7" s="1"/>
  <c r="D317" i="7" a="1"/>
  <c r="D317" i="7" s="1"/>
  <c r="D318" i="7" a="1"/>
  <c r="D318" i="7" s="1"/>
  <c r="D319" i="7" a="1"/>
  <c r="D319" i="7" s="1"/>
  <c r="D320" i="7" a="1"/>
  <c r="D320" i="7" s="1"/>
  <c r="D321" i="7" a="1"/>
  <c r="D321" i="7" s="1"/>
  <c r="D322" i="7" a="1"/>
  <c r="D322" i="7" s="1"/>
  <c r="D323" i="7" a="1"/>
  <c r="D323" i="7" s="1"/>
  <c r="D324" i="7" a="1"/>
  <c r="D324" i="7" s="1"/>
  <c r="D325" i="7" a="1"/>
  <c r="D325" i="7" s="1"/>
  <c r="D326" i="7" a="1"/>
  <c r="D326" i="7" s="1"/>
  <c r="D327" i="7" a="1"/>
  <c r="D327" i="7" s="1"/>
  <c r="D328" i="7" a="1"/>
  <c r="D328" i="7" s="1"/>
  <c r="D329" i="7" a="1"/>
  <c r="D329" i="7" s="1"/>
  <c r="D330" i="7" a="1"/>
  <c r="D330" i="7" s="1"/>
  <c r="D331" i="7" a="1"/>
  <c r="D331" i="7" s="1"/>
  <c r="D332" i="7" a="1"/>
  <c r="D332" i="7" s="1"/>
  <c r="D333" i="7" a="1"/>
  <c r="D333" i="7" s="1"/>
  <c r="D334" i="7" a="1"/>
  <c r="D334" i="7" s="1"/>
  <c r="D335" i="7" a="1"/>
  <c r="D335" i="7" s="1"/>
  <c r="D336" i="7" a="1"/>
  <c r="D336" i="7" s="1"/>
  <c r="D337" i="7" a="1"/>
  <c r="D337" i="7" s="1"/>
  <c r="D338" i="7" a="1"/>
  <c r="D338" i="7" s="1"/>
  <c r="D339" i="7" a="1"/>
  <c r="D339" i="7" s="1"/>
  <c r="D340" i="7" a="1"/>
  <c r="D340" i="7" s="1"/>
  <c r="D341" i="7" a="1"/>
  <c r="D341" i="7" s="1"/>
  <c r="D342" i="7" a="1"/>
  <c r="D342" i="7" s="1"/>
  <c r="D343" i="7" a="1"/>
  <c r="D343" i="7" s="1"/>
  <c r="D344" i="7" a="1"/>
  <c r="D344" i="7" s="1"/>
  <c r="D345" i="7" a="1"/>
  <c r="D345" i="7" s="1"/>
  <c r="D346" i="7" a="1"/>
  <c r="D346" i="7" s="1"/>
  <c r="D347" i="7" a="1"/>
  <c r="D347" i="7" s="1"/>
  <c r="D348" i="7" a="1"/>
  <c r="D348" i="7" s="1"/>
  <c r="D349" i="7" a="1"/>
  <c r="D349" i="7" s="1"/>
  <c r="D350" i="7" a="1"/>
  <c r="D350" i="7" s="1"/>
  <c r="D351" i="7" a="1"/>
  <c r="D351" i="7" s="1"/>
  <c r="D352" i="7" a="1"/>
  <c r="D352" i="7" s="1"/>
  <c r="D353" i="7" a="1"/>
  <c r="D353" i="7" s="1"/>
  <c r="D354" i="7" a="1"/>
  <c r="D354" i="7" s="1"/>
  <c r="D355" i="7" a="1"/>
  <c r="D355" i="7" s="1"/>
  <c r="D356" i="7" a="1"/>
  <c r="D356" i="7" s="1"/>
  <c r="D357" i="7" a="1"/>
  <c r="D357" i="7" s="1"/>
  <c r="D358" i="7" a="1"/>
  <c r="D358" i="7" s="1"/>
  <c r="D359" i="7" a="1"/>
  <c r="D359" i="7" s="1"/>
  <c r="D360" i="7" a="1"/>
  <c r="D360" i="7" s="1"/>
  <c r="D361" i="7" a="1"/>
  <c r="D361" i="7" s="1"/>
  <c r="D362" i="7" a="1"/>
  <c r="D362" i="7" s="1"/>
  <c r="D363" i="7" a="1"/>
  <c r="D363" i="7" s="1"/>
  <c r="D364" i="7" a="1"/>
  <c r="D364" i="7" s="1"/>
  <c r="D365" i="7" a="1"/>
  <c r="D365" i="7" s="1"/>
  <c r="D366" i="7" a="1"/>
  <c r="D366" i="7" s="1"/>
  <c r="D367" i="7" a="1"/>
  <c r="D367" i="7" s="1"/>
  <c r="D368" i="7" a="1"/>
  <c r="D368" i="7" s="1"/>
  <c r="D369" i="7" a="1"/>
  <c r="D369" i="7" s="1"/>
  <c r="D370" i="7" a="1"/>
  <c r="D370" i="7" s="1"/>
  <c r="D371" i="7" a="1"/>
  <c r="D371" i="7" s="1"/>
  <c r="D372" i="7" a="1"/>
  <c r="D372" i="7" s="1"/>
  <c r="D373" i="7" a="1"/>
  <c r="D373" i="7" s="1"/>
  <c r="D374" i="7" a="1"/>
  <c r="D374" i="7" s="1"/>
  <c r="D375" i="7" a="1"/>
  <c r="D375" i="7" s="1"/>
  <c r="D376" i="7" a="1"/>
  <c r="D376" i="7" s="1"/>
  <c r="D377" i="7" a="1"/>
  <c r="D377" i="7" s="1"/>
  <c r="D378" i="7" a="1"/>
  <c r="D378" i="7" s="1"/>
  <c r="D379" i="7" a="1"/>
  <c r="D379" i="7" s="1"/>
  <c r="D380" i="7" a="1"/>
  <c r="D380" i="7" s="1"/>
  <c r="D381" i="7" a="1"/>
  <c r="D381" i="7" s="1"/>
  <c r="D382" i="7" a="1"/>
  <c r="D382" i="7" s="1"/>
  <c r="D383" i="7" a="1"/>
  <c r="D383" i="7" s="1"/>
  <c r="D384" i="7" a="1"/>
  <c r="D384" i="7" s="1"/>
  <c r="D385" i="7" a="1"/>
  <c r="D385" i="7" s="1"/>
  <c r="D386" i="7" a="1"/>
  <c r="D386" i="7" s="1"/>
  <c r="D387" i="7" a="1"/>
  <c r="D387" i="7" s="1"/>
  <c r="D388" i="7" a="1"/>
  <c r="D388" i="7" s="1"/>
  <c r="D389" i="7" a="1"/>
  <c r="D389" i="7" s="1"/>
  <c r="D390" i="7" a="1"/>
  <c r="D390" i="7" s="1"/>
  <c r="D391" i="7" a="1"/>
  <c r="D391" i="7" s="1"/>
  <c r="D392" i="7" a="1"/>
  <c r="D392" i="7" s="1"/>
  <c r="D393" i="7" a="1"/>
  <c r="D393" i="7" s="1"/>
  <c r="D394" i="7" a="1"/>
  <c r="D394" i="7" s="1"/>
  <c r="D395" i="7" a="1"/>
  <c r="D395" i="7" s="1"/>
  <c r="D396" i="7" a="1"/>
  <c r="D396" i="7" s="1"/>
  <c r="D397" i="7" a="1"/>
  <c r="D397" i="7" s="1"/>
  <c r="D398" i="7" a="1"/>
  <c r="D398" i="7" s="1"/>
  <c r="D399" i="7" a="1"/>
  <c r="D399" i="7" s="1"/>
  <c r="D400" i="7" a="1"/>
  <c r="D400" i="7" s="1"/>
  <c r="D401" i="7" a="1"/>
  <c r="D401" i="7" s="1"/>
  <c r="D402" i="7" a="1"/>
  <c r="D402" i="7" s="1"/>
  <c r="D403" i="7" a="1"/>
  <c r="D403" i="7" s="1"/>
  <c r="D404" i="7" a="1"/>
  <c r="D404" i="7" s="1"/>
  <c r="D405" i="7" a="1"/>
  <c r="D405" i="7" s="1"/>
  <c r="D406" i="7" a="1"/>
  <c r="D406" i="7" s="1"/>
  <c r="D407" i="7" a="1"/>
  <c r="D407" i="7" s="1"/>
  <c r="D408" i="7" a="1"/>
  <c r="D408" i="7" s="1"/>
  <c r="D409" i="7" a="1"/>
  <c r="D409" i="7" s="1"/>
  <c r="D410" i="7" a="1"/>
  <c r="D410" i="7" s="1"/>
  <c r="D411" i="7" a="1"/>
  <c r="D411" i="7" s="1"/>
  <c r="D412" i="7" a="1"/>
  <c r="D412" i="7" s="1"/>
  <c r="D413" i="7" a="1"/>
  <c r="D413" i="7" s="1"/>
  <c r="D414" i="7" a="1"/>
  <c r="D414" i="7" s="1"/>
  <c r="D415" i="7" a="1"/>
  <c r="D415" i="7" s="1"/>
  <c r="D416" i="7" a="1"/>
  <c r="D416" i="7" s="1"/>
  <c r="D417" i="7" a="1"/>
  <c r="D417" i="7" s="1"/>
  <c r="D418" i="7" a="1"/>
  <c r="D418" i="7" s="1"/>
  <c r="D419" i="7" a="1"/>
  <c r="D419" i="7" s="1"/>
  <c r="D420" i="7" a="1"/>
  <c r="D420" i="7" s="1"/>
  <c r="D421" i="7" a="1"/>
  <c r="D421" i="7" s="1"/>
  <c r="D422" i="7" a="1"/>
  <c r="D422" i="7" s="1"/>
  <c r="D423" i="7" a="1"/>
  <c r="D423" i="7" s="1"/>
  <c r="D424" i="7" a="1"/>
  <c r="D424" i="7" s="1"/>
  <c r="D425" i="7" a="1"/>
  <c r="D425" i="7" s="1"/>
  <c r="D426" i="7" a="1"/>
  <c r="D426" i="7" s="1"/>
  <c r="D427" i="7" a="1"/>
  <c r="D427" i="7" s="1"/>
  <c r="D428" i="7" a="1"/>
  <c r="D428" i="7" s="1"/>
  <c r="D429" i="7" a="1"/>
  <c r="D429" i="7" s="1"/>
  <c r="D430" i="7" a="1"/>
  <c r="D430" i="7" s="1"/>
  <c r="D431" i="7" a="1"/>
  <c r="D431" i="7" s="1"/>
  <c r="D432" i="7" a="1"/>
  <c r="D432" i="7" s="1"/>
  <c r="D433" i="7" a="1"/>
  <c r="D433" i="7" s="1"/>
  <c r="D434" i="7" a="1"/>
  <c r="D434" i="7" s="1"/>
  <c r="D435" i="7" a="1"/>
  <c r="D435" i="7" s="1"/>
  <c r="D436" i="7" a="1"/>
  <c r="D436" i="7" s="1"/>
  <c r="D437" i="7" a="1"/>
  <c r="D437" i="7" s="1"/>
  <c r="D438" i="7" a="1"/>
  <c r="D438" i="7" s="1"/>
  <c r="D439" i="7" a="1"/>
  <c r="D439" i="7" s="1"/>
  <c r="D440" i="7" a="1"/>
  <c r="D440" i="7" s="1"/>
  <c r="D441" i="7" a="1"/>
  <c r="D441" i="7" s="1"/>
  <c r="D442" i="7" a="1"/>
  <c r="D442" i="7" s="1"/>
  <c r="D443" i="7" a="1"/>
  <c r="D443" i="7" s="1"/>
  <c r="D444" i="7" a="1"/>
  <c r="D444" i="7" s="1"/>
  <c r="D445" i="7" a="1"/>
  <c r="D445" i="7" s="1"/>
  <c r="D446" i="7" a="1"/>
  <c r="D446" i="7" s="1"/>
  <c r="D447" i="7" a="1"/>
  <c r="D447" i="7" s="1"/>
  <c r="D448" i="7" a="1"/>
  <c r="D448" i="7" s="1"/>
  <c r="D449" i="7" a="1"/>
  <c r="D449" i="7" s="1"/>
  <c r="D450" i="7" a="1"/>
  <c r="D450" i="7" s="1"/>
  <c r="D451" i="7" a="1"/>
  <c r="D451" i="7" s="1"/>
  <c r="D452" i="7" a="1"/>
  <c r="D452" i="7" s="1"/>
  <c r="D453" i="7" a="1"/>
  <c r="D453" i="7" s="1"/>
  <c r="D454" i="7" a="1"/>
  <c r="D454" i="7" s="1"/>
  <c r="D455" i="7" a="1"/>
  <c r="D455" i="7" s="1"/>
  <c r="D456" i="7" a="1"/>
  <c r="D456" i="7" s="1"/>
  <c r="D457" i="7" a="1"/>
  <c r="D457" i="7" s="1"/>
  <c r="D458" i="7" a="1"/>
  <c r="D458" i="7" s="1"/>
  <c r="D459" i="7" a="1"/>
  <c r="D459" i="7" s="1"/>
  <c r="D460" i="7" a="1"/>
  <c r="D460" i="7" s="1"/>
  <c r="D461" i="7" a="1"/>
  <c r="D461" i="7" s="1"/>
  <c r="D462" i="7" a="1"/>
  <c r="D462" i="7" s="1"/>
  <c r="D463" i="7" a="1"/>
  <c r="D463" i="7" s="1"/>
  <c r="D464" i="7" a="1"/>
  <c r="D464" i="7" s="1"/>
  <c r="D465" i="7" a="1"/>
  <c r="D465" i="7" s="1"/>
  <c r="D466" i="7" a="1"/>
  <c r="D466" i="7" s="1"/>
  <c r="D467" i="7" a="1"/>
  <c r="D467" i="7" s="1"/>
  <c r="D468" i="7" a="1"/>
  <c r="D468" i="7" s="1"/>
  <c r="D469" i="7" a="1"/>
  <c r="D469" i="7" s="1"/>
  <c r="D470" i="7" a="1"/>
  <c r="D470" i="7" s="1"/>
  <c r="D471" i="7" a="1"/>
  <c r="D471" i="7" s="1"/>
  <c r="D472" i="7" a="1"/>
  <c r="D472" i="7" s="1"/>
  <c r="D473" i="7" a="1"/>
  <c r="D473" i="7" s="1"/>
  <c r="D474" i="7" a="1"/>
  <c r="D474" i="7" s="1"/>
  <c r="D475" i="7" a="1"/>
  <c r="D475" i="7" s="1"/>
  <c r="D476" i="7" a="1"/>
  <c r="D476" i="7" s="1"/>
  <c r="D477" i="7" a="1"/>
  <c r="D477" i="7" s="1"/>
  <c r="D478" i="7" a="1"/>
  <c r="D478" i="7" s="1"/>
  <c r="D479" i="7" a="1"/>
  <c r="D479" i="7" s="1"/>
  <c r="D480" i="7" a="1"/>
  <c r="D480" i="7" s="1"/>
  <c r="D481" i="7" a="1"/>
  <c r="D481" i="7" s="1"/>
  <c r="D482" i="7" a="1"/>
  <c r="D482" i="7" s="1"/>
  <c r="D483" i="7" a="1"/>
  <c r="D483" i="7" s="1"/>
  <c r="D484" i="7" a="1"/>
  <c r="D484" i="7" s="1"/>
  <c r="D485" i="7" a="1"/>
  <c r="D485" i="7" s="1"/>
  <c r="D486" i="7" a="1"/>
  <c r="D486" i="7" s="1"/>
  <c r="D487" i="7" a="1"/>
  <c r="D487" i="7" s="1"/>
  <c r="D488" i="7" a="1"/>
  <c r="D488" i="7" s="1"/>
  <c r="D489" i="7" a="1"/>
  <c r="D489" i="7" s="1"/>
  <c r="D490" i="7" a="1"/>
  <c r="D490" i="7" s="1"/>
  <c r="D491" i="7" a="1"/>
  <c r="D491" i="7" s="1"/>
  <c r="D492" i="7" a="1"/>
  <c r="D492" i="7" s="1"/>
  <c r="D493" i="7" a="1"/>
  <c r="D493" i="7" s="1"/>
  <c r="D494" i="7" a="1"/>
  <c r="D494" i="7" s="1"/>
  <c r="D495" i="7" a="1"/>
  <c r="D495" i="7" s="1"/>
  <c r="D496" i="7" a="1"/>
  <c r="D496" i="7" s="1"/>
  <c r="D497" i="7" a="1"/>
  <c r="D497" i="7" s="1"/>
  <c r="D498" i="7" a="1"/>
  <c r="D498" i="7" s="1"/>
  <c r="D499" i="7" a="1"/>
  <c r="D499" i="7" s="1"/>
  <c r="D500" i="7" a="1"/>
  <c r="D500" i="7" s="1"/>
  <c r="D501" i="7" a="1"/>
  <c r="D501" i="7" s="1"/>
  <c r="D502" i="7" a="1"/>
  <c r="D502" i="7" s="1"/>
  <c r="D503" i="7" a="1"/>
  <c r="D503" i="7" s="1"/>
  <c r="D504" i="7" a="1"/>
  <c r="D504" i="7" s="1"/>
  <c r="D505" i="7" a="1"/>
  <c r="D505" i="7" s="1"/>
  <c r="D506" i="7" a="1"/>
  <c r="D506" i="7" s="1"/>
  <c r="D507" i="7" a="1"/>
  <c r="D507" i="7" s="1"/>
  <c r="D508" i="7" a="1"/>
  <c r="D508" i="7" s="1"/>
  <c r="D509" i="7" a="1"/>
  <c r="D509" i="7" s="1"/>
  <c r="D510" i="7" a="1"/>
  <c r="D510" i="7" s="1"/>
  <c r="D8" i="7" a="1"/>
  <c r="D8" i="7" s="1"/>
  <c r="H56" i="4" a="1"/>
  <c r="H56" i="4" s="1"/>
  <c r="H50" i="4" a="1"/>
  <c r="H50" i="4" s="1"/>
  <c r="E58" i="4" a="1"/>
  <c r="E58" i="4" s="1"/>
  <c r="H47" i="4" a="1"/>
  <c r="H47" i="4" s="1"/>
  <c r="H33" i="4" a="1"/>
  <c r="H33" i="4" s="1"/>
  <c r="E55" i="4" a="1"/>
  <c r="E55" i="4" s="1"/>
  <c r="E46" i="4" a="1"/>
  <c r="E46" i="4" s="1"/>
  <c r="E33" i="4" a="1"/>
  <c r="E33" i="4" s="1"/>
  <c r="H19" i="4" a="1"/>
  <c r="H19" i="4" s="1"/>
  <c r="E19" i="4" a="1"/>
  <c r="E19" i="4" s="1"/>
  <c r="B19" i="4" a="1"/>
  <c r="B19" i="4" s="1"/>
  <c r="C4" i="4"/>
  <c r="C5" i="4"/>
  <c r="C6" i="4"/>
  <c r="C7" i="4"/>
  <c r="C8" i="4"/>
  <c r="C9" i="4"/>
  <c r="C10" i="4"/>
  <c r="C11" i="4"/>
  <c r="C12" i="4"/>
  <c r="C13" i="4"/>
  <c r="C14" i="4"/>
  <c r="A1" i="3"/>
  <c r="E3" i="1" a="1"/>
  <c r="E3" i="1" s="1"/>
  <c r="F3" i="1" a="1"/>
  <c r="F3" i="1" s="1"/>
  <c r="G3" i="1" a="1"/>
  <c r="G3" i="1" s="1"/>
  <c r="H3" i="1" a="1"/>
  <c r="H3" i="1" s="1"/>
  <c r="J3" i="1" a="1"/>
  <c r="J3" i="1" s="1"/>
  <c r="K3" i="1" a="1"/>
  <c r="K3" i="1" s="1"/>
  <c r="M3" i="1" a="1"/>
  <c r="M3" i="1" s="1"/>
  <c r="O3" i="1" a="1"/>
  <c r="O3" i="1" s="1"/>
  <c r="P3" i="1" a="1"/>
  <c r="P3" i="1" s="1"/>
  <c r="Q3" i="1" a="1"/>
  <c r="Q3" i="1" s="1"/>
  <c r="R3" i="1" a="1"/>
  <c r="R3" i="1" s="1"/>
  <c r="E4" i="1" a="1"/>
  <c r="E4" i="1" s="1"/>
  <c r="F4" i="1" a="1"/>
  <c r="F4" i="1" s="1"/>
  <c r="G4" i="1" a="1"/>
  <c r="G4" i="1" s="1"/>
  <c r="H4" i="1" a="1"/>
  <c r="H4" i="1" s="1"/>
  <c r="J4" i="1" a="1"/>
  <c r="J4" i="1" s="1"/>
  <c r="K4" i="1" a="1"/>
  <c r="K4" i="1" s="1"/>
  <c r="M4" i="1" a="1"/>
  <c r="M4" i="1" s="1"/>
  <c r="O4" i="1" a="1"/>
  <c r="O4" i="1" s="1"/>
  <c r="P4" i="1" a="1"/>
  <c r="P4" i="1" s="1"/>
  <c r="Q4" i="1" a="1"/>
  <c r="Q4" i="1" s="1"/>
  <c r="R4" i="1" a="1"/>
  <c r="R4" i="1" s="1"/>
  <c r="E5" i="1" a="1"/>
  <c r="E5" i="1" s="1"/>
  <c r="F5" i="1" a="1"/>
  <c r="F5" i="1" s="1"/>
  <c r="G5" i="1" a="1"/>
  <c r="G5" i="1" s="1"/>
  <c r="H5" i="1" a="1"/>
  <c r="H5" i="1" s="1"/>
  <c r="J5" i="1" a="1"/>
  <c r="J5" i="1" s="1"/>
  <c r="K5" i="1" a="1"/>
  <c r="K5" i="1" s="1"/>
  <c r="M5" i="1" a="1"/>
  <c r="M5" i="1" s="1"/>
  <c r="O5" i="1" a="1"/>
  <c r="O5" i="1" s="1"/>
  <c r="P5" i="1" a="1"/>
  <c r="P5" i="1" s="1"/>
  <c r="Q5" i="1" a="1"/>
  <c r="Q5" i="1" s="1"/>
  <c r="R5" i="1" a="1"/>
  <c r="R5" i="1" s="1"/>
  <c r="E6" i="1" a="1"/>
  <c r="E6" i="1" s="1"/>
  <c r="F6" i="1" a="1"/>
  <c r="F6" i="1" s="1"/>
  <c r="G6" i="1" a="1"/>
  <c r="G6" i="1" s="1"/>
  <c r="H6" i="1" a="1"/>
  <c r="H6" i="1" s="1"/>
  <c r="J6" i="1" a="1"/>
  <c r="J6" i="1" s="1"/>
  <c r="K6" i="1" a="1"/>
  <c r="K6" i="1" s="1"/>
  <c r="M6" i="1" a="1"/>
  <c r="M6" i="1" s="1"/>
  <c r="O6" i="1" a="1"/>
  <c r="O6" i="1" s="1"/>
  <c r="P6" i="1" a="1"/>
  <c r="P6" i="1" s="1"/>
  <c r="Q6" i="1" a="1"/>
  <c r="Q6" i="1" s="1"/>
  <c r="R6" i="1" a="1"/>
  <c r="R6" i="1" s="1"/>
  <c r="E7" i="1" a="1"/>
  <c r="E7" i="1" s="1"/>
  <c r="F7" i="1" a="1"/>
  <c r="F7" i="1" s="1"/>
  <c r="G7" i="1" a="1"/>
  <c r="G7" i="1" s="1"/>
  <c r="H7" i="1" a="1"/>
  <c r="H7" i="1" s="1"/>
  <c r="J7" i="1" a="1"/>
  <c r="J7" i="1" s="1"/>
  <c r="K7" i="1" a="1"/>
  <c r="K7" i="1" s="1"/>
  <c r="M7" i="1" a="1"/>
  <c r="M7" i="1" s="1"/>
  <c r="O7" i="1" a="1"/>
  <c r="O7" i="1" s="1"/>
  <c r="P7" i="1" a="1"/>
  <c r="P7" i="1" s="1"/>
  <c r="Q7" i="1" a="1"/>
  <c r="Q7" i="1" s="1"/>
  <c r="R7" i="1" a="1"/>
  <c r="R7" i="1" s="1"/>
  <c r="E8" i="1" a="1"/>
  <c r="E8" i="1" s="1"/>
  <c r="F8" i="1" a="1"/>
  <c r="F8" i="1" s="1"/>
  <c r="G8" i="1" a="1"/>
  <c r="G8" i="1" s="1"/>
  <c r="H8" i="1" a="1"/>
  <c r="H8" i="1" s="1"/>
  <c r="J8" i="1" a="1"/>
  <c r="J8" i="1" s="1"/>
  <c r="K8" i="1" a="1"/>
  <c r="K8" i="1" s="1"/>
  <c r="M8" i="1" a="1"/>
  <c r="M8" i="1" s="1"/>
  <c r="O8" i="1" a="1"/>
  <c r="O8" i="1" s="1"/>
  <c r="P8" i="1" a="1"/>
  <c r="P8" i="1" s="1"/>
  <c r="Q8" i="1" a="1"/>
  <c r="Q8" i="1" s="1"/>
  <c r="R8" i="1" a="1"/>
  <c r="R8" i="1" s="1"/>
  <c r="E9" i="1" a="1"/>
  <c r="E9" i="1" s="1"/>
  <c r="F9" i="1" a="1"/>
  <c r="F9" i="1" s="1"/>
  <c r="G9" i="1" a="1"/>
  <c r="G9" i="1" s="1"/>
  <c r="H9" i="1" a="1"/>
  <c r="H9" i="1" s="1"/>
  <c r="J9" i="1" a="1"/>
  <c r="J9" i="1" s="1"/>
  <c r="K9" i="1" a="1"/>
  <c r="K9" i="1" s="1"/>
  <c r="M9" i="1" a="1"/>
  <c r="M9" i="1" s="1"/>
  <c r="O9" i="1" a="1"/>
  <c r="O9" i="1" s="1"/>
  <c r="P9" i="1" a="1"/>
  <c r="P9" i="1" s="1"/>
  <c r="Q9" i="1" a="1"/>
  <c r="Q9" i="1" s="1"/>
  <c r="R9" i="1" a="1"/>
  <c r="R9" i="1" s="1"/>
  <c r="E10" i="1" a="1"/>
  <c r="E10" i="1" s="1"/>
  <c r="F10" i="1" a="1"/>
  <c r="F10" i="1" s="1"/>
  <c r="G10" i="1" a="1"/>
  <c r="G10" i="1" s="1"/>
  <c r="H10" i="1" a="1"/>
  <c r="H10" i="1" s="1"/>
  <c r="J10" i="1" a="1"/>
  <c r="J10" i="1" s="1"/>
  <c r="K10" i="1" a="1"/>
  <c r="K10" i="1" s="1"/>
  <c r="M10" i="1" a="1"/>
  <c r="M10" i="1" s="1"/>
  <c r="O10" i="1" a="1"/>
  <c r="O10" i="1" s="1"/>
  <c r="P10" i="1" a="1"/>
  <c r="P10" i="1" s="1"/>
  <c r="Q10" i="1" a="1"/>
  <c r="Q10" i="1" s="1"/>
  <c r="R10" i="1" a="1"/>
  <c r="R10" i="1" s="1"/>
  <c r="E11" i="1" a="1"/>
  <c r="E11" i="1" s="1"/>
  <c r="F11" i="1" a="1"/>
  <c r="F11" i="1" s="1"/>
  <c r="G11" i="1" a="1"/>
  <c r="G11" i="1" s="1"/>
  <c r="H11" i="1" a="1"/>
  <c r="H11" i="1" s="1"/>
  <c r="J11" i="1" a="1"/>
  <c r="J11" i="1" s="1"/>
  <c r="K11" i="1" a="1"/>
  <c r="K11" i="1" s="1"/>
  <c r="M11" i="1" a="1"/>
  <c r="M11" i="1" s="1"/>
  <c r="O11" i="1" a="1"/>
  <c r="O11" i="1" s="1"/>
  <c r="P11" i="1" a="1"/>
  <c r="P11" i="1" s="1"/>
  <c r="Q11" i="1" a="1"/>
  <c r="Q11" i="1" s="1"/>
  <c r="R11" i="1" a="1"/>
  <c r="R11" i="1" s="1"/>
  <c r="E12" i="1" a="1"/>
  <c r="E12" i="1" s="1"/>
  <c r="F12" i="1" a="1"/>
  <c r="F12" i="1" s="1"/>
  <c r="G12" i="1" a="1"/>
  <c r="G12" i="1" s="1"/>
  <c r="H12" i="1" a="1"/>
  <c r="H12" i="1" s="1"/>
  <c r="J12" i="1" a="1"/>
  <c r="J12" i="1" s="1"/>
  <c r="K12" i="1" a="1"/>
  <c r="K12" i="1" s="1"/>
  <c r="M12" i="1" a="1"/>
  <c r="M12" i="1" s="1"/>
  <c r="O12" i="1" a="1"/>
  <c r="O12" i="1" s="1"/>
  <c r="P12" i="1" a="1"/>
  <c r="P12" i="1" s="1"/>
  <c r="Q12" i="1" a="1"/>
  <c r="Q12" i="1" s="1"/>
  <c r="R12" i="1" a="1"/>
  <c r="R12" i="1" s="1"/>
  <c r="E13" i="1" a="1"/>
  <c r="E13" i="1" s="1"/>
  <c r="F13" i="1" a="1"/>
  <c r="F13" i="1" s="1"/>
  <c r="G13" i="1" a="1"/>
  <c r="G13" i="1" s="1"/>
  <c r="H13" i="1" a="1"/>
  <c r="H13" i="1" s="1"/>
  <c r="J13" i="1" a="1"/>
  <c r="J13" i="1" s="1"/>
  <c r="K13" i="1" a="1"/>
  <c r="K13" i="1" s="1"/>
  <c r="M13" i="1" a="1"/>
  <c r="M13" i="1" s="1"/>
  <c r="O13" i="1" a="1"/>
  <c r="O13" i="1" s="1"/>
  <c r="P13" i="1" a="1"/>
  <c r="P13" i="1" s="1"/>
  <c r="Q13" i="1" a="1"/>
  <c r="Q13" i="1" s="1"/>
  <c r="R13" i="1" a="1"/>
  <c r="R13" i="1" s="1"/>
  <c r="E14" i="1" a="1"/>
  <c r="E14" i="1" s="1"/>
  <c r="F14" i="1" a="1"/>
  <c r="F14" i="1" s="1"/>
  <c r="G14" i="1" a="1"/>
  <c r="G14" i="1" s="1"/>
  <c r="H14" i="1" a="1"/>
  <c r="H14" i="1" s="1"/>
  <c r="J14" i="1" a="1"/>
  <c r="J14" i="1" s="1"/>
  <c r="K14" i="1" a="1"/>
  <c r="K14" i="1" s="1"/>
  <c r="M14" i="1" a="1"/>
  <c r="M14" i="1" s="1"/>
  <c r="O14" i="1" a="1"/>
  <c r="O14" i="1" s="1"/>
  <c r="P14" i="1" a="1"/>
  <c r="P14" i="1" s="1"/>
  <c r="Q14" i="1" a="1"/>
  <c r="Q14" i="1" s="1"/>
  <c r="R14" i="1" a="1"/>
  <c r="R14" i="1" s="1"/>
  <c r="E15" i="1" a="1"/>
  <c r="E15" i="1" s="1"/>
  <c r="F15" i="1" a="1"/>
  <c r="F15" i="1" s="1"/>
  <c r="G15" i="1" a="1"/>
  <c r="G15" i="1" s="1"/>
  <c r="H15" i="1" a="1"/>
  <c r="H15" i="1" s="1"/>
  <c r="J15" i="1" a="1"/>
  <c r="J15" i="1" s="1"/>
  <c r="K15" i="1" a="1"/>
  <c r="K15" i="1" s="1"/>
  <c r="M15" i="1" a="1"/>
  <c r="M15" i="1" s="1"/>
  <c r="O15" i="1" a="1"/>
  <c r="O15" i="1" s="1"/>
  <c r="P15" i="1" a="1"/>
  <c r="P15" i="1" s="1"/>
  <c r="Q15" i="1" a="1"/>
  <c r="Q15" i="1" s="1"/>
  <c r="R15" i="1" a="1"/>
  <c r="R15" i="1" s="1"/>
  <c r="E16" i="1" a="1"/>
  <c r="E16" i="1" s="1"/>
  <c r="F16" i="1" a="1"/>
  <c r="F16" i="1" s="1"/>
  <c r="G16" i="1" a="1"/>
  <c r="G16" i="1" s="1"/>
  <c r="H16" i="1" a="1"/>
  <c r="H16" i="1" s="1"/>
  <c r="J16" i="1" a="1"/>
  <c r="J16" i="1" s="1"/>
  <c r="K16" i="1" a="1"/>
  <c r="K16" i="1" s="1"/>
  <c r="M16" i="1" a="1"/>
  <c r="M16" i="1" s="1"/>
  <c r="O16" i="1" a="1"/>
  <c r="O16" i="1" s="1"/>
  <c r="P16" i="1" a="1"/>
  <c r="P16" i="1" s="1"/>
  <c r="Q16" i="1" a="1"/>
  <c r="Q16" i="1" s="1"/>
  <c r="R16" i="1" a="1"/>
  <c r="R16" i="1" s="1"/>
  <c r="E17" i="1" a="1"/>
  <c r="E17" i="1" s="1"/>
  <c r="F17" i="1" a="1"/>
  <c r="F17" i="1" s="1"/>
  <c r="G17" i="1" a="1"/>
  <c r="G17" i="1" s="1"/>
  <c r="H17" i="1" a="1"/>
  <c r="H17" i="1" s="1"/>
  <c r="J17" i="1" a="1"/>
  <c r="J17" i="1" s="1"/>
  <c r="K17" i="1" a="1"/>
  <c r="K17" i="1" s="1"/>
  <c r="M17" i="1" a="1"/>
  <c r="M17" i="1" s="1"/>
  <c r="O17" i="1" a="1"/>
  <c r="O17" i="1" s="1"/>
  <c r="P17" i="1" a="1"/>
  <c r="P17" i="1" s="1"/>
  <c r="Q17" i="1" a="1"/>
  <c r="Q17" i="1" s="1"/>
  <c r="R17" i="1" a="1"/>
  <c r="R17" i="1" s="1"/>
  <c r="E18" i="1" a="1"/>
  <c r="E18" i="1" s="1"/>
  <c r="F18" i="1" a="1"/>
  <c r="F18" i="1" s="1"/>
  <c r="G18" i="1" a="1"/>
  <c r="G18" i="1" s="1"/>
  <c r="H18" i="1" a="1"/>
  <c r="H18" i="1" s="1"/>
  <c r="J18" i="1" a="1"/>
  <c r="J18" i="1" s="1"/>
  <c r="K18" i="1" a="1"/>
  <c r="K18" i="1" s="1"/>
  <c r="M18" i="1" a="1"/>
  <c r="M18" i="1" s="1"/>
  <c r="O18" i="1" a="1"/>
  <c r="O18" i="1" s="1"/>
  <c r="P18" i="1" a="1"/>
  <c r="P18" i="1" s="1"/>
  <c r="Q18" i="1" a="1"/>
  <c r="Q18" i="1" s="1"/>
  <c r="R18" i="1" a="1"/>
  <c r="R18" i="1" s="1"/>
  <c r="E19" i="1" a="1"/>
  <c r="E19" i="1" s="1"/>
  <c r="F19" i="1" a="1"/>
  <c r="F19" i="1" s="1"/>
  <c r="G19" i="1" a="1"/>
  <c r="G19" i="1" s="1"/>
  <c r="H19" i="1" a="1"/>
  <c r="H19" i="1" s="1"/>
  <c r="J19" i="1" a="1"/>
  <c r="J19" i="1" s="1"/>
  <c r="K19" i="1" a="1"/>
  <c r="K19" i="1" s="1"/>
  <c r="M19" i="1" a="1"/>
  <c r="M19" i="1" s="1"/>
  <c r="O19" i="1" a="1"/>
  <c r="O19" i="1" s="1"/>
  <c r="P19" i="1" a="1"/>
  <c r="P19" i="1" s="1"/>
  <c r="Q19" i="1" a="1"/>
  <c r="Q19" i="1" s="1"/>
  <c r="R19" i="1" a="1"/>
  <c r="R19" i="1" s="1"/>
  <c r="E20" i="1" a="1"/>
  <c r="E20" i="1" s="1"/>
  <c r="F20" i="1" a="1"/>
  <c r="F20" i="1" s="1"/>
  <c r="G20" i="1" a="1"/>
  <c r="G20" i="1" s="1"/>
  <c r="H20" i="1" a="1"/>
  <c r="H20" i="1" s="1"/>
  <c r="J20" i="1" a="1"/>
  <c r="J20" i="1" s="1"/>
  <c r="K20" i="1" a="1"/>
  <c r="K20" i="1" s="1"/>
  <c r="M20" i="1" a="1"/>
  <c r="M20" i="1" s="1"/>
  <c r="O20" i="1" a="1"/>
  <c r="O20" i="1" s="1"/>
  <c r="P20" i="1" a="1"/>
  <c r="P20" i="1" s="1"/>
  <c r="Q20" i="1" a="1"/>
  <c r="Q20" i="1" s="1"/>
  <c r="R20" i="1" a="1"/>
  <c r="R20" i="1" s="1"/>
  <c r="E21" i="1" a="1"/>
  <c r="E21" i="1" s="1"/>
  <c r="F21" i="1" a="1"/>
  <c r="F21" i="1" s="1"/>
  <c r="G21" i="1" a="1"/>
  <c r="G21" i="1" s="1"/>
  <c r="H21" i="1" a="1"/>
  <c r="H21" i="1" s="1"/>
  <c r="J21" i="1" a="1"/>
  <c r="J21" i="1" s="1"/>
  <c r="K21" i="1" a="1"/>
  <c r="K21" i="1" s="1"/>
  <c r="M21" i="1" a="1"/>
  <c r="M21" i="1" s="1"/>
  <c r="O21" i="1" a="1"/>
  <c r="O21" i="1" s="1"/>
  <c r="P21" i="1" a="1"/>
  <c r="P21" i="1" s="1"/>
  <c r="Q21" i="1" a="1"/>
  <c r="Q21" i="1" s="1"/>
  <c r="R21" i="1" a="1"/>
  <c r="R21" i="1" s="1"/>
  <c r="E22" i="1" a="1"/>
  <c r="E22" i="1" s="1"/>
  <c r="F22" i="1" a="1"/>
  <c r="F22" i="1" s="1"/>
  <c r="G22" i="1" a="1"/>
  <c r="G22" i="1" s="1"/>
  <c r="H22" i="1" a="1"/>
  <c r="H22" i="1" s="1"/>
  <c r="J22" i="1" a="1"/>
  <c r="J22" i="1" s="1"/>
  <c r="K22" i="1" a="1"/>
  <c r="K22" i="1" s="1"/>
  <c r="M22" i="1" a="1"/>
  <c r="M22" i="1" s="1"/>
  <c r="O22" i="1" a="1"/>
  <c r="O22" i="1" s="1"/>
  <c r="P22" i="1" a="1"/>
  <c r="P22" i="1" s="1"/>
  <c r="Q22" i="1" a="1"/>
  <c r="Q22" i="1" s="1"/>
  <c r="R22" i="1" a="1"/>
  <c r="R22" i="1" s="1"/>
  <c r="E23" i="1" a="1"/>
  <c r="E23" i="1" s="1"/>
  <c r="F23" i="1" a="1"/>
  <c r="F23" i="1" s="1"/>
  <c r="G23" i="1" a="1"/>
  <c r="G23" i="1" s="1"/>
  <c r="H23" i="1" a="1"/>
  <c r="H23" i="1" s="1"/>
  <c r="J23" i="1" a="1"/>
  <c r="J23" i="1" s="1"/>
  <c r="K23" i="1" a="1"/>
  <c r="K23" i="1" s="1"/>
  <c r="M23" i="1" a="1"/>
  <c r="M23" i="1" s="1"/>
  <c r="O23" i="1" a="1"/>
  <c r="O23" i="1" s="1"/>
  <c r="P23" i="1" a="1"/>
  <c r="P23" i="1" s="1"/>
  <c r="Q23" i="1" a="1"/>
  <c r="Q23" i="1" s="1"/>
  <c r="R23" i="1" a="1"/>
  <c r="R23" i="1" s="1"/>
  <c r="E24" i="1" a="1"/>
  <c r="E24" i="1" s="1"/>
  <c r="F24" i="1" a="1"/>
  <c r="F24" i="1" s="1"/>
  <c r="G24" i="1" a="1"/>
  <c r="G24" i="1" s="1"/>
  <c r="H24" i="1" a="1"/>
  <c r="H24" i="1" s="1"/>
  <c r="J24" i="1" a="1"/>
  <c r="J24" i="1" s="1"/>
  <c r="K24" i="1" a="1"/>
  <c r="K24" i="1" s="1"/>
  <c r="M24" i="1" a="1"/>
  <c r="M24" i="1" s="1"/>
  <c r="O24" i="1" a="1"/>
  <c r="O24" i="1" s="1"/>
  <c r="P24" i="1" a="1"/>
  <c r="P24" i="1" s="1"/>
  <c r="Q24" i="1" a="1"/>
  <c r="Q24" i="1" s="1"/>
  <c r="R24" i="1" a="1"/>
  <c r="R24" i="1" s="1"/>
  <c r="E25" i="1" a="1"/>
  <c r="E25" i="1" s="1"/>
  <c r="F25" i="1" a="1"/>
  <c r="F25" i="1" s="1"/>
  <c r="G25" i="1" a="1"/>
  <c r="G25" i="1" s="1"/>
  <c r="H25" i="1" a="1"/>
  <c r="H25" i="1" s="1"/>
  <c r="J25" i="1" a="1"/>
  <c r="J25" i="1" s="1"/>
  <c r="K25" i="1" a="1"/>
  <c r="K25" i="1" s="1"/>
  <c r="M25" i="1" a="1"/>
  <c r="M25" i="1" s="1"/>
  <c r="O25" i="1" a="1"/>
  <c r="O25" i="1" s="1"/>
  <c r="P25" i="1" a="1"/>
  <c r="P25" i="1" s="1"/>
  <c r="Q25" i="1" a="1"/>
  <c r="Q25" i="1" s="1"/>
  <c r="R25" i="1" a="1"/>
  <c r="R25" i="1" s="1"/>
  <c r="E26" i="1" a="1"/>
  <c r="E26" i="1" s="1"/>
  <c r="F26" i="1" a="1"/>
  <c r="F26" i="1" s="1"/>
  <c r="G26" i="1" a="1"/>
  <c r="G26" i="1" s="1"/>
  <c r="H26" i="1" a="1"/>
  <c r="H26" i="1" s="1"/>
  <c r="J26" i="1" a="1"/>
  <c r="J26" i="1" s="1"/>
  <c r="K26" i="1" a="1"/>
  <c r="K26" i="1" s="1"/>
  <c r="M26" i="1" a="1"/>
  <c r="M26" i="1" s="1"/>
  <c r="O26" i="1" a="1"/>
  <c r="O26" i="1" s="1"/>
  <c r="P26" i="1" a="1"/>
  <c r="P26" i="1" s="1"/>
  <c r="Q26" i="1" a="1"/>
  <c r="Q26" i="1" s="1"/>
  <c r="R26" i="1" a="1"/>
  <c r="R26" i="1" s="1"/>
  <c r="E27" i="1" a="1"/>
  <c r="E27" i="1" s="1"/>
  <c r="F27" i="1" a="1"/>
  <c r="F27" i="1" s="1"/>
  <c r="G27" i="1" a="1"/>
  <c r="G27" i="1" s="1"/>
  <c r="H27" i="1" a="1"/>
  <c r="H27" i="1" s="1"/>
  <c r="J27" i="1" a="1"/>
  <c r="J27" i="1" s="1"/>
  <c r="K27" i="1" a="1"/>
  <c r="K27" i="1" s="1"/>
  <c r="M27" i="1" a="1"/>
  <c r="M27" i="1" s="1"/>
  <c r="O27" i="1" a="1"/>
  <c r="O27" i="1" s="1"/>
  <c r="P27" i="1" a="1"/>
  <c r="P27" i="1" s="1"/>
  <c r="Q27" i="1" a="1"/>
  <c r="Q27" i="1" s="1"/>
  <c r="R27" i="1" a="1"/>
  <c r="R27" i="1" s="1"/>
  <c r="E28" i="1" a="1"/>
  <c r="E28" i="1" s="1"/>
  <c r="F28" i="1" a="1"/>
  <c r="F28" i="1" s="1"/>
  <c r="G28" i="1" a="1"/>
  <c r="G28" i="1" s="1"/>
  <c r="H28" i="1" a="1"/>
  <c r="H28" i="1" s="1"/>
  <c r="J28" i="1" a="1"/>
  <c r="J28" i="1" s="1"/>
  <c r="K28" i="1" a="1"/>
  <c r="K28" i="1" s="1"/>
  <c r="M28" i="1" a="1"/>
  <c r="M28" i="1" s="1"/>
  <c r="O28" i="1" a="1"/>
  <c r="O28" i="1" s="1"/>
  <c r="P28" i="1" a="1"/>
  <c r="P28" i="1" s="1"/>
  <c r="Q28" i="1" a="1"/>
  <c r="Q28" i="1" s="1"/>
  <c r="R28" i="1" a="1"/>
  <c r="R28" i="1" s="1"/>
  <c r="E29" i="1" a="1"/>
  <c r="E29" i="1" s="1"/>
  <c r="F29" i="1" a="1"/>
  <c r="F29" i="1" s="1"/>
  <c r="G29" i="1" a="1"/>
  <c r="G29" i="1" s="1"/>
  <c r="H29" i="1" a="1"/>
  <c r="H29" i="1" s="1"/>
  <c r="J29" i="1" a="1"/>
  <c r="J29" i="1" s="1"/>
  <c r="K29" i="1" a="1"/>
  <c r="K29" i="1" s="1"/>
  <c r="M29" i="1" a="1"/>
  <c r="M29" i="1" s="1"/>
  <c r="O29" i="1" a="1"/>
  <c r="O29" i="1" s="1"/>
  <c r="P29" i="1" a="1"/>
  <c r="P29" i="1" s="1"/>
  <c r="Q29" i="1" a="1"/>
  <c r="Q29" i="1" s="1"/>
  <c r="R29" i="1" a="1"/>
  <c r="R29" i="1" s="1"/>
  <c r="E30" i="1" a="1"/>
  <c r="E30" i="1" s="1"/>
  <c r="F30" i="1" a="1"/>
  <c r="F30" i="1" s="1"/>
  <c r="G30" i="1" a="1"/>
  <c r="G30" i="1" s="1"/>
  <c r="H30" i="1" a="1"/>
  <c r="H30" i="1" s="1"/>
  <c r="J30" i="1" a="1"/>
  <c r="J30" i="1" s="1"/>
  <c r="K30" i="1" a="1"/>
  <c r="K30" i="1" s="1"/>
  <c r="M30" i="1" a="1"/>
  <c r="M30" i="1" s="1"/>
  <c r="O30" i="1" a="1"/>
  <c r="O30" i="1" s="1"/>
  <c r="P30" i="1" a="1"/>
  <c r="P30" i="1" s="1"/>
  <c r="Q30" i="1" a="1"/>
  <c r="Q30" i="1" s="1"/>
  <c r="R30" i="1" a="1"/>
  <c r="R30" i="1" s="1"/>
  <c r="E31" i="1" a="1"/>
  <c r="E31" i="1" s="1"/>
  <c r="F31" i="1" a="1"/>
  <c r="F31" i="1" s="1"/>
  <c r="G31" i="1" a="1"/>
  <c r="G31" i="1" s="1"/>
  <c r="H31" i="1" a="1"/>
  <c r="H31" i="1" s="1"/>
  <c r="J31" i="1" a="1"/>
  <c r="J31" i="1" s="1"/>
  <c r="K31" i="1" a="1"/>
  <c r="K31" i="1" s="1"/>
  <c r="M31" i="1" a="1"/>
  <c r="M31" i="1" s="1"/>
  <c r="O31" i="1" a="1"/>
  <c r="O31" i="1" s="1"/>
  <c r="P31" i="1" a="1"/>
  <c r="P31" i="1" s="1"/>
  <c r="Q31" i="1" a="1"/>
  <c r="Q31" i="1" s="1"/>
  <c r="R31" i="1" a="1"/>
  <c r="R31" i="1" s="1"/>
  <c r="E32" i="1" a="1"/>
  <c r="E32" i="1" s="1"/>
  <c r="F32" i="1" a="1"/>
  <c r="F32" i="1" s="1"/>
  <c r="G32" i="1" a="1"/>
  <c r="G32" i="1" s="1"/>
  <c r="H32" i="1" a="1"/>
  <c r="H32" i="1" s="1"/>
  <c r="J32" i="1" a="1"/>
  <c r="J32" i="1" s="1"/>
  <c r="K32" i="1" a="1"/>
  <c r="K32" i="1" s="1"/>
  <c r="M32" i="1" a="1"/>
  <c r="M32" i="1" s="1"/>
  <c r="O32" i="1" a="1"/>
  <c r="O32" i="1" s="1"/>
  <c r="P32" i="1" a="1"/>
  <c r="P32" i="1" s="1"/>
  <c r="Q32" i="1" a="1"/>
  <c r="Q32" i="1" s="1"/>
  <c r="R32" i="1" a="1"/>
  <c r="R32" i="1" s="1"/>
  <c r="E33" i="1" a="1"/>
  <c r="E33" i="1" s="1"/>
  <c r="F33" i="1" a="1"/>
  <c r="F33" i="1" s="1"/>
  <c r="G33" i="1" a="1"/>
  <c r="G33" i="1" s="1"/>
  <c r="H33" i="1" a="1"/>
  <c r="H33" i="1" s="1"/>
  <c r="J33" i="1" a="1"/>
  <c r="J33" i="1" s="1"/>
  <c r="K33" i="1" a="1"/>
  <c r="K33" i="1" s="1"/>
  <c r="M33" i="1" a="1"/>
  <c r="M33" i="1" s="1"/>
  <c r="O33" i="1" a="1"/>
  <c r="O33" i="1" s="1"/>
  <c r="P33" i="1" a="1"/>
  <c r="P33" i="1" s="1"/>
  <c r="Q33" i="1" a="1"/>
  <c r="Q33" i="1" s="1"/>
  <c r="R33" i="1" a="1"/>
  <c r="R33" i="1" s="1"/>
  <c r="E34" i="1" a="1"/>
  <c r="E34" i="1" s="1"/>
  <c r="F34" i="1" a="1"/>
  <c r="F34" i="1" s="1"/>
  <c r="G34" i="1" a="1"/>
  <c r="G34" i="1" s="1"/>
  <c r="H34" i="1" a="1"/>
  <c r="H34" i="1" s="1"/>
  <c r="J34" i="1" a="1"/>
  <c r="J34" i="1" s="1"/>
  <c r="K34" i="1" a="1"/>
  <c r="K34" i="1" s="1"/>
  <c r="M34" i="1" a="1"/>
  <c r="M34" i="1" s="1"/>
  <c r="O34" i="1" a="1"/>
  <c r="O34" i="1" s="1"/>
  <c r="P34" i="1" a="1"/>
  <c r="P34" i="1" s="1"/>
  <c r="Q34" i="1" a="1"/>
  <c r="Q34" i="1" s="1"/>
  <c r="R34" i="1" a="1"/>
  <c r="R34" i="1" s="1"/>
  <c r="E35" i="1" a="1"/>
  <c r="E35" i="1" s="1"/>
  <c r="F35" i="1" a="1"/>
  <c r="F35" i="1" s="1"/>
  <c r="G35" i="1" a="1"/>
  <c r="G35" i="1" s="1"/>
  <c r="H35" i="1" a="1"/>
  <c r="H35" i="1" s="1"/>
  <c r="J35" i="1" a="1"/>
  <c r="J35" i="1" s="1"/>
  <c r="K35" i="1" a="1"/>
  <c r="K35" i="1" s="1"/>
  <c r="M35" i="1" a="1"/>
  <c r="M35" i="1" s="1"/>
  <c r="O35" i="1" a="1"/>
  <c r="O35" i="1" s="1"/>
  <c r="P35" i="1" a="1"/>
  <c r="P35" i="1" s="1"/>
  <c r="Q35" i="1" a="1"/>
  <c r="Q35" i="1" s="1"/>
  <c r="R35" i="1" a="1"/>
  <c r="R35" i="1" s="1"/>
  <c r="E36" i="1" a="1"/>
  <c r="E36" i="1" s="1"/>
  <c r="F36" i="1" a="1"/>
  <c r="F36" i="1" s="1"/>
  <c r="G36" i="1" a="1"/>
  <c r="G36" i="1" s="1"/>
  <c r="H36" i="1" a="1"/>
  <c r="H36" i="1" s="1"/>
  <c r="J36" i="1" a="1"/>
  <c r="J36" i="1" s="1"/>
  <c r="K36" i="1" a="1"/>
  <c r="K36" i="1" s="1"/>
  <c r="M36" i="1" a="1"/>
  <c r="M36" i="1" s="1"/>
  <c r="O36" i="1" a="1"/>
  <c r="O36" i="1" s="1"/>
  <c r="P36" i="1" a="1"/>
  <c r="P36" i="1" s="1"/>
  <c r="Q36" i="1" a="1"/>
  <c r="Q36" i="1" s="1"/>
  <c r="R36" i="1" a="1"/>
  <c r="R36" i="1" s="1"/>
  <c r="E37" i="1" a="1"/>
  <c r="E37" i="1" s="1"/>
  <c r="F37" i="1" a="1"/>
  <c r="F37" i="1" s="1"/>
  <c r="G37" i="1" a="1"/>
  <c r="G37" i="1" s="1"/>
  <c r="H37" i="1" a="1"/>
  <c r="H37" i="1" s="1"/>
  <c r="J37" i="1" a="1"/>
  <c r="J37" i="1" s="1"/>
  <c r="K37" i="1" a="1"/>
  <c r="K37" i="1" s="1"/>
  <c r="M37" i="1" a="1"/>
  <c r="M37" i="1" s="1"/>
  <c r="O37" i="1" a="1"/>
  <c r="O37" i="1" s="1"/>
  <c r="P37" i="1" a="1"/>
  <c r="P37" i="1" s="1"/>
  <c r="Q37" i="1" a="1"/>
  <c r="Q37" i="1" s="1"/>
  <c r="R37" i="1" a="1"/>
  <c r="R37" i="1" s="1"/>
  <c r="E38" i="1" a="1"/>
  <c r="E38" i="1" s="1"/>
  <c r="F38" i="1" a="1"/>
  <c r="F38" i="1" s="1"/>
  <c r="G38" i="1" a="1"/>
  <c r="G38" i="1" s="1"/>
  <c r="H38" i="1" a="1"/>
  <c r="H38" i="1" s="1"/>
  <c r="J38" i="1" a="1"/>
  <c r="J38" i="1" s="1"/>
  <c r="K38" i="1" a="1"/>
  <c r="K38" i="1" s="1"/>
  <c r="M38" i="1" a="1"/>
  <c r="M38" i="1" s="1"/>
  <c r="O38" i="1" a="1"/>
  <c r="O38" i="1" s="1"/>
  <c r="P38" i="1" a="1"/>
  <c r="P38" i="1" s="1"/>
  <c r="Q38" i="1" a="1"/>
  <c r="Q38" i="1" s="1"/>
  <c r="R38" i="1" a="1"/>
  <c r="R38" i="1" s="1"/>
  <c r="E39" i="1" a="1"/>
  <c r="E39" i="1" s="1"/>
  <c r="F39" i="1" a="1"/>
  <c r="F39" i="1" s="1"/>
  <c r="G39" i="1" a="1"/>
  <c r="G39" i="1" s="1"/>
  <c r="H39" i="1" a="1"/>
  <c r="H39" i="1" s="1"/>
  <c r="J39" i="1" a="1"/>
  <c r="J39" i="1" s="1"/>
  <c r="K39" i="1" a="1"/>
  <c r="K39" i="1" s="1"/>
  <c r="M39" i="1" a="1"/>
  <c r="M39" i="1" s="1"/>
  <c r="O39" i="1" a="1"/>
  <c r="O39" i="1" s="1"/>
  <c r="P39" i="1" a="1"/>
  <c r="P39" i="1" s="1"/>
  <c r="Q39" i="1" a="1"/>
  <c r="Q39" i="1" s="1"/>
  <c r="R39" i="1" a="1"/>
  <c r="R39" i="1" s="1"/>
  <c r="E40" i="1" a="1"/>
  <c r="E40" i="1" s="1"/>
  <c r="F40" i="1" a="1"/>
  <c r="F40" i="1" s="1"/>
  <c r="G40" i="1" a="1"/>
  <c r="G40" i="1" s="1"/>
  <c r="H40" i="1" a="1"/>
  <c r="H40" i="1" s="1"/>
  <c r="J40" i="1" a="1"/>
  <c r="J40" i="1" s="1"/>
  <c r="K40" i="1" a="1"/>
  <c r="K40" i="1" s="1"/>
  <c r="M40" i="1" a="1"/>
  <c r="M40" i="1" s="1"/>
  <c r="O40" i="1" a="1"/>
  <c r="O40" i="1" s="1"/>
  <c r="P40" i="1" a="1"/>
  <c r="P40" i="1" s="1"/>
  <c r="Q40" i="1" a="1"/>
  <c r="Q40" i="1" s="1"/>
  <c r="R40" i="1" a="1"/>
  <c r="R40" i="1" s="1"/>
  <c r="E41" i="1" a="1"/>
  <c r="E41" i="1" s="1"/>
  <c r="F41" i="1" a="1"/>
  <c r="F41" i="1" s="1"/>
  <c r="G41" i="1" a="1"/>
  <c r="G41" i="1" s="1"/>
  <c r="H41" i="1" a="1"/>
  <c r="H41" i="1" s="1"/>
  <c r="J41" i="1" a="1"/>
  <c r="J41" i="1" s="1"/>
  <c r="K41" i="1" a="1"/>
  <c r="K41" i="1" s="1"/>
  <c r="M41" i="1" a="1"/>
  <c r="M41" i="1" s="1"/>
  <c r="O41" i="1" a="1"/>
  <c r="O41" i="1" s="1"/>
  <c r="P41" i="1" a="1"/>
  <c r="P41" i="1" s="1"/>
  <c r="Q41" i="1" a="1"/>
  <c r="Q41" i="1" s="1"/>
  <c r="R41" i="1" a="1"/>
  <c r="R41" i="1" s="1"/>
  <c r="E42" i="1" a="1"/>
  <c r="E42" i="1" s="1"/>
  <c r="F42" i="1" a="1"/>
  <c r="F42" i="1" s="1"/>
  <c r="G42" i="1" a="1"/>
  <c r="G42" i="1" s="1"/>
  <c r="H42" i="1" a="1"/>
  <c r="H42" i="1" s="1"/>
  <c r="J42" i="1" a="1"/>
  <c r="J42" i="1" s="1"/>
  <c r="K42" i="1" a="1"/>
  <c r="K42" i="1" s="1"/>
  <c r="M42" i="1" a="1"/>
  <c r="M42" i="1" s="1"/>
  <c r="O42" i="1" a="1"/>
  <c r="O42" i="1" s="1"/>
  <c r="P42" i="1" a="1"/>
  <c r="P42" i="1" s="1"/>
  <c r="Q42" i="1" a="1"/>
  <c r="Q42" i="1" s="1"/>
  <c r="R42" i="1" a="1"/>
  <c r="R42" i="1" s="1"/>
  <c r="E43" i="1" a="1"/>
  <c r="E43" i="1" s="1"/>
  <c r="F43" i="1" a="1"/>
  <c r="F43" i="1" s="1"/>
  <c r="G43" i="1" a="1"/>
  <c r="G43" i="1" s="1"/>
  <c r="H43" i="1" a="1"/>
  <c r="H43" i="1" s="1"/>
  <c r="J43" i="1" a="1"/>
  <c r="J43" i="1" s="1"/>
  <c r="K43" i="1" a="1"/>
  <c r="K43" i="1" s="1"/>
  <c r="M43" i="1" a="1"/>
  <c r="M43" i="1" s="1"/>
  <c r="O43" i="1" a="1"/>
  <c r="O43" i="1" s="1"/>
  <c r="P43" i="1" a="1"/>
  <c r="P43" i="1" s="1"/>
  <c r="Q43" i="1" a="1"/>
  <c r="Q43" i="1" s="1"/>
  <c r="R43" i="1" a="1"/>
  <c r="R43" i="1" s="1"/>
  <c r="E44" i="1" a="1"/>
  <c r="E44" i="1" s="1"/>
  <c r="F44" i="1" a="1"/>
  <c r="F44" i="1" s="1"/>
  <c r="G44" i="1" a="1"/>
  <c r="G44" i="1" s="1"/>
  <c r="H44" i="1" a="1"/>
  <c r="H44" i="1" s="1"/>
  <c r="J44" i="1" a="1"/>
  <c r="J44" i="1" s="1"/>
  <c r="K44" i="1" a="1"/>
  <c r="K44" i="1" s="1"/>
  <c r="M44" i="1" a="1"/>
  <c r="M44" i="1" s="1"/>
  <c r="O44" i="1" a="1"/>
  <c r="O44" i="1" s="1"/>
  <c r="P44" i="1" a="1"/>
  <c r="P44" i="1" s="1"/>
  <c r="Q44" i="1" a="1"/>
  <c r="Q44" i="1" s="1"/>
  <c r="R44" i="1" a="1"/>
  <c r="R44" i="1" s="1"/>
  <c r="E45" i="1" a="1"/>
  <c r="E45" i="1" s="1"/>
  <c r="F45" i="1" a="1"/>
  <c r="F45" i="1" s="1"/>
  <c r="G45" i="1" a="1"/>
  <c r="G45" i="1" s="1"/>
  <c r="H45" i="1" a="1"/>
  <c r="H45" i="1" s="1"/>
  <c r="J45" i="1" a="1"/>
  <c r="J45" i="1" s="1"/>
  <c r="K45" i="1" a="1"/>
  <c r="K45" i="1" s="1"/>
  <c r="M45" i="1" a="1"/>
  <c r="M45" i="1" s="1"/>
  <c r="O45" i="1" a="1"/>
  <c r="O45" i="1" s="1"/>
  <c r="P45" i="1" a="1"/>
  <c r="P45" i="1" s="1"/>
  <c r="Q45" i="1" a="1"/>
  <c r="Q45" i="1" s="1"/>
  <c r="R45" i="1" a="1"/>
  <c r="R45" i="1" s="1"/>
  <c r="E46" i="1" a="1"/>
  <c r="E46" i="1" s="1"/>
  <c r="F46" i="1" a="1"/>
  <c r="F46" i="1" s="1"/>
  <c r="G46" i="1" a="1"/>
  <c r="G46" i="1" s="1"/>
  <c r="H46" i="1" a="1"/>
  <c r="H46" i="1" s="1"/>
  <c r="J46" i="1" a="1"/>
  <c r="J46" i="1" s="1"/>
  <c r="K46" i="1" a="1"/>
  <c r="K46" i="1" s="1"/>
  <c r="M46" i="1" a="1"/>
  <c r="M46" i="1" s="1"/>
  <c r="O46" i="1" a="1"/>
  <c r="O46" i="1" s="1"/>
  <c r="P46" i="1" a="1"/>
  <c r="P46" i="1" s="1"/>
  <c r="Q46" i="1" a="1"/>
  <c r="Q46" i="1" s="1"/>
  <c r="R46" i="1" a="1"/>
  <c r="R46" i="1" s="1"/>
  <c r="E47" i="1" a="1"/>
  <c r="E47" i="1" s="1"/>
  <c r="F47" i="1" a="1"/>
  <c r="F47" i="1" s="1"/>
  <c r="G47" i="1" a="1"/>
  <c r="G47" i="1" s="1"/>
  <c r="H47" i="1" a="1"/>
  <c r="H47" i="1" s="1"/>
  <c r="J47" i="1" a="1"/>
  <c r="J47" i="1" s="1"/>
  <c r="K47" i="1" a="1"/>
  <c r="K47" i="1" s="1"/>
  <c r="M47" i="1" a="1"/>
  <c r="M47" i="1" s="1"/>
  <c r="O47" i="1" a="1"/>
  <c r="O47" i="1" s="1"/>
  <c r="P47" i="1" a="1"/>
  <c r="P47" i="1" s="1"/>
  <c r="Q47" i="1" a="1"/>
  <c r="Q47" i="1" s="1"/>
  <c r="R47" i="1" a="1"/>
  <c r="R47" i="1" s="1"/>
  <c r="E48" i="1" a="1"/>
  <c r="E48" i="1" s="1"/>
  <c r="F48" i="1" a="1"/>
  <c r="F48" i="1" s="1"/>
  <c r="G48" i="1" a="1"/>
  <c r="G48" i="1" s="1"/>
  <c r="H48" i="1" a="1"/>
  <c r="H48" i="1" s="1"/>
  <c r="J48" i="1" a="1"/>
  <c r="J48" i="1" s="1"/>
  <c r="K48" i="1" a="1"/>
  <c r="K48" i="1" s="1"/>
  <c r="M48" i="1" a="1"/>
  <c r="M48" i="1" s="1"/>
  <c r="O48" i="1" a="1"/>
  <c r="O48" i="1" s="1"/>
  <c r="P48" i="1" a="1"/>
  <c r="P48" i="1" s="1"/>
  <c r="Q48" i="1" a="1"/>
  <c r="Q48" i="1" s="1"/>
  <c r="R48" i="1" a="1"/>
  <c r="R48" i="1" s="1"/>
  <c r="E49" i="1" a="1"/>
  <c r="E49" i="1" s="1"/>
  <c r="F49" i="1" a="1"/>
  <c r="F49" i="1" s="1"/>
  <c r="G49" i="1" a="1"/>
  <c r="G49" i="1" s="1"/>
  <c r="H49" i="1" a="1"/>
  <c r="H49" i="1" s="1"/>
  <c r="J49" i="1" a="1"/>
  <c r="J49" i="1" s="1"/>
  <c r="K49" i="1" a="1"/>
  <c r="K49" i="1" s="1"/>
  <c r="M49" i="1" a="1"/>
  <c r="M49" i="1" s="1"/>
  <c r="O49" i="1" a="1"/>
  <c r="O49" i="1" s="1"/>
  <c r="P49" i="1" a="1"/>
  <c r="P49" i="1" s="1"/>
  <c r="Q49" i="1" a="1"/>
  <c r="Q49" i="1" s="1"/>
  <c r="R49" i="1" a="1"/>
  <c r="R49" i="1" s="1"/>
  <c r="E50" i="1" a="1"/>
  <c r="E50" i="1" s="1"/>
  <c r="F50" i="1" a="1"/>
  <c r="F50" i="1" s="1"/>
  <c r="G50" i="1" a="1"/>
  <c r="G50" i="1" s="1"/>
  <c r="H50" i="1" a="1"/>
  <c r="H50" i="1" s="1"/>
  <c r="J50" i="1" a="1"/>
  <c r="J50" i="1" s="1"/>
  <c r="K50" i="1" a="1"/>
  <c r="K50" i="1" s="1"/>
  <c r="M50" i="1" a="1"/>
  <c r="M50" i="1" s="1"/>
  <c r="O50" i="1" a="1"/>
  <c r="O50" i="1" s="1"/>
  <c r="P50" i="1" a="1"/>
  <c r="P50" i="1" s="1"/>
  <c r="Q50" i="1" a="1"/>
  <c r="Q50" i="1" s="1"/>
  <c r="R50" i="1" a="1"/>
  <c r="R50" i="1" s="1"/>
  <c r="E51" i="1" a="1"/>
  <c r="E51" i="1" s="1"/>
  <c r="F51" i="1" a="1"/>
  <c r="F51" i="1" s="1"/>
  <c r="G51" i="1" a="1"/>
  <c r="G51" i="1" s="1"/>
  <c r="H51" i="1" a="1"/>
  <c r="H51" i="1" s="1"/>
  <c r="J51" i="1" a="1"/>
  <c r="J51" i="1" s="1"/>
  <c r="K51" i="1" a="1"/>
  <c r="K51" i="1" s="1"/>
  <c r="M51" i="1" a="1"/>
  <c r="M51" i="1" s="1"/>
  <c r="O51" i="1" a="1"/>
  <c r="O51" i="1" s="1"/>
  <c r="P51" i="1" a="1"/>
  <c r="P51" i="1" s="1"/>
  <c r="Q51" i="1" a="1"/>
  <c r="Q51" i="1" s="1"/>
  <c r="R51" i="1" a="1"/>
  <c r="R51" i="1" s="1"/>
  <c r="E52" i="1" a="1"/>
  <c r="E52" i="1" s="1"/>
  <c r="F52" i="1" a="1"/>
  <c r="F52" i="1" s="1"/>
  <c r="G52" i="1" a="1"/>
  <c r="G52" i="1" s="1"/>
  <c r="H52" i="1" a="1"/>
  <c r="H52" i="1" s="1"/>
  <c r="J52" i="1" a="1"/>
  <c r="J52" i="1" s="1"/>
  <c r="K52" i="1" a="1"/>
  <c r="K52" i="1" s="1"/>
  <c r="M52" i="1" a="1"/>
  <c r="M52" i="1" s="1"/>
  <c r="O52" i="1" a="1"/>
  <c r="O52" i="1" s="1"/>
  <c r="P52" i="1" a="1"/>
  <c r="P52" i="1" s="1"/>
  <c r="Q52" i="1" a="1"/>
  <c r="Q52" i="1" s="1"/>
  <c r="R52" i="1" a="1"/>
  <c r="R52" i="1" s="1"/>
  <c r="E53" i="1" a="1"/>
  <c r="E53" i="1" s="1"/>
  <c r="F53" i="1" a="1"/>
  <c r="F53" i="1" s="1"/>
  <c r="G53" i="1" a="1"/>
  <c r="G53" i="1" s="1"/>
  <c r="H53" i="1" a="1"/>
  <c r="H53" i="1" s="1"/>
  <c r="J53" i="1" a="1"/>
  <c r="J53" i="1" s="1"/>
  <c r="K53" i="1" a="1"/>
  <c r="K53" i="1" s="1"/>
  <c r="M53" i="1" a="1"/>
  <c r="M53" i="1" s="1"/>
  <c r="O53" i="1" a="1"/>
  <c r="O53" i="1" s="1"/>
  <c r="P53" i="1" a="1"/>
  <c r="P53" i="1" s="1"/>
  <c r="Q53" i="1" a="1"/>
  <c r="Q53" i="1" s="1"/>
  <c r="R53" i="1" a="1"/>
  <c r="R53" i="1" s="1"/>
  <c r="E54" i="1" a="1"/>
  <c r="E54" i="1" s="1"/>
  <c r="F54" i="1" a="1"/>
  <c r="F54" i="1" s="1"/>
  <c r="G54" i="1" a="1"/>
  <c r="G54" i="1" s="1"/>
  <c r="H54" i="1" a="1"/>
  <c r="H54" i="1" s="1"/>
  <c r="J54" i="1" a="1"/>
  <c r="J54" i="1" s="1"/>
  <c r="K54" i="1" a="1"/>
  <c r="K54" i="1" s="1"/>
  <c r="M54" i="1" a="1"/>
  <c r="M54" i="1" s="1"/>
  <c r="O54" i="1" a="1"/>
  <c r="O54" i="1" s="1"/>
  <c r="P54" i="1" a="1"/>
  <c r="P54" i="1" s="1"/>
  <c r="Q54" i="1" a="1"/>
  <c r="Q54" i="1" s="1"/>
  <c r="R54" i="1" a="1"/>
  <c r="R54" i="1" s="1"/>
  <c r="E55" i="1" a="1"/>
  <c r="E55" i="1" s="1"/>
  <c r="F55" i="1" a="1"/>
  <c r="F55" i="1" s="1"/>
  <c r="G55" i="1" a="1"/>
  <c r="G55" i="1" s="1"/>
  <c r="H55" i="1" a="1"/>
  <c r="H55" i="1" s="1"/>
  <c r="J55" i="1" a="1"/>
  <c r="J55" i="1" s="1"/>
  <c r="K55" i="1" a="1"/>
  <c r="K55" i="1" s="1"/>
  <c r="M55" i="1" a="1"/>
  <c r="M55" i="1" s="1"/>
  <c r="O55" i="1" a="1"/>
  <c r="O55" i="1" s="1"/>
  <c r="P55" i="1" a="1"/>
  <c r="P55" i="1" s="1"/>
  <c r="Q55" i="1" a="1"/>
  <c r="Q55" i="1" s="1"/>
  <c r="R55" i="1" a="1"/>
  <c r="R55" i="1" s="1"/>
  <c r="E56" i="1" a="1"/>
  <c r="E56" i="1" s="1"/>
  <c r="F56" i="1" a="1"/>
  <c r="F56" i="1" s="1"/>
  <c r="G56" i="1" a="1"/>
  <c r="G56" i="1" s="1"/>
  <c r="H56" i="1" a="1"/>
  <c r="H56" i="1" s="1"/>
  <c r="J56" i="1" a="1"/>
  <c r="J56" i="1" s="1"/>
  <c r="K56" i="1" a="1"/>
  <c r="K56" i="1" s="1"/>
  <c r="M56" i="1" a="1"/>
  <c r="M56" i="1" s="1"/>
  <c r="O56" i="1" a="1"/>
  <c r="O56" i="1" s="1"/>
  <c r="P56" i="1" a="1"/>
  <c r="P56" i="1" s="1"/>
  <c r="Q56" i="1" a="1"/>
  <c r="Q56" i="1" s="1"/>
  <c r="R56" i="1" a="1"/>
  <c r="R56" i="1" s="1"/>
  <c r="E57" i="1" a="1"/>
  <c r="E57" i="1" s="1"/>
  <c r="F57" i="1" a="1"/>
  <c r="F57" i="1" s="1"/>
  <c r="G57" i="1" a="1"/>
  <c r="G57" i="1" s="1"/>
  <c r="H57" i="1" a="1"/>
  <c r="H57" i="1" s="1"/>
  <c r="J57" i="1" a="1"/>
  <c r="J57" i="1" s="1"/>
  <c r="K57" i="1" a="1"/>
  <c r="K57" i="1" s="1"/>
  <c r="M57" i="1" a="1"/>
  <c r="M57" i="1" s="1"/>
  <c r="O57" i="1" a="1"/>
  <c r="O57" i="1" s="1"/>
  <c r="P57" i="1" a="1"/>
  <c r="P57" i="1" s="1"/>
  <c r="Q57" i="1" a="1"/>
  <c r="Q57" i="1" s="1"/>
  <c r="R57" i="1" a="1"/>
  <c r="R57" i="1" s="1"/>
  <c r="E58" i="1" a="1"/>
  <c r="E58" i="1" s="1"/>
  <c r="F58" i="1" a="1"/>
  <c r="F58" i="1" s="1"/>
  <c r="G58" i="1" a="1"/>
  <c r="G58" i="1" s="1"/>
  <c r="H58" i="1" a="1"/>
  <c r="H58" i="1" s="1"/>
  <c r="J58" i="1" a="1"/>
  <c r="J58" i="1" s="1"/>
  <c r="K58" i="1" a="1"/>
  <c r="K58" i="1" s="1"/>
  <c r="M58" i="1" a="1"/>
  <c r="M58" i="1" s="1"/>
  <c r="O58" i="1" a="1"/>
  <c r="O58" i="1" s="1"/>
  <c r="P58" i="1" a="1"/>
  <c r="P58" i="1" s="1"/>
  <c r="Q58" i="1" a="1"/>
  <c r="Q58" i="1" s="1"/>
  <c r="R58" i="1" a="1"/>
  <c r="R58" i="1" s="1"/>
  <c r="E59" i="1" a="1"/>
  <c r="E59" i="1" s="1"/>
  <c r="F59" i="1" a="1"/>
  <c r="F59" i="1" s="1"/>
  <c r="G59" i="1" a="1"/>
  <c r="G59" i="1" s="1"/>
  <c r="H59" i="1" a="1"/>
  <c r="H59" i="1" s="1"/>
  <c r="J59" i="1" a="1"/>
  <c r="J59" i="1" s="1"/>
  <c r="K59" i="1" a="1"/>
  <c r="K59" i="1" s="1"/>
  <c r="M59" i="1" a="1"/>
  <c r="M59" i="1" s="1"/>
  <c r="O59" i="1" a="1"/>
  <c r="O59" i="1" s="1"/>
  <c r="P59" i="1" a="1"/>
  <c r="P59" i="1" s="1"/>
  <c r="Q59" i="1" a="1"/>
  <c r="Q59" i="1" s="1"/>
  <c r="R59" i="1" a="1"/>
  <c r="R59" i="1" s="1"/>
  <c r="E60" i="1" a="1"/>
  <c r="E60" i="1" s="1"/>
  <c r="F60" i="1" a="1"/>
  <c r="F60" i="1" s="1"/>
  <c r="G60" i="1" a="1"/>
  <c r="G60" i="1" s="1"/>
  <c r="H60" i="1" a="1"/>
  <c r="H60" i="1" s="1"/>
  <c r="J60" i="1" a="1"/>
  <c r="J60" i="1" s="1"/>
  <c r="K60" i="1" a="1"/>
  <c r="K60" i="1" s="1"/>
  <c r="M60" i="1" a="1"/>
  <c r="M60" i="1" s="1"/>
  <c r="O60" i="1" a="1"/>
  <c r="O60" i="1" s="1"/>
  <c r="P60" i="1" a="1"/>
  <c r="P60" i="1" s="1"/>
  <c r="Q60" i="1" a="1"/>
  <c r="Q60" i="1" s="1"/>
  <c r="R60" i="1" a="1"/>
  <c r="R60" i="1" s="1"/>
  <c r="E61" i="1" a="1"/>
  <c r="E61" i="1" s="1"/>
  <c r="F61" i="1" a="1"/>
  <c r="F61" i="1" s="1"/>
  <c r="G61" i="1" a="1"/>
  <c r="G61" i="1" s="1"/>
  <c r="H61" i="1" a="1"/>
  <c r="H61" i="1" s="1"/>
  <c r="J61" i="1" a="1"/>
  <c r="J61" i="1" s="1"/>
  <c r="K61" i="1" a="1"/>
  <c r="K61" i="1" s="1"/>
  <c r="M61" i="1" a="1"/>
  <c r="M61" i="1" s="1"/>
  <c r="O61" i="1" a="1"/>
  <c r="O61" i="1" s="1"/>
  <c r="P61" i="1" a="1"/>
  <c r="P61" i="1" s="1"/>
  <c r="Q61" i="1" a="1"/>
  <c r="Q61" i="1" s="1"/>
  <c r="R61" i="1" a="1"/>
  <c r="R61" i="1" s="1"/>
  <c r="E62" i="1" a="1"/>
  <c r="E62" i="1" s="1"/>
  <c r="F62" i="1" a="1"/>
  <c r="F62" i="1" s="1"/>
  <c r="G62" i="1" a="1"/>
  <c r="G62" i="1" s="1"/>
  <c r="H62" i="1" a="1"/>
  <c r="H62" i="1" s="1"/>
  <c r="J62" i="1" a="1"/>
  <c r="J62" i="1" s="1"/>
  <c r="K62" i="1" a="1"/>
  <c r="K62" i="1" s="1"/>
  <c r="M62" i="1" a="1"/>
  <c r="M62" i="1" s="1"/>
  <c r="O62" i="1" a="1"/>
  <c r="O62" i="1" s="1"/>
  <c r="P62" i="1" a="1"/>
  <c r="P62" i="1" s="1"/>
  <c r="Q62" i="1" a="1"/>
  <c r="Q62" i="1" s="1"/>
  <c r="R62" i="1" a="1"/>
  <c r="R62" i="1" s="1"/>
  <c r="E63" i="1" a="1"/>
  <c r="E63" i="1" s="1"/>
  <c r="F63" i="1" a="1"/>
  <c r="F63" i="1" s="1"/>
  <c r="G63" i="1" a="1"/>
  <c r="G63" i="1" s="1"/>
  <c r="H63" i="1" a="1"/>
  <c r="H63" i="1" s="1"/>
  <c r="J63" i="1" a="1"/>
  <c r="J63" i="1" s="1"/>
  <c r="K63" i="1" a="1"/>
  <c r="K63" i="1" s="1"/>
  <c r="M63" i="1" a="1"/>
  <c r="M63" i="1" s="1"/>
  <c r="O63" i="1" a="1"/>
  <c r="O63" i="1" s="1"/>
  <c r="P63" i="1" a="1"/>
  <c r="P63" i="1" s="1"/>
  <c r="Q63" i="1" a="1"/>
  <c r="Q63" i="1" s="1"/>
  <c r="R63" i="1" a="1"/>
  <c r="R63" i="1" s="1"/>
  <c r="E64" i="1" a="1"/>
  <c r="E64" i="1" s="1"/>
  <c r="F64" i="1" a="1"/>
  <c r="F64" i="1" s="1"/>
  <c r="G64" i="1" a="1"/>
  <c r="G64" i="1" s="1"/>
  <c r="H64" i="1" a="1"/>
  <c r="H64" i="1" s="1"/>
  <c r="J64" i="1" a="1"/>
  <c r="J64" i="1" s="1"/>
  <c r="K64" i="1" a="1"/>
  <c r="K64" i="1" s="1"/>
  <c r="M64" i="1" a="1"/>
  <c r="M64" i="1" s="1"/>
  <c r="O64" i="1" a="1"/>
  <c r="O64" i="1" s="1"/>
  <c r="P64" i="1" a="1"/>
  <c r="P64" i="1" s="1"/>
  <c r="Q64" i="1" a="1"/>
  <c r="Q64" i="1" s="1"/>
  <c r="R64" i="1" a="1"/>
  <c r="R64" i="1" s="1"/>
  <c r="E65" i="1" a="1"/>
  <c r="E65" i="1" s="1"/>
  <c r="F65" i="1" a="1"/>
  <c r="F65" i="1" s="1"/>
  <c r="G65" i="1" a="1"/>
  <c r="G65" i="1" s="1"/>
  <c r="H65" i="1" a="1"/>
  <c r="H65" i="1" s="1"/>
  <c r="J65" i="1" a="1"/>
  <c r="J65" i="1" s="1"/>
  <c r="K65" i="1" a="1"/>
  <c r="K65" i="1" s="1"/>
  <c r="M65" i="1" a="1"/>
  <c r="M65" i="1" s="1"/>
  <c r="O65" i="1" a="1"/>
  <c r="O65" i="1" s="1"/>
  <c r="P65" i="1" a="1"/>
  <c r="P65" i="1" s="1"/>
  <c r="Q65" i="1" a="1"/>
  <c r="Q65" i="1" s="1"/>
  <c r="R65" i="1" a="1"/>
  <c r="R65" i="1" s="1"/>
  <c r="E66" i="1" a="1"/>
  <c r="E66" i="1" s="1"/>
  <c r="F66" i="1" a="1"/>
  <c r="F66" i="1" s="1"/>
  <c r="G66" i="1" a="1"/>
  <c r="G66" i="1" s="1"/>
  <c r="H66" i="1" a="1"/>
  <c r="H66" i="1" s="1"/>
  <c r="J66" i="1" a="1"/>
  <c r="J66" i="1" s="1"/>
  <c r="K66" i="1" a="1"/>
  <c r="K66" i="1" s="1"/>
  <c r="M66" i="1" a="1"/>
  <c r="M66" i="1" s="1"/>
  <c r="O66" i="1" a="1"/>
  <c r="O66" i="1" s="1"/>
  <c r="P66" i="1" a="1"/>
  <c r="P66" i="1" s="1"/>
  <c r="Q66" i="1" a="1"/>
  <c r="Q66" i="1" s="1"/>
  <c r="R66" i="1" a="1"/>
  <c r="R66" i="1" s="1"/>
  <c r="E67" i="1" a="1"/>
  <c r="E67" i="1" s="1"/>
  <c r="F67" i="1" a="1"/>
  <c r="F67" i="1" s="1"/>
  <c r="G67" i="1" a="1"/>
  <c r="G67" i="1" s="1"/>
  <c r="H67" i="1" a="1"/>
  <c r="H67" i="1" s="1"/>
  <c r="J67" i="1" a="1"/>
  <c r="J67" i="1" s="1"/>
  <c r="K67" i="1" a="1"/>
  <c r="K67" i="1" s="1"/>
  <c r="M67" i="1" a="1"/>
  <c r="M67" i="1" s="1"/>
  <c r="O67" i="1" a="1"/>
  <c r="O67" i="1" s="1"/>
  <c r="P67" i="1" a="1"/>
  <c r="P67" i="1" s="1"/>
  <c r="Q67" i="1" a="1"/>
  <c r="Q67" i="1" s="1"/>
  <c r="R67" i="1" a="1"/>
  <c r="R67" i="1" s="1"/>
  <c r="E68" i="1" a="1"/>
  <c r="E68" i="1" s="1"/>
  <c r="F68" i="1" a="1"/>
  <c r="F68" i="1" s="1"/>
  <c r="G68" i="1" a="1"/>
  <c r="G68" i="1" s="1"/>
  <c r="H68" i="1" a="1"/>
  <c r="H68" i="1" s="1"/>
  <c r="J68" i="1" a="1"/>
  <c r="J68" i="1" s="1"/>
  <c r="K68" i="1" a="1"/>
  <c r="K68" i="1" s="1"/>
  <c r="M68" i="1" a="1"/>
  <c r="M68" i="1" s="1"/>
  <c r="O68" i="1" a="1"/>
  <c r="O68" i="1" s="1"/>
  <c r="P68" i="1" a="1"/>
  <c r="P68" i="1" s="1"/>
  <c r="Q68" i="1" a="1"/>
  <c r="Q68" i="1" s="1"/>
  <c r="R68" i="1" a="1"/>
  <c r="R68" i="1" s="1"/>
  <c r="E69" i="1" a="1"/>
  <c r="E69" i="1" s="1"/>
  <c r="F69" i="1" a="1"/>
  <c r="F69" i="1" s="1"/>
  <c r="G69" i="1" a="1"/>
  <c r="G69" i="1" s="1"/>
  <c r="H69" i="1" a="1"/>
  <c r="H69" i="1" s="1"/>
  <c r="J69" i="1" a="1"/>
  <c r="J69" i="1" s="1"/>
  <c r="K69" i="1" a="1"/>
  <c r="K69" i="1" s="1"/>
  <c r="M69" i="1" a="1"/>
  <c r="M69" i="1" s="1"/>
  <c r="O69" i="1" a="1"/>
  <c r="O69" i="1" s="1"/>
  <c r="P69" i="1" a="1"/>
  <c r="P69" i="1" s="1"/>
  <c r="Q69" i="1" a="1"/>
  <c r="Q69" i="1" s="1"/>
  <c r="R69" i="1" a="1"/>
  <c r="R69" i="1" s="1"/>
  <c r="E70" i="1" a="1"/>
  <c r="E70" i="1" s="1"/>
  <c r="F70" i="1" a="1"/>
  <c r="F70" i="1" s="1"/>
  <c r="G70" i="1" a="1"/>
  <c r="G70" i="1" s="1"/>
  <c r="H70" i="1" a="1"/>
  <c r="H70" i="1" s="1"/>
  <c r="J70" i="1" a="1"/>
  <c r="J70" i="1" s="1"/>
  <c r="K70" i="1" a="1"/>
  <c r="K70" i="1" s="1"/>
  <c r="M70" i="1" a="1"/>
  <c r="M70" i="1" s="1"/>
  <c r="O70" i="1" a="1"/>
  <c r="O70" i="1" s="1"/>
  <c r="P70" i="1" a="1"/>
  <c r="P70" i="1" s="1"/>
  <c r="Q70" i="1" a="1"/>
  <c r="Q70" i="1" s="1"/>
  <c r="R70" i="1" a="1"/>
  <c r="R70" i="1" s="1"/>
  <c r="E71" i="1" a="1"/>
  <c r="E71" i="1" s="1"/>
  <c r="F71" i="1" a="1"/>
  <c r="F71" i="1" s="1"/>
  <c r="G71" i="1" a="1"/>
  <c r="G71" i="1" s="1"/>
  <c r="H71" i="1" a="1"/>
  <c r="H71" i="1" s="1"/>
  <c r="J71" i="1" a="1"/>
  <c r="J71" i="1" s="1"/>
  <c r="K71" i="1" a="1"/>
  <c r="K71" i="1" s="1"/>
  <c r="M71" i="1" a="1"/>
  <c r="M71" i="1" s="1"/>
  <c r="O71" i="1" a="1"/>
  <c r="O71" i="1" s="1"/>
  <c r="P71" i="1" a="1"/>
  <c r="P71" i="1" s="1"/>
  <c r="Q71" i="1" a="1"/>
  <c r="Q71" i="1" s="1"/>
  <c r="R71" i="1" a="1"/>
  <c r="R71" i="1" s="1"/>
  <c r="E72" i="1" a="1"/>
  <c r="E72" i="1" s="1"/>
  <c r="F72" i="1" a="1"/>
  <c r="F72" i="1" s="1"/>
  <c r="G72" i="1" a="1"/>
  <c r="G72" i="1" s="1"/>
  <c r="H72" i="1" a="1"/>
  <c r="H72" i="1" s="1"/>
  <c r="J72" i="1" a="1"/>
  <c r="J72" i="1" s="1"/>
  <c r="K72" i="1" a="1"/>
  <c r="K72" i="1" s="1"/>
  <c r="M72" i="1" a="1"/>
  <c r="M72" i="1" s="1"/>
  <c r="O72" i="1" a="1"/>
  <c r="O72" i="1" s="1"/>
  <c r="P72" i="1" a="1"/>
  <c r="P72" i="1" s="1"/>
  <c r="Q72" i="1" a="1"/>
  <c r="Q72" i="1" s="1"/>
  <c r="R72" i="1" a="1"/>
  <c r="R72" i="1" s="1"/>
  <c r="E73" i="1" a="1"/>
  <c r="E73" i="1" s="1"/>
  <c r="F73" i="1" a="1"/>
  <c r="F73" i="1" s="1"/>
  <c r="G73" i="1" a="1"/>
  <c r="G73" i="1" s="1"/>
  <c r="H73" i="1" a="1"/>
  <c r="H73" i="1" s="1"/>
  <c r="J73" i="1" a="1"/>
  <c r="J73" i="1" s="1"/>
  <c r="K73" i="1" a="1"/>
  <c r="K73" i="1" s="1"/>
  <c r="M73" i="1" a="1"/>
  <c r="M73" i="1" s="1"/>
  <c r="O73" i="1" a="1"/>
  <c r="O73" i="1" s="1"/>
  <c r="P73" i="1" a="1"/>
  <c r="P73" i="1" s="1"/>
  <c r="Q73" i="1" a="1"/>
  <c r="Q73" i="1" s="1"/>
  <c r="R73" i="1" a="1"/>
  <c r="R73" i="1" s="1"/>
  <c r="E74" i="1" a="1"/>
  <c r="E74" i="1" s="1"/>
  <c r="F74" i="1" a="1"/>
  <c r="F74" i="1" s="1"/>
  <c r="G74" i="1" a="1"/>
  <c r="G74" i="1" s="1"/>
  <c r="H74" i="1" a="1"/>
  <c r="H74" i="1" s="1"/>
  <c r="J74" i="1" a="1"/>
  <c r="J74" i="1" s="1"/>
  <c r="K74" i="1" a="1"/>
  <c r="K74" i="1" s="1"/>
  <c r="M74" i="1" a="1"/>
  <c r="M74" i="1" s="1"/>
  <c r="O74" i="1" a="1"/>
  <c r="O74" i="1" s="1"/>
  <c r="P74" i="1" a="1"/>
  <c r="P74" i="1" s="1"/>
  <c r="Q74" i="1" a="1"/>
  <c r="Q74" i="1" s="1"/>
  <c r="R74" i="1" a="1"/>
  <c r="R74" i="1" s="1"/>
  <c r="E75" i="1" a="1"/>
  <c r="E75" i="1" s="1"/>
  <c r="F75" i="1" a="1"/>
  <c r="F75" i="1" s="1"/>
  <c r="G75" i="1" a="1"/>
  <c r="G75" i="1" s="1"/>
  <c r="H75" i="1" a="1"/>
  <c r="H75" i="1" s="1"/>
  <c r="J75" i="1" a="1"/>
  <c r="J75" i="1" s="1"/>
  <c r="K75" i="1" a="1"/>
  <c r="K75" i="1" s="1"/>
  <c r="M75" i="1" a="1"/>
  <c r="M75" i="1" s="1"/>
  <c r="O75" i="1" a="1"/>
  <c r="O75" i="1" s="1"/>
  <c r="P75" i="1" a="1"/>
  <c r="P75" i="1" s="1"/>
  <c r="Q75" i="1" a="1"/>
  <c r="Q75" i="1" s="1"/>
  <c r="R75" i="1" a="1"/>
  <c r="R75" i="1" s="1"/>
  <c r="E76" i="1" a="1"/>
  <c r="E76" i="1" s="1"/>
  <c r="F76" i="1" a="1"/>
  <c r="F76" i="1" s="1"/>
  <c r="G76" i="1" a="1"/>
  <c r="G76" i="1" s="1"/>
  <c r="H76" i="1" a="1"/>
  <c r="H76" i="1" s="1"/>
  <c r="J76" i="1" a="1"/>
  <c r="J76" i="1" s="1"/>
  <c r="K76" i="1" a="1"/>
  <c r="K76" i="1" s="1"/>
  <c r="M76" i="1" a="1"/>
  <c r="M76" i="1" s="1"/>
  <c r="O76" i="1" a="1"/>
  <c r="O76" i="1" s="1"/>
  <c r="P76" i="1" a="1"/>
  <c r="P76" i="1" s="1"/>
  <c r="Q76" i="1" a="1"/>
  <c r="Q76" i="1" s="1"/>
  <c r="R76" i="1" a="1"/>
  <c r="R76" i="1" s="1"/>
  <c r="E77" i="1" a="1"/>
  <c r="E77" i="1" s="1"/>
  <c r="F77" i="1" a="1"/>
  <c r="F77" i="1" s="1"/>
  <c r="G77" i="1" a="1"/>
  <c r="G77" i="1" s="1"/>
  <c r="H77" i="1" a="1"/>
  <c r="H77" i="1" s="1"/>
  <c r="J77" i="1" a="1"/>
  <c r="J77" i="1" s="1"/>
  <c r="K77" i="1" a="1"/>
  <c r="K77" i="1" s="1"/>
  <c r="M77" i="1" a="1"/>
  <c r="M77" i="1" s="1"/>
  <c r="O77" i="1" a="1"/>
  <c r="O77" i="1" s="1"/>
  <c r="P77" i="1" a="1"/>
  <c r="P77" i="1" s="1"/>
  <c r="Q77" i="1" a="1"/>
  <c r="Q77" i="1" s="1"/>
  <c r="R77" i="1" a="1"/>
  <c r="R77" i="1" s="1"/>
  <c r="E78" i="1" a="1"/>
  <c r="E78" i="1" s="1"/>
  <c r="F78" i="1" a="1"/>
  <c r="F78" i="1" s="1"/>
  <c r="G78" i="1" a="1"/>
  <c r="G78" i="1" s="1"/>
  <c r="H78" i="1" a="1"/>
  <c r="H78" i="1" s="1"/>
  <c r="J78" i="1" a="1"/>
  <c r="J78" i="1" s="1"/>
  <c r="K78" i="1" a="1"/>
  <c r="K78" i="1" s="1"/>
  <c r="M78" i="1" a="1"/>
  <c r="M78" i="1" s="1"/>
  <c r="O78" i="1" a="1"/>
  <c r="O78" i="1" s="1"/>
  <c r="P78" i="1" a="1"/>
  <c r="P78" i="1" s="1"/>
  <c r="Q78" i="1" a="1"/>
  <c r="Q78" i="1" s="1"/>
  <c r="R78" i="1" a="1"/>
  <c r="R78" i="1" s="1"/>
  <c r="E79" i="1" a="1"/>
  <c r="E79" i="1" s="1"/>
  <c r="F79" i="1" a="1"/>
  <c r="F79" i="1" s="1"/>
  <c r="G79" i="1" a="1"/>
  <c r="G79" i="1" s="1"/>
  <c r="H79" i="1" a="1"/>
  <c r="H79" i="1" s="1"/>
  <c r="J79" i="1" a="1"/>
  <c r="J79" i="1" s="1"/>
  <c r="K79" i="1" a="1"/>
  <c r="K79" i="1" s="1"/>
  <c r="M79" i="1" a="1"/>
  <c r="M79" i="1" s="1"/>
  <c r="O79" i="1" a="1"/>
  <c r="O79" i="1" s="1"/>
  <c r="P79" i="1" a="1"/>
  <c r="P79" i="1" s="1"/>
  <c r="Q79" i="1" a="1"/>
  <c r="Q79" i="1" s="1"/>
  <c r="R79" i="1" a="1"/>
  <c r="R79" i="1" s="1"/>
  <c r="E80" i="1" a="1"/>
  <c r="E80" i="1" s="1"/>
  <c r="F80" i="1" a="1"/>
  <c r="F80" i="1" s="1"/>
  <c r="G80" i="1" a="1"/>
  <c r="G80" i="1" s="1"/>
  <c r="H80" i="1" a="1"/>
  <c r="H80" i="1" s="1"/>
  <c r="J80" i="1" a="1"/>
  <c r="J80" i="1" s="1"/>
  <c r="K80" i="1" a="1"/>
  <c r="K80" i="1" s="1"/>
  <c r="M80" i="1" a="1"/>
  <c r="M80" i="1" s="1"/>
  <c r="O80" i="1" a="1"/>
  <c r="O80" i="1" s="1"/>
  <c r="P80" i="1" a="1"/>
  <c r="P80" i="1" s="1"/>
  <c r="Q80" i="1" a="1"/>
  <c r="Q80" i="1" s="1"/>
  <c r="R80" i="1" a="1"/>
  <c r="R80" i="1" s="1"/>
  <c r="E81" i="1" a="1"/>
  <c r="E81" i="1" s="1"/>
  <c r="F81" i="1" a="1"/>
  <c r="F81" i="1" s="1"/>
  <c r="G81" i="1" a="1"/>
  <c r="G81" i="1" s="1"/>
  <c r="H81" i="1" a="1"/>
  <c r="H81" i="1" s="1"/>
  <c r="J81" i="1" a="1"/>
  <c r="J81" i="1" s="1"/>
  <c r="K81" i="1" a="1"/>
  <c r="K81" i="1" s="1"/>
  <c r="M81" i="1" a="1"/>
  <c r="M81" i="1" s="1"/>
  <c r="O81" i="1" a="1"/>
  <c r="O81" i="1" s="1"/>
  <c r="P81" i="1" a="1"/>
  <c r="P81" i="1" s="1"/>
  <c r="Q81" i="1" a="1"/>
  <c r="Q81" i="1" s="1"/>
  <c r="R81" i="1" a="1"/>
  <c r="R81" i="1" s="1"/>
  <c r="E82" i="1" a="1"/>
  <c r="E82" i="1" s="1"/>
  <c r="F82" i="1" a="1"/>
  <c r="F82" i="1" s="1"/>
  <c r="G82" i="1" a="1"/>
  <c r="G82" i="1" s="1"/>
  <c r="H82" i="1" a="1"/>
  <c r="H82" i="1" s="1"/>
  <c r="J82" i="1" a="1"/>
  <c r="J82" i="1" s="1"/>
  <c r="K82" i="1" a="1"/>
  <c r="K82" i="1" s="1"/>
  <c r="M82" i="1" a="1"/>
  <c r="M82" i="1" s="1"/>
  <c r="O82" i="1" a="1"/>
  <c r="O82" i="1" s="1"/>
  <c r="P82" i="1" a="1"/>
  <c r="P82" i="1" s="1"/>
  <c r="Q82" i="1" a="1"/>
  <c r="Q82" i="1" s="1"/>
  <c r="R82" i="1" a="1"/>
  <c r="R82" i="1" s="1"/>
  <c r="E83" i="1" a="1"/>
  <c r="E83" i="1" s="1"/>
  <c r="F83" i="1" a="1"/>
  <c r="F83" i="1" s="1"/>
  <c r="G83" i="1" a="1"/>
  <c r="G83" i="1" s="1"/>
  <c r="H83" i="1" a="1"/>
  <c r="H83" i="1" s="1"/>
  <c r="J83" i="1" a="1"/>
  <c r="J83" i="1" s="1"/>
  <c r="K83" i="1" a="1"/>
  <c r="K83" i="1" s="1"/>
  <c r="M83" i="1" a="1"/>
  <c r="M83" i="1" s="1"/>
  <c r="O83" i="1" a="1"/>
  <c r="O83" i="1" s="1"/>
  <c r="P83" i="1" a="1"/>
  <c r="P83" i="1" s="1"/>
  <c r="Q83" i="1" a="1"/>
  <c r="Q83" i="1" s="1"/>
  <c r="R83" i="1" a="1"/>
  <c r="R83" i="1" s="1"/>
  <c r="E84" i="1" a="1"/>
  <c r="E84" i="1" s="1"/>
  <c r="F84" i="1" a="1"/>
  <c r="F84" i="1" s="1"/>
  <c r="G84" i="1" a="1"/>
  <c r="G84" i="1" s="1"/>
  <c r="H84" i="1" a="1"/>
  <c r="H84" i="1" s="1"/>
  <c r="J84" i="1" a="1"/>
  <c r="J84" i="1" s="1"/>
  <c r="K84" i="1" a="1"/>
  <c r="K84" i="1" s="1"/>
  <c r="M84" i="1" a="1"/>
  <c r="M84" i="1" s="1"/>
  <c r="O84" i="1" a="1"/>
  <c r="O84" i="1" s="1"/>
  <c r="P84" i="1" a="1"/>
  <c r="P84" i="1" s="1"/>
  <c r="Q84" i="1" a="1"/>
  <c r="Q84" i="1" s="1"/>
  <c r="R84" i="1" a="1"/>
  <c r="R84" i="1" s="1"/>
  <c r="E85" i="1" a="1"/>
  <c r="E85" i="1" s="1"/>
  <c r="F85" i="1" a="1"/>
  <c r="F85" i="1" s="1"/>
  <c r="G85" i="1" a="1"/>
  <c r="G85" i="1" s="1"/>
  <c r="H85" i="1" a="1"/>
  <c r="H85" i="1" s="1"/>
  <c r="J85" i="1" a="1"/>
  <c r="J85" i="1" s="1"/>
  <c r="K85" i="1" a="1"/>
  <c r="K85" i="1" s="1"/>
  <c r="M85" i="1" a="1"/>
  <c r="M85" i="1" s="1"/>
  <c r="O85" i="1" a="1"/>
  <c r="O85" i="1" s="1"/>
  <c r="P85" i="1" a="1"/>
  <c r="P85" i="1" s="1"/>
  <c r="Q85" i="1" a="1"/>
  <c r="Q85" i="1" s="1"/>
  <c r="R85" i="1" a="1"/>
  <c r="R85" i="1" s="1"/>
  <c r="E86" i="1" a="1"/>
  <c r="E86" i="1" s="1"/>
  <c r="F86" i="1" a="1"/>
  <c r="F86" i="1" s="1"/>
  <c r="G86" i="1" a="1"/>
  <c r="G86" i="1" s="1"/>
  <c r="H86" i="1" a="1"/>
  <c r="H86" i="1" s="1"/>
  <c r="J86" i="1" a="1"/>
  <c r="J86" i="1" s="1"/>
  <c r="K86" i="1" a="1"/>
  <c r="K86" i="1" s="1"/>
  <c r="M86" i="1" a="1"/>
  <c r="M86" i="1" s="1"/>
  <c r="O86" i="1" a="1"/>
  <c r="O86" i="1" s="1"/>
  <c r="P86" i="1" a="1"/>
  <c r="P86" i="1" s="1"/>
  <c r="Q86" i="1" a="1"/>
  <c r="Q86" i="1" s="1"/>
  <c r="R86" i="1" a="1"/>
  <c r="R86" i="1" s="1"/>
  <c r="E87" i="1" a="1"/>
  <c r="E87" i="1" s="1"/>
  <c r="F87" i="1" a="1"/>
  <c r="F87" i="1" s="1"/>
  <c r="G87" i="1" a="1"/>
  <c r="G87" i="1" s="1"/>
  <c r="H87" i="1" a="1"/>
  <c r="H87" i="1" s="1"/>
  <c r="J87" i="1" a="1"/>
  <c r="J87" i="1" s="1"/>
  <c r="K87" i="1" a="1"/>
  <c r="K87" i="1" s="1"/>
  <c r="M87" i="1" a="1"/>
  <c r="M87" i="1" s="1"/>
  <c r="O87" i="1" a="1"/>
  <c r="O87" i="1" s="1"/>
  <c r="P87" i="1" a="1"/>
  <c r="P87" i="1" s="1"/>
  <c r="Q87" i="1" a="1"/>
  <c r="Q87" i="1" s="1"/>
  <c r="R87" i="1" a="1"/>
  <c r="R87" i="1" s="1"/>
  <c r="E88" i="1" a="1"/>
  <c r="E88" i="1" s="1"/>
  <c r="F88" i="1" a="1"/>
  <c r="F88" i="1" s="1"/>
  <c r="G88" i="1" a="1"/>
  <c r="G88" i="1" s="1"/>
  <c r="H88" i="1" a="1"/>
  <c r="H88" i="1" s="1"/>
  <c r="J88" i="1" a="1"/>
  <c r="J88" i="1" s="1"/>
  <c r="K88" i="1" a="1"/>
  <c r="K88" i="1" s="1"/>
  <c r="M88" i="1" a="1"/>
  <c r="M88" i="1" s="1"/>
  <c r="O88" i="1" a="1"/>
  <c r="O88" i="1" s="1"/>
  <c r="P88" i="1" a="1"/>
  <c r="P88" i="1" s="1"/>
  <c r="Q88" i="1" a="1"/>
  <c r="Q88" i="1" s="1"/>
  <c r="R88" i="1" a="1"/>
  <c r="R88" i="1" s="1"/>
  <c r="E89" i="1" a="1"/>
  <c r="E89" i="1" s="1"/>
  <c r="F89" i="1" a="1"/>
  <c r="F89" i="1" s="1"/>
  <c r="G89" i="1" a="1"/>
  <c r="G89" i="1" s="1"/>
  <c r="H89" i="1" a="1"/>
  <c r="H89" i="1" s="1"/>
  <c r="J89" i="1" a="1"/>
  <c r="J89" i="1" s="1"/>
  <c r="K89" i="1" a="1"/>
  <c r="K89" i="1" s="1"/>
  <c r="M89" i="1" a="1"/>
  <c r="M89" i="1" s="1"/>
  <c r="O89" i="1" a="1"/>
  <c r="O89" i="1" s="1"/>
  <c r="P89" i="1" a="1"/>
  <c r="P89" i="1" s="1"/>
  <c r="Q89" i="1" a="1"/>
  <c r="Q89" i="1" s="1"/>
  <c r="R89" i="1" a="1"/>
  <c r="R89" i="1" s="1"/>
  <c r="E90" i="1" a="1"/>
  <c r="E90" i="1" s="1"/>
  <c r="F90" i="1" a="1"/>
  <c r="F90" i="1" s="1"/>
  <c r="G90" i="1" a="1"/>
  <c r="G90" i="1" s="1"/>
  <c r="H90" i="1" a="1"/>
  <c r="H90" i="1" s="1"/>
  <c r="J90" i="1" a="1"/>
  <c r="J90" i="1" s="1"/>
  <c r="K90" i="1" a="1"/>
  <c r="K90" i="1" s="1"/>
  <c r="M90" i="1" a="1"/>
  <c r="M90" i="1" s="1"/>
  <c r="O90" i="1" a="1"/>
  <c r="O90" i="1" s="1"/>
  <c r="P90" i="1" a="1"/>
  <c r="P90" i="1" s="1"/>
  <c r="Q90" i="1" a="1"/>
  <c r="Q90" i="1" s="1"/>
  <c r="R90" i="1" a="1"/>
  <c r="R90" i="1" s="1"/>
  <c r="E91" i="1" a="1"/>
  <c r="E91" i="1" s="1"/>
  <c r="F91" i="1" a="1"/>
  <c r="F91" i="1" s="1"/>
  <c r="G91" i="1" a="1"/>
  <c r="G91" i="1" s="1"/>
  <c r="H91" i="1" a="1"/>
  <c r="H91" i="1" s="1"/>
  <c r="J91" i="1" a="1"/>
  <c r="J91" i="1" s="1"/>
  <c r="K91" i="1" a="1"/>
  <c r="K91" i="1" s="1"/>
  <c r="M91" i="1" a="1"/>
  <c r="M91" i="1" s="1"/>
  <c r="O91" i="1" a="1"/>
  <c r="O91" i="1" s="1"/>
  <c r="P91" i="1" a="1"/>
  <c r="P91" i="1" s="1"/>
  <c r="Q91" i="1" a="1"/>
  <c r="Q91" i="1" s="1"/>
  <c r="R91" i="1" a="1"/>
  <c r="R91" i="1" s="1"/>
  <c r="E92" i="1" a="1"/>
  <c r="E92" i="1" s="1"/>
  <c r="F92" i="1" a="1"/>
  <c r="F92" i="1" s="1"/>
  <c r="G92" i="1" a="1"/>
  <c r="G92" i="1" s="1"/>
  <c r="H92" i="1" a="1"/>
  <c r="H92" i="1" s="1"/>
  <c r="J92" i="1" a="1"/>
  <c r="J92" i="1" s="1"/>
  <c r="K92" i="1" a="1"/>
  <c r="K92" i="1" s="1"/>
  <c r="M92" i="1" a="1"/>
  <c r="M92" i="1" s="1"/>
  <c r="O92" i="1" a="1"/>
  <c r="O92" i="1" s="1"/>
  <c r="P92" i="1" a="1"/>
  <c r="P92" i="1" s="1"/>
  <c r="Q92" i="1" a="1"/>
  <c r="Q92" i="1" s="1"/>
  <c r="R92" i="1" a="1"/>
  <c r="R92" i="1" s="1"/>
  <c r="E93" i="1" a="1"/>
  <c r="E93" i="1" s="1"/>
  <c r="F93" i="1" a="1"/>
  <c r="F93" i="1" s="1"/>
  <c r="G93" i="1" a="1"/>
  <c r="G93" i="1" s="1"/>
  <c r="H93" i="1" a="1"/>
  <c r="H93" i="1" s="1"/>
  <c r="J93" i="1" a="1"/>
  <c r="J93" i="1" s="1"/>
  <c r="K93" i="1" a="1"/>
  <c r="K93" i="1" s="1"/>
  <c r="M93" i="1" a="1"/>
  <c r="M93" i="1" s="1"/>
  <c r="O93" i="1" a="1"/>
  <c r="O93" i="1" s="1"/>
  <c r="P93" i="1" a="1"/>
  <c r="P93" i="1" s="1"/>
  <c r="Q93" i="1" a="1"/>
  <c r="Q93" i="1" s="1"/>
  <c r="R93" i="1" a="1"/>
  <c r="R93" i="1" s="1"/>
  <c r="E94" i="1" a="1"/>
  <c r="E94" i="1" s="1"/>
  <c r="F94" i="1" a="1"/>
  <c r="F94" i="1" s="1"/>
  <c r="G94" i="1" a="1"/>
  <c r="G94" i="1" s="1"/>
  <c r="H94" i="1" a="1"/>
  <c r="H94" i="1" s="1"/>
  <c r="J94" i="1" a="1"/>
  <c r="J94" i="1" s="1"/>
  <c r="K94" i="1" a="1"/>
  <c r="K94" i="1" s="1"/>
  <c r="M94" i="1" a="1"/>
  <c r="M94" i="1" s="1"/>
  <c r="O94" i="1" a="1"/>
  <c r="O94" i="1" s="1"/>
  <c r="P94" i="1" a="1"/>
  <c r="P94" i="1" s="1"/>
  <c r="Q94" i="1" a="1"/>
  <c r="Q94" i="1" s="1"/>
  <c r="R94" i="1" a="1"/>
  <c r="R94" i="1" s="1"/>
  <c r="E95" i="1" a="1"/>
  <c r="E95" i="1" s="1"/>
  <c r="F95" i="1" a="1"/>
  <c r="F95" i="1" s="1"/>
  <c r="G95" i="1" a="1"/>
  <c r="G95" i="1" s="1"/>
  <c r="H95" i="1" a="1"/>
  <c r="H95" i="1" s="1"/>
  <c r="J95" i="1" a="1"/>
  <c r="J95" i="1" s="1"/>
  <c r="K95" i="1" a="1"/>
  <c r="K95" i="1" s="1"/>
  <c r="M95" i="1" a="1"/>
  <c r="M95" i="1" s="1"/>
  <c r="O95" i="1" a="1"/>
  <c r="O95" i="1" s="1"/>
  <c r="P95" i="1" a="1"/>
  <c r="P95" i="1" s="1"/>
  <c r="Q95" i="1" a="1"/>
  <c r="Q95" i="1" s="1"/>
  <c r="R95" i="1" a="1"/>
  <c r="R95" i="1" s="1"/>
  <c r="E96" i="1" a="1"/>
  <c r="E96" i="1" s="1"/>
  <c r="F96" i="1" a="1"/>
  <c r="F96" i="1" s="1"/>
  <c r="G96" i="1" a="1"/>
  <c r="G96" i="1" s="1"/>
  <c r="H96" i="1" a="1"/>
  <c r="H96" i="1" s="1"/>
  <c r="J96" i="1" a="1"/>
  <c r="J96" i="1" s="1"/>
  <c r="K96" i="1" a="1"/>
  <c r="K96" i="1" s="1"/>
  <c r="M96" i="1" a="1"/>
  <c r="M96" i="1" s="1"/>
  <c r="O96" i="1" a="1"/>
  <c r="O96" i="1" s="1"/>
  <c r="P96" i="1" a="1"/>
  <c r="P96" i="1" s="1"/>
  <c r="Q96" i="1" a="1"/>
  <c r="Q96" i="1" s="1"/>
  <c r="R96" i="1" a="1"/>
  <c r="R96" i="1" s="1"/>
  <c r="E97" i="1" a="1"/>
  <c r="E97" i="1" s="1"/>
  <c r="F97" i="1" a="1"/>
  <c r="F97" i="1" s="1"/>
  <c r="G97" i="1" a="1"/>
  <c r="G97" i="1" s="1"/>
  <c r="H97" i="1" a="1"/>
  <c r="H97" i="1" s="1"/>
  <c r="J97" i="1" a="1"/>
  <c r="J97" i="1" s="1"/>
  <c r="K97" i="1" a="1"/>
  <c r="K97" i="1" s="1"/>
  <c r="M97" i="1" a="1"/>
  <c r="M97" i="1" s="1"/>
  <c r="O97" i="1" a="1"/>
  <c r="O97" i="1" s="1"/>
  <c r="P97" i="1" a="1"/>
  <c r="P97" i="1" s="1"/>
  <c r="Q97" i="1" a="1"/>
  <c r="Q97" i="1" s="1"/>
  <c r="R97" i="1" a="1"/>
  <c r="R97" i="1" s="1"/>
  <c r="E98" i="1" a="1"/>
  <c r="E98" i="1" s="1"/>
  <c r="F98" i="1" a="1"/>
  <c r="F98" i="1" s="1"/>
  <c r="G98" i="1" a="1"/>
  <c r="G98" i="1" s="1"/>
  <c r="H98" i="1" a="1"/>
  <c r="H98" i="1" s="1"/>
  <c r="J98" i="1" a="1"/>
  <c r="J98" i="1" s="1"/>
  <c r="K98" i="1" a="1"/>
  <c r="K98" i="1" s="1"/>
  <c r="M98" i="1" a="1"/>
  <c r="M98" i="1" s="1"/>
  <c r="O98" i="1" a="1"/>
  <c r="O98" i="1" s="1"/>
  <c r="P98" i="1" a="1"/>
  <c r="P98" i="1" s="1"/>
  <c r="Q98" i="1" a="1"/>
  <c r="Q98" i="1" s="1"/>
  <c r="R98" i="1" a="1"/>
  <c r="R98" i="1" s="1"/>
  <c r="E99" i="1" a="1"/>
  <c r="E99" i="1" s="1"/>
  <c r="F99" i="1" a="1"/>
  <c r="F99" i="1" s="1"/>
  <c r="G99" i="1" a="1"/>
  <c r="G99" i="1" s="1"/>
  <c r="H99" i="1" a="1"/>
  <c r="H99" i="1" s="1"/>
  <c r="J99" i="1" a="1"/>
  <c r="J99" i="1" s="1"/>
  <c r="K99" i="1" a="1"/>
  <c r="K99" i="1" s="1"/>
  <c r="M99" i="1" a="1"/>
  <c r="M99" i="1" s="1"/>
  <c r="O99" i="1" a="1"/>
  <c r="O99" i="1" s="1"/>
  <c r="P99" i="1" a="1"/>
  <c r="P99" i="1" s="1"/>
  <c r="Q99" i="1" a="1"/>
  <c r="Q99" i="1" s="1"/>
  <c r="R99" i="1" a="1"/>
  <c r="R99" i="1" s="1"/>
  <c r="E100" i="1" a="1"/>
  <c r="E100" i="1" s="1"/>
  <c r="F100" i="1" a="1"/>
  <c r="F100" i="1" s="1"/>
  <c r="G100" i="1" a="1"/>
  <c r="G100" i="1" s="1"/>
  <c r="H100" i="1" a="1"/>
  <c r="H100" i="1" s="1"/>
  <c r="J100" i="1" a="1"/>
  <c r="J100" i="1" s="1"/>
  <c r="K100" i="1" a="1"/>
  <c r="K100" i="1" s="1"/>
  <c r="M100" i="1" a="1"/>
  <c r="M100" i="1" s="1"/>
  <c r="O100" i="1" a="1"/>
  <c r="O100" i="1" s="1"/>
  <c r="P100" i="1" a="1"/>
  <c r="P100" i="1" s="1"/>
  <c r="Q100" i="1" a="1"/>
  <c r="Q100" i="1" s="1"/>
  <c r="R100" i="1" a="1"/>
  <c r="R100" i="1" s="1"/>
  <c r="E101" i="1" a="1"/>
  <c r="E101" i="1" s="1"/>
  <c r="F101" i="1" a="1"/>
  <c r="F101" i="1" s="1"/>
  <c r="G101" i="1" a="1"/>
  <c r="G101" i="1" s="1"/>
  <c r="H101" i="1" a="1"/>
  <c r="H101" i="1" s="1"/>
  <c r="J101" i="1" a="1"/>
  <c r="J101" i="1" s="1"/>
  <c r="K101" i="1" a="1"/>
  <c r="K101" i="1" s="1"/>
  <c r="M101" i="1" a="1"/>
  <c r="M101" i="1" s="1"/>
  <c r="O101" i="1" a="1"/>
  <c r="O101" i="1" s="1"/>
  <c r="P101" i="1" a="1"/>
  <c r="P101" i="1" s="1"/>
  <c r="Q101" i="1" a="1"/>
  <c r="Q101" i="1" s="1"/>
  <c r="R101" i="1" a="1"/>
  <c r="R101" i="1" s="1"/>
  <c r="E102" i="1" a="1"/>
  <c r="E102" i="1" s="1"/>
  <c r="F102" i="1" a="1"/>
  <c r="F102" i="1" s="1"/>
  <c r="G102" i="1" a="1"/>
  <c r="G102" i="1" s="1"/>
  <c r="H102" i="1" a="1"/>
  <c r="H102" i="1" s="1"/>
  <c r="J102" i="1" a="1"/>
  <c r="J102" i="1" s="1"/>
  <c r="K102" i="1" a="1"/>
  <c r="K102" i="1" s="1"/>
  <c r="M102" i="1" a="1"/>
  <c r="M102" i="1" s="1"/>
  <c r="O102" i="1" a="1"/>
  <c r="O102" i="1" s="1"/>
  <c r="P102" i="1" a="1"/>
  <c r="P102" i="1" s="1"/>
  <c r="Q102" i="1" a="1"/>
  <c r="Q102" i="1" s="1"/>
  <c r="R102" i="1" a="1"/>
  <c r="R102" i="1" s="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2" i="1"/>
  <c r="Q2" i="1" a="1"/>
  <c r="Q2" i="1" s="1"/>
  <c r="K2" i="1" a="1"/>
  <c r="K2" i="1" s="1"/>
  <c r="J2" i="1" a="1"/>
  <c r="J2" i="1" s="1"/>
  <c r="H2" i="1" a="1"/>
  <c r="H2" i="1" s="1"/>
  <c r="O2" i="1" a="1"/>
  <c r="O2" i="1" s="1"/>
  <c r="R2" i="1" a="1"/>
  <c r="R2" i="1" s="1"/>
  <c r="E2" i="1" a="1"/>
  <c r="E2" i="1" s="1"/>
  <c r="M2" i="1" a="1"/>
  <c r="M2" i="1" s="1"/>
  <c r="P2" i="1" a="1"/>
  <c r="P2" i="1" s="1"/>
  <c r="G2" i="1" a="1"/>
  <c r="G2" i="1" s="1"/>
  <c r="F2" i="1" a="1"/>
  <c r="F2" i="1" s="1"/>
  <c r="G2" i="3" a="1"/>
  <c r="A2" i="3" a="1"/>
  <c r="I8" i="7" l="1"/>
  <c r="I148" i="7"/>
  <c r="I375" i="7"/>
  <c r="I363" i="7"/>
  <c r="I439" i="7"/>
  <c r="I196" i="7"/>
  <c r="I75" i="7"/>
  <c r="I44" i="7"/>
  <c r="I231" i="7"/>
  <c r="I254" i="7"/>
  <c r="I411" i="7"/>
  <c r="I121" i="7"/>
  <c r="I232" i="7"/>
  <c r="I76" i="7"/>
  <c r="I136" i="7"/>
  <c r="I384" i="7"/>
  <c r="I135" i="7"/>
  <c r="I339" i="7"/>
  <c r="I316" i="7"/>
  <c r="I112" i="7"/>
  <c r="I66" i="7"/>
  <c r="I462" i="7"/>
  <c r="I315" i="7"/>
  <c r="I77" i="7"/>
  <c r="I28" i="7"/>
  <c r="I483" i="7"/>
  <c r="I459" i="7"/>
  <c r="I267" i="7"/>
  <c r="I256" i="7"/>
  <c r="I508" i="7"/>
  <c r="I496" i="7"/>
  <c r="I448" i="7"/>
  <c r="I220" i="7"/>
  <c r="I482" i="7"/>
  <c r="I187" i="7"/>
  <c r="I176" i="7"/>
  <c r="I242" i="7"/>
  <c r="I64" i="7"/>
  <c r="I424" i="7"/>
  <c r="I412" i="7"/>
  <c r="I400" i="7"/>
  <c r="I264" i="7"/>
  <c r="I195" i="7"/>
  <c r="I184" i="7"/>
  <c r="I99" i="7"/>
  <c r="I159" i="7"/>
  <c r="I296" i="7"/>
  <c r="I274" i="7"/>
  <c r="I172" i="7"/>
  <c r="I160" i="7"/>
  <c r="I123" i="7"/>
  <c r="I171" i="7"/>
  <c r="I27" i="7"/>
  <c r="I255" i="7"/>
  <c r="I147" i="7"/>
  <c r="I376" i="7"/>
  <c r="I38" i="7"/>
  <c r="I88" i="7"/>
  <c r="I364" i="7"/>
  <c r="I208" i="7"/>
  <c r="I87" i="7"/>
  <c r="I16" i="7"/>
  <c r="I388" i="7"/>
  <c r="I423" i="7"/>
  <c r="I352" i="7"/>
  <c r="I207" i="7"/>
  <c r="I15" i="7"/>
  <c r="I387" i="7"/>
  <c r="I24" i="7"/>
  <c r="I13" i="7"/>
  <c r="I291" i="7"/>
  <c r="I183" i="7"/>
  <c r="I124" i="7"/>
  <c r="I351" i="7"/>
  <c r="I340" i="7"/>
  <c r="I328" i="7"/>
  <c r="I398" i="7"/>
  <c r="I244" i="7"/>
  <c r="I210" i="7"/>
  <c r="I156" i="7"/>
  <c r="I122" i="7"/>
  <c r="I34" i="7"/>
  <c r="I23" i="7"/>
  <c r="I470" i="7"/>
  <c r="I447" i="7"/>
  <c r="I303" i="7"/>
  <c r="I408" i="7"/>
  <c r="I385" i="7"/>
  <c r="I331" i="7"/>
  <c r="I308" i="7"/>
  <c r="I297" i="7"/>
  <c r="I285" i="7"/>
  <c r="I275" i="7"/>
  <c r="I265" i="7"/>
  <c r="I243" i="7"/>
  <c r="I198" i="7"/>
  <c r="I177" i="7"/>
  <c r="I166" i="7"/>
  <c r="I143" i="7"/>
  <c r="I133" i="7"/>
  <c r="I100" i="7"/>
  <c r="I89" i="7"/>
  <c r="I78" i="7"/>
  <c r="I67" i="7"/>
  <c r="I56" i="7"/>
  <c r="I33" i="7"/>
  <c r="I22" i="7"/>
  <c r="I304" i="7"/>
  <c r="I142" i="7"/>
  <c r="I63" i="7"/>
  <c r="I110" i="7"/>
  <c r="I495" i="7"/>
  <c r="I436" i="7"/>
  <c r="I292" i="7"/>
  <c r="I280" i="7"/>
  <c r="I268" i="7"/>
  <c r="I51" i="7"/>
  <c r="I40" i="7"/>
  <c r="I438" i="7"/>
  <c r="I427" i="7"/>
  <c r="I295" i="7"/>
  <c r="I186" i="7"/>
  <c r="I175" i="7"/>
  <c r="I141" i="7"/>
  <c r="I52" i="7"/>
  <c r="I484" i="7"/>
  <c r="I450" i="7"/>
  <c r="I350" i="7"/>
  <c r="I230" i="7"/>
  <c r="I132" i="7"/>
  <c r="I472" i="7"/>
  <c r="I219" i="7"/>
  <c r="I111" i="7"/>
  <c r="I279" i="7"/>
  <c r="I493" i="7"/>
  <c r="I460" i="7"/>
  <c r="I399" i="7"/>
  <c r="I327" i="7"/>
  <c r="I507" i="7"/>
  <c r="I471" i="7"/>
  <c r="I435" i="7"/>
  <c r="I39" i="7"/>
  <c r="I503" i="7"/>
  <c r="I461" i="7"/>
  <c r="I449" i="7"/>
  <c r="I416" i="7"/>
  <c r="I406" i="7"/>
  <c r="I396" i="7"/>
  <c r="I373" i="7"/>
  <c r="I361" i="7"/>
  <c r="I330" i="7"/>
  <c r="I319" i="7"/>
  <c r="I307" i="7"/>
  <c r="I284" i="7"/>
  <c r="I197" i="7"/>
  <c r="I165" i="7"/>
  <c r="I154" i="7"/>
  <c r="I55" i="7"/>
  <c r="I11" i="7"/>
  <c r="I397" i="7"/>
  <c r="I362" i="7"/>
  <c r="I502" i="7"/>
  <c r="I492" i="7"/>
  <c r="I437" i="7"/>
  <c r="I426" i="7"/>
  <c r="I405" i="7"/>
  <c r="I395" i="7"/>
  <c r="I383" i="7"/>
  <c r="I372" i="7"/>
  <c r="I360" i="7"/>
  <c r="I329" i="7"/>
  <c r="I318" i="7"/>
  <c r="I306" i="7"/>
  <c r="I273" i="7"/>
  <c r="I263" i="7"/>
  <c r="I253" i="7"/>
  <c r="I241" i="7"/>
  <c r="I218" i="7"/>
  <c r="I164" i="7"/>
  <c r="I153" i="7"/>
  <c r="I131" i="7"/>
  <c r="I120" i="7"/>
  <c r="I98" i="7"/>
  <c r="I65" i="7"/>
  <c r="I54" i="7"/>
  <c r="I43" i="7"/>
  <c r="I32" i="7"/>
  <c r="I21" i="7"/>
  <c r="I10" i="7"/>
  <c r="I501" i="7"/>
  <c r="I491" i="7"/>
  <c r="I481" i="7"/>
  <c r="I425" i="7"/>
  <c r="I415" i="7"/>
  <c r="I404" i="7"/>
  <c r="I394" i="7"/>
  <c r="I382" i="7"/>
  <c r="I371" i="7"/>
  <c r="I359" i="7"/>
  <c r="I349" i="7"/>
  <c r="I338" i="7"/>
  <c r="I317" i="7"/>
  <c r="I305" i="7"/>
  <c r="I294" i="7"/>
  <c r="I283" i="7"/>
  <c r="I272" i="7"/>
  <c r="I262" i="7"/>
  <c r="I252" i="7"/>
  <c r="I240" i="7"/>
  <c r="I229" i="7"/>
  <c r="I217" i="7"/>
  <c r="I206" i="7"/>
  <c r="I185" i="7"/>
  <c r="I174" i="7"/>
  <c r="I163" i="7"/>
  <c r="I152" i="7"/>
  <c r="I140" i="7"/>
  <c r="I130" i="7"/>
  <c r="I119" i="7"/>
  <c r="I109" i="7"/>
  <c r="I86" i="7"/>
  <c r="I53" i="7"/>
  <c r="I42" i="7"/>
  <c r="I31" i="7"/>
  <c r="I20" i="7"/>
  <c r="I9" i="7"/>
  <c r="I209" i="7"/>
  <c r="I155" i="7"/>
  <c r="I12" i="7"/>
  <c r="I500" i="7"/>
  <c r="I490" i="7"/>
  <c r="I480" i="7"/>
  <c r="I458" i="7"/>
  <c r="I446" i="7"/>
  <c r="I414" i="7"/>
  <c r="I393" i="7"/>
  <c r="I381" i="7"/>
  <c r="I370" i="7"/>
  <c r="I358" i="7"/>
  <c r="I348" i="7"/>
  <c r="I293" i="7"/>
  <c r="I282" i="7"/>
  <c r="I261" i="7"/>
  <c r="I251" i="7"/>
  <c r="I239" i="7"/>
  <c r="I228" i="7"/>
  <c r="I216" i="7"/>
  <c r="I194" i="7"/>
  <c r="I173" i="7"/>
  <c r="I162" i="7"/>
  <c r="I151" i="7"/>
  <c r="I129" i="7"/>
  <c r="I118" i="7"/>
  <c r="I108" i="7"/>
  <c r="I97" i="7"/>
  <c r="I74" i="7"/>
  <c r="I41" i="7"/>
  <c r="I30" i="7"/>
  <c r="I19" i="7"/>
  <c r="I473" i="7"/>
  <c r="I407" i="7"/>
  <c r="I341" i="7"/>
  <c r="I489" i="7"/>
  <c r="I479" i="7"/>
  <c r="I469" i="7"/>
  <c r="I457" i="7"/>
  <c r="I434" i="7"/>
  <c r="I413" i="7"/>
  <c r="I403" i="7"/>
  <c r="I392" i="7"/>
  <c r="I380" i="7"/>
  <c r="I369" i="7"/>
  <c r="I357" i="7"/>
  <c r="I347" i="7"/>
  <c r="I337" i="7"/>
  <c r="I326" i="7"/>
  <c r="I281" i="7"/>
  <c r="I271" i="7"/>
  <c r="I260" i="7"/>
  <c r="I250" i="7"/>
  <c r="I238" i="7"/>
  <c r="I227" i="7"/>
  <c r="I215" i="7"/>
  <c r="I205" i="7"/>
  <c r="I161" i="7"/>
  <c r="I150" i="7"/>
  <c r="I139" i="7"/>
  <c r="I128" i="7"/>
  <c r="I117" i="7"/>
  <c r="I107" i="7"/>
  <c r="I96" i="7"/>
  <c r="I85" i="7"/>
  <c r="I73" i="7"/>
  <c r="I62" i="7"/>
  <c r="I29" i="7"/>
  <c r="I18" i="7"/>
  <c r="I510" i="7"/>
  <c r="I499" i="7"/>
  <c r="I488" i="7"/>
  <c r="I478" i="7"/>
  <c r="I468" i="7"/>
  <c r="I456" i="7"/>
  <c r="I445" i="7"/>
  <c r="I433" i="7"/>
  <c r="I422" i="7"/>
  <c r="I402" i="7"/>
  <c r="I391" i="7"/>
  <c r="I379" i="7"/>
  <c r="I368" i="7"/>
  <c r="I356" i="7"/>
  <c r="I346" i="7"/>
  <c r="I336" i="7"/>
  <c r="I314" i="7"/>
  <c r="I302" i="7"/>
  <c r="I270" i="7"/>
  <c r="I249" i="7"/>
  <c r="I237" i="7"/>
  <c r="I226" i="7"/>
  <c r="I214" i="7"/>
  <c r="I204" i="7"/>
  <c r="I193" i="7"/>
  <c r="I182" i="7"/>
  <c r="I149" i="7"/>
  <c r="I138" i="7"/>
  <c r="I127" i="7"/>
  <c r="I116" i="7"/>
  <c r="I106" i="7"/>
  <c r="I95" i="7"/>
  <c r="I84" i="7"/>
  <c r="I72" i="7"/>
  <c r="I50" i="7"/>
  <c r="I17" i="7"/>
  <c r="I509" i="7"/>
  <c r="I498" i="7"/>
  <c r="I477" i="7"/>
  <c r="I467" i="7"/>
  <c r="I455" i="7"/>
  <c r="I444" i="7"/>
  <c r="I432" i="7"/>
  <c r="I401" i="7"/>
  <c r="I390" i="7"/>
  <c r="I378" i="7"/>
  <c r="I367" i="7"/>
  <c r="I345" i="7"/>
  <c r="I335" i="7"/>
  <c r="I325" i="7"/>
  <c r="I313" i="7"/>
  <c r="I290" i="7"/>
  <c r="I269" i="7"/>
  <c r="I259" i="7"/>
  <c r="I248" i="7"/>
  <c r="I236" i="7"/>
  <c r="I225" i="7"/>
  <c r="I213" i="7"/>
  <c r="I203" i="7"/>
  <c r="I192" i="7"/>
  <c r="I170" i="7"/>
  <c r="I137" i="7"/>
  <c r="I126" i="7"/>
  <c r="I105" i="7"/>
  <c r="I94" i="7"/>
  <c r="I83" i="7"/>
  <c r="I71" i="7"/>
  <c r="I61" i="7"/>
  <c r="I49" i="7"/>
  <c r="I417" i="7"/>
  <c r="I320" i="7"/>
  <c r="I497" i="7"/>
  <c r="I487" i="7"/>
  <c r="I476" i="7"/>
  <c r="I466" i="7"/>
  <c r="I454" i="7"/>
  <c r="I443" i="7"/>
  <c r="I431" i="7"/>
  <c r="I421" i="7"/>
  <c r="I410" i="7"/>
  <c r="I389" i="7"/>
  <c r="I377" i="7"/>
  <c r="I366" i="7"/>
  <c r="I355" i="7"/>
  <c r="I344" i="7"/>
  <c r="I334" i="7"/>
  <c r="I324" i="7"/>
  <c r="I312" i="7"/>
  <c r="I301" i="7"/>
  <c r="I289" i="7"/>
  <c r="I278" i="7"/>
  <c r="I258" i="7"/>
  <c r="I247" i="7"/>
  <c r="I235" i="7"/>
  <c r="I224" i="7"/>
  <c r="I212" i="7"/>
  <c r="I202" i="7"/>
  <c r="I191" i="7"/>
  <c r="I181" i="7"/>
  <c r="I158" i="7"/>
  <c r="I125" i="7"/>
  <c r="I115" i="7"/>
  <c r="I104" i="7"/>
  <c r="I93" i="7"/>
  <c r="I82" i="7"/>
  <c r="I70" i="7"/>
  <c r="I60" i="7"/>
  <c r="I48" i="7"/>
  <c r="I26" i="7"/>
  <c r="I486" i="7"/>
  <c r="I465" i="7"/>
  <c r="I453" i="7"/>
  <c r="I442" i="7"/>
  <c r="I430" i="7"/>
  <c r="I420" i="7"/>
  <c r="I365" i="7"/>
  <c r="I354" i="7"/>
  <c r="I333" i="7"/>
  <c r="I323" i="7"/>
  <c r="I311" i="7"/>
  <c r="I300" i="7"/>
  <c r="I288" i="7"/>
  <c r="I257" i="7"/>
  <c r="I246" i="7"/>
  <c r="I234" i="7"/>
  <c r="I223" i="7"/>
  <c r="I201" i="7"/>
  <c r="I190" i="7"/>
  <c r="I180" i="7"/>
  <c r="I169" i="7"/>
  <c r="I146" i="7"/>
  <c r="I114" i="7"/>
  <c r="I103" i="7"/>
  <c r="I92" i="7"/>
  <c r="I81" i="7"/>
  <c r="I69" i="7"/>
  <c r="I59" i="7"/>
  <c r="I47" i="7"/>
  <c r="I37" i="7"/>
  <c r="I14" i="7"/>
  <c r="I504" i="7"/>
  <c r="I506" i="7"/>
  <c r="I485" i="7"/>
  <c r="I475" i="7"/>
  <c r="I464" i="7"/>
  <c r="I452" i="7"/>
  <c r="I441" i="7"/>
  <c r="I429" i="7"/>
  <c r="I419" i="7"/>
  <c r="I409" i="7"/>
  <c r="I353" i="7"/>
  <c r="I343" i="7"/>
  <c r="I332" i="7"/>
  <c r="I322" i="7"/>
  <c r="I310" i="7"/>
  <c r="I299" i="7"/>
  <c r="I287" i="7"/>
  <c r="I277" i="7"/>
  <c r="I266" i="7"/>
  <c r="I245" i="7"/>
  <c r="I233" i="7"/>
  <c r="I222" i="7"/>
  <c r="I211" i="7"/>
  <c r="I200" i="7"/>
  <c r="I189" i="7"/>
  <c r="I179" i="7"/>
  <c r="I168" i="7"/>
  <c r="I157" i="7"/>
  <c r="I145" i="7"/>
  <c r="I134" i="7"/>
  <c r="I113" i="7"/>
  <c r="I102" i="7"/>
  <c r="I91" i="7"/>
  <c r="I80" i="7"/>
  <c r="I68" i="7"/>
  <c r="I58" i="7"/>
  <c r="I46" i="7"/>
  <c r="I36" i="7"/>
  <c r="I25" i="7"/>
  <c r="I505" i="7"/>
  <c r="I494" i="7"/>
  <c r="I474" i="7"/>
  <c r="I463" i="7"/>
  <c r="I451" i="7"/>
  <c r="I440" i="7"/>
  <c r="I428" i="7"/>
  <c r="I418" i="7"/>
  <c r="I386" i="7"/>
  <c r="I374" i="7"/>
  <c r="I342" i="7"/>
  <c r="I321" i="7"/>
  <c r="I309" i="7"/>
  <c r="I298" i="7"/>
  <c r="I286" i="7"/>
  <c r="I276" i="7"/>
  <c r="I221" i="7"/>
  <c r="I199" i="7"/>
  <c r="I188" i="7"/>
  <c r="I178" i="7"/>
  <c r="I167" i="7"/>
  <c r="I144" i="7"/>
  <c r="I101" i="7"/>
  <c r="I90" i="7"/>
  <c r="I79" i="7"/>
  <c r="I57" i="7"/>
  <c r="I45" i="7"/>
  <c r="I35" i="7"/>
  <c r="F46" i="4"/>
  <c r="F52" i="4"/>
  <c r="F28" i="4"/>
  <c r="C45" i="4"/>
  <c r="C40" i="4"/>
  <c r="C36" i="4"/>
  <c r="I47" i="4"/>
  <c r="F20" i="4"/>
  <c r="I44" i="4"/>
  <c r="C46" i="4"/>
  <c r="C54" i="4"/>
  <c r="I25" i="4"/>
  <c r="I24" i="4"/>
  <c r="C41" i="4"/>
  <c r="C37" i="4"/>
  <c r="F21" i="4"/>
  <c r="I35" i="4"/>
  <c r="C55" i="4"/>
  <c r="F50" i="4"/>
  <c r="F29" i="4"/>
  <c r="F26" i="4"/>
  <c r="F22" i="4"/>
  <c r="C30" i="4"/>
  <c r="I39" i="4"/>
  <c r="C56" i="4"/>
  <c r="F58" i="4"/>
  <c r="C39" i="4"/>
  <c r="C32" i="4"/>
  <c r="F37" i="4"/>
  <c r="F30" i="4"/>
  <c r="C52" i="4"/>
  <c r="F41" i="4"/>
  <c r="C47" i="4"/>
  <c r="C42" i="4"/>
  <c r="C33" i="4"/>
  <c r="C24" i="4"/>
  <c r="C20" i="4"/>
  <c r="I19" i="4"/>
  <c r="C57" i="4"/>
  <c r="F27" i="4"/>
  <c r="F23" i="4"/>
  <c r="C34" i="4"/>
  <c r="F55" i="4"/>
  <c r="C22" i="4"/>
  <c r="I36" i="4"/>
  <c r="C53" i="4"/>
  <c r="C51" i="4"/>
  <c r="C49" i="4"/>
  <c r="I22" i="4"/>
  <c r="I20" i="4"/>
  <c r="C27" i="4"/>
  <c r="I33" i="4"/>
  <c r="I53" i="4"/>
  <c r="F24" i="4"/>
  <c r="I21" i="4"/>
  <c r="C28" i="4"/>
  <c r="I34" i="4"/>
  <c r="I27" i="4"/>
  <c r="I57" i="4"/>
  <c r="I56" i="4"/>
  <c r="F49" i="4"/>
  <c r="F25" i="4"/>
  <c r="C29" i="4"/>
  <c r="F36" i="4"/>
  <c r="F43" i="4"/>
  <c r="F42" i="4"/>
  <c r="I23" i="4"/>
  <c r="C38" i="4"/>
  <c r="C31" i="4"/>
  <c r="C23" i="4"/>
  <c r="C19" i="4"/>
  <c r="I40" i="4"/>
  <c r="F48" i="4"/>
  <c r="I28" i="4"/>
  <c r="F51" i="4"/>
  <c r="C43" i="4"/>
  <c r="F38" i="4"/>
  <c r="C25" i="4"/>
  <c r="C21" i="4"/>
  <c r="C58" i="4"/>
  <c r="I26" i="4"/>
  <c r="C50" i="4"/>
  <c r="C48" i="4"/>
  <c r="C44" i="4"/>
  <c r="C35" i="4"/>
  <c r="C26" i="4"/>
  <c r="F19" i="4"/>
  <c r="F35" i="4"/>
  <c r="F34" i="4"/>
  <c r="F33" i="4"/>
  <c r="F40" i="4"/>
  <c r="I38" i="4"/>
  <c r="F47" i="4"/>
  <c r="F39" i="4"/>
  <c r="I37" i="4"/>
  <c r="I50" i="4"/>
  <c r="I52" i="4"/>
  <c r="I51" i="4"/>
  <c r="I43" i="4"/>
  <c r="I42" i="4"/>
  <c r="I41" i="4"/>
  <c r="N53" i="3"/>
  <c r="N54" i="3"/>
  <c r="N55" i="3"/>
  <c r="N67" i="3"/>
  <c r="N79" i="3"/>
  <c r="N91" i="3"/>
  <c r="N103" i="3"/>
  <c r="N115" i="3"/>
  <c r="N127" i="3"/>
  <c r="N139" i="3"/>
  <c r="N151" i="3"/>
  <c r="N163" i="3"/>
  <c r="N175" i="3"/>
  <c r="N187" i="3"/>
  <c r="N199" i="3"/>
  <c r="N211" i="3"/>
  <c r="N223" i="3"/>
  <c r="N235" i="3"/>
  <c r="N247" i="3"/>
  <c r="N259" i="3"/>
  <c r="N271" i="3"/>
  <c r="N283" i="3"/>
  <c r="N295" i="3"/>
  <c r="N307" i="3"/>
  <c r="N319" i="3"/>
  <c r="N331" i="3"/>
  <c r="N343" i="3"/>
  <c r="N355" i="3"/>
  <c r="N367" i="3"/>
  <c r="N379" i="3"/>
  <c r="N391" i="3"/>
  <c r="N403" i="3"/>
  <c r="N415" i="3"/>
  <c r="N427" i="3"/>
  <c r="N439" i="3"/>
  <c r="N451" i="3"/>
  <c r="N463" i="3"/>
  <c r="N475" i="3"/>
  <c r="N487" i="3"/>
  <c r="N499" i="3"/>
  <c r="N511" i="3"/>
  <c r="N523" i="3"/>
  <c r="N535" i="3"/>
  <c r="N547" i="3"/>
  <c r="N559" i="3"/>
  <c r="N571" i="3"/>
  <c r="N583" i="3"/>
  <c r="N595" i="3"/>
  <c r="N607" i="3"/>
  <c r="N619" i="3"/>
  <c r="N631" i="3"/>
  <c r="N643" i="3"/>
  <c r="N655" i="3"/>
  <c r="N667" i="3"/>
  <c r="N679" i="3"/>
  <c r="N691" i="3"/>
  <c r="N703" i="3"/>
  <c r="N715" i="3"/>
  <c r="N727" i="3"/>
  <c r="N739" i="3"/>
  <c r="N751" i="3"/>
  <c r="N763" i="3"/>
  <c r="N775" i="3"/>
  <c r="N787" i="3"/>
  <c r="N799" i="3"/>
  <c r="N811" i="3"/>
  <c r="N823" i="3"/>
  <c r="N835" i="3"/>
  <c r="N847" i="3"/>
  <c r="N859" i="3"/>
  <c r="N871" i="3"/>
  <c r="N883" i="3"/>
  <c r="N895" i="3"/>
  <c r="N907" i="3"/>
  <c r="N919" i="3"/>
  <c r="N931" i="3"/>
  <c r="N943" i="3"/>
  <c r="N955" i="3"/>
  <c r="N967" i="3"/>
  <c r="N979" i="3"/>
  <c r="N991" i="3"/>
  <c r="N1003" i="3"/>
  <c r="N1015" i="3"/>
  <c r="N1027" i="3"/>
  <c r="N1039" i="3"/>
  <c r="N1051" i="3"/>
  <c r="N1063" i="3"/>
  <c r="N56" i="3"/>
  <c r="N68" i="3"/>
  <c r="N80" i="3"/>
  <c r="N92" i="3"/>
  <c r="N104" i="3"/>
  <c r="N116" i="3"/>
  <c r="N128" i="3"/>
  <c r="N140" i="3"/>
  <c r="N152" i="3"/>
  <c r="N164" i="3"/>
  <c r="N176" i="3"/>
  <c r="N188" i="3"/>
  <c r="N200" i="3"/>
  <c r="N212" i="3"/>
  <c r="N224" i="3"/>
  <c r="N236" i="3"/>
  <c r="N248" i="3"/>
  <c r="N260" i="3"/>
  <c r="N272" i="3"/>
  <c r="N284" i="3"/>
  <c r="N296" i="3"/>
  <c r="N308" i="3"/>
  <c r="N320" i="3"/>
  <c r="N332" i="3"/>
  <c r="N344" i="3"/>
  <c r="N356" i="3"/>
  <c r="N368" i="3"/>
  <c r="N380" i="3"/>
  <c r="N392" i="3"/>
  <c r="N404" i="3"/>
  <c r="N416" i="3"/>
  <c r="N428" i="3"/>
  <c r="N440" i="3"/>
  <c r="N452" i="3"/>
  <c r="N464" i="3"/>
  <c r="N476" i="3"/>
  <c r="N488" i="3"/>
  <c r="N500" i="3"/>
  <c r="N512" i="3"/>
  <c r="N524" i="3"/>
  <c r="N536" i="3"/>
  <c r="N548" i="3"/>
  <c r="N560" i="3"/>
  <c r="N572" i="3"/>
  <c r="N584" i="3"/>
  <c r="N596" i="3"/>
  <c r="N608" i="3"/>
  <c r="N620" i="3"/>
  <c r="N632" i="3"/>
  <c r="N644" i="3"/>
  <c r="N656" i="3"/>
  <c r="N668" i="3"/>
  <c r="N680" i="3"/>
  <c r="N692" i="3"/>
  <c r="N704" i="3"/>
  <c r="N716" i="3"/>
  <c r="N728" i="3"/>
  <c r="N740" i="3"/>
  <c r="N752" i="3"/>
  <c r="N764" i="3"/>
  <c r="N776" i="3"/>
  <c r="N788" i="3"/>
  <c r="N800" i="3"/>
  <c r="N812" i="3"/>
  <c r="N824" i="3"/>
  <c r="N836" i="3"/>
  <c r="N848" i="3"/>
  <c r="N860" i="3"/>
  <c r="N872" i="3"/>
  <c r="N884" i="3"/>
  <c r="N896" i="3"/>
  <c r="N908" i="3"/>
  <c r="N920" i="3"/>
  <c r="N932" i="3"/>
  <c r="N944" i="3"/>
  <c r="N956" i="3"/>
  <c r="N968" i="3"/>
  <c r="N980" i="3"/>
  <c r="N992" i="3"/>
  <c r="N1004" i="3"/>
  <c r="N1016" i="3"/>
  <c r="N1028" i="3"/>
  <c r="N1040" i="3"/>
  <c r="N1052" i="3"/>
  <c r="N62" i="3"/>
  <c r="N74" i="3"/>
  <c r="N86" i="3"/>
  <c r="N98" i="3"/>
  <c r="N110" i="3"/>
  <c r="N122" i="3"/>
  <c r="N134" i="3"/>
  <c r="N146" i="3"/>
  <c r="N158" i="3"/>
  <c r="N170" i="3"/>
  <c r="N182" i="3"/>
  <c r="N194" i="3"/>
  <c r="N206" i="3"/>
  <c r="N218" i="3"/>
  <c r="N230" i="3"/>
  <c r="N242" i="3"/>
  <c r="N254" i="3"/>
  <c r="N266" i="3"/>
  <c r="N278" i="3"/>
  <c r="N290" i="3"/>
  <c r="N302" i="3"/>
  <c r="N314" i="3"/>
  <c r="N326" i="3"/>
  <c r="N338" i="3"/>
  <c r="N350" i="3"/>
  <c r="N362" i="3"/>
  <c r="N374" i="3"/>
  <c r="N386" i="3"/>
  <c r="N398" i="3"/>
  <c r="N410" i="3"/>
  <c r="N422" i="3"/>
  <c r="N434" i="3"/>
  <c r="N446" i="3"/>
  <c r="N458" i="3"/>
  <c r="N470" i="3"/>
  <c r="N482" i="3"/>
  <c r="N494" i="3"/>
  <c r="N506" i="3"/>
  <c r="N518" i="3"/>
  <c r="N530" i="3"/>
  <c r="N542" i="3"/>
  <c r="N554" i="3"/>
  <c r="N566" i="3"/>
  <c r="N578" i="3"/>
  <c r="N590" i="3"/>
  <c r="N602" i="3"/>
  <c r="N614" i="3"/>
  <c r="N626" i="3"/>
  <c r="N638" i="3"/>
  <c r="N650" i="3"/>
  <c r="N662" i="3"/>
  <c r="N674" i="3"/>
  <c r="N686" i="3"/>
  <c r="N698" i="3"/>
  <c r="N710" i="3"/>
  <c r="N722" i="3"/>
  <c r="N734" i="3"/>
  <c r="N746" i="3"/>
  <c r="N758" i="3"/>
  <c r="N770" i="3"/>
  <c r="N782" i="3"/>
  <c r="N794" i="3"/>
  <c r="N806" i="3"/>
  <c r="N818" i="3"/>
  <c r="N830" i="3"/>
  <c r="N842" i="3"/>
  <c r="N854" i="3"/>
  <c r="N866" i="3"/>
  <c r="N878" i="3"/>
  <c r="N890" i="3"/>
  <c r="N902" i="3"/>
  <c r="N914" i="3"/>
  <c r="N926" i="3"/>
  <c r="N938" i="3"/>
  <c r="N950" i="3"/>
  <c r="N962" i="3"/>
  <c r="N64" i="3"/>
  <c r="N76" i="3"/>
  <c r="N88" i="3"/>
  <c r="N100" i="3"/>
  <c r="N112" i="3"/>
  <c r="N124" i="3"/>
  <c r="N136" i="3"/>
  <c r="N148" i="3"/>
  <c r="N160" i="3"/>
  <c r="N172" i="3"/>
  <c r="N184" i="3"/>
  <c r="N196" i="3"/>
  <c r="N208" i="3"/>
  <c r="N220" i="3"/>
  <c r="N232" i="3"/>
  <c r="N244" i="3"/>
  <c r="N256" i="3"/>
  <c r="N268" i="3"/>
  <c r="N280" i="3"/>
  <c r="N292" i="3"/>
  <c r="N304" i="3"/>
  <c r="N316" i="3"/>
  <c r="N328" i="3"/>
  <c r="N340" i="3"/>
  <c r="N352" i="3"/>
  <c r="N364" i="3"/>
  <c r="N376" i="3"/>
  <c r="N388" i="3"/>
  <c r="N400" i="3"/>
  <c r="N412" i="3"/>
  <c r="N424" i="3"/>
  <c r="N436" i="3"/>
  <c r="N448" i="3"/>
  <c r="N460" i="3"/>
  <c r="N472" i="3"/>
  <c r="N484" i="3"/>
  <c r="N496" i="3"/>
  <c r="N508" i="3"/>
  <c r="N520" i="3"/>
  <c r="N532" i="3"/>
  <c r="N544" i="3"/>
  <c r="N556" i="3"/>
  <c r="N568" i="3"/>
  <c r="N580" i="3"/>
  <c r="N592" i="3"/>
  <c r="N604" i="3"/>
  <c r="N616" i="3"/>
  <c r="N628" i="3"/>
  <c r="N640" i="3"/>
  <c r="N652" i="3"/>
  <c r="N664" i="3"/>
  <c r="N676" i="3"/>
  <c r="N688" i="3"/>
  <c r="N700" i="3"/>
  <c r="N712" i="3"/>
  <c r="N724" i="3"/>
  <c r="N736" i="3"/>
  <c r="N748" i="3"/>
  <c r="N760" i="3"/>
  <c r="N772" i="3"/>
  <c r="N784" i="3"/>
  <c r="N796" i="3"/>
  <c r="N808" i="3"/>
  <c r="N820" i="3"/>
  <c r="N832" i="3"/>
  <c r="N844" i="3"/>
  <c r="N856" i="3"/>
  <c r="N868" i="3"/>
  <c r="N880" i="3"/>
  <c r="N892" i="3"/>
  <c r="N904" i="3"/>
  <c r="N916" i="3"/>
  <c r="N928" i="3"/>
  <c r="N940" i="3"/>
  <c r="N952" i="3"/>
  <c r="N964" i="3"/>
  <c r="N976" i="3"/>
  <c r="N988" i="3"/>
  <c r="N1000" i="3"/>
  <c r="N1012" i="3"/>
  <c r="N1024" i="3"/>
  <c r="N1036" i="3"/>
  <c r="N1048" i="3"/>
  <c r="N1060" i="3"/>
  <c r="N1072" i="3"/>
  <c r="N60" i="3"/>
  <c r="N78" i="3"/>
  <c r="N96" i="3"/>
  <c r="N114" i="3"/>
  <c r="N132" i="3"/>
  <c r="N150" i="3"/>
  <c r="N168" i="3"/>
  <c r="N186" i="3"/>
  <c r="N204" i="3"/>
  <c r="N222" i="3"/>
  <c r="N240" i="3"/>
  <c r="N258" i="3"/>
  <c r="N276" i="3"/>
  <c r="N294" i="3"/>
  <c r="N312" i="3"/>
  <c r="N330" i="3"/>
  <c r="N348" i="3"/>
  <c r="N366" i="3"/>
  <c r="N384" i="3"/>
  <c r="N402" i="3"/>
  <c r="N420" i="3"/>
  <c r="N438" i="3"/>
  <c r="N456" i="3"/>
  <c r="N474" i="3"/>
  <c r="N492" i="3"/>
  <c r="N510" i="3"/>
  <c r="N528" i="3"/>
  <c r="N546" i="3"/>
  <c r="N564" i="3"/>
  <c r="N582" i="3"/>
  <c r="N600" i="3"/>
  <c r="N618" i="3"/>
  <c r="N636" i="3"/>
  <c r="N654" i="3"/>
  <c r="N672" i="3"/>
  <c r="N690" i="3"/>
  <c r="N708" i="3"/>
  <c r="N726" i="3"/>
  <c r="N744" i="3"/>
  <c r="N762" i="3"/>
  <c r="N780" i="3"/>
  <c r="N798" i="3"/>
  <c r="N816" i="3"/>
  <c r="N834" i="3"/>
  <c r="N852" i="3"/>
  <c r="N870" i="3"/>
  <c r="N888" i="3"/>
  <c r="N906" i="3"/>
  <c r="N924" i="3"/>
  <c r="N942" i="3"/>
  <c r="N960" i="3"/>
  <c r="N977" i="3"/>
  <c r="N994" i="3"/>
  <c r="N1009" i="3"/>
  <c r="N1025" i="3"/>
  <c r="N1042" i="3"/>
  <c r="N1057" i="3"/>
  <c r="N1071" i="3"/>
  <c r="N1084" i="3"/>
  <c r="N1096" i="3"/>
  <c r="N1108" i="3"/>
  <c r="N1120" i="3"/>
  <c r="N1132" i="3"/>
  <c r="N1144" i="3"/>
  <c r="N1156" i="3"/>
  <c r="N1168" i="3"/>
  <c r="N1180" i="3"/>
  <c r="N1192" i="3"/>
  <c r="N1204" i="3"/>
  <c r="N1216" i="3"/>
  <c r="N1228" i="3"/>
  <c r="N1240" i="3"/>
  <c r="N1252" i="3"/>
  <c r="N1264" i="3"/>
  <c r="N1276" i="3"/>
  <c r="N1288" i="3"/>
  <c r="N1300" i="3"/>
  <c r="N1312" i="3"/>
  <c r="N1324" i="3"/>
  <c r="N61" i="3"/>
  <c r="N81" i="3"/>
  <c r="N97" i="3"/>
  <c r="N117" i="3"/>
  <c r="N133" i="3"/>
  <c r="N153" i="3"/>
  <c r="N169" i="3"/>
  <c r="N189" i="3"/>
  <c r="N205" i="3"/>
  <c r="N225" i="3"/>
  <c r="N241" i="3"/>
  <c r="N261" i="3"/>
  <c r="N277" i="3"/>
  <c r="N297" i="3"/>
  <c r="N313" i="3"/>
  <c r="N333" i="3"/>
  <c r="N349" i="3"/>
  <c r="N369" i="3"/>
  <c r="N385" i="3"/>
  <c r="N405" i="3"/>
  <c r="N421" i="3"/>
  <c r="N441" i="3"/>
  <c r="N457" i="3"/>
  <c r="N477" i="3"/>
  <c r="N493" i="3"/>
  <c r="N513" i="3"/>
  <c r="N529" i="3"/>
  <c r="N549" i="3"/>
  <c r="N565" i="3"/>
  <c r="N585" i="3"/>
  <c r="N601" i="3"/>
  <c r="N621" i="3"/>
  <c r="N637" i="3"/>
  <c r="N657" i="3"/>
  <c r="N673" i="3"/>
  <c r="N693" i="3"/>
  <c r="N709" i="3"/>
  <c r="N729" i="3"/>
  <c r="N745" i="3"/>
  <c r="N765" i="3"/>
  <c r="N781" i="3"/>
  <c r="N801" i="3"/>
  <c r="N817" i="3"/>
  <c r="N837" i="3"/>
  <c r="N853" i="3"/>
  <c r="N873" i="3"/>
  <c r="N889" i="3"/>
  <c r="N909" i="3"/>
  <c r="N925" i="3"/>
  <c r="N945" i="3"/>
  <c r="N961" i="3"/>
  <c r="N978" i="3"/>
  <c r="N995" i="3"/>
  <c r="N1010" i="3"/>
  <c r="N1026" i="3"/>
  <c r="N1043" i="3"/>
  <c r="N1058" i="3"/>
  <c r="N1073" i="3"/>
  <c r="N1085" i="3"/>
  <c r="N1097" i="3"/>
  <c r="N1109" i="3"/>
  <c r="N1121" i="3"/>
  <c r="N1133" i="3"/>
  <c r="N1145" i="3"/>
  <c r="N1157" i="3"/>
  <c r="N1169" i="3"/>
  <c r="N1181" i="3"/>
  <c r="N1193" i="3"/>
  <c r="N1205" i="3"/>
  <c r="N1217" i="3"/>
  <c r="N1229" i="3"/>
  <c r="N1241" i="3"/>
  <c r="N1253" i="3"/>
  <c r="N1265" i="3"/>
  <c r="N1277" i="3"/>
  <c r="N1289" i="3"/>
  <c r="N1301" i="3"/>
  <c r="N1313" i="3"/>
  <c r="N1325" i="3"/>
  <c r="N1337" i="3"/>
  <c r="N1349" i="3"/>
  <c r="N1361" i="3"/>
  <c r="N1373" i="3"/>
  <c r="N1385" i="3"/>
  <c r="N1397" i="3"/>
  <c r="N70" i="3"/>
  <c r="N87" i="3"/>
  <c r="N106" i="3"/>
  <c r="N123" i="3"/>
  <c r="N142" i="3"/>
  <c r="N159" i="3"/>
  <c r="N178" i="3"/>
  <c r="N195" i="3"/>
  <c r="N214" i="3"/>
  <c r="N231" i="3"/>
  <c r="N250" i="3"/>
  <c r="N267" i="3"/>
  <c r="N286" i="3"/>
  <c r="N303" i="3"/>
  <c r="N322" i="3"/>
  <c r="N339" i="3"/>
  <c r="N358" i="3"/>
  <c r="N375" i="3"/>
  <c r="N394" i="3"/>
  <c r="N411" i="3"/>
  <c r="N430" i="3"/>
  <c r="N447" i="3"/>
  <c r="N466" i="3"/>
  <c r="N483" i="3"/>
  <c r="N502" i="3"/>
  <c r="N71" i="3"/>
  <c r="N89" i="3"/>
  <c r="N107" i="3"/>
  <c r="N125" i="3"/>
  <c r="N143" i="3"/>
  <c r="N161" i="3"/>
  <c r="N179" i="3"/>
  <c r="N197" i="3"/>
  <c r="N215" i="3"/>
  <c r="N233" i="3"/>
  <c r="N251" i="3"/>
  <c r="N269" i="3"/>
  <c r="N287" i="3"/>
  <c r="N305" i="3"/>
  <c r="N323" i="3"/>
  <c r="N341" i="3"/>
  <c r="N359" i="3"/>
  <c r="N377" i="3"/>
  <c r="N395" i="3"/>
  <c r="N413" i="3"/>
  <c r="N431" i="3"/>
  <c r="N449" i="3"/>
  <c r="N467" i="3"/>
  <c r="N485" i="3"/>
  <c r="N503" i="3"/>
  <c r="N521" i="3"/>
  <c r="N539" i="3"/>
  <c r="N557" i="3"/>
  <c r="N575" i="3"/>
  <c r="N593" i="3"/>
  <c r="N611" i="3"/>
  <c r="N629" i="3"/>
  <c r="N647" i="3"/>
  <c r="N665" i="3"/>
  <c r="N683" i="3"/>
  <c r="N701" i="3"/>
  <c r="N719" i="3"/>
  <c r="N737" i="3"/>
  <c r="N755" i="3"/>
  <c r="N773" i="3"/>
  <c r="N791" i="3"/>
  <c r="N809" i="3"/>
  <c r="N72" i="3"/>
  <c r="N90" i="3"/>
  <c r="N108" i="3"/>
  <c r="N126" i="3"/>
  <c r="N144" i="3"/>
  <c r="N162" i="3"/>
  <c r="N180" i="3"/>
  <c r="N198" i="3"/>
  <c r="N216" i="3"/>
  <c r="N234" i="3"/>
  <c r="N252" i="3"/>
  <c r="N270" i="3"/>
  <c r="N288" i="3"/>
  <c r="N306" i="3"/>
  <c r="N324" i="3"/>
  <c r="N342" i="3"/>
  <c r="N360" i="3"/>
  <c r="N378" i="3"/>
  <c r="N396" i="3"/>
  <c r="N414" i="3"/>
  <c r="N432" i="3"/>
  <c r="N450" i="3"/>
  <c r="N468" i="3"/>
  <c r="N486" i="3"/>
  <c r="N504" i="3"/>
  <c r="N522" i="3"/>
  <c r="N540" i="3"/>
  <c r="N558" i="3"/>
  <c r="N576" i="3"/>
  <c r="N594" i="3"/>
  <c r="N612" i="3"/>
  <c r="N630" i="3"/>
  <c r="N648" i="3"/>
  <c r="N666" i="3"/>
  <c r="N684" i="3"/>
  <c r="N702" i="3"/>
  <c r="N720" i="3"/>
  <c r="N738" i="3"/>
  <c r="N756" i="3"/>
  <c r="N57" i="3"/>
  <c r="N84" i="3"/>
  <c r="N118" i="3"/>
  <c r="N147" i="3"/>
  <c r="N177" i="3"/>
  <c r="N209" i="3"/>
  <c r="N239" i="3"/>
  <c r="N273" i="3"/>
  <c r="N300" i="3"/>
  <c r="N334" i="3"/>
  <c r="N363" i="3"/>
  <c r="N393" i="3"/>
  <c r="N425" i="3"/>
  <c r="N455" i="3"/>
  <c r="N489" i="3"/>
  <c r="N516" i="3"/>
  <c r="N543" i="3"/>
  <c r="N570" i="3"/>
  <c r="N598" i="3"/>
  <c r="N624" i="3"/>
  <c r="N651" i="3"/>
  <c r="N678" i="3"/>
  <c r="N706" i="3"/>
  <c r="N732" i="3"/>
  <c r="N759" i="3"/>
  <c r="N785" i="3"/>
  <c r="N807" i="3"/>
  <c r="N829" i="3"/>
  <c r="N851" i="3"/>
  <c r="N875" i="3"/>
  <c r="N897" i="3"/>
  <c r="N917" i="3"/>
  <c r="N937" i="3"/>
  <c r="N959" i="3"/>
  <c r="N982" i="3"/>
  <c r="N999" i="3"/>
  <c r="N1019" i="3"/>
  <c r="N1037" i="3"/>
  <c r="N1056" i="3"/>
  <c r="N1075" i="3"/>
  <c r="N1089" i="3"/>
  <c r="N1103" i="3"/>
  <c r="N1117" i="3"/>
  <c r="N1131" i="3"/>
  <c r="N1147" i="3"/>
  <c r="N1161" i="3"/>
  <c r="N1175" i="3"/>
  <c r="N1189" i="3"/>
  <c r="N1203" i="3"/>
  <c r="N1219" i="3"/>
  <c r="N1233" i="3"/>
  <c r="N1247" i="3"/>
  <c r="N1261" i="3"/>
  <c r="N1275" i="3"/>
  <c r="N1291" i="3"/>
  <c r="N1305" i="3"/>
  <c r="N1333" i="3"/>
  <c r="N1346" i="3"/>
  <c r="N1359" i="3"/>
  <c r="N1372" i="3"/>
  <c r="N1386" i="3"/>
  <c r="N1399" i="3"/>
  <c r="N1411" i="3"/>
  <c r="N1423" i="3"/>
  <c r="N1435" i="3"/>
  <c r="N58" i="3"/>
  <c r="N85" i="3"/>
  <c r="N119" i="3"/>
  <c r="N149" i="3"/>
  <c r="N181" i="3"/>
  <c r="N210" i="3"/>
  <c r="N243" i="3"/>
  <c r="N274" i="3"/>
  <c r="N301" i="3"/>
  <c r="N335" i="3"/>
  <c r="N365" i="3"/>
  <c r="N397" i="3"/>
  <c r="N426" i="3"/>
  <c r="N459" i="3"/>
  <c r="N490" i="3"/>
  <c r="N517" i="3"/>
  <c r="N545" i="3"/>
  <c r="N573" i="3"/>
  <c r="N599" i="3"/>
  <c r="N625" i="3"/>
  <c r="N653" i="3"/>
  <c r="N681" i="3"/>
  <c r="N707" i="3"/>
  <c r="N733" i="3"/>
  <c r="N761" i="3"/>
  <c r="N786" i="3"/>
  <c r="N810" i="3"/>
  <c r="N831" i="3"/>
  <c r="N855" i="3"/>
  <c r="N876" i="3"/>
  <c r="N898" i="3"/>
  <c r="N918" i="3"/>
  <c r="N939" i="3"/>
  <c r="N963" i="3"/>
  <c r="N983" i="3"/>
  <c r="N1001" i="3"/>
  <c r="N1020" i="3"/>
  <c r="N1038" i="3"/>
  <c r="N1059" i="3"/>
  <c r="N1076" i="3"/>
  <c r="N1090" i="3"/>
  <c r="N1104" i="3"/>
  <c r="N1118" i="3"/>
  <c r="N1134" i="3"/>
  <c r="N1148" i="3"/>
  <c r="N1162" i="3"/>
  <c r="N1176" i="3"/>
  <c r="N1190" i="3"/>
  <c r="N1206" i="3"/>
  <c r="N1220" i="3"/>
  <c r="N1234" i="3"/>
  <c r="N1248" i="3"/>
  <c r="N1262" i="3"/>
  <c r="N1278" i="3"/>
  <c r="N1292" i="3"/>
  <c r="N1306" i="3"/>
  <c r="N1320" i="3"/>
  <c r="N1334" i="3"/>
  <c r="N1347" i="3"/>
  <c r="N1360" i="3"/>
  <c r="N1374" i="3"/>
  <c r="N1387" i="3"/>
  <c r="N1400" i="3"/>
  <c r="N1412" i="3"/>
  <c r="N1424" i="3"/>
  <c r="N1436" i="3"/>
  <c r="N59" i="3"/>
  <c r="N93" i="3"/>
  <c r="N120" i="3"/>
  <c r="N154" i="3"/>
  <c r="N183" i="3"/>
  <c r="N213" i="3"/>
  <c r="N245" i="3"/>
  <c r="N275" i="3"/>
  <c r="N309" i="3"/>
  <c r="N336" i="3"/>
  <c r="N370" i="3"/>
  <c r="N399" i="3"/>
  <c r="N429" i="3"/>
  <c r="N461" i="3"/>
  <c r="N491" i="3"/>
  <c r="N519" i="3"/>
  <c r="N550" i="3"/>
  <c r="N574" i="3"/>
  <c r="N603" i="3"/>
  <c r="N627" i="3"/>
  <c r="N658" i="3"/>
  <c r="N682" i="3"/>
  <c r="N711" i="3"/>
  <c r="N735" i="3"/>
  <c r="N766" i="3"/>
  <c r="N789" i="3"/>
  <c r="N813" i="3"/>
  <c r="N833" i="3"/>
  <c r="N857" i="3"/>
  <c r="N877" i="3"/>
  <c r="N899" i="3"/>
  <c r="N921" i="3"/>
  <c r="N941" i="3"/>
  <c r="N965" i="3"/>
  <c r="N984" i="3"/>
  <c r="N1002" i="3"/>
  <c r="N1021" i="3"/>
  <c r="N1041" i="3"/>
  <c r="N1061" i="3"/>
  <c r="N1077" i="3"/>
  <c r="N1091" i="3"/>
  <c r="N1105" i="3"/>
  <c r="N1119" i="3"/>
  <c r="N1135" i="3"/>
  <c r="N1149" i="3"/>
  <c r="N1163" i="3"/>
  <c r="N1177" i="3"/>
  <c r="N1191" i="3"/>
  <c r="N1207" i="3"/>
  <c r="N1221" i="3"/>
  <c r="N1235" i="3"/>
  <c r="N1249" i="3"/>
  <c r="N1263" i="3"/>
  <c r="N1279" i="3"/>
  <c r="N1293" i="3"/>
  <c r="N1307" i="3"/>
  <c r="N1321" i="3"/>
  <c r="N1335" i="3"/>
  <c r="N1348" i="3"/>
  <c r="N1362" i="3"/>
  <c r="N1375" i="3"/>
  <c r="N1388" i="3"/>
  <c r="N1401" i="3"/>
  <c r="N1413" i="3"/>
  <c r="N1425" i="3"/>
  <c r="N1437" i="3"/>
  <c r="N63" i="3"/>
  <c r="N94" i="3"/>
  <c r="N121" i="3"/>
  <c r="N155" i="3"/>
  <c r="N185" i="3"/>
  <c r="N217" i="3"/>
  <c r="N246" i="3"/>
  <c r="N279" i="3"/>
  <c r="N310" i="3"/>
  <c r="N337" i="3"/>
  <c r="N371" i="3"/>
  <c r="N401" i="3"/>
  <c r="N433" i="3"/>
  <c r="N462" i="3"/>
  <c r="N495" i="3"/>
  <c r="N525" i="3"/>
  <c r="N551" i="3"/>
  <c r="N577" i="3"/>
  <c r="N605" i="3"/>
  <c r="N633" i="3"/>
  <c r="N659" i="3"/>
  <c r="N685" i="3"/>
  <c r="N713" i="3"/>
  <c r="N741" i="3"/>
  <c r="N767" i="3"/>
  <c r="N790" i="3"/>
  <c r="N814" i="3"/>
  <c r="N838" i="3"/>
  <c r="N858" i="3"/>
  <c r="N879" i="3"/>
  <c r="N900" i="3"/>
  <c r="N922" i="3"/>
  <c r="N946" i="3"/>
  <c r="N966" i="3"/>
  <c r="N985" i="3"/>
  <c r="N1005" i="3"/>
  <c r="N1022" i="3"/>
  <c r="N1044" i="3"/>
  <c r="N1062" i="3"/>
  <c r="N1078" i="3"/>
  <c r="N1092" i="3"/>
  <c r="N1106" i="3"/>
  <c r="N1122" i="3"/>
  <c r="N1136" i="3"/>
  <c r="N1150" i="3"/>
  <c r="N1164" i="3"/>
  <c r="N1178" i="3"/>
  <c r="N1194" i="3"/>
  <c r="N1208" i="3"/>
  <c r="N1222" i="3"/>
  <c r="N1236" i="3"/>
  <c r="N1250" i="3"/>
  <c r="N1266" i="3"/>
  <c r="N1280" i="3"/>
  <c r="N1294" i="3"/>
  <c r="N1308" i="3"/>
  <c r="N1322" i="3"/>
  <c r="N1336" i="3"/>
  <c r="N1350" i="3"/>
  <c r="N1363" i="3"/>
  <c r="N1376" i="3"/>
  <c r="N1389" i="3"/>
  <c r="N1402" i="3"/>
  <c r="N1414" i="3"/>
  <c r="N1426" i="3"/>
  <c r="N1438" i="3"/>
  <c r="N95" i="3"/>
  <c r="N792" i="3"/>
  <c r="N947" i="3"/>
  <c r="N1023" i="3"/>
  <c r="N1079" i="3"/>
  <c r="N1107" i="3"/>
  <c r="N1137" i="3"/>
  <c r="N1151" i="3"/>
  <c r="N1179" i="3"/>
  <c r="N1209" i="3"/>
  <c r="N1223" i="3"/>
  <c r="N1251" i="3"/>
  <c r="N1281" i="3"/>
  <c r="N1295" i="3"/>
  <c r="N1323" i="3"/>
  <c r="N1351" i="3"/>
  <c r="N1377" i="3"/>
  <c r="N1403" i="3"/>
  <c r="N1427" i="3"/>
  <c r="N65" i="3"/>
  <c r="N129" i="3"/>
  <c r="N156" i="3"/>
  <c r="N190" i="3"/>
  <c r="N219" i="3"/>
  <c r="N249" i="3"/>
  <c r="N281" i="3"/>
  <c r="N311" i="3"/>
  <c r="N345" i="3"/>
  <c r="N372" i="3"/>
  <c r="N406" i="3"/>
  <c r="N435" i="3"/>
  <c r="N465" i="3"/>
  <c r="N497" i="3"/>
  <c r="N526" i="3"/>
  <c r="N552" i="3"/>
  <c r="N579" i="3"/>
  <c r="N606" i="3"/>
  <c r="N634" i="3"/>
  <c r="N660" i="3"/>
  <c r="N687" i="3"/>
  <c r="N714" i="3"/>
  <c r="N742" i="3"/>
  <c r="N768" i="3"/>
  <c r="N815" i="3"/>
  <c r="N839" i="3"/>
  <c r="N861" i="3"/>
  <c r="N881" i="3"/>
  <c r="N901" i="3"/>
  <c r="N923" i="3"/>
  <c r="N969" i="3"/>
  <c r="N986" i="3"/>
  <c r="N1006" i="3"/>
  <c r="N1045" i="3"/>
  <c r="N1064" i="3"/>
  <c r="N1093" i="3"/>
  <c r="N1123" i="3"/>
  <c r="N1165" i="3"/>
  <c r="N1195" i="3"/>
  <c r="N1237" i="3"/>
  <c r="N1267" i="3"/>
  <c r="N1309" i="3"/>
  <c r="N1338" i="3"/>
  <c r="N1364" i="3"/>
  <c r="N1390" i="3"/>
  <c r="N1415" i="3"/>
  <c r="N1439" i="3"/>
  <c r="N66" i="3"/>
  <c r="N99" i="3"/>
  <c r="N130" i="3"/>
  <c r="N157" i="3"/>
  <c r="N191" i="3"/>
  <c r="N221" i="3"/>
  <c r="N253" i="3"/>
  <c r="N282" i="3"/>
  <c r="N315" i="3"/>
  <c r="N346" i="3"/>
  <c r="N373" i="3"/>
  <c r="N407" i="3"/>
  <c r="N437" i="3"/>
  <c r="N469" i="3"/>
  <c r="N498" i="3"/>
  <c r="N527" i="3"/>
  <c r="N553" i="3"/>
  <c r="N581" i="3"/>
  <c r="N609" i="3"/>
  <c r="N635" i="3"/>
  <c r="N661" i="3"/>
  <c r="N689" i="3"/>
  <c r="N717" i="3"/>
  <c r="N743" i="3"/>
  <c r="N769" i="3"/>
  <c r="N793" i="3"/>
  <c r="N819" i="3"/>
  <c r="N840" i="3"/>
  <c r="N862" i="3"/>
  <c r="N882" i="3"/>
  <c r="N903" i="3"/>
  <c r="N927" i="3"/>
  <c r="N948" i="3"/>
  <c r="N970" i="3"/>
  <c r="N987" i="3"/>
  <c r="N1007" i="3"/>
  <c r="N1029" i="3"/>
  <c r="N1046" i="3"/>
  <c r="N1065" i="3"/>
  <c r="N1080" i="3"/>
  <c r="N1094" i="3"/>
  <c r="N1110" i="3"/>
  <c r="N1124" i="3"/>
  <c r="N1138" i="3"/>
  <c r="N1152" i="3"/>
  <c r="N69" i="3"/>
  <c r="N101" i="3"/>
  <c r="N131" i="3"/>
  <c r="N165" i="3"/>
  <c r="N192" i="3"/>
  <c r="N226" i="3"/>
  <c r="N255" i="3"/>
  <c r="N285" i="3"/>
  <c r="N317" i="3"/>
  <c r="N347" i="3"/>
  <c r="N381" i="3"/>
  <c r="N408" i="3"/>
  <c r="N442" i="3"/>
  <c r="N471" i="3"/>
  <c r="N501" i="3"/>
  <c r="N531" i="3"/>
  <c r="N555" i="3"/>
  <c r="N586" i="3"/>
  <c r="N610" i="3"/>
  <c r="N639" i="3"/>
  <c r="N663" i="3"/>
  <c r="N694" i="3"/>
  <c r="N718" i="3"/>
  <c r="N747" i="3"/>
  <c r="N771" i="3"/>
  <c r="N795" i="3"/>
  <c r="N821" i="3"/>
  <c r="N841" i="3"/>
  <c r="N863" i="3"/>
  <c r="N885" i="3"/>
  <c r="N905" i="3"/>
  <c r="N929" i="3"/>
  <c r="N949" i="3"/>
  <c r="N971" i="3"/>
  <c r="N989" i="3"/>
  <c r="N1008" i="3"/>
  <c r="N1030" i="3"/>
  <c r="N1047" i="3"/>
  <c r="N1066" i="3"/>
  <c r="N1081" i="3"/>
  <c r="N1095" i="3"/>
  <c r="N1111" i="3"/>
  <c r="N1125" i="3"/>
  <c r="N1139" i="3"/>
  <c r="N1153" i="3"/>
  <c r="N73" i="3"/>
  <c r="N102" i="3"/>
  <c r="N135" i="3"/>
  <c r="N166" i="3"/>
  <c r="N193" i="3"/>
  <c r="N227" i="3"/>
  <c r="N257" i="3"/>
  <c r="N289" i="3"/>
  <c r="N318" i="3"/>
  <c r="N351" i="3"/>
  <c r="N382" i="3"/>
  <c r="N409" i="3"/>
  <c r="N443" i="3"/>
  <c r="N473" i="3"/>
  <c r="N505" i="3"/>
  <c r="N533" i="3"/>
  <c r="N561" i="3"/>
  <c r="N587" i="3"/>
  <c r="N613" i="3"/>
  <c r="N641" i="3"/>
  <c r="N669" i="3"/>
  <c r="N695" i="3"/>
  <c r="N721" i="3"/>
  <c r="N749" i="3"/>
  <c r="N774" i="3"/>
  <c r="N797" i="3"/>
  <c r="N822" i="3"/>
  <c r="N843" i="3"/>
  <c r="N864" i="3"/>
  <c r="N886" i="3"/>
  <c r="N910" i="3"/>
  <c r="N930" i="3"/>
  <c r="N951" i="3"/>
  <c r="N972" i="3"/>
  <c r="N990" i="3"/>
  <c r="N1011" i="3"/>
  <c r="N1031" i="3"/>
  <c r="N1049" i="3"/>
  <c r="N1067" i="3"/>
  <c r="N1082" i="3"/>
  <c r="N1098" i="3"/>
  <c r="N1112" i="3"/>
  <c r="N1126" i="3"/>
  <c r="N1140" i="3"/>
  <c r="N1154" i="3"/>
  <c r="N1170" i="3"/>
  <c r="N1184" i="3"/>
  <c r="N1198" i="3"/>
  <c r="N1212" i="3"/>
  <c r="N1226" i="3"/>
  <c r="N1242" i="3"/>
  <c r="N75" i="3"/>
  <c r="N105" i="3"/>
  <c r="N137" i="3"/>
  <c r="N167" i="3"/>
  <c r="N201" i="3"/>
  <c r="N228" i="3"/>
  <c r="N262" i="3"/>
  <c r="N291" i="3"/>
  <c r="N321" i="3"/>
  <c r="N353" i="3"/>
  <c r="N383" i="3"/>
  <c r="N417" i="3"/>
  <c r="N444" i="3"/>
  <c r="N478" i="3"/>
  <c r="N507" i="3"/>
  <c r="N534" i="3"/>
  <c r="N562" i="3"/>
  <c r="N588" i="3"/>
  <c r="N615" i="3"/>
  <c r="N642" i="3"/>
  <c r="N670" i="3"/>
  <c r="N696" i="3"/>
  <c r="N723" i="3"/>
  <c r="N750" i="3"/>
  <c r="N777" i="3"/>
  <c r="N802" i="3"/>
  <c r="N825" i="3"/>
  <c r="N845" i="3"/>
  <c r="N865" i="3"/>
  <c r="N887" i="3"/>
  <c r="N911" i="3"/>
  <c r="N933" i="3"/>
  <c r="N953" i="3"/>
  <c r="N973" i="3"/>
  <c r="N993" i="3"/>
  <c r="N1013" i="3"/>
  <c r="N1032" i="3"/>
  <c r="N1050" i="3"/>
  <c r="N1068" i="3"/>
  <c r="N1083" i="3"/>
  <c r="N1099" i="3"/>
  <c r="N1113" i="3"/>
  <c r="N1127" i="3"/>
  <c r="N1141" i="3"/>
  <c r="N1155" i="3"/>
  <c r="N77" i="3"/>
  <c r="N109" i="3"/>
  <c r="N138" i="3"/>
  <c r="N171" i="3"/>
  <c r="N202" i="3"/>
  <c r="N229" i="3"/>
  <c r="N263" i="3"/>
  <c r="N293" i="3"/>
  <c r="N325" i="3"/>
  <c r="N354" i="3"/>
  <c r="N387" i="3"/>
  <c r="N418" i="3"/>
  <c r="N445" i="3"/>
  <c r="N479" i="3"/>
  <c r="N509" i="3"/>
  <c r="N537" i="3"/>
  <c r="N563" i="3"/>
  <c r="N589" i="3"/>
  <c r="N617" i="3"/>
  <c r="N645" i="3"/>
  <c r="N671" i="3"/>
  <c r="N697" i="3"/>
  <c r="N725" i="3"/>
  <c r="N753" i="3"/>
  <c r="N778" i="3"/>
  <c r="N803" i="3"/>
  <c r="N826" i="3"/>
  <c r="N846" i="3"/>
  <c r="N867" i="3"/>
  <c r="N891" i="3"/>
  <c r="N912" i="3"/>
  <c r="N934" i="3"/>
  <c r="N954" i="3"/>
  <c r="N974" i="3"/>
  <c r="N996" i="3"/>
  <c r="N1014" i="3"/>
  <c r="N1033" i="3"/>
  <c r="N1053" i="3"/>
  <c r="N1069" i="3"/>
  <c r="N1086" i="3"/>
  <c r="N1100" i="3"/>
  <c r="N1114" i="3"/>
  <c r="N1128" i="3"/>
  <c r="N1142" i="3"/>
  <c r="N1158" i="3"/>
  <c r="N1172" i="3"/>
  <c r="N1186" i="3"/>
  <c r="N1200" i="3"/>
  <c r="N1214" i="3"/>
  <c r="N1230" i="3"/>
  <c r="N1244" i="3"/>
  <c r="N1258" i="3"/>
  <c r="N1272" i="3"/>
  <c r="N1286" i="3"/>
  <c r="N1302" i="3"/>
  <c r="N1316" i="3"/>
  <c r="N1330" i="3"/>
  <c r="N1343" i="3"/>
  <c r="N1356" i="3"/>
  <c r="N1369" i="3"/>
  <c r="N1382" i="3"/>
  <c r="N1395" i="3"/>
  <c r="N1408" i="3"/>
  <c r="N1420" i="3"/>
  <c r="N1432" i="3"/>
  <c r="N1444" i="3"/>
  <c r="N83" i="3"/>
  <c r="N113" i="3"/>
  <c r="N145" i="3"/>
  <c r="N174" i="3"/>
  <c r="N207" i="3"/>
  <c r="N238" i="3"/>
  <c r="N265" i="3"/>
  <c r="N299" i="3"/>
  <c r="N329" i="3"/>
  <c r="N361" i="3"/>
  <c r="N390" i="3"/>
  <c r="N423" i="3"/>
  <c r="N454" i="3"/>
  <c r="N481" i="3"/>
  <c r="N515" i="3"/>
  <c r="N541" i="3"/>
  <c r="N569" i="3"/>
  <c r="N597" i="3"/>
  <c r="N623" i="3"/>
  <c r="N649" i="3"/>
  <c r="N677" i="3"/>
  <c r="N705" i="3"/>
  <c r="N731" i="3"/>
  <c r="N757" i="3"/>
  <c r="N783" i="3"/>
  <c r="N805" i="3"/>
  <c r="N828" i="3"/>
  <c r="N850" i="3"/>
  <c r="N874" i="3"/>
  <c r="N894" i="3"/>
  <c r="N915" i="3"/>
  <c r="N936" i="3"/>
  <c r="N958" i="3"/>
  <c r="N981" i="3"/>
  <c r="N998" i="3"/>
  <c r="N1018" i="3"/>
  <c r="N1035" i="3"/>
  <c r="N1055" i="3"/>
  <c r="N1074" i="3"/>
  <c r="N1088" i="3"/>
  <c r="N1102" i="3"/>
  <c r="N1116" i="3"/>
  <c r="N1130" i="3"/>
  <c r="N1146" i="3"/>
  <c r="N1160" i="3"/>
  <c r="N1174" i="3"/>
  <c r="N1188" i="3"/>
  <c r="N1202" i="3"/>
  <c r="N1218" i="3"/>
  <c r="N1232" i="3"/>
  <c r="N1246" i="3"/>
  <c r="N1260" i="3"/>
  <c r="N1274" i="3"/>
  <c r="N1290" i="3"/>
  <c r="N1304" i="3"/>
  <c r="N1318" i="3"/>
  <c r="N1332" i="3"/>
  <c r="N1345" i="3"/>
  <c r="N1358" i="3"/>
  <c r="N1371" i="3"/>
  <c r="N1384" i="3"/>
  <c r="N1398" i="3"/>
  <c r="N1410" i="3"/>
  <c r="N1422" i="3"/>
  <c r="N1434" i="3"/>
  <c r="N1446" i="3"/>
  <c r="N1319" i="3"/>
  <c r="N82" i="3"/>
  <c r="N453" i="3"/>
  <c r="N779" i="3"/>
  <c r="N1034" i="3"/>
  <c r="N1173" i="3"/>
  <c r="N1215" i="3"/>
  <c r="N1257" i="3"/>
  <c r="N1296" i="3"/>
  <c r="N1328" i="3"/>
  <c r="N1357" i="3"/>
  <c r="N1392" i="3"/>
  <c r="N1419" i="3"/>
  <c r="N730" i="3"/>
  <c r="N1354" i="3"/>
  <c r="N1213" i="3"/>
  <c r="N111" i="3"/>
  <c r="N480" i="3"/>
  <c r="N804" i="3"/>
  <c r="N1054" i="3"/>
  <c r="N1182" i="3"/>
  <c r="N1224" i="3"/>
  <c r="N1259" i="3"/>
  <c r="N1297" i="3"/>
  <c r="N1329" i="3"/>
  <c r="N1365" i="3"/>
  <c r="N1393" i="3"/>
  <c r="N1421" i="3"/>
  <c r="N1428" i="3"/>
  <c r="N1255" i="3"/>
  <c r="N1443" i="3"/>
  <c r="N754" i="3"/>
  <c r="N1445" i="3"/>
  <c r="N141" i="3"/>
  <c r="N514" i="3"/>
  <c r="N827" i="3"/>
  <c r="N1070" i="3"/>
  <c r="N1183" i="3"/>
  <c r="N1225" i="3"/>
  <c r="N1268" i="3"/>
  <c r="N1298" i="3"/>
  <c r="N1331" i="3"/>
  <c r="N1366" i="3"/>
  <c r="N1394" i="3"/>
  <c r="N997" i="3"/>
  <c r="N1171" i="3"/>
  <c r="N173" i="3"/>
  <c r="N538" i="3"/>
  <c r="N849" i="3"/>
  <c r="N1087" i="3"/>
  <c r="N1185" i="3"/>
  <c r="N1227" i="3"/>
  <c r="N1269" i="3"/>
  <c r="N1299" i="3"/>
  <c r="N1339" i="3"/>
  <c r="N1367" i="3"/>
  <c r="N1396" i="3"/>
  <c r="N1429" i="3"/>
  <c r="N203" i="3"/>
  <c r="N567" i="3"/>
  <c r="N869" i="3"/>
  <c r="N1101" i="3"/>
  <c r="N1187" i="3"/>
  <c r="N1231" i="3"/>
  <c r="N1270" i="3"/>
  <c r="N1303" i="3"/>
  <c r="N1340" i="3"/>
  <c r="N1368" i="3"/>
  <c r="N1404" i="3"/>
  <c r="N1430" i="3"/>
  <c r="N237" i="3"/>
  <c r="N591" i="3"/>
  <c r="N893" i="3"/>
  <c r="N1115" i="3"/>
  <c r="N1196" i="3"/>
  <c r="N1238" i="3"/>
  <c r="N1271" i="3"/>
  <c r="N1310" i="3"/>
  <c r="N1341" i="3"/>
  <c r="N1370" i="3"/>
  <c r="N1405" i="3"/>
  <c r="N1431" i="3"/>
  <c r="N264" i="3"/>
  <c r="N622" i="3"/>
  <c r="N913" i="3"/>
  <c r="N1129" i="3"/>
  <c r="N1197" i="3"/>
  <c r="N1239" i="3"/>
  <c r="N1273" i="3"/>
  <c r="N1311" i="3"/>
  <c r="N1342" i="3"/>
  <c r="N1378" i="3"/>
  <c r="N1406" i="3"/>
  <c r="N1433" i="3"/>
  <c r="N298" i="3"/>
  <c r="N646" i="3"/>
  <c r="N935" i="3"/>
  <c r="N1143" i="3"/>
  <c r="N1199" i="3"/>
  <c r="N1243" i="3"/>
  <c r="N1282" i="3"/>
  <c r="N1314" i="3"/>
  <c r="N1344" i="3"/>
  <c r="N1379" i="3"/>
  <c r="N1407" i="3"/>
  <c r="N1440" i="3"/>
  <c r="N327" i="3"/>
  <c r="N675" i="3"/>
  <c r="N957" i="3"/>
  <c r="N1159" i="3"/>
  <c r="N1201" i="3"/>
  <c r="N1245" i="3"/>
  <c r="N1283" i="3"/>
  <c r="N1315" i="3"/>
  <c r="N1352" i="3"/>
  <c r="N1380" i="3"/>
  <c r="N1409" i="3"/>
  <c r="N1441" i="3"/>
  <c r="N357" i="3"/>
  <c r="N975" i="3"/>
  <c r="N1166" i="3"/>
  <c r="N1254" i="3"/>
  <c r="N1284" i="3"/>
  <c r="N1353" i="3"/>
  <c r="N1416" i="3"/>
  <c r="N1167" i="3"/>
  <c r="N1326" i="3"/>
  <c r="N1417" i="3"/>
  <c r="N1017" i="3"/>
  <c r="N1287" i="3"/>
  <c r="N1355" i="3"/>
  <c r="N1418" i="3"/>
  <c r="N699" i="3"/>
  <c r="N1210" i="3"/>
  <c r="N1317" i="3"/>
  <c r="N1381" i="3"/>
  <c r="N1442" i="3"/>
  <c r="N1211" i="3"/>
  <c r="N1285" i="3"/>
  <c r="N1383" i="3"/>
  <c r="N419" i="3"/>
  <c r="N1327" i="3"/>
  <c r="N1391" i="3"/>
  <c r="N389" i="3"/>
  <c r="N1256" i="3"/>
  <c r="N36" i="3"/>
  <c r="N19" i="3"/>
  <c r="N20" i="3"/>
  <c r="N32" i="3"/>
  <c r="N45" i="3"/>
  <c r="N27" i="3"/>
  <c r="N40" i="3"/>
  <c r="N24" i="3"/>
  <c r="N37" i="3"/>
  <c r="N49" i="3"/>
  <c r="N31" i="3"/>
  <c r="N44" i="3"/>
  <c r="N26" i="3"/>
  <c r="N39" i="3"/>
  <c r="N51" i="3"/>
  <c r="N21" i="3"/>
  <c r="N33" i="3"/>
  <c r="N46" i="3"/>
  <c r="N25" i="3"/>
  <c r="N38" i="3"/>
  <c r="N50" i="3"/>
  <c r="N22" i="3"/>
  <c r="N30" i="3"/>
  <c r="N48" i="3"/>
  <c r="N35" i="3"/>
  <c r="N23" i="3"/>
  <c r="N52" i="3"/>
  <c r="N41" i="3"/>
  <c r="N47" i="3"/>
  <c r="N42" i="3"/>
  <c r="N29" i="3"/>
  <c r="N43" i="3"/>
  <c r="N34" i="3"/>
  <c r="N28" i="3"/>
  <c r="N3" i="3"/>
  <c r="N5" i="3"/>
  <c r="N17" i="3"/>
  <c r="N6" i="3"/>
  <c r="N10" i="3"/>
  <c r="N15" i="3"/>
  <c r="N16" i="3"/>
  <c r="N18" i="3"/>
  <c r="N7" i="3"/>
  <c r="N8" i="3"/>
  <c r="N9" i="3"/>
  <c r="N11" i="3"/>
  <c r="N12" i="3"/>
  <c r="N13" i="3"/>
  <c r="N14" i="3"/>
  <c r="N4" i="3"/>
  <c r="G2" i="3"/>
  <c r="C1161" i="3"/>
  <c r="C1173" i="3"/>
  <c r="C1185" i="3"/>
  <c r="C1197" i="3"/>
  <c r="C1209" i="3"/>
  <c r="C1221" i="3"/>
  <c r="C1233" i="3"/>
  <c r="C1245" i="3"/>
  <c r="C1257" i="3"/>
  <c r="C1269" i="3"/>
  <c r="C1281" i="3"/>
  <c r="C1293" i="3"/>
  <c r="C1305" i="3"/>
  <c r="C1317" i="3"/>
  <c r="C1329" i="3"/>
  <c r="C1341" i="3"/>
  <c r="C1353" i="3"/>
  <c r="C1365" i="3"/>
  <c r="C1377" i="3"/>
  <c r="C1389" i="3"/>
  <c r="C1401" i="3"/>
  <c r="C1413" i="3"/>
  <c r="C1425" i="3"/>
  <c r="C1437" i="3"/>
  <c r="C1162" i="3"/>
  <c r="C1174" i="3"/>
  <c r="C1186" i="3"/>
  <c r="C1198" i="3"/>
  <c r="C1210" i="3"/>
  <c r="C1222" i="3"/>
  <c r="C1234" i="3"/>
  <c r="C1246" i="3"/>
  <c r="C1258" i="3"/>
  <c r="C1270" i="3"/>
  <c r="C1282" i="3"/>
  <c r="C1294" i="3"/>
  <c r="C1306" i="3"/>
  <c r="C1318" i="3"/>
  <c r="C1330" i="3"/>
  <c r="C1342" i="3"/>
  <c r="C1354" i="3"/>
  <c r="C1366" i="3"/>
  <c r="C1378" i="3"/>
  <c r="C1390" i="3"/>
  <c r="C1402" i="3"/>
  <c r="C1414" i="3"/>
  <c r="C1426" i="3"/>
  <c r="C1438" i="3"/>
  <c r="C1163" i="3"/>
  <c r="C1175" i="3"/>
  <c r="C1187" i="3"/>
  <c r="C1199" i="3"/>
  <c r="C1211" i="3"/>
  <c r="C1223" i="3"/>
  <c r="C1235" i="3"/>
  <c r="C1247" i="3"/>
  <c r="C1259" i="3"/>
  <c r="C1271" i="3"/>
  <c r="C1283" i="3"/>
  <c r="C1295" i="3"/>
  <c r="C1307" i="3"/>
  <c r="C1319" i="3"/>
  <c r="C1331" i="3"/>
  <c r="C1343" i="3"/>
  <c r="C1355" i="3"/>
  <c r="C1367" i="3"/>
  <c r="C1379" i="3"/>
  <c r="C1391" i="3"/>
  <c r="C1403" i="3"/>
  <c r="C1415" i="3"/>
  <c r="C1427" i="3"/>
  <c r="C1439" i="3"/>
  <c r="C1164" i="3"/>
  <c r="C1176" i="3"/>
  <c r="C1188" i="3"/>
  <c r="C1200" i="3"/>
  <c r="C1212" i="3"/>
  <c r="C1224" i="3"/>
  <c r="C1236" i="3"/>
  <c r="C1248" i="3"/>
  <c r="C1260" i="3"/>
  <c r="C1272" i="3"/>
  <c r="C1284" i="3"/>
  <c r="C1296" i="3"/>
  <c r="C1308" i="3"/>
  <c r="C1320" i="3"/>
  <c r="C1332" i="3"/>
  <c r="C1344" i="3"/>
  <c r="C1356" i="3"/>
  <c r="C1368" i="3"/>
  <c r="C1380" i="3"/>
  <c r="C1392" i="3"/>
  <c r="C1404" i="3"/>
  <c r="C1416" i="3"/>
  <c r="C1428" i="3"/>
  <c r="C1440" i="3"/>
  <c r="C1165" i="3"/>
  <c r="C1189" i="3"/>
  <c r="C1201" i="3"/>
  <c r="C1213" i="3"/>
  <c r="C1225" i="3"/>
  <c r="C1237" i="3"/>
  <c r="C1249" i="3"/>
  <c r="C1261" i="3"/>
  <c r="C1273" i="3"/>
  <c r="C1285" i="3"/>
  <c r="C1297" i="3"/>
  <c r="C1309" i="3"/>
  <c r="C1321" i="3"/>
  <c r="C1333" i="3"/>
  <c r="C1345" i="3"/>
  <c r="C1357" i="3"/>
  <c r="C1369" i="3"/>
  <c r="C1381" i="3"/>
  <c r="C1393" i="3"/>
  <c r="C1405" i="3"/>
  <c r="C1417" i="3"/>
  <c r="C1429" i="3"/>
  <c r="C1441" i="3"/>
  <c r="C1208" i="3"/>
  <c r="C1177" i="3"/>
  <c r="C1232" i="3"/>
  <c r="C1166" i="3"/>
  <c r="C1178" i="3"/>
  <c r="C1190" i="3"/>
  <c r="C1202" i="3"/>
  <c r="C1214" i="3"/>
  <c r="C1226" i="3"/>
  <c r="C1238" i="3"/>
  <c r="C1250" i="3"/>
  <c r="C1262" i="3"/>
  <c r="C1274" i="3"/>
  <c r="C1286" i="3"/>
  <c r="C1298" i="3"/>
  <c r="C1310" i="3"/>
  <c r="C1322" i="3"/>
  <c r="C1334" i="3"/>
  <c r="C1346" i="3"/>
  <c r="C1358" i="3"/>
  <c r="C1370" i="3"/>
  <c r="C1382" i="3"/>
  <c r="C1394" i="3"/>
  <c r="C1406" i="3"/>
  <c r="C1418" i="3"/>
  <c r="C1430" i="3"/>
  <c r="C1442" i="3"/>
  <c r="C1180" i="3"/>
  <c r="C1183" i="3"/>
  <c r="C1267" i="3"/>
  <c r="C1303" i="3"/>
  <c r="C1327" i="3"/>
  <c r="C1363" i="3"/>
  <c r="C1387" i="3"/>
  <c r="C1411" i="3"/>
  <c r="C1435" i="3"/>
  <c r="C1172" i="3"/>
  <c r="C1268" i="3"/>
  <c r="C1316" i="3"/>
  <c r="C1364" i="3"/>
  <c r="C1400" i="3"/>
  <c r="C1436" i="3"/>
  <c r="C1167" i="3"/>
  <c r="C1179" i="3"/>
  <c r="C1191" i="3"/>
  <c r="C1203" i="3"/>
  <c r="C1215" i="3"/>
  <c r="C1227" i="3"/>
  <c r="C1239" i="3"/>
  <c r="C1251" i="3"/>
  <c r="C1263" i="3"/>
  <c r="C1275" i="3"/>
  <c r="C1287" i="3"/>
  <c r="C1299" i="3"/>
  <c r="C1311" i="3"/>
  <c r="C1323" i="3"/>
  <c r="C1335" i="3"/>
  <c r="C1347" i="3"/>
  <c r="C1359" i="3"/>
  <c r="C1371" i="3"/>
  <c r="C1383" i="3"/>
  <c r="C1395" i="3"/>
  <c r="C1407" i="3"/>
  <c r="C1419" i="3"/>
  <c r="C1431" i="3"/>
  <c r="C1443" i="3"/>
  <c r="C1168" i="3"/>
  <c r="C1192" i="3"/>
  <c r="C1204" i="3"/>
  <c r="C1216" i="3"/>
  <c r="C1228" i="3"/>
  <c r="C1240" i="3"/>
  <c r="C1252" i="3"/>
  <c r="C1264" i="3"/>
  <c r="C1276" i="3"/>
  <c r="C1288" i="3"/>
  <c r="C1300" i="3"/>
  <c r="C1312" i="3"/>
  <c r="C1324" i="3"/>
  <c r="C1336" i="3"/>
  <c r="C1348" i="3"/>
  <c r="C1360" i="3"/>
  <c r="C1372" i="3"/>
  <c r="C1384" i="3"/>
  <c r="C1396" i="3"/>
  <c r="C1408" i="3"/>
  <c r="C1420" i="3"/>
  <c r="C1432" i="3"/>
  <c r="C1444" i="3"/>
  <c r="C1195" i="3"/>
  <c r="C1423" i="3"/>
  <c r="C1184" i="3"/>
  <c r="C1244" i="3"/>
  <c r="C1280" i="3"/>
  <c r="C1304" i="3"/>
  <c r="C1340" i="3"/>
  <c r="C1376" i="3"/>
  <c r="C1412" i="3"/>
  <c r="C1207" i="3"/>
  <c r="C1220" i="3"/>
  <c r="C1169" i="3"/>
  <c r="C1181" i="3"/>
  <c r="C1193" i="3"/>
  <c r="C1205" i="3"/>
  <c r="C1217" i="3"/>
  <c r="C1229" i="3"/>
  <c r="C1241" i="3"/>
  <c r="C1253" i="3"/>
  <c r="C1265" i="3"/>
  <c r="C1277" i="3"/>
  <c r="C1289" i="3"/>
  <c r="C1301" i="3"/>
  <c r="C1313" i="3"/>
  <c r="C1325" i="3"/>
  <c r="C1337" i="3"/>
  <c r="C1349" i="3"/>
  <c r="C1361" i="3"/>
  <c r="C1373" i="3"/>
  <c r="C1385" i="3"/>
  <c r="C1397" i="3"/>
  <c r="C1409" i="3"/>
  <c r="C1421" i="3"/>
  <c r="C1433" i="3"/>
  <c r="C1445" i="3"/>
  <c r="C1170" i="3"/>
  <c r="C1182" i="3"/>
  <c r="C1194" i="3"/>
  <c r="C1206" i="3"/>
  <c r="C1218" i="3"/>
  <c r="C1230" i="3"/>
  <c r="C1242" i="3"/>
  <c r="C1254" i="3"/>
  <c r="C1266" i="3"/>
  <c r="C1278" i="3"/>
  <c r="C1290" i="3"/>
  <c r="C1302" i="3"/>
  <c r="C1314" i="3"/>
  <c r="C1326" i="3"/>
  <c r="C1338" i="3"/>
  <c r="C1350" i="3"/>
  <c r="C1362" i="3"/>
  <c r="C1374" i="3"/>
  <c r="C1386" i="3"/>
  <c r="C1398" i="3"/>
  <c r="C1410" i="3"/>
  <c r="C1422" i="3"/>
  <c r="C1434" i="3"/>
  <c r="C1171" i="3"/>
  <c r="C1219" i="3"/>
  <c r="C1231" i="3"/>
  <c r="C1243" i="3"/>
  <c r="C1255" i="3"/>
  <c r="C1279" i="3"/>
  <c r="C1291" i="3"/>
  <c r="C1315" i="3"/>
  <c r="C1339" i="3"/>
  <c r="C1351" i="3"/>
  <c r="C1375" i="3"/>
  <c r="C1399" i="3"/>
  <c r="C1196" i="3"/>
  <c r="C1256" i="3"/>
  <c r="C1292" i="3"/>
  <c r="C1328" i="3"/>
  <c r="C1352" i="3"/>
  <c r="C1388" i="3"/>
  <c r="C1424" i="3"/>
  <c r="C4" i="3"/>
  <c r="C1160" i="3"/>
  <c r="C1159" i="3"/>
  <c r="C16" i="3"/>
  <c r="C28" i="3"/>
  <c r="C40" i="3"/>
  <c r="C52" i="3"/>
  <c r="C64" i="3"/>
  <c r="C76" i="3"/>
  <c r="C88" i="3"/>
  <c r="C100" i="3"/>
  <c r="C112" i="3"/>
  <c r="C124" i="3"/>
  <c r="C136" i="3"/>
  <c r="C148" i="3"/>
  <c r="C160" i="3"/>
  <c r="C172" i="3"/>
  <c r="C184" i="3"/>
  <c r="C196" i="3"/>
  <c r="C208" i="3"/>
  <c r="C220" i="3"/>
  <c r="C232" i="3"/>
  <c r="C244" i="3"/>
  <c r="C256" i="3"/>
  <c r="C268" i="3"/>
  <c r="C280" i="3"/>
  <c r="C292" i="3"/>
  <c r="C304" i="3"/>
  <c r="C316" i="3"/>
  <c r="C328" i="3"/>
  <c r="C340" i="3"/>
  <c r="C352" i="3"/>
  <c r="C364" i="3"/>
  <c r="C376" i="3"/>
  <c r="C388" i="3"/>
  <c r="C400" i="3"/>
  <c r="C412" i="3"/>
  <c r="C424" i="3"/>
  <c r="C436" i="3"/>
  <c r="C448" i="3"/>
  <c r="C460" i="3"/>
  <c r="C472" i="3"/>
  <c r="C484" i="3"/>
  <c r="C496" i="3"/>
  <c r="C508" i="3"/>
  <c r="C520" i="3"/>
  <c r="C532" i="3"/>
  <c r="C544" i="3"/>
  <c r="C556" i="3"/>
  <c r="C568" i="3"/>
  <c r="C580" i="3"/>
  <c r="C592" i="3"/>
  <c r="C604" i="3"/>
  <c r="C616" i="3"/>
  <c r="C628" i="3"/>
  <c r="C640" i="3"/>
  <c r="C652" i="3"/>
  <c r="C664" i="3"/>
  <c r="C676" i="3"/>
  <c r="C688" i="3"/>
  <c r="C700" i="3"/>
  <c r="C712" i="3"/>
  <c r="C724" i="3"/>
  <c r="C736" i="3"/>
  <c r="C748" i="3"/>
  <c r="C760" i="3"/>
  <c r="C772" i="3"/>
  <c r="C784" i="3"/>
  <c r="C796" i="3"/>
  <c r="C808" i="3"/>
  <c r="C820" i="3"/>
  <c r="C832" i="3"/>
  <c r="C844" i="3"/>
  <c r="C856" i="3"/>
  <c r="C868" i="3"/>
  <c r="C880" i="3"/>
  <c r="C892" i="3"/>
  <c r="C904" i="3"/>
  <c r="C916" i="3"/>
  <c r="C928" i="3"/>
  <c r="C940" i="3"/>
  <c r="C952" i="3"/>
  <c r="C964" i="3"/>
  <c r="C976" i="3"/>
  <c r="C988" i="3"/>
  <c r="C1000" i="3"/>
  <c r="C1012" i="3"/>
  <c r="C5" i="3"/>
  <c r="C17" i="3"/>
  <c r="C29" i="3"/>
  <c r="C41" i="3"/>
  <c r="C6" i="3"/>
  <c r="C18" i="3"/>
  <c r="C30" i="3"/>
  <c r="C42" i="3"/>
  <c r="C54" i="3"/>
  <c r="C66" i="3"/>
  <c r="C78" i="3"/>
  <c r="C90" i="3"/>
  <c r="C102" i="3"/>
  <c r="C114" i="3"/>
  <c r="C126" i="3"/>
  <c r="C138" i="3"/>
  <c r="C150" i="3"/>
  <c r="C162" i="3"/>
  <c r="C174" i="3"/>
  <c r="C186" i="3"/>
  <c r="C198" i="3"/>
  <c r="C210" i="3"/>
  <c r="C222" i="3"/>
  <c r="C234" i="3"/>
  <c r="C246" i="3"/>
  <c r="C258" i="3"/>
  <c r="C270" i="3"/>
  <c r="C282" i="3"/>
  <c r="C294" i="3"/>
  <c r="C306" i="3"/>
  <c r="C318" i="3"/>
  <c r="C330" i="3"/>
  <c r="C342" i="3"/>
  <c r="C354" i="3"/>
  <c r="C366" i="3"/>
  <c r="C378" i="3"/>
  <c r="C390" i="3"/>
  <c r="C402" i="3"/>
  <c r="C414" i="3"/>
  <c r="C426" i="3"/>
  <c r="C438" i="3"/>
  <c r="C450" i="3"/>
  <c r="C462" i="3"/>
  <c r="C474" i="3"/>
  <c r="C486" i="3"/>
  <c r="C498" i="3"/>
  <c r="C510" i="3"/>
  <c r="C522" i="3"/>
  <c r="C534" i="3"/>
  <c r="C546" i="3"/>
  <c r="C558" i="3"/>
  <c r="C570" i="3"/>
  <c r="C582" i="3"/>
  <c r="C594" i="3"/>
  <c r="C606" i="3"/>
  <c r="C618" i="3"/>
  <c r="C630" i="3"/>
  <c r="C642" i="3"/>
  <c r="C654" i="3"/>
  <c r="C666" i="3"/>
  <c r="C678" i="3"/>
  <c r="C690" i="3"/>
  <c r="C702" i="3"/>
  <c r="C714" i="3"/>
  <c r="C726" i="3"/>
  <c r="C738" i="3"/>
  <c r="C750" i="3"/>
  <c r="C762" i="3"/>
  <c r="C774" i="3"/>
  <c r="C786" i="3"/>
  <c r="C798" i="3"/>
  <c r="C810" i="3"/>
  <c r="C822" i="3"/>
  <c r="C834" i="3"/>
  <c r="C7" i="3"/>
  <c r="C19" i="3"/>
  <c r="C31" i="3"/>
  <c r="C43" i="3"/>
  <c r="C55" i="3"/>
  <c r="C67" i="3"/>
  <c r="C79" i="3"/>
  <c r="C91" i="3"/>
  <c r="C103" i="3"/>
  <c r="C115" i="3"/>
  <c r="C127" i="3"/>
  <c r="C139" i="3"/>
  <c r="C151" i="3"/>
  <c r="C163" i="3"/>
  <c r="C175" i="3"/>
  <c r="C187" i="3"/>
  <c r="C8" i="3"/>
  <c r="C24" i="3"/>
  <c r="C44" i="3"/>
  <c r="C59" i="3"/>
  <c r="C74" i="3"/>
  <c r="C92" i="3"/>
  <c r="C107" i="3"/>
  <c r="C122" i="3"/>
  <c r="C140" i="3"/>
  <c r="C155" i="3"/>
  <c r="C170" i="3"/>
  <c r="C188" i="3"/>
  <c r="C202" i="3"/>
  <c r="C216" i="3"/>
  <c r="C230" i="3"/>
  <c r="C245" i="3"/>
  <c r="C260" i="3"/>
  <c r="C274" i="3"/>
  <c r="C288" i="3"/>
  <c r="C302" i="3"/>
  <c r="C317" i="3"/>
  <c r="C332" i="3"/>
  <c r="C346" i="3"/>
  <c r="C360" i="3"/>
  <c r="C374" i="3"/>
  <c r="C389" i="3"/>
  <c r="C404" i="3"/>
  <c r="C418" i="3"/>
  <c r="C432" i="3"/>
  <c r="C446" i="3"/>
  <c r="C461" i="3"/>
  <c r="C476" i="3"/>
  <c r="C490" i="3"/>
  <c r="C504" i="3"/>
  <c r="C518" i="3"/>
  <c r="C533" i="3"/>
  <c r="C548" i="3"/>
  <c r="C562" i="3"/>
  <c r="C576" i="3"/>
  <c r="C590" i="3"/>
  <c r="C605" i="3"/>
  <c r="C620" i="3"/>
  <c r="C634" i="3"/>
  <c r="C648" i="3"/>
  <c r="C662" i="3"/>
  <c r="C677" i="3"/>
  <c r="C692" i="3"/>
  <c r="C706" i="3"/>
  <c r="C720" i="3"/>
  <c r="C734" i="3"/>
  <c r="C749" i="3"/>
  <c r="C764" i="3"/>
  <c r="C778" i="3"/>
  <c r="C792" i="3"/>
  <c r="C806" i="3"/>
  <c r="C821" i="3"/>
  <c r="C836" i="3"/>
  <c r="C849" i="3"/>
  <c r="C862" i="3"/>
  <c r="C875" i="3"/>
  <c r="C888" i="3"/>
  <c r="C901" i="3"/>
  <c r="C914" i="3"/>
  <c r="C927" i="3"/>
  <c r="C941" i="3"/>
  <c r="C954" i="3"/>
  <c r="C967" i="3"/>
  <c r="C980" i="3"/>
  <c r="C993" i="3"/>
  <c r="C1006" i="3"/>
  <c r="C1019" i="3"/>
  <c r="C1031" i="3"/>
  <c r="C1043" i="3"/>
  <c r="C1055" i="3"/>
  <c r="C1067" i="3"/>
  <c r="C1079" i="3"/>
  <c r="C1091" i="3"/>
  <c r="C1103" i="3"/>
  <c r="C1115" i="3"/>
  <c r="C1127" i="3"/>
  <c r="C1139" i="3"/>
  <c r="C1151" i="3"/>
  <c r="C563" i="3"/>
  <c r="C679" i="3"/>
  <c r="C9" i="3"/>
  <c r="C25" i="3"/>
  <c r="C45" i="3"/>
  <c r="C60" i="3"/>
  <c r="C75" i="3"/>
  <c r="C93" i="3"/>
  <c r="C108" i="3"/>
  <c r="C123" i="3"/>
  <c r="C141" i="3"/>
  <c r="C156" i="3"/>
  <c r="C171" i="3"/>
  <c r="C189" i="3"/>
  <c r="C203" i="3"/>
  <c r="C217" i="3"/>
  <c r="C231" i="3"/>
  <c r="C247" i="3"/>
  <c r="C261" i="3"/>
  <c r="C275" i="3"/>
  <c r="C289" i="3"/>
  <c r="C303" i="3"/>
  <c r="C319" i="3"/>
  <c r="C333" i="3"/>
  <c r="C347" i="3"/>
  <c r="C361" i="3"/>
  <c r="C375" i="3"/>
  <c r="C391" i="3"/>
  <c r="C405" i="3"/>
  <c r="C419" i="3"/>
  <c r="C433" i="3"/>
  <c r="C447" i="3"/>
  <c r="C463" i="3"/>
  <c r="C477" i="3"/>
  <c r="C491" i="3"/>
  <c r="C505" i="3"/>
  <c r="C519" i="3"/>
  <c r="C535" i="3"/>
  <c r="C549" i="3"/>
  <c r="C577" i="3"/>
  <c r="C591" i="3"/>
  <c r="C607" i="3"/>
  <c r="C621" i="3"/>
  <c r="C635" i="3"/>
  <c r="C649" i="3"/>
  <c r="C663" i="3"/>
  <c r="C693" i="3"/>
  <c r="C707" i="3"/>
  <c r="C721" i="3"/>
  <c r="C735" i="3"/>
  <c r="C11" i="3"/>
  <c r="C27" i="3"/>
  <c r="C47" i="3"/>
  <c r="C62" i="3"/>
  <c r="C80" i="3"/>
  <c r="C95" i="3"/>
  <c r="C110" i="3"/>
  <c r="C128" i="3"/>
  <c r="C143" i="3"/>
  <c r="C158" i="3"/>
  <c r="C176" i="3"/>
  <c r="C191" i="3"/>
  <c r="C205" i="3"/>
  <c r="C219" i="3"/>
  <c r="C235" i="3"/>
  <c r="C249" i="3"/>
  <c r="C263" i="3"/>
  <c r="C277" i="3"/>
  <c r="C291" i="3"/>
  <c r="C307" i="3"/>
  <c r="C321" i="3"/>
  <c r="C335" i="3"/>
  <c r="C349" i="3"/>
  <c r="C363" i="3"/>
  <c r="C379" i="3"/>
  <c r="C393" i="3"/>
  <c r="C407" i="3"/>
  <c r="C421" i="3"/>
  <c r="C435" i="3"/>
  <c r="C451" i="3"/>
  <c r="C465" i="3"/>
  <c r="C479" i="3"/>
  <c r="C493" i="3"/>
  <c r="C507" i="3"/>
  <c r="C523" i="3"/>
  <c r="C537" i="3"/>
  <c r="C551" i="3"/>
  <c r="C565" i="3"/>
  <c r="C579" i="3"/>
  <c r="C595" i="3"/>
  <c r="C609" i="3"/>
  <c r="C623" i="3"/>
  <c r="C637" i="3"/>
  <c r="C651" i="3"/>
  <c r="C667" i="3"/>
  <c r="C681" i="3"/>
  <c r="C695" i="3"/>
  <c r="C709" i="3"/>
  <c r="C723" i="3"/>
  <c r="C739" i="3"/>
  <c r="C753" i="3"/>
  <c r="C767" i="3"/>
  <c r="C781" i="3"/>
  <c r="C795" i="3"/>
  <c r="C811" i="3"/>
  <c r="C825" i="3"/>
  <c r="C839" i="3"/>
  <c r="C852" i="3"/>
  <c r="C865" i="3"/>
  <c r="C878" i="3"/>
  <c r="C891" i="3"/>
  <c r="C905" i="3"/>
  <c r="C918" i="3"/>
  <c r="C931" i="3"/>
  <c r="C944" i="3"/>
  <c r="C957" i="3"/>
  <c r="C970" i="3"/>
  <c r="C983" i="3"/>
  <c r="C996" i="3"/>
  <c r="C1009" i="3"/>
  <c r="C1022" i="3"/>
  <c r="C1034" i="3"/>
  <c r="C1046" i="3"/>
  <c r="C1058" i="3"/>
  <c r="C1070" i="3"/>
  <c r="C1082" i="3"/>
  <c r="C1094" i="3"/>
  <c r="C1106" i="3"/>
  <c r="C1118" i="3"/>
  <c r="C1130" i="3"/>
  <c r="C1142" i="3"/>
  <c r="C1154" i="3"/>
  <c r="C12" i="3"/>
  <c r="C32" i="3"/>
  <c r="C48" i="3"/>
  <c r="C10" i="3"/>
  <c r="C36" i="3"/>
  <c r="C61" i="3"/>
  <c r="C83" i="3"/>
  <c r="C104" i="3"/>
  <c r="C125" i="3"/>
  <c r="C146" i="3"/>
  <c r="C167" i="3"/>
  <c r="C190" i="3"/>
  <c r="C209" i="3"/>
  <c r="C227" i="3"/>
  <c r="C248" i="3"/>
  <c r="C266" i="3"/>
  <c r="C285" i="3"/>
  <c r="C305" i="3"/>
  <c r="C324" i="3"/>
  <c r="C343" i="3"/>
  <c r="C362" i="3"/>
  <c r="C382" i="3"/>
  <c r="C399" i="3"/>
  <c r="C420" i="3"/>
  <c r="C440" i="3"/>
  <c r="C457" i="3"/>
  <c r="C478" i="3"/>
  <c r="C497" i="3"/>
  <c r="C515" i="3"/>
  <c r="C536" i="3"/>
  <c r="C554" i="3"/>
  <c r="C573" i="3"/>
  <c r="C593" i="3"/>
  <c r="C612" i="3"/>
  <c r="C631" i="3"/>
  <c r="C650" i="3"/>
  <c r="C670" i="3"/>
  <c r="C687" i="3"/>
  <c r="C708" i="3"/>
  <c r="C728" i="3"/>
  <c r="C745" i="3"/>
  <c r="C763" i="3"/>
  <c r="C780" i="3"/>
  <c r="C799" i="3"/>
  <c r="C815" i="3"/>
  <c r="C831" i="3"/>
  <c r="C848" i="3"/>
  <c r="C864" i="3"/>
  <c r="C881" i="3"/>
  <c r="C896" i="3"/>
  <c r="C911" i="3"/>
  <c r="C926" i="3"/>
  <c r="C943" i="3"/>
  <c r="C959" i="3"/>
  <c r="C974" i="3"/>
  <c r="C990" i="3"/>
  <c r="C1005" i="3"/>
  <c r="C1021" i="3"/>
  <c r="C1036" i="3"/>
  <c r="C1050" i="3"/>
  <c r="C1064" i="3"/>
  <c r="C1078" i="3"/>
  <c r="C1093" i="3"/>
  <c r="C1108" i="3"/>
  <c r="C1122" i="3"/>
  <c r="C1136" i="3"/>
  <c r="C1150" i="3"/>
  <c r="C13" i="3"/>
  <c r="C37" i="3"/>
  <c r="C63" i="3"/>
  <c r="C84" i="3"/>
  <c r="C105" i="3"/>
  <c r="C129" i="3"/>
  <c r="C147" i="3"/>
  <c r="C168" i="3"/>
  <c r="C192" i="3"/>
  <c r="C211" i="3"/>
  <c r="C228" i="3"/>
  <c r="C250" i="3"/>
  <c r="C267" i="3"/>
  <c r="C286" i="3"/>
  <c r="C308" i="3"/>
  <c r="C325" i="3"/>
  <c r="C344" i="3"/>
  <c r="C365" i="3"/>
  <c r="C383" i="3"/>
  <c r="C401" i="3"/>
  <c r="C422" i="3"/>
  <c r="C441" i="3"/>
  <c r="C458" i="3"/>
  <c r="C480" i="3"/>
  <c r="C499" i="3"/>
  <c r="C516" i="3"/>
  <c r="C538" i="3"/>
  <c r="C555" i="3"/>
  <c r="C574" i="3"/>
  <c r="C596" i="3"/>
  <c r="C613" i="3"/>
  <c r="C632" i="3"/>
  <c r="C653" i="3"/>
  <c r="C671" i="3"/>
  <c r="C689" i="3"/>
  <c r="C710" i="3"/>
  <c r="C729" i="3"/>
  <c r="C746" i="3"/>
  <c r="C765" i="3"/>
  <c r="C782" i="3"/>
  <c r="C800" i="3"/>
  <c r="C816" i="3"/>
  <c r="C833" i="3"/>
  <c r="C850" i="3"/>
  <c r="C866" i="3"/>
  <c r="C882" i="3"/>
  <c r="C897" i="3"/>
  <c r="C912" i="3"/>
  <c r="C929" i="3"/>
  <c r="C945" i="3"/>
  <c r="C960" i="3"/>
  <c r="C975" i="3"/>
  <c r="C991" i="3"/>
  <c r="C1007" i="3"/>
  <c r="C1023" i="3"/>
  <c r="C1037" i="3"/>
  <c r="C1051" i="3"/>
  <c r="C1065" i="3"/>
  <c r="C1080" i="3"/>
  <c r="C1095" i="3"/>
  <c r="C1109" i="3"/>
  <c r="C1123" i="3"/>
  <c r="C1137" i="3"/>
  <c r="C1152" i="3"/>
  <c r="C14" i="3"/>
  <c r="C38" i="3"/>
  <c r="C65" i="3"/>
  <c r="C85" i="3"/>
  <c r="C106" i="3"/>
  <c r="C130" i="3"/>
  <c r="C149" i="3"/>
  <c r="C169" i="3"/>
  <c r="C193" i="3"/>
  <c r="C212" i="3"/>
  <c r="C229" i="3"/>
  <c r="C251" i="3"/>
  <c r="C269" i="3"/>
  <c r="C287" i="3"/>
  <c r="C309" i="3"/>
  <c r="C326" i="3"/>
  <c r="C345" i="3"/>
  <c r="C367" i="3"/>
  <c r="C384" i="3"/>
  <c r="C403" i="3"/>
  <c r="C423" i="3"/>
  <c r="C442" i="3"/>
  <c r="C459" i="3"/>
  <c r="C481" i="3"/>
  <c r="C500" i="3"/>
  <c r="C517" i="3"/>
  <c r="C539" i="3"/>
  <c r="C557" i="3"/>
  <c r="C575" i="3"/>
  <c r="C597" i="3"/>
  <c r="C614" i="3"/>
  <c r="C633" i="3"/>
  <c r="C655" i="3"/>
  <c r="C672" i="3"/>
  <c r="C691" i="3"/>
  <c r="C711" i="3"/>
  <c r="C730" i="3"/>
  <c r="C747" i="3"/>
  <c r="C766" i="3"/>
  <c r="C783" i="3"/>
  <c r="C801" i="3"/>
  <c r="C817" i="3"/>
  <c r="C15" i="3"/>
  <c r="C39" i="3"/>
  <c r="C68" i="3"/>
  <c r="C86" i="3"/>
  <c r="C109" i="3"/>
  <c r="C131" i="3"/>
  <c r="C152" i="3"/>
  <c r="C173" i="3"/>
  <c r="C194" i="3"/>
  <c r="C213" i="3"/>
  <c r="C233" i="3"/>
  <c r="C252" i="3"/>
  <c r="C271" i="3"/>
  <c r="C290" i="3"/>
  <c r="C310" i="3"/>
  <c r="C327" i="3"/>
  <c r="C348" i="3"/>
  <c r="C368" i="3"/>
  <c r="C385" i="3"/>
  <c r="C406" i="3"/>
  <c r="C425" i="3"/>
  <c r="C443" i="3"/>
  <c r="C464" i="3"/>
  <c r="C482" i="3"/>
  <c r="C501" i="3"/>
  <c r="C521" i="3"/>
  <c r="C540" i="3"/>
  <c r="C559" i="3"/>
  <c r="C578" i="3"/>
  <c r="C598" i="3"/>
  <c r="C615" i="3"/>
  <c r="C636" i="3"/>
  <c r="C656" i="3"/>
  <c r="C673" i="3"/>
  <c r="C694" i="3"/>
  <c r="C713" i="3"/>
  <c r="C731" i="3"/>
  <c r="C751" i="3"/>
  <c r="C768" i="3"/>
  <c r="C785" i="3"/>
  <c r="C802" i="3"/>
  <c r="C818" i="3"/>
  <c r="C837" i="3"/>
  <c r="C853" i="3"/>
  <c r="C869" i="3"/>
  <c r="C884" i="3"/>
  <c r="C899" i="3"/>
  <c r="C915" i="3"/>
  <c r="C932" i="3"/>
  <c r="C947" i="3"/>
  <c r="C962" i="3"/>
  <c r="C978" i="3"/>
  <c r="C994" i="3"/>
  <c r="C1010" i="3"/>
  <c r="C1025" i="3"/>
  <c r="C1039" i="3"/>
  <c r="C1053" i="3"/>
  <c r="C1068" i="3"/>
  <c r="C1083" i="3"/>
  <c r="C1097" i="3"/>
  <c r="C1111" i="3"/>
  <c r="C1125" i="3"/>
  <c r="C1140" i="3"/>
  <c r="C1155" i="3"/>
  <c r="C20" i="3"/>
  <c r="C46" i="3"/>
  <c r="C69" i="3"/>
  <c r="C87" i="3"/>
  <c r="C111" i="3"/>
  <c r="C132" i="3"/>
  <c r="C153" i="3"/>
  <c r="C177" i="3"/>
  <c r="C195" i="3"/>
  <c r="C214" i="3"/>
  <c r="C236" i="3"/>
  <c r="C253" i="3"/>
  <c r="C272" i="3"/>
  <c r="C293" i="3"/>
  <c r="C311" i="3"/>
  <c r="C329" i="3"/>
  <c r="C350" i="3"/>
  <c r="C369" i="3"/>
  <c r="C386" i="3"/>
  <c r="C408" i="3"/>
  <c r="C427" i="3"/>
  <c r="C444" i="3"/>
  <c r="C466" i="3"/>
  <c r="C483" i="3"/>
  <c r="C502" i="3"/>
  <c r="C524" i="3"/>
  <c r="C541" i="3"/>
  <c r="C560" i="3"/>
  <c r="C581" i="3"/>
  <c r="C599" i="3"/>
  <c r="C617" i="3"/>
  <c r="C638" i="3"/>
  <c r="C657" i="3"/>
  <c r="C674" i="3"/>
  <c r="C696" i="3"/>
  <c r="C715" i="3"/>
  <c r="C732" i="3"/>
  <c r="C752" i="3"/>
  <c r="C769" i="3"/>
  <c r="C787" i="3"/>
  <c r="C803" i="3"/>
  <c r="C819" i="3"/>
  <c r="C838" i="3"/>
  <c r="C854" i="3"/>
  <c r="C870" i="3"/>
  <c r="C885" i="3"/>
  <c r="C900" i="3"/>
  <c r="C917" i="3"/>
  <c r="C933" i="3"/>
  <c r="C948" i="3"/>
  <c r="C963" i="3"/>
  <c r="C979" i="3"/>
  <c r="C995" i="3"/>
  <c r="C1011" i="3"/>
  <c r="C1026" i="3"/>
  <c r="C1040" i="3"/>
  <c r="C1054" i="3"/>
  <c r="C1069" i="3"/>
  <c r="C1084" i="3"/>
  <c r="C1098" i="3"/>
  <c r="C1112" i="3"/>
  <c r="C1126" i="3"/>
  <c r="C1141" i="3"/>
  <c r="C1156" i="3"/>
  <c r="C21" i="3"/>
  <c r="C57" i="3"/>
  <c r="C97" i="3"/>
  <c r="C134" i="3"/>
  <c r="C166" i="3"/>
  <c r="C204" i="3"/>
  <c r="C239" i="3"/>
  <c r="C273" i="3"/>
  <c r="C300" i="3"/>
  <c r="C337" i="3"/>
  <c r="C371" i="3"/>
  <c r="C398" i="3"/>
  <c r="C434" i="3"/>
  <c r="C469" i="3"/>
  <c r="C503" i="3"/>
  <c r="C530" i="3"/>
  <c r="C567" i="3"/>
  <c r="C601" i="3"/>
  <c r="C629" i="3"/>
  <c r="C665" i="3"/>
  <c r="C699" i="3"/>
  <c r="C733" i="3"/>
  <c r="C759" i="3"/>
  <c r="C791" i="3"/>
  <c r="C824" i="3"/>
  <c r="C846" i="3"/>
  <c r="C872" i="3"/>
  <c r="C894" i="3"/>
  <c r="C920" i="3"/>
  <c r="C939" i="3"/>
  <c r="C966" i="3"/>
  <c r="C987" i="3"/>
  <c r="C1014" i="3"/>
  <c r="C1033" i="3"/>
  <c r="C1057" i="3"/>
  <c r="C1076" i="3"/>
  <c r="C1100" i="3"/>
  <c r="C1120" i="3"/>
  <c r="C1144" i="3"/>
  <c r="C1121" i="3"/>
  <c r="C23" i="3"/>
  <c r="C179" i="3"/>
  <c r="C241" i="3"/>
  <c r="C312" i="3"/>
  <c r="C339" i="3"/>
  <c r="C373" i="3"/>
  <c r="C410" i="3"/>
  <c r="C439" i="3"/>
  <c r="C471" i="3"/>
  <c r="C542" i="3"/>
  <c r="C571" i="3"/>
  <c r="C603" i="3"/>
  <c r="C669" i="3"/>
  <c r="C703" i="3"/>
  <c r="C740" i="3"/>
  <c r="C794" i="3"/>
  <c r="C827" i="3"/>
  <c r="C851" i="3"/>
  <c r="C898" i="3"/>
  <c r="C922" i="3"/>
  <c r="C946" i="3"/>
  <c r="C969" i="3"/>
  <c r="C992" i="3"/>
  <c r="C1038" i="3"/>
  <c r="C1060" i="3"/>
  <c r="C1081" i="3"/>
  <c r="C1102" i="3"/>
  <c r="C1124" i="3"/>
  <c r="C1146" i="3"/>
  <c r="C73" i="3"/>
  <c r="C716" i="3"/>
  <c r="C805" i="3"/>
  <c r="C925" i="3"/>
  <c r="C1131" i="3"/>
  <c r="C77" i="3"/>
  <c r="C585" i="3"/>
  <c r="C776" i="3"/>
  <c r="C883" i="3"/>
  <c r="C930" i="3"/>
  <c r="C977" i="3"/>
  <c r="C1024" i="3"/>
  <c r="C1045" i="3"/>
  <c r="C1110" i="3"/>
  <c r="C1153" i="3"/>
  <c r="C81" i="3"/>
  <c r="C224" i="3"/>
  <c r="C295" i="3"/>
  <c r="C356" i="3"/>
  <c r="C417" i="3"/>
  <c r="C488" i="3"/>
  <c r="C552" i="3"/>
  <c r="C622" i="3"/>
  <c r="C718" i="3"/>
  <c r="C754" i="3"/>
  <c r="C809" i="3"/>
  <c r="C840" i="3"/>
  <c r="C886" i="3"/>
  <c r="C908" i="3"/>
  <c r="C981" i="3"/>
  <c r="C1027" i="3"/>
  <c r="C1089" i="3"/>
  <c r="C1133" i="3"/>
  <c r="C119" i="3"/>
  <c r="C587" i="3"/>
  <c r="C719" i="3"/>
  <c r="C812" i="3"/>
  <c r="C22" i="3"/>
  <c r="C58" i="3"/>
  <c r="C98" i="3"/>
  <c r="C135" i="3"/>
  <c r="C178" i="3"/>
  <c r="C206" i="3"/>
  <c r="C240" i="3"/>
  <c r="C276" i="3"/>
  <c r="C301" i="3"/>
  <c r="C338" i="3"/>
  <c r="C372" i="3"/>
  <c r="C409" i="3"/>
  <c r="C437" i="3"/>
  <c r="C470" i="3"/>
  <c r="C506" i="3"/>
  <c r="C531" i="3"/>
  <c r="C569" i="3"/>
  <c r="C602" i="3"/>
  <c r="C639" i="3"/>
  <c r="C668" i="3"/>
  <c r="C701" i="3"/>
  <c r="C737" i="3"/>
  <c r="C761" i="3"/>
  <c r="C793" i="3"/>
  <c r="C826" i="3"/>
  <c r="C847" i="3"/>
  <c r="C873" i="3"/>
  <c r="C895" i="3"/>
  <c r="C921" i="3"/>
  <c r="C942" i="3"/>
  <c r="C968" i="3"/>
  <c r="C989" i="3"/>
  <c r="C1015" i="3"/>
  <c r="C1035" i="3"/>
  <c r="C1059" i="3"/>
  <c r="C1077" i="3"/>
  <c r="C1101" i="3"/>
  <c r="C1145" i="3"/>
  <c r="C70" i="3"/>
  <c r="C99" i="3"/>
  <c r="C137" i="3"/>
  <c r="C207" i="3"/>
  <c r="C278" i="3"/>
  <c r="C509" i="3"/>
  <c r="C641" i="3"/>
  <c r="C770" i="3"/>
  <c r="C874" i="3"/>
  <c r="C1016" i="3"/>
  <c r="C34" i="3"/>
  <c r="C858" i="3"/>
  <c r="C1087" i="3"/>
  <c r="C117" i="3"/>
  <c r="C1088" i="3"/>
  <c r="C157" i="3"/>
  <c r="C955" i="3"/>
  <c r="C197" i="3"/>
  <c r="C82" i="3"/>
  <c r="C26" i="3"/>
  <c r="C71" i="3"/>
  <c r="C101" i="3"/>
  <c r="C142" i="3"/>
  <c r="C180" i="3"/>
  <c r="C215" i="3"/>
  <c r="C242" i="3"/>
  <c r="C279" i="3"/>
  <c r="C313" i="3"/>
  <c r="C341" i="3"/>
  <c r="C377" i="3"/>
  <c r="C411" i="3"/>
  <c r="C445" i="3"/>
  <c r="C473" i="3"/>
  <c r="C511" i="3"/>
  <c r="C543" i="3"/>
  <c r="C572" i="3"/>
  <c r="C608" i="3"/>
  <c r="C643" i="3"/>
  <c r="C675" i="3"/>
  <c r="C704" i="3"/>
  <c r="C741" i="3"/>
  <c r="C771" i="3"/>
  <c r="C797" i="3"/>
  <c r="C828" i="3"/>
  <c r="C855" i="3"/>
  <c r="C876" i="3"/>
  <c r="C902" i="3"/>
  <c r="C923" i="3"/>
  <c r="C949" i="3"/>
  <c r="C971" i="3"/>
  <c r="C997" i="3"/>
  <c r="C1017" i="3"/>
  <c r="C1041" i="3"/>
  <c r="C1061" i="3"/>
  <c r="C1085" i="3"/>
  <c r="C1104" i="3"/>
  <c r="C1128" i="3"/>
  <c r="C1147" i="3"/>
  <c r="C33" i="3"/>
  <c r="C72" i="3"/>
  <c r="C113" i="3"/>
  <c r="C144" i="3"/>
  <c r="C181" i="3"/>
  <c r="C218" i="3"/>
  <c r="C243" i="3"/>
  <c r="C281" i="3"/>
  <c r="C314" i="3"/>
  <c r="C351" i="3"/>
  <c r="C380" i="3"/>
  <c r="C413" i="3"/>
  <c r="C449" i="3"/>
  <c r="C475" i="3"/>
  <c r="C512" i="3"/>
  <c r="C545" i="3"/>
  <c r="C583" i="3"/>
  <c r="C610" i="3"/>
  <c r="C644" i="3"/>
  <c r="C680" i="3"/>
  <c r="C705" i="3"/>
  <c r="C742" i="3"/>
  <c r="C773" i="3"/>
  <c r="C804" i="3"/>
  <c r="C829" i="3"/>
  <c r="C857" i="3"/>
  <c r="C877" i="3"/>
  <c r="C903" i="3"/>
  <c r="C924" i="3"/>
  <c r="C950" i="3"/>
  <c r="C972" i="3"/>
  <c r="C998" i="3"/>
  <c r="C1018" i="3"/>
  <c r="C1042" i="3"/>
  <c r="C1062" i="3"/>
  <c r="C1086" i="3"/>
  <c r="C1105" i="3"/>
  <c r="C1129" i="3"/>
  <c r="C1148" i="3"/>
  <c r="C116" i="3"/>
  <c r="C145" i="3"/>
  <c r="C182" i="3"/>
  <c r="C221" i="3"/>
  <c r="C254" i="3"/>
  <c r="C283" i="3"/>
  <c r="C315" i="3"/>
  <c r="C353" i="3"/>
  <c r="C381" i="3"/>
  <c r="C415" i="3"/>
  <c r="C452" i="3"/>
  <c r="C485" i="3"/>
  <c r="C513" i="3"/>
  <c r="C547" i="3"/>
  <c r="C584" i="3"/>
  <c r="C611" i="3"/>
  <c r="C645" i="3"/>
  <c r="C682" i="3"/>
  <c r="C743" i="3"/>
  <c r="C775" i="3"/>
  <c r="C830" i="3"/>
  <c r="C879" i="3"/>
  <c r="C906" i="3"/>
  <c r="C951" i="3"/>
  <c r="C973" i="3"/>
  <c r="C999" i="3"/>
  <c r="C1020" i="3"/>
  <c r="C1044" i="3"/>
  <c r="C1063" i="3"/>
  <c r="C1107" i="3"/>
  <c r="C1149" i="3"/>
  <c r="C35" i="3"/>
  <c r="C154" i="3"/>
  <c r="C183" i="3"/>
  <c r="C223" i="3"/>
  <c r="C255" i="3"/>
  <c r="C284" i="3"/>
  <c r="C320" i="3"/>
  <c r="C355" i="3"/>
  <c r="C387" i="3"/>
  <c r="C416" i="3"/>
  <c r="C453" i="3"/>
  <c r="C487" i="3"/>
  <c r="C514" i="3"/>
  <c r="C550" i="3"/>
  <c r="C619" i="3"/>
  <c r="C646" i="3"/>
  <c r="C683" i="3"/>
  <c r="C717" i="3"/>
  <c r="C744" i="3"/>
  <c r="C807" i="3"/>
  <c r="C835" i="3"/>
  <c r="C859" i="3"/>
  <c r="C907" i="3"/>
  <c r="C953" i="3"/>
  <c r="C1001" i="3"/>
  <c r="C1066" i="3"/>
  <c r="C1132" i="3"/>
  <c r="C49" i="3"/>
  <c r="C185" i="3"/>
  <c r="C257" i="3"/>
  <c r="C322" i="3"/>
  <c r="C392" i="3"/>
  <c r="C454" i="3"/>
  <c r="C525" i="3"/>
  <c r="C586" i="3"/>
  <c r="C647" i="3"/>
  <c r="C777" i="3"/>
  <c r="C860" i="3"/>
  <c r="C934" i="3"/>
  <c r="C1002" i="3"/>
  <c r="C1071" i="3"/>
  <c r="C1157" i="3"/>
  <c r="C159" i="3"/>
  <c r="C259" i="3"/>
  <c r="C296" i="3"/>
  <c r="C323" i="3"/>
  <c r="C357" i="3"/>
  <c r="C394" i="3"/>
  <c r="C428" i="3"/>
  <c r="C455" i="3"/>
  <c r="C489" i="3"/>
  <c r="C526" i="3"/>
  <c r="C553" i="3"/>
  <c r="C624" i="3"/>
  <c r="C658" i="3"/>
  <c r="C685" i="3"/>
  <c r="C755" i="3"/>
  <c r="C779" i="3"/>
  <c r="C841" i="3"/>
  <c r="C861" i="3"/>
  <c r="C909" i="3"/>
  <c r="C50" i="3"/>
  <c r="C1113" i="3"/>
  <c r="C118" i="3"/>
  <c r="C684" i="3"/>
  <c r="C1047" i="3"/>
  <c r="C51" i="3"/>
  <c r="C199" i="3"/>
  <c r="C299" i="3"/>
  <c r="C431" i="3"/>
  <c r="C566" i="3"/>
  <c r="C698" i="3"/>
  <c r="C823" i="3"/>
  <c r="C913" i="3"/>
  <c r="C985" i="3"/>
  <c r="C1052" i="3"/>
  <c r="C1117" i="3"/>
  <c r="C56" i="3"/>
  <c r="C334" i="3"/>
  <c r="C467" i="3"/>
  <c r="C589" i="3"/>
  <c r="C725" i="3"/>
  <c r="C843" i="3"/>
  <c r="C935" i="3"/>
  <c r="C1003" i="3"/>
  <c r="C1072" i="3"/>
  <c r="C1134" i="3"/>
  <c r="C94" i="3"/>
  <c r="C492" i="3"/>
  <c r="C625" i="3"/>
  <c r="C756" i="3"/>
  <c r="C937" i="3"/>
  <c r="C1008" i="3"/>
  <c r="C1074" i="3"/>
  <c r="C96" i="3"/>
  <c r="C626" i="3"/>
  <c r="C867" i="3"/>
  <c r="C1013" i="3"/>
  <c r="C1143" i="3"/>
  <c r="C120" i="3"/>
  <c r="C495" i="3"/>
  <c r="C627" i="3"/>
  <c r="C758" i="3"/>
  <c r="C956" i="3"/>
  <c r="C1028" i="3"/>
  <c r="C1090" i="3"/>
  <c r="C262" i="3"/>
  <c r="C395" i="3"/>
  <c r="C659" i="3"/>
  <c r="C958" i="3"/>
  <c r="C1092" i="3"/>
  <c r="C133" i="3"/>
  <c r="C396" i="3"/>
  <c r="C528" i="3"/>
  <c r="C660" i="3"/>
  <c r="C789" i="3"/>
  <c r="C889" i="3"/>
  <c r="C961" i="3"/>
  <c r="C1030" i="3"/>
  <c r="C1096" i="3"/>
  <c r="C161" i="3"/>
  <c r="C529" i="3"/>
  <c r="C890" i="3"/>
  <c r="C965" i="3"/>
  <c r="C1099" i="3"/>
  <c r="C164" i="3"/>
  <c r="C561" i="3"/>
  <c r="C813" i="3"/>
  <c r="C893" i="3"/>
  <c r="C1048" i="3"/>
  <c r="C1114" i="3"/>
  <c r="C165" i="3"/>
  <c r="C910" i="3"/>
  <c r="C1116" i="3"/>
  <c r="C53" i="3"/>
  <c r="C200" i="3"/>
  <c r="C331" i="3"/>
  <c r="C456" i="3"/>
  <c r="C588" i="3"/>
  <c r="C722" i="3"/>
  <c r="C842" i="3"/>
  <c r="C919" i="3"/>
  <c r="C986" i="3"/>
  <c r="C1056" i="3"/>
  <c r="C1119" i="3"/>
  <c r="C201" i="3"/>
  <c r="C226" i="3"/>
  <c r="C359" i="3"/>
  <c r="C370" i="3"/>
  <c r="C887" i="3"/>
  <c r="C397" i="3"/>
  <c r="C429" i="3"/>
  <c r="C984" i="3"/>
  <c r="C264" i="3"/>
  <c r="C661" i="3"/>
  <c r="C814" i="3"/>
  <c r="C89" i="3"/>
  <c r="C225" i="3"/>
  <c r="C336" i="3"/>
  <c r="C468" i="3"/>
  <c r="C600" i="3"/>
  <c r="C727" i="3"/>
  <c r="C845" i="3"/>
  <c r="C936" i="3"/>
  <c r="C1004" i="3"/>
  <c r="C1073" i="3"/>
  <c r="C1135" i="3"/>
  <c r="C358" i="3"/>
  <c r="C863" i="3"/>
  <c r="C1138" i="3"/>
  <c r="C237" i="3"/>
  <c r="C494" i="3"/>
  <c r="C757" i="3"/>
  <c r="C938" i="3"/>
  <c r="C1075" i="3"/>
  <c r="C238" i="3"/>
  <c r="C871" i="3"/>
  <c r="C1158" i="3"/>
  <c r="C121" i="3"/>
  <c r="C527" i="3"/>
  <c r="C788" i="3"/>
  <c r="C1029" i="3"/>
  <c r="C265" i="3"/>
  <c r="C790" i="3"/>
  <c r="C1032" i="3"/>
  <c r="C297" i="3"/>
  <c r="C686" i="3"/>
  <c r="C982" i="3"/>
  <c r="C298" i="3"/>
  <c r="C1049" i="3"/>
  <c r="C697" i="3"/>
  <c r="C430" i="3"/>
  <c r="C564" i="3"/>
  <c r="A2" i="3"/>
  <c r="I5" i="1"/>
  <c r="I91" i="1"/>
  <c r="I56" i="1"/>
  <c r="I44" i="1"/>
  <c r="I68" i="1"/>
  <c r="I90" i="1"/>
  <c r="I85" i="1"/>
  <c r="I48" i="1"/>
  <c r="I86" i="1"/>
  <c r="I67" i="1"/>
  <c r="I29" i="1"/>
  <c r="S27" i="1"/>
  <c r="S15" i="1"/>
  <c r="S89" i="1"/>
  <c r="S39" i="1"/>
  <c r="I14" i="1"/>
  <c r="I69" i="1"/>
  <c r="S42" i="1"/>
  <c r="I99" i="1"/>
  <c r="I77" i="1"/>
  <c r="I72" i="1"/>
  <c r="T59" i="1"/>
  <c r="I18" i="1"/>
  <c r="I17" i="1"/>
  <c r="I97" i="1"/>
  <c r="I96" i="1"/>
  <c r="S18" i="1"/>
  <c r="I101" i="1"/>
  <c r="I24" i="1"/>
  <c r="I80" i="1"/>
  <c r="S69" i="1"/>
  <c r="S7" i="1"/>
  <c r="I79" i="1"/>
  <c r="I78" i="1"/>
  <c r="T56" i="1"/>
  <c r="I20" i="1"/>
  <c r="S3" i="1"/>
  <c r="I61" i="1"/>
  <c r="I59" i="1"/>
  <c r="I58" i="1"/>
  <c r="S58" i="1"/>
  <c r="S43" i="1"/>
  <c r="S40" i="1"/>
  <c r="I93" i="1"/>
  <c r="T75" i="1"/>
  <c r="S60" i="1"/>
  <c r="T34" i="1"/>
  <c r="T79" i="1"/>
  <c r="I84" i="1"/>
  <c r="I54" i="1"/>
  <c r="I50" i="1"/>
  <c r="I35" i="1"/>
  <c r="I13" i="1"/>
  <c r="S9" i="1"/>
  <c r="T96" i="1"/>
  <c r="T50" i="1"/>
  <c r="I36" i="1"/>
  <c r="I74" i="1"/>
  <c r="S52" i="1"/>
  <c r="I49" i="1"/>
  <c r="I26" i="1"/>
  <c r="T3" i="1"/>
  <c r="T17" i="1"/>
  <c r="T53" i="1"/>
  <c r="I12" i="1"/>
  <c r="T7" i="1"/>
  <c r="T74" i="1"/>
  <c r="T37" i="1"/>
  <c r="T101" i="1"/>
  <c r="S31" i="1"/>
  <c r="S63" i="1"/>
  <c r="T49" i="1"/>
  <c r="T46" i="1"/>
  <c r="S12" i="1"/>
  <c r="I95" i="1"/>
  <c r="S90" i="1"/>
  <c r="S74" i="1"/>
  <c r="T52" i="1"/>
  <c r="T33" i="1"/>
  <c r="I30" i="1"/>
  <c r="I9" i="1"/>
  <c r="T9" i="1"/>
  <c r="I6" i="1"/>
  <c r="I3" i="1"/>
  <c r="T67" i="1"/>
  <c r="T58" i="1"/>
  <c r="I55" i="1"/>
  <c r="T39" i="1"/>
  <c r="T29" i="1"/>
  <c r="T14" i="1"/>
  <c r="S6" i="1"/>
  <c r="I52" i="1"/>
  <c r="T100" i="1"/>
  <c r="S92" i="1"/>
  <c r="S82" i="1"/>
  <c r="I76" i="1"/>
  <c r="I63" i="1"/>
  <c r="T36" i="1"/>
  <c r="T26" i="1"/>
  <c r="I23" i="1"/>
  <c r="T23" i="1"/>
  <c r="T20" i="1"/>
  <c r="I70" i="1"/>
  <c r="T66" i="1"/>
  <c r="S48" i="1"/>
  <c r="I45" i="1"/>
  <c r="I39" i="1"/>
  <c r="I81" i="1"/>
  <c r="T81" i="1"/>
  <c r="T76" i="1"/>
  <c r="S73" i="1"/>
  <c r="I66" i="1"/>
  <c r="S57" i="1"/>
  <c r="T38" i="1"/>
  <c r="S17" i="1"/>
  <c r="S11" i="1"/>
  <c r="S101" i="1"/>
  <c r="I89" i="1"/>
  <c r="S66" i="1"/>
  <c r="I62" i="1"/>
  <c r="T62" i="1"/>
  <c r="I60" i="1"/>
  <c r="I57" i="1"/>
  <c r="T57" i="1"/>
  <c r="S51" i="1"/>
  <c r="I38" i="1"/>
  <c r="S29" i="1"/>
  <c r="I19" i="1"/>
  <c r="I16" i="1"/>
  <c r="S5" i="1"/>
  <c r="I100" i="1"/>
  <c r="I94" i="1"/>
  <c r="S84" i="1"/>
  <c r="T69" i="1"/>
  <c r="I28" i="1"/>
  <c r="I4" i="1"/>
  <c r="S79" i="1"/>
  <c r="S87" i="1"/>
  <c r="T89" i="1"/>
  <c r="S94" i="1"/>
  <c r="I83" i="1"/>
  <c r="S78" i="1"/>
  <c r="I75" i="1"/>
  <c r="T71" i="1"/>
  <c r="T44" i="1"/>
  <c r="S32" i="1"/>
  <c r="S25" i="1"/>
  <c r="S13" i="1"/>
  <c r="S8" i="1"/>
  <c r="S88" i="1"/>
  <c r="S75" i="1"/>
  <c r="I53" i="1"/>
  <c r="T43" i="1"/>
  <c r="S41" i="1"/>
  <c r="I31" i="1"/>
  <c r="I7" i="1"/>
  <c r="I98" i="1"/>
  <c r="T94" i="1"/>
  <c r="T99" i="1"/>
  <c r="S98" i="1"/>
  <c r="I88" i="1"/>
  <c r="S80" i="1"/>
  <c r="S72" i="1"/>
  <c r="S70" i="1"/>
  <c r="T68" i="1"/>
  <c r="I40" i="1"/>
  <c r="I37" i="1"/>
  <c r="S96" i="1"/>
  <c r="T102" i="1"/>
  <c r="S71" i="1"/>
  <c r="T64" i="1"/>
  <c r="S53" i="1"/>
  <c r="U53" i="1" s="1"/>
  <c r="G27" i="4" s="1"/>
  <c r="I43" i="1"/>
  <c r="I42" i="1"/>
  <c r="T40" i="1"/>
  <c r="S24" i="1"/>
  <c r="I21" i="1"/>
  <c r="T91" i="1"/>
  <c r="S99" i="1"/>
  <c r="S91" i="1"/>
  <c r="T98" i="1"/>
  <c r="S93" i="1"/>
  <c r="S64" i="1"/>
  <c r="T90" i="1"/>
  <c r="S85" i="1"/>
  <c r="T85" i="1"/>
  <c r="T82" i="1"/>
  <c r="S77" i="1"/>
  <c r="S68" i="1"/>
  <c r="T93" i="1"/>
  <c r="S100" i="1"/>
  <c r="S95" i="1"/>
  <c r="T95" i="1"/>
  <c r="I92" i="1"/>
  <c r="I82" i="1"/>
  <c r="T92" i="1"/>
  <c r="I87" i="1"/>
  <c r="T84" i="1"/>
  <c r="I102" i="1"/>
  <c r="T87" i="1"/>
  <c r="S76" i="1"/>
  <c r="I73" i="1"/>
  <c r="T97" i="1"/>
  <c r="T86" i="1"/>
  <c r="T65" i="1"/>
  <c r="S81" i="1"/>
  <c r="T78" i="1"/>
  <c r="S65" i="1"/>
  <c r="S97" i="1"/>
  <c r="S83" i="1"/>
  <c r="T83" i="1"/>
  <c r="T88" i="1"/>
  <c r="T80" i="1"/>
  <c r="T77" i="1"/>
  <c r="I71" i="1"/>
  <c r="S102" i="1"/>
  <c r="T63" i="1"/>
  <c r="S61" i="1"/>
  <c r="S59" i="1"/>
  <c r="I41" i="1"/>
  <c r="T35" i="1"/>
  <c r="I32" i="1"/>
  <c r="T32" i="1"/>
  <c r="S23" i="1"/>
  <c r="T19" i="1"/>
  <c r="T5" i="1"/>
  <c r="T6" i="1"/>
  <c r="T61" i="1"/>
  <c r="I47" i="1"/>
  <c r="T47" i="1"/>
  <c r="S35" i="1"/>
  <c r="T31" i="1"/>
  <c r="S26" i="1"/>
  <c r="S20" i="1"/>
  <c r="I11" i="1"/>
  <c r="T72" i="1"/>
  <c r="I64" i="1"/>
  <c r="S47" i="1"/>
  <c r="S38" i="1"/>
  <c r="S14" i="1"/>
  <c r="T11" i="1"/>
  <c r="T55" i="1"/>
  <c r="S50" i="1"/>
  <c r="S44" i="1"/>
  <c r="S28" i="1"/>
  <c r="T28" i="1"/>
  <c r="I25" i="1"/>
  <c r="T25" i="1"/>
  <c r="T22" i="1"/>
  <c r="S19" i="1"/>
  <c r="S16" i="1"/>
  <c r="T16" i="1"/>
  <c r="I8" i="1"/>
  <c r="T8" i="1"/>
  <c r="S56" i="1"/>
  <c r="T73" i="1"/>
  <c r="S37" i="1"/>
  <c r="T13" i="1"/>
  <c r="S55" i="1"/>
  <c r="S49" i="1"/>
  <c r="I46" i="1"/>
  <c r="T27" i="1"/>
  <c r="I22" i="1"/>
  <c r="S22" i="1"/>
  <c r="T21" i="1"/>
  <c r="T10" i="1"/>
  <c r="S4" i="1"/>
  <c r="T4" i="1"/>
  <c r="S86" i="1"/>
  <c r="S67" i="1"/>
  <c r="I65" i="1"/>
  <c r="S62" i="1"/>
  <c r="T60" i="1"/>
  <c r="I34" i="1"/>
  <c r="S34" i="1"/>
  <c r="U34" i="1" s="1"/>
  <c r="D37" i="4" s="1"/>
  <c r="T18" i="1"/>
  <c r="T15" i="1"/>
  <c r="T70" i="1"/>
  <c r="T51" i="1"/>
  <c r="S46" i="1"/>
  <c r="T45" i="1"/>
  <c r="S36" i="1"/>
  <c r="I33" i="1"/>
  <c r="S30" i="1"/>
  <c r="T30" i="1"/>
  <c r="I27" i="1"/>
  <c r="T24" i="1"/>
  <c r="S21" i="1"/>
  <c r="I15" i="1"/>
  <c r="T42" i="1"/>
  <c r="S33" i="1"/>
  <c r="I10" i="1"/>
  <c r="S10" i="1"/>
  <c r="S54" i="1"/>
  <c r="T54" i="1"/>
  <c r="I51" i="1"/>
  <c r="T48" i="1"/>
  <c r="S45" i="1"/>
  <c r="T41" i="1"/>
  <c r="T12" i="1"/>
  <c r="S2" i="1"/>
  <c r="T2" i="1"/>
  <c r="I2" i="1"/>
  <c r="K2" i="3" a="1"/>
  <c r="I2" i="3" a="1"/>
  <c r="M2" i="3" a="1"/>
  <c r="H2" i="3" a="1"/>
  <c r="L2" i="3" a="1"/>
  <c r="J2" i="3" a="1"/>
  <c r="P95" i="3" l="1"/>
  <c r="P239" i="3"/>
  <c r="P383" i="3"/>
  <c r="P527" i="3"/>
  <c r="P671" i="3"/>
  <c r="P815" i="3"/>
  <c r="P959" i="3"/>
  <c r="P82" i="3"/>
  <c r="P127" i="3"/>
  <c r="P284" i="3"/>
  <c r="P441" i="3"/>
  <c r="P598" i="3"/>
  <c r="P756" i="3"/>
  <c r="P913" i="3"/>
  <c r="P1066" i="3"/>
  <c r="P1210" i="3"/>
  <c r="P1354" i="3"/>
  <c r="P72" i="3"/>
  <c r="P233" i="3"/>
  <c r="P390" i="3"/>
  <c r="P547" i="3"/>
  <c r="P704" i="3"/>
  <c r="P861" i="3"/>
  <c r="P1018" i="3"/>
  <c r="P65" i="3"/>
  <c r="P260" i="3"/>
  <c r="P448" i="3"/>
  <c r="P636" i="3"/>
  <c r="P825" i="3"/>
  <c r="P1013" i="3"/>
  <c r="P1181" i="3"/>
  <c r="P1338" i="3"/>
  <c r="P87" i="3"/>
  <c r="P278" i="3"/>
  <c r="P483" i="3"/>
  <c r="P891" i="3"/>
  <c r="P1104" i="3"/>
  <c r="P1275" i="3"/>
  <c r="P32" i="3"/>
  <c r="P229" i="3"/>
  <c r="P418" i="3"/>
  <c r="P606" i="3"/>
  <c r="P794" i="3"/>
  <c r="P984" i="3"/>
  <c r="P1156" i="3"/>
  <c r="P1313" i="3"/>
  <c r="P404" i="3"/>
  <c r="P780" i="3"/>
  <c r="P152" i="3"/>
  <c r="P405" i="3"/>
  <c r="P656" i="3"/>
  <c r="P907" i="3"/>
  <c r="P1145" i="3"/>
  <c r="P1350" i="3"/>
  <c r="P133" i="3"/>
  <c r="P571" i="3"/>
  <c r="P1071" i="3"/>
  <c r="P112" i="3"/>
  <c r="P641" i="3"/>
  <c r="P1132" i="3"/>
  <c r="P265" i="3"/>
  <c r="P869" i="3"/>
  <c r="P19" i="3"/>
  <c r="P280" i="3"/>
  <c r="P531" i="3"/>
  <c r="P784" i="3"/>
  <c r="P1034" i="3"/>
  <c r="P1267" i="3"/>
  <c r="P281" i="3"/>
  <c r="P761" i="3"/>
  <c r="P1232" i="3"/>
  <c r="P200" i="3"/>
  <c r="P723" i="3"/>
  <c r="P1165" i="3"/>
  <c r="P138" i="3"/>
  <c r="P745" i="3"/>
  <c r="P1341" i="3"/>
  <c r="P1185" i="3"/>
  <c r="P242" i="3"/>
  <c r="P493" i="3"/>
  <c r="P142" i="3"/>
  <c r="P393" i="3"/>
  <c r="P53" i="3"/>
  <c r="P313" i="3"/>
  <c r="P107" i="3"/>
  <c r="P251" i="3"/>
  <c r="P395" i="3"/>
  <c r="P539" i="3"/>
  <c r="P683" i="3"/>
  <c r="P827" i="3"/>
  <c r="P971" i="3"/>
  <c r="P94" i="3"/>
  <c r="P140" i="3"/>
  <c r="P297" i="3"/>
  <c r="P454" i="3"/>
  <c r="P612" i="3"/>
  <c r="P769" i="3"/>
  <c r="P926" i="3"/>
  <c r="P1078" i="3"/>
  <c r="P1222" i="3"/>
  <c r="P1366" i="3"/>
  <c r="P86" i="3"/>
  <c r="P246" i="3"/>
  <c r="P403" i="3"/>
  <c r="P560" i="3"/>
  <c r="P717" i="3"/>
  <c r="P874" i="3"/>
  <c r="P1031" i="3"/>
  <c r="P81" i="3"/>
  <c r="P276" i="3"/>
  <c r="P463" i="3"/>
  <c r="P653" i="3"/>
  <c r="P841" i="3"/>
  <c r="P1028" i="3"/>
  <c r="P1194" i="3"/>
  <c r="P1351" i="3"/>
  <c r="P103" i="3"/>
  <c r="P293" i="3"/>
  <c r="P513" i="3"/>
  <c r="P921" i="3"/>
  <c r="P1118" i="3"/>
  <c r="P1288" i="3"/>
  <c r="P50" i="3"/>
  <c r="P244" i="3"/>
  <c r="P434" i="3"/>
  <c r="P621" i="3"/>
  <c r="P811" i="3"/>
  <c r="P999" i="3"/>
  <c r="P1169" i="3"/>
  <c r="P1326" i="3"/>
  <c r="P498" i="3"/>
  <c r="P812" i="3"/>
  <c r="P173" i="3"/>
  <c r="P424" i="3"/>
  <c r="P675" i="3"/>
  <c r="P928" i="3"/>
  <c r="P1161" i="3"/>
  <c r="P1370" i="3"/>
  <c r="P157" i="3"/>
  <c r="P616" i="3"/>
  <c r="P1110" i="3"/>
  <c r="P176" i="3"/>
  <c r="P660" i="3"/>
  <c r="P1184" i="3"/>
  <c r="P304" i="3"/>
  <c r="P932" i="3"/>
  <c r="P40" i="3"/>
  <c r="P301" i="3"/>
  <c r="P552" i="3"/>
  <c r="P802" i="3"/>
  <c r="P1051" i="3"/>
  <c r="P1284" i="3"/>
  <c r="P320" i="3"/>
  <c r="P804" i="3"/>
  <c r="P1268" i="3"/>
  <c r="P221" i="3"/>
  <c r="P765" i="3"/>
  <c r="P1201" i="3"/>
  <c r="P177" i="3"/>
  <c r="P806" i="3"/>
  <c r="P1358" i="3"/>
  <c r="P1307" i="3"/>
  <c r="P266" i="3"/>
  <c r="P517" i="3"/>
  <c r="P161" i="3"/>
  <c r="P412" i="3"/>
  <c r="P76" i="3"/>
  <c r="P331" i="3"/>
  <c r="P582" i="3"/>
  <c r="P119" i="3"/>
  <c r="P263" i="3"/>
  <c r="P407" i="3"/>
  <c r="P551" i="3"/>
  <c r="P695" i="3"/>
  <c r="P839" i="3"/>
  <c r="P983" i="3"/>
  <c r="P106" i="3"/>
  <c r="P153" i="3"/>
  <c r="P310" i="3"/>
  <c r="P468" i="3"/>
  <c r="P625" i="3"/>
  <c r="P782" i="3"/>
  <c r="P939" i="3"/>
  <c r="P1090" i="3"/>
  <c r="P1234" i="3"/>
  <c r="P1378" i="3"/>
  <c r="P100" i="3"/>
  <c r="P259" i="3"/>
  <c r="P416" i="3"/>
  <c r="P573" i="3"/>
  <c r="P730" i="3"/>
  <c r="P888" i="3"/>
  <c r="P1043" i="3"/>
  <c r="P101" i="3"/>
  <c r="P291" i="3"/>
  <c r="P478" i="3"/>
  <c r="P668" i="3"/>
  <c r="P856" i="3"/>
  <c r="P1044" i="3"/>
  <c r="P1207" i="3"/>
  <c r="P1364" i="3"/>
  <c r="P121" i="3"/>
  <c r="P308" i="3"/>
  <c r="P529" i="3"/>
  <c r="P937" i="3"/>
  <c r="P1144" i="3"/>
  <c r="P1301" i="3"/>
  <c r="P66" i="3"/>
  <c r="P261" i="3"/>
  <c r="P449" i="3"/>
  <c r="P637" i="3"/>
  <c r="P826" i="3"/>
  <c r="P1014" i="3"/>
  <c r="P1182" i="3"/>
  <c r="P1339" i="3"/>
  <c r="P544" i="3"/>
  <c r="P843" i="3"/>
  <c r="P192" i="3"/>
  <c r="P445" i="3"/>
  <c r="P696" i="3"/>
  <c r="P946" i="3"/>
  <c r="P1178" i="3"/>
  <c r="P1386" i="3"/>
  <c r="P175" i="3"/>
  <c r="P658" i="3"/>
  <c r="P1147" i="3"/>
  <c r="P240" i="3"/>
  <c r="P702" i="3"/>
  <c r="P1217" i="3"/>
  <c r="P346" i="3"/>
  <c r="P996" i="3"/>
  <c r="P63" i="3"/>
  <c r="P319" i="3"/>
  <c r="P570" i="3"/>
  <c r="P823" i="3"/>
  <c r="P1070" i="3"/>
  <c r="P1303" i="3"/>
  <c r="P365" i="3"/>
  <c r="P846" i="3"/>
  <c r="P1285" i="3"/>
  <c r="P264" i="3"/>
  <c r="P786" i="3"/>
  <c r="P1237" i="3"/>
  <c r="P241" i="3"/>
  <c r="P850" i="3"/>
  <c r="P73" i="3"/>
  <c r="P131" i="3"/>
  <c r="P275" i="3"/>
  <c r="P419" i="3"/>
  <c r="P563" i="3"/>
  <c r="P707" i="3"/>
  <c r="P851" i="3"/>
  <c r="P995" i="3"/>
  <c r="P118" i="3"/>
  <c r="P166" i="3"/>
  <c r="P324" i="3"/>
  <c r="P481" i="3"/>
  <c r="P638" i="3"/>
  <c r="P795" i="3"/>
  <c r="P952" i="3"/>
  <c r="P1102" i="3"/>
  <c r="P1246" i="3"/>
  <c r="P1390" i="3"/>
  <c r="P114" i="3"/>
  <c r="P272" i="3"/>
  <c r="P429" i="3"/>
  <c r="P586" i="3"/>
  <c r="P744" i="3"/>
  <c r="P901" i="3"/>
  <c r="P1055" i="3"/>
  <c r="P117" i="3"/>
  <c r="P306" i="3"/>
  <c r="P496" i="3"/>
  <c r="P684" i="3"/>
  <c r="P871" i="3"/>
  <c r="P1058" i="3"/>
  <c r="P1220" i="3"/>
  <c r="P1377" i="3"/>
  <c r="P136" i="3"/>
  <c r="P326" i="3"/>
  <c r="P561" i="3"/>
  <c r="P954" i="3"/>
  <c r="P1157" i="3"/>
  <c r="P1327" i="3"/>
  <c r="P84" i="3"/>
  <c r="P277" i="3"/>
  <c r="P464" i="3"/>
  <c r="P654" i="3"/>
  <c r="P842" i="3"/>
  <c r="P1029" i="3"/>
  <c r="P1195" i="3"/>
  <c r="P1352" i="3"/>
  <c r="P577" i="3"/>
  <c r="P906" i="3"/>
  <c r="P216" i="3"/>
  <c r="P466" i="3"/>
  <c r="P720" i="3"/>
  <c r="P970" i="3"/>
  <c r="P1197" i="3"/>
  <c r="P1403" i="3"/>
  <c r="P196" i="3"/>
  <c r="P698" i="3"/>
  <c r="P1180" i="3"/>
  <c r="P282" i="3"/>
  <c r="P741" i="3"/>
  <c r="P1269" i="3"/>
  <c r="P391" i="3"/>
  <c r="P1020" i="3"/>
  <c r="P89" i="3"/>
  <c r="P343" i="3"/>
  <c r="P594" i="3"/>
  <c r="P845" i="3"/>
  <c r="P1092" i="3"/>
  <c r="P1319" i="3"/>
  <c r="P408" i="3"/>
  <c r="P885" i="3"/>
  <c r="P1336" i="3"/>
  <c r="P303" i="3"/>
  <c r="P829" i="3"/>
  <c r="P1253" i="3"/>
  <c r="P283" i="3"/>
  <c r="P912" i="3"/>
  <c r="P222" i="3"/>
  <c r="P48" i="3"/>
  <c r="P305" i="3"/>
  <c r="P556" i="3"/>
  <c r="P204" i="3"/>
  <c r="P457" i="3"/>
  <c r="P123" i="3"/>
  <c r="P374" i="3"/>
  <c r="P98" i="3"/>
  <c r="P143" i="3"/>
  <c r="P287" i="3"/>
  <c r="P431" i="3"/>
  <c r="P575" i="3"/>
  <c r="P719" i="3"/>
  <c r="P863" i="3"/>
  <c r="P1007" i="3"/>
  <c r="P12" i="3"/>
  <c r="P180" i="3"/>
  <c r="P337" i="3"/>
  <c r="P494" i="3"/>
  <c r="P651" i="3"/>
  <c r="P808" i="3"/>
  <c r="P965" i="3"/>
  <c r="P1114" i="3"/>
  <c r="P1258" i="3"/>
  <c r="P1402" i="3"/>
  <c r="P128" i="3"/>
  <c r="P285" i="3"/>
  <c r="P442" i="3"/>
  <c r="P600" i="3"/>
  <c r="P757" i="3"/>
  <c r="P914" i="3"/>
  <c r="P1067" i="3"/>
  <c r="P134" i="3"/>
  <c r="P321" i="3"/>
  <c r="P511" i="3"/>
  <c r="P699" i="3"/>
  <c r="P889" i="3"/>
  <c r="P1072" i="3"/>
  <c r="P1233" i="3"/>
  <c r="P1391" i="3"/>
  <c r="P151" i="3"/>
  <c r="P341" i="3"/>
  <c r="P592" i="3"/>
  <c r="P969" i="3"/>
  <c r="P1170" i="3"/>
  <c r="P1340" i="3"/>
  <c r="P102" i="3"/>
  <c r="P292" i="3"/>
  <c r="P480" i="3"/>
  <c r="P669" i="3"/>
  <c r="P857" i="3"/>
  <c r="P1045" i="3"/>
  <c r="P1208" i="3"/>
  <c r="P1365" i="3"/>
  <c r="P607" i="3"/>
  <c r="P1000" i="3"/>
  <c r="P236" i="3"/>
  <c r="P487" i="3"/>
  <c r="P738" i="3"/>
  <c r="P989" i="3"/>
  <c r="P1214" i="3"/>
  <c r="P1422" i="3"/>
  <c r="P218" i="3"/>
  <c r="P740" i="3"/>
  <c r="P1216" i="3"/>
  <c r="P327" i="3"/>
  <c r="P805" i="3"/>
  <c r="P1321" i="3"/>
  <c r="P452" i="3"/>
  <c r="P1056" i="3"/>
  <c r="P110" i="3"/>
  <c r="P362" i="3"/>
  <c r="P615" i="3"/>
  <c r="P866" i="3"/>
  <c r="P1109" i="3"/>
  <c r="P1335" i="3"/>
  <c r="P447" i="3"/>
  <c r="P930" i="3"/>
  <c r="P1372" i="3"/>
  <c r="P345" i="3"/>
  <c r="P868" i="3"/>
  <c r="P1289" i="3"/>
  <c r="P328" i="3"/>
  <c r="P956" i="3"/>
  <c r="P410" i="3"/>
  <c r="P74" i="3"/>
  <c r="P329" i="3"/>
  <c r="P580" i="3"/>
  <c r="P224" i="3"/>
  <c r="P475" i="3"/>
  <c r="P144" i="3"/>
  <c r="P394" i="3"/>
  <c r="P163" i="3"/>
  <c r="P11" i="3"/>
  <c r="P155" i="3"/>
  <c r="P299" i="3"/>
  <c r="P443" i="3"/>
  <c r="P587" i="3"/>
  <c r="P731" i="3"/>
  <c r="P875" i="3"/>
  <c r="P1019" i="3"/>
  <c r="P27" i="3"/>
  <c r="P193" i="3"/>
  <c r="P350" i="3"/>
  <c r="P507" i="3"/>
  <c r="P664" i="3"/>
  <c r="P821" i="3"/>
  <c r="P978" i="3"/>
  <c r="P1126" i="3"/>
  <c r="P1270" i="3"/>
  <c r="P1414" i="3"/>
  <c r="P141" i="3"/>
  <c r="P298" i="3"/>
  <c r="P456" i="3"/>
  <c r="P613" i="3"/>
  <c r="P770" i="3"/>
  <c r="P927" i="3"/>
  <c r="P1079" i="3"/>
  <c r="P149" i="3"/>
  <c r="P339" i="3"/>
  <c r="P526" i="3"/>
  <c r="P714" i="3"/>
  <c r="P904" i="3"/>
  <c r="P1086" i="3"/>
  <c r="P1247" i="3"/>
  <c r="P1404" i="3"/>
  <c r="P169" i="3"/>
  <c r="P356" i="3"/>
  <c r="P622" i="3"/>
  <c r="P985" i="3"/>
  <c r="P1183" i="3"/>
  <c r="P1353" i="3"/>
  <c r="P120" i="3"/>
  <c r="P307" i="3"/>
  <c r="P497" i="3"/>
  <c r="P685" i="3"/>
  <c r="P872" i="3"/>
  <c r="P1059" i="3"/>
  <c r="P1221" i="3"/>
  <c r="P1379" i="3"/>
  <c r="P640" i="3"/>
  <c r="P1131" i="3"/>
  <c r="P255" i="3"/>
  <c r="P506" i="3"/>
  <c r="P759" i="3"/>
  <c r="P1010" i="3"/>
  <c r="P1230" i="3"/>
  <c r="P1437" i="3"/>
  <c r="P257" i="3"/>
  <c r="P785" i="3"/>
  <c r="P1252" i="3"/>
  <c r="P366" i="3"/>
  <c r="P849" i="3"/>
  <c r="P1357" i="3"/>
  <c r="P516" i="3"/>
  <c r="P1095" i="3"/>
  <c r="P132" i="3"/>
  <c r="P382" i="3"/>
  <c r="P633" i="3"/>
  <c r="P884" i="3"/>
  <c r="P1127" i="3"/>
  <c r="P1355" i="3"/>
  <c r="P471" i="3"/>
  <c r="P973" i="3"/>
  <c r="P1408" i="3"/>
  <c r="P388" i="3"/>
  <c r="P910" i="3"/>
  <c r="P1305" i="3"/>
  <c r="P367" i="3"/>
  <c r="P1037" i="3"/>
  <c r="P555" i="3"/>
  <c r="P93" i="3"/>
  <c r="P348" i="3"/>
  <c r="P601" i="3"/>
  <c r="P248" i="3"/>
  <c r="P499" i="3"/>
  <c r="P162" i="3"/>
  <c r="P413" i="3"/>
  <c r="P23" i="3"/>
  <c r="P167" i="3"/>
  <c r="P311" i="3"/>
  <c r="P455" i="3"/>
  <c r="P599" i="3"/>
  <c r="P743" i="3"/>
  <c r="P887" i="3"/>
  <c r="P13" i="3"/>
  <c r="P41" i="3"/>
  <c r="P206" i="3"/>
  <c r="P363" i="3"/>
  <c r="P520" i="3"/>
  <c r="P677" i="3"/>
  <c r="P834" i="3"/>
  <c r="P991" i="3"/>
  <c r="P1138" i="3"/>
  <c r="P1282" i="3"/>
  <c r="P1426" i="3"/>
  <c r="P154" i="3"/>
  <c r="P312" i="3"/>
  <c r="P469" i="3"/>
  <c r="P626" i="3"/>
  <c r="P783" i="3"/>
  <c r="P940" i="3"/>
  <c r="P1091" i="3"/>
  <c r="P164" i="3"/>
  <c r="P354" i="3"/>
  <c r="P542" i="3"/>
  <c r="P732" i="3"/>
  <c r="P919" i="3"/>
  <c r="P1100" i="3"/>
  <c r="P1260" i="3"/>
  <c r="P1417" i="3"/>
  <c r="P184" i="3"/>
  <c r="P372" i="3"/>
  <c r="P701" i="3"/>
  <c r="P1015" i="3"/>
  <c r="P1196" i="3"/>
  <c r="P1367" i="3"/>
  <c r="P135" i="3"/>
  <c r="P322" i="3"/>
  <c r="P512" i="3"/>
  <c r="P700" i="3"/>
  <c r="P890" i="3"/>
  <c r="P1073" i="3"/>
  <c r="P1235" i="3"/>
  <c r="P1392" i="3"/>
  <c r="P655" i="3"/>
  <c r="P18" i="3"/>
  <c r="P279" i="3"/>
  <c r="P530" i="3"/>
  <c r="P781" i="3"/>
  <c r="P1033" i="3"/>
  <c r="P1250" i="3"/>
  <c r="P1251" i="3"/>
  <c r="P302" i="3"/>
  <c r="P824" i="3"/>
  <c r="P1304" i="3"/>
  <c r="P409" i="3"/>
  <c r="P892" i="3"/>
  <c r="P1373" i="3"/>
  <c r="P579" i="3"/>
  <c r="P1133" i="3"/>
  <c r="P156" i="3"/>
  <c r="P406" i="3"/>
  <c r="P657" i="3"/>
  <c r="P908" i="3"/>
  <c r="P1146" i="3"/>
  <c r="P1387" i="3"/>
  <c r="P510" i="3"/>
  <c r="P1012" i="3"/>
  <c r="P1440" i="3"/>
  <c r="P427" i="3"/>
  <c r="P974" i="3"/>
  <c r="P1337" i="3"/>
  <c r="P430" i="3"/>
  <c r="P1112" i="3"/>
  <c r="P618" i="3"/>
  <c r="P116" i="3"/>
  <c r="P368" i="3"/>
  <c r="P619" i="3"/>
  <c r="P267" i="3"/>
  <c r="P518" i="3"/>
  <c r="P186" i="3"/>
  <c r="P437" i="3"/>
  <c r="P35" i="3"/>
  <c r="P179" i="3"/>
  <c r="P323" i="3"/>
  <c r="P467" i="3"/>
  <c r="P611" i="3"/>
  <c r="P755" i="3"/>
  <c r="P899" i="3"/>
  <c r="P22" i="3"/>
  <c r="P55" i="3"/>
  <c r="P219" i="3"/>
  <c r="P376" i="3"/>
  <c r="P533" i="3"/>
  <c r="P690" i="3"/>
  <c r="P847" i="3"/>
  <c r="P1004" i="3"/>
  <c r="P1150" i="3"/>
  <c r="P1294" i="3"/>
  <c r="P1438" i="3"/>
  <c r="P168" i="3"/>
  <c r="P325" i="3"/>
  <c r="P482" i="3"/>
  <c r="P639" i="3"/>
  <c r="P796" i="3"/>
  <c r="P953" i="3"/>
  <c r="P1103" i="3"/>
  <c r="P182" i="3"/>
  <c r="P369" i="3"/>
  <c r="P557" i="3"/>
  <c r="P747" i="3"/>
  <c r="P934" i="3"/>
  <c r="P1116" i="3"/>
  <c r="P1273" i="3"/>
  <c r="P1430" i="3"/>
  <c r="P199" i="3"/>
  <c r="P387" i="3"/>
  <c r="P749" i="3"/>
  <c r="P1032" i="3"/>
  <c r="P1209" i="3"/>
  <c r="P1380" i="3"/>
  <c r="P150" i="3"/>
  <c r="P340" i="3"/>
  <c r="P528" i="3"/>
  <c r="P715" i="3"/>
  <c r="P905" i="3"/>
  <c r="P1087" i="3"/>
  <c r="P1248" i="3"/>
  <c r="P1405" i="3"/>
  <c r="P670" i="3"/>
  <c r="P39" i="3"/>
  <c r="P300" i="3"/>
  <c r="P550" i="3"/>
  <c r="P801" i="3"/>
  <c r="P1050" i="3"/>
  <c r="P1266" i="3"/>
  <c r="P1371" i="3"/>
  <c r="P344" i="3"/>
  <c r="P867" i="3"/>
  <c r="P1320" i="3"/>
  <c r="P451" i="3"/>
  <c r="P931" i="3"/>
  <c r="P1409" i="3"/>
  <c r="P642" i="3"/>
  <c r="P1166" i="3"/>
  <c r="P174" i="3"/>
  <c r="P425" i="3"/>
  <c r="P676" i="3"/>
  <c r="P929" i="3"/>
  <c r="P1163" i="3"/>
  <c r="P1407" i="3"/>
  <c r="P553" i="3"/>
  <c r="P1052" i="3"/>
  <c r="P21" i="3"/>
  <c r="P472" i="3"/>
  <c r="P1036" i="3"/>
  <c r="P1389" i="3"/>
  <c r="P473" i="3"/>
  <c r="P1149" i="3"/>
  <c r="P705" i="3"/>
  <c r="P139" i="3"/>
  <c r="P392" i="3"/>
  <c r="P26" i="3"/>
  <c r="P288" i="3"/>
  <c r="P538" i="3"/>
  <c r="P205" i="3"/>
  <c r="P458" i="3"/>
  <c r="P47" i="3"/>
  <c r="P191" i="3"/>
  <c r="P335" i="3"/>
  <c r="P479" i="3"/>
  <c r="P623" i="3"/>
  <c r="P767" i="3"/>
  <c r="P911" i="3"/>
  <c r="P34" i="3"/>
  <c r="P69" i="3"/>
  <c r="P232" i="3"/>
  <c r="P389" i="3"/>
  <c r="P546" i="3"/>
  <c r="P703" i="3"/>
  <c r="P860" i="3"/>
  <c r="P1017" i="3"/>
  <c r="P1162" i="3"/>
  <c r="P1306" i="3"/>
  <c r="P14" i="3"/>
  <c r="P181" i="3"/>
  <c r="P338" i="3"/>
  <c r="P495" i="3"/>
  <c r="P652" i="3"/>
  <c r="P809" i="3"/>
  <c r="P966" i="3"/>
  <c r="P1115" i="3"/>
  <c r="P197" i="3"/>
  <c r="P385" i="3"/>
  <c r="P574" i="3"/>
  <c r="P762" i="3"/>
  <c r="P950" i="3"/>
  <c r="P1129" i="3"/>
  <c r="P1286" i="3"/>
  <c r="P1443" i="3"/>
  <c r="P214" i="3"/>
  <c r="P420" i="3"/>
  <c r="P797" i="3"/>
  <c r="P1046" i="3"/>
  <c r="P1223" i="3"/>
  <c r="P1393" i="3"/>
  <c r="P165" i="3"/>
  <c r="P355" i="3"/>
  <c r="P543" i="3"/>
  <c r="P733" i="3"/>
  <c r="P920" i="3"/>
  <c r="P1101" i="3"/>
  <c r="P1261" i="3"/>
  <c r="P1418" i="3"/>
  <c r="P686" i="3"/>
  <c r="P62" i="3"/>
  <c r="P318" i="3"/>
  <c r="P569" i="3"/>
  <c r="P820" i="3"/>
  <c r="P1069" i="3"/>
  <c r="P1283" i="3"/>
  <c r="P20" i="3"/>
  <c r="P384" i="3"/>
  <c r="P909" i="3"/>
  <c r="P1356" i="3"/>
  <c r="P490" i="3"/>
  <c r="P955" i="3"/>
  <c r="P24" i="3"/>
  <c r="P681" i="3"/>
  <c r="P1218" i="3"/>
  <c r="P195" i="3"/>
  <c r="P446" i="3"/>
  <c r="P697" i="3"/>
  <c r="P948" i="3"/>
  <c r="P1179" i="3"/>
  <c r="P1423" i="3"/>
  <c r="P595" i="3"/>
  <c r="P1093" i="3"/>
  <c r="P68" i="3"/>
  <c r="P514" i="3"/>
  <c r="P1075" i="3"/>
  <c r="P1425" i="3"/>
  <c r="P492" i="3"/>
  <c r="P1202" i="3"/>
  <c r="P787" i="3"/>
  <c r="P160" i="3"/>
  <c r="P411" i="3"/>
  <c r="P52" i="3"/>
  <c r="P309" i="3"/>
  <c r="P562" i="3"/>
  <c r="P225" i="3"/>
  <c r="P476" i="3"/>
  <c r="P59" i="3"/>
  <c r="P203" i="3"/>
  <c r="P347" i="3"/>
  <c r="P491" i="3"/>
  <c r="P635" i="3"/>
  <c r="P779" i="3"/>
  <c r="P923" i="3"/>
  <c r="P46" i="3"/>
  <c r="P85" i="3"/>
  <c r="P245" i="3"/>
  <c r="P402" i="3"/>
  <c r="P559" i="3"/>
  <c r="P716" i="3"/>
  <c r="P873" i="3"/>
  <c r="P1030" i="3"/>
  <c r="P1174" i="3"/>
  <c r="P1318" i="3"/>
  <c r="P28" i="3"/>
  <c r="P194" i="3"/>
  <c r="P351" i="3"/>
  <c r="P508" i="3"/>
  <c r="P665" i="3"/>
  <c r="P822" i="3"/>
  <c r="P979" i="3"/>
  <c r="P15" i="3"/>
  <c r="P212" i="3"/>
  <c r="P400" i="3"/>
  <c r="P590" i="3"/>
  <c r="P777" i="3"/>
  <c r="P967" i="3"/>
  <c r="P1142" i="3"/>
  <c r="P1299" i="3"/>
  <c r="P17" i="3"/>
  <c r="P230" i="3"/>
  <c r="P435" i="3"/>
  <c r="P828" i="3"/>
  <c r="P1060" i="3"/>
  <c r="P1236" i="3"/>
  <c r="P1406" i="3"/>
  <c r="P183" i="3"/>
  <c r="P370" i="3"/>
  <c r="P558" i="3"/>
  <c r="P748" i="3"/>
  <c r="P936" i="3"/>
  <c r="P1117" i="3"/>
  <c r="P1274" i="3"/>
  <c r="P1431" i="3"/>
  <c r="P718" i="3"/>
  <c r="P88" i="3"/>
  <c r="P342" i="3"/>
  <c r="P593" i="3"/>
  <c r="P844" i="3"/>
  <c r="P1089" i="3"/>
  <c r="P1302" i="3"/>
  <c r="P64" i="3"/>
  <c r="P426" i="3"/>
  <c r="P949" i="3"/>
  <c r="P1388" i="3"/>
  <c r="P535" i="3"/>
  <c r="P994" i="3"/>
  <c r="P115" i="3"/>
  <c r="P724" i="3"/>
  <c r="P1254" i="3"/>
  <c r="P217" i="3"/>
  <c r="P470" i="3"/>
  <c r="P721" i="3"/>
  <c r="P972" i="3"/>
  <c r="P1199" i="3"/>
  <c r="P1439" i="3"/>
  <c r="P634" i="3"/>
  <c r="P1128" i="3"/>
  <c r="P91" i="3"/>
  <c r="P554" i="3"/>
  <c r="P1094" i="3"/>
  <c r="P1441" i="3"/>
  <c r="P536" i="3"/>
  <c r="P1238" i="3"/>
  <c r="P893" i="3"/>
  <c r="P178" i="3"/>
  <c r="P432" i="3"/>
  <c r="P75" i="3"/>
  <c r="P330" i="3"/>
  <c r="P581" i="3"/>
  <c r="P249" i="3"/>
  <c r="P500" i="3"/>
  <c r="P71" i="3"/>
  <c r="P215" i="3"/>
  <c r="P359" i="3"/>
  <c r="P503" i="3"/>
  <c r="P647" i="3"/>
  <c r="P791" i="3"/>
  <c r="P935" i="3"/>
  <c r="P58" i="3"/>
  <c r="P99" i="3"/>
  <c r="P258" i="3"/>
  <c r="P415" i="3"/>
  <c r="P572" i="3"/>
  <c r="P729" i="3"/>
  <c r="P886" i="3"/>
  <c r="P1042" i="3"/>
  <c r="P1186" i="3"/>
  <c r="P1330" i="3"/>
  <c r="P42" i="3"/>
  <c r="P207" i="3"/>
  <c r="P364" i="3"/>
  <c r="P521" i="3"/>
  <c r="P678" i="3"/>
  <c r="P835" i="3"/>
  <c r="P992" i="3"/>
  <c r="P31" i="3"/>
  <c r="P228" i="3"/>
  <c r="P417" i="3"/>
  <c r="P605" i="3"/>
  <c r="P793" i="3"/>
  <c r="P982" i="3"/>
  <c r="P1155" i="3"/>
  <c r="P1312" i="3"/>
  <c r="P51" i="3"/>
  <c r="P247" i="3"/>
  <c r="P450" i="3"/>
  <c r="P858" i="3"/>
  <c r="P1074" i="3"/>
  <c r="P1249" i="3"/>
  <c r="P1419" i="3"/>
  <c r="P198" i="3"/>
  <c r="P386" i="3"/>
  <c r="P576" i="3"/>
  <c r="P763" i="3"/>
  <c r="P951" i="3"/>
  <c r="P1130" i="3"/>
  <c r="P1287" i="3"/>
  <c r="P1444" i="3"/>
  <c r="P734" i="3"/>
  <c r="P109" i="3"/>
  <c r="P361" i="3"/>
  <c r="P614" i="3"/>
  <c r="P865" i="3"/>
  <c r="P1108" i="3"/>
  <c r="P1317" i="3"/>
  <c r="P90" i="3"/>
  <c r="P489" i="3"/>
  <c r="P993" i="3"/>
  <c r="P1424" i="3"/>
  <c r="P578" i="3"/>
  <c r="P1016" i="3"/>
  <c r="P159" i="3"/>
  <c r="P766" i="3"/>
  <c r="P1290" i="3"/>
  <c r="P237" i="3"/>
  <c r="P488" i="3"/>
  <c r="P739" i="3"/>
  <c r="P990" i="3"/>
  <c r="P1215" i="3"/>
  <c r="P43" i="3"/>
  <c r="P679" i="3"/>
  <c r="P1164" i="3"/>
  <c r="P137" i="3"/>
  <c r="P617" i="3"/>
  <c r="P1111" i="3"/>
  <c r="P45" i="3"/>
  <c r="P597" i="3"/>
  <c r="P1271" i="3"/>
  <c r="P975" i="3"/>
  <c r="P202" i="3"/>
  <c r="P453" i="3"/>
  <c r="P96" i="3"/>
  <c r="P349" i="3"/>
  <c r="P602" i="3"/>
  <c r="P268" i="3"/>
  <c r="P519" i="3"/>
  <c r="P83" i="3"/>
  <c r="P227" i="3"/>
  <c r="P371" i="3"/>
  <c r="P515" i="3"/>
  <c r="P659" i="3"/>
  <c r="P803" i="3"/>
  <c r="P947" i="3"/>
  <c r="P70" i="3"/>
  <c r="P113" i="3"/>
  <c r="P271" i="3"/>
  <c r="P428" i="3"/>
  <c r="P585" i="3"/>
  <c r="P742" i="3"/>
  <c r="P900" i="3"/>
  <c r="P1054" i="3"/>
  <c r="P1198" i="3"/>
  <c r="P1342" i="3"/>
  <c r="P56" i="3"/>
  <c r="P220" i="3"/>
  <c r="P377" i="3"/>
  <c r="P534" i="3"/>
  <c r="P691" i="3"/>
  <c r="P848" i="3"/>
  <c r="P1005" i="3"/>
  <c r="P49" i="3"/>
  <c r="P243" i="3"/>
  <c r="P433" i="3"/>
  <c r="P876" i="3"/>
  <c r="P764" i="3"/>
  <c r="P1053" i="3"/>
  <c r="P158" i="3"/>
  <c r="P122" i="3"/>
  <c r="P290" i="3"/>
  <c r="P855" i="3"/>
  <c r="P1255" i="3"/>
  <c r="P357" i="3"/>
  <c r="P933" i="3"/>
  <c r="P1345" i="3"/>
  <c r="P646" i="3"/>
  <c r="P1193" i="3"/>
  <c r="P124" i="3"/>
  <c r="P125" i="3"/>
  <c r="P1205" i="3"/>
  <c r="P837" i="3"/>
  <c r="P813" i="3"/>
  <c r="P988" i="3"/>
  <c r="P1291" i="3"/>
  <c r="P688" i="3"/>
  <c r="P1172" i="3"/>
  <c r="P1173" i="3"/>
  <c r="P799" i="3"/>
  <c r="P316" i="3"/>
  <c r="P1328" i="3"/>
  <c r="P1242" i="3"/>
  <c r="P1213" i="3"/>
  <c r="P610" i="3"/>
  <c r="P333" i="3"/>
  <c r="P1276" i="3"/>
  <c r="P568" i="3"/>
  <c r="P1023" i="3"/>
  <c r="P1385" i="3"/>
  <c r="P210" i="3"/>
  <c r="P816" i="3"/>
  <c r="P1219" i="3"/>
  <c r="P336" i="3"/>
  <c r="P894" i="3"/>
  <c r="P1279" i="3"/>
  <c r="P9" i="3"/>
  <c r="P1088" i="3"/>
  <c r="P130" i="3"/>
  <c r="P201" i="3"/>
  <c r="P680" i="3"/>
  <c r="P185" i="3"/>
  <c r="P353" i="3"/>
  <c r="P895" i="3"/>
  <c r="P1280" i="3"/>
  <c r="P421" i="3"/>
  <c r="P963" i="3"/>
  <c r="P1375" i="3"/>
  <c r="P687" i="3"/>
  <c r="P1227" i="3"/>
  <c r="P649" i="3"/>
  <c r="P188" i="3"/>
  <c r="P1264" i="3"/>
  <c r="P915" i="3"/>
  <c r="P957" i="3"/>
  <c r="P1188" i="3"/>
  <c r="P1400" i="3"/>
  <c r="P725" i="3"/>
  <c r="P1228" i="3"/>
  <c r="P1263" i="3"/>
  <c r="P836" i="3"/>
  <c r="P440" i="3"/>
  <c r="P1412" i="3"/>
  <c r="P1331" i="3"/>
  <c r="P1277" i="3"/>
  <c r="P689" i="3"/>
  <c r="P1025" i="3"/>
  <c r="P209" i="3"/>
  <c r="P628" i="3"/>
  <c r="P1057" i="3"/>
  <c r="P1436" i="3"/>
  <c r="P273" i="3"/>
  <c r="P853" i="3"/>
  <c r="P1244" i="3"/>
  <c r="P399" i="3"/>
  <c r="P924" i="3"/>
  <c r="P1310" i="3"/>
  <c r="P3" i="3"/>
  <c r="P1262" i="3"/>
  <c r="P381" i="3"/>
  <c r="P830" i="3"/>
  <c r="P1148" i="3"/>
  <c r="P373" i="3"/>
  <c r="P414" i="3"/>
  <c r="P925" i="3"/>
  <c r="P1311" i="3"/>
  <c r="P484" i="3"/>
  <c r="P1003" i="3"/>
  <c r="P1399" i="3"/>
  <c r="P713" i="3"/>
  <c r="P1257" i="3"/>
  <c r="P726" i="3"/>
  <c r="P315" i="3"/>
  <c r="P1324" i="3"/>
  <c r="P981" i="3"/>
  <c r="P1085" i="3"/>
  <c r="P1243" i="3"/>
  <c r="P38" i="3"/>
  <c r="P754" i="3"/>
  <c r="P1259" i="3"/>
  <c r="P1293" i="3"/>
  <c r="P903" i="3"/>
  <c r="P567" i="3"/>
  <c r="P1413" i="3"/>
  <c r="P1442" i="3"/>
  <c r="P1445" i="3"/>
  <c r="P758" i="3"/>
  <c r="P1308" i="3"/>
  <c r="P1123" i="3"/>
  <c r="P663" i="3"/>
  <c r="P1084" i="3"/>
  <c r="P269" i="3"/>
  <c r="P334" i="3"/>
  <c r="P882" i="3"/>
  <c r="P1278" i="3"/>
  <c r="P462" i="3"/>
  <c r="P961" i="3"/>
  <c r="P1343" i="3"/>
  <c r="P16" i="3"/>
  <c r="P632" i="3"/>
  <c r="P1374" i="3"/>
  <c r="P92" i="3"/>
  <c r="P436" i="3"/>
  <c r="P477" i="3"/>
  <c r="P962" i="3"/>
  <c r="P1344" i="3"/>
  <c r="P545" i="3"/>
  <c r="P1039" i="3"/>
  <c r="P1428" i="3"/>
  <c r="P790" i="3"/>
  <c r="P1315" i="3"/>
  <c r="P798" i="3"/>
  <c r="P439" i="3"/>
  <c r="P1383" i="3"/>
  <c r="P1049" i="3"/>
  <c r="P1212" i="3"/>
  <c r="P1332" i="3"/>
  <c r="P172" i="3"/>
  <c r="P792" i="3"/>
  <c r="P1292" i="3"/>
  <c r="P1323" i="3"/>
  <c r="P980" i="3"/>
  <c r="P693" i="3"/>
  <c r="P332" i="3"/>
  <c r="P146" i="3"/>
  <c r="P396" i="3"/>
  <c r="P870" i="3"/>
  <c r="P459" i="3"/>
  <c r="P1416" i="3"/>
  <c r="P694" i="3"/>
  <c r="P1121" i="3"/>
  <c r="P736" i="3"/>
  <c r="P398" i="3"/>
  <c r="P922" i="3"/>
  <c r="P1309" i="3"/>
  <c r="P525" i="3"/>
  <c r="P1001" i="3"/>
  <c r="P1368" i="3"/>
  <c r="P620" i="3"/>
  <c r="P213" i="3"/>
  <c r="P883" i="3"/>
  <c r="P256" i="3"/>
  <c r="P661" i="3"/>
  <c r="P29" i="3"/>
  <c r="P541" i="3"/>
  <c r="P1002" i="3"/>
  <c r="P1369" i="3"/>
  <c r="P604" i="3"/>
  <c r="P1068" i="3"/>
  <c r="P37" i="3"/>
  <c r="P831" i="3"/>
  <c r="P1346" i="3"/>
  <c r="P902" i="3"/>
  <c r="P566" i="3"/>
  <c r="P1434" i="3"/>
  <c r="P1120" i="3"/>
  <c r="P1298" i="3"/>
  <c r="P645" i="3"/>
  <c r="P235" i="3"/>
  <c r="P864" i="3"/>
  <c r="P1316" i="3"/>
  <c r="P1382" i="3"/>
  <c r="P1048" i="3"/>
  <c r="P771" i="3"/>
  <c r="P522" i="3"/>
  <c r="P523" i="3"/>
  <c r="P460" i="3"/>
  <c r="P1047" i="3"/>
  <c r="P397" i="3"/>
  <c r="P61" i="3"/>
  <c r="P735" i="3"/>
  <c r="P1152" i="3"/>
  <c r="P987" i="3"/>
  <c r="P461" i="3"/>
  <c r="P960" i="3"/>
  <c r="P1333" i="3"/>
  <c r="P589" i="3"/>
  <c r="P1027" i="3"/>
  <c r="P1397" i="3"/>
  <c r="P810" i="3"/>
  <c r="P401" i="3"/>
  <c r="P1125" i="3"/>
  <c r="P509" i="3"/>
  <c r="P1322" i="3"/>
  <c r="P97" i="3"/>
  <c r="P603" i="3"/>
  <c r="P1038" i="3"/>
  <c r="P1398" i="3"/>
  <c r="P682" i="3"/>
  <c r="P1136" i="3"/>
  <c r="P171" i="3"/>
  <c r="P862" i="3"/>
  <c r="P1376" i="3"/>
  <c r="P942" i="3"/>
  <c r="P692" i="3"/>
  <c r="P60" i="3"/>
  <c r="P1206" i="3"/>
  <c r="P1415" i="3"/>
  <c r="P1105" i="3"/>
  <c r="P296" i="3"/>
  <c r="P898" i="3"/>
  <c r="P1347" i="3"/>
  <c r="P1410" i="3"/>
  <c r="P1119" i="3"/>
  <c r="P878" i="3"/>
  <c r="P583" i="3"/>
  <c r="P630" i="3"/>
  <c r="P187" i="3"/>
  <c r="P1229" i="3"/>
  <c r="P1062" i="3"/>
  <c r="P129" i="3"/>
  <c r="P772" i="3"/>
  <c r="P1177" i="3"/>
  <c r="P1187" i="3"/>
  <c r="P524" i="3"/>
  <c r="P997" i="3"/>
  <c r="P1363" i="3"/>
  <c r="P643" i="3"/>
  <c r="P1064" i="3"/>
  <c r="P1421" i="3"/>
  <c r="P998" i="3"/>
  <c r="P591" i="3"/>
  <c r="P1334" i="3"/>
  <c r="P760" i="3"/>
  <c r="P1076" i="3"/>
  <c r="P289" i="3"/>
  <c r="P644" i="3"/>
  <c r="P1065" i="3"/>
  <c r="P1427" i="3"/>
  <c r="P712" i="3"/>
  <c r="P1167" i="3"/>
  <c r="P234" i="3"/>
  <c r="P897" i="3"/>
  <c r="P1429" i="3"/>
  <c r="P1009" i="3"/>
  <c r="P768" i="3"/>
  <c r="P253" i="3"/>
  <c r="P1296" i="3"/>
  <c r="P78" i="3"/>
  <c r="P105" i="3"/>
  <c r="P360" i="3"/>
  <c r="P941" i="3"/>
  <c r="P1401" i="3"/>
  <c r="P57" i="3"/>
  <c r="P1175" i="3"/>
  <c r="P944" i="3"/>
  <c r="P666" i="3"/>
  <c r="P667" i="3"/>
  <c r="P250" i="3"/>
  <c r="P624" i="3"/>
  <c r="P1395" i="3"/>
  <c r="P190" i="3"/>
  <c r="P807" i="3"/>
  <c r="P1211" i="3"/>
  <c r="P1394" i="3"/>
  <c r="P588" i="3"/>
  <c r="P1026" i="3"/>
  <c r="P1396" i="3"/>
  <c r="P673" i="3"/>
  <c r="P1098" i="3"/>
  <c r="P10" i="3"/>
  <c r="I2" i="3"/>
  <c r="P1168" i="3"/>
  <c r="P778" i="3"/>
  <c r="P111" i="3"/>
  <c r="P1011" i="3"/>
  <c r="P25" i="3"/>
  <c r="P352" i="3"/>
  <c r="P674" i="3"/>
  <c r="P1099" i="3"/>
  <c r="P36" i="3"/>
  <c r="P752" i="3"/>
  <c r="P1192" i="3"/>
  <c r="P295" i="3"/>
  <c r="P964" i="3"/>
  <c r="P108" i="3"/>
  <c r="P1081" i="3"/>
  <c r="P877" i="3"/>
  <c r="P379" i="3"/>
  <c r="P1359" i="3"/>
  <c r="P584" i="3"/>
  <c r="P548" i="3"/>
  <c r="P423" i="3"/>
  <c r="P976" i="3"/>
  <c r="P1432" i="3"/>
  <c r="P252" i="3"/>
  <c r="P1239" i="3"/>
  <c r="P1022" i="3"/>
  <c r="P706" i="3"/>
  <c r="P737" i="3"/>
  <c r="P314" i="3"/>
  <c r="P189" i="3"/>
  <c r="P627" i="3"/>
  <c r="P254" i="3"/>
  <c r="P838" i="3"/>
  <c r="P1241" i="3"/>
  <c r="P270" i="3"/>
  <c r="P631" i="3"/>
  <c r="P1063" i="3"/>
  <c r="P1420" i="3"/>
  <c r="P710" i="3"/>
  <c r="P1134" i="3"/>
  <c r="P4" i="3"/>
  <c r="P1325" i="3"/>
  <c r="P968" i="3"/>
  <c r="P532" i="3"/>
  <c r="P1231" i="3"/>
  <c r="P223" i="3"/>
  <c r="P540" i="3"/>
  <c r="P711" i="3"/>
  <c r="P1135" i="3"/>
  <c r="P104" i="3"/>
  <c r="P789" i="3"/>
  <c r="P1226" i="3"/>
  <c r="P358" i="3"/>
  <c r="P1006" i="3"/>
  <c r="P832" i="3"/>
  <c r="P1140" i="3"/>
  <c r="P943" i="3"/>
  <c r="P504" i="3"/>
  <c r="P1384" i="3"/>
  <c r="P708" i="3"/>
  <c r="P753" i="3"/>
  <c r="P486" i="3"/>
  <c r="P1008" i="3"/>
  <c r="P54" i="3"/>
  <c r="P378" i="3"/>
  <c r="P1295" i="3"/>
  <c r="P1083" i="3"/>
  <c r="P840" i="3"/>
  <c r="P814" i="3"/>
  <c r="P375" i="3"/>
  <c r="P145" i="3"/>
  <c r="P1265" i="3"/>
  <c r="P317" i="3"/>
  <c r="P879" i="3"/>
  <c r="P1272" i="3"/>
  <c r="P1096" i="3"/>
  <c r="P672" i="3"/>
  <c r="P1097" i="3"/>
  <c r="P80" i="3"/>
  <c r="P750" i="3"/>
  <c r="P1159" i="3"/>
  <c r="P5" i="3"/>
  <c r="P67" i="3"/>
  <c r="P1143" i="3"/>
  <c r="P1035" i="3"/>
  <c r="P238" i="3"/>
  <c r="P286" i="3"/>
  <c r="P564" i="3"/>
  <c r="P751" i="3"/>
  <c r="P1160" i="3"/>
  <c r="P170" i="3"/>
  <c r="P819" i="3"/>
  <c r="P1256" i="3"/>
  <c r="P422" i="3"/>
  <c r="P1040" i="3"/>
  <c r="P1041" i="3"/>
  <c r="P1204" i="3"/>
  <c r="P1021" i="3"/>
  <c r="P662" i="3"/>
  <c r="P1435" i="3"/>
  <c r="P774" i="3"/>
  <c r="P938" i="3"/>
  <c r="P549" i="3"/>
  <c r="P1080" i="3"/>
  <c r="P833" i="3"/>
  <c r="P502" i="3"/>
  <c r="P1349" i="3"/>
  <c r="P1151" i="3"/>
  <c r="P917" i="3"/>
  <c r="P881" i="3"/>
  <c r="P438" i="3"/>
  <c r="P880" i="3"/>
  <c r="P208" i="3"/>
  <c r="P380" i="3"/>
  <c r="P916" i="3"/>
  <c r="P1297" i="3"/>
  <c r="P1362" i="3"/>
  <c r="P709" i="3"/>
  <c r="P1124" i="3"/>
  <c r="P148" i="3"/>
  <c r="P776" i="3"/>
  <c r="P1190" i="3"/>
  <c r="P6" i="3"/>
  <c r="P262" i="3"/>
  <c r="P1300" i="3"/>
  <c r="P44" i="3"/>
  <c r="P722" i="3"/>
  <c r="P474" i="3"/>
  <c r="P30" i="3"/>
  <c r="P788" i="3"/>
  <c r="P1191" i="3"/>
  <c r="P231" i="3"/>
  <c r="P859" i="3"/>
  <c r="P1281" i="3"/>
  <c r="P485" i="3"/>
  <c r="P1106" i="3"/>
  <c r="P1203" i="3"/>
  <c r="P1348" i="3"/>
  <c r="P1082" i="3"/>
  <c r="P728" i="3"/>
  <c r="P77" i="3"/>
  <c r="P852" i="3"/>
  <c r="P1077" i="3"/>
  <c r="P609" i="3"/>
  <c r="P1107" i="3"/>
  <c r="P977" i="3"/>
  <c r="P650" i="3"/>
  <c r="P1411" i="3"/>
  <c r="P1176" i="3"/>
  <c r="P1061" i="3"/>
  <c r="P958" i="3"/>
  <c r="P501" i="3"/>
  <c r="P1122" i="3"/>
  <c r="P773" i="3"/>
  <c r="P444" i="3"/>
  <c r="P945" i="3"/>
  <c r="P1329" i="3"/>
  <c r="P79" i="3"/>
  <c r="P746" i="3"/>
  <c r="P1158" i="3"/>
  <c r="P211" i="3"/>
  <c r="P817" i="3"/>
  <c r="P1224" i="3"/>
  <c r="P7" i="3"/>
  <c r="P465" i="3"/>
  <c r="P33" i="3"/>
  <c r="P596" i="3"/>
  <c r="P1200" i="3"/>
  <c r="P537" i="3"/>
  <c r="P226" i="3"/>
  <c r="P818" i="3"/>
  <c r="P1225" i="3"/>
  <c r="P294" i="3"/>
  <c r="P896" i="3"/>
  <c r="P1314" i="3"/>
  <c r="P608" i="3"/>
  <c r="P1137" i="3"/>
  <c r="P1381" i="3"/>
  <c r="P1433" i="3"/>
  <c r="P1141" i="3"/>
  <c r="P800" i="3"/>
  <c r="P629" i="3"/>
  <c r="P918" i="3"/>
  <c r="P1171" i="3"/>
  <c r="P648" i="3"/>
  <c r="P1139" i="3"/>
  <c r="P1113" i="3"/>
  <c r="P727" i="3"/>
  <c r="P126" i="3"/>
  <c r="P1240" i="3"/>
  <c r="P1153" i="3"/>
  <c r="P1154" i="3"/>
  <c r="P565" i="3"/>
  <c r="P1361" i="3"/>
  <c r="P1024" i="3"/>
  <c r="P505" i="3"/>
  <c r="P986" i="3"/>
  <c r="P1360" i="3"/>
  <c r="P147" i="3"/>
  <c r="P775" i="3"/>
  <c r="P1189" i="3"/>
  <c r="P274" i="3"/>
  <c r="P854" i="3"/>
  <c r="P1245" i="3"/>
  <c r="P8" i="3"/>
  <c r="U64" i="1"/>
  <c r="J38" i="4" s="1"/>
  <c r="U101" i="1"/>
  <c r="D57" i="4" s="1"/>
  <c r="U20" i="1"/>
  <c r="G47" i="4" s="1"/>
  <c r="U99" i="1"/>
  <c r="G30" i="4" s="1"/>
  <c r="U68" i="1"/>
  <c r="G28" i="4" s="1"/>
  <c r="U93" i="1"/>
  <c r="J44" i="4" s="1"/>
  <c r="U91" i="1"/>
  <c r="D53" i="4" s="1"/>
  <c r="U102" i="1"/>
  <c r="D58" i="4" s="1"/>
  <c r="U62" i="1"/>
  <c r="J51" i="4" s="1"/>
  <c r="U10" i="1"/>
  <c r="G35" i="4" s="1"/>
  <c r="U26" i="1"/>
  <c r="D32" i="4" s="1"/>
  <c r="U97" i="1"/>
  <c r="G43" i="4" s="1"/>
  <c r="U57" i="1"/>
  <c r="D46" i="4" s="1"/>
  <c r="U95" i="1"/>
  <c r="J27" i="4" s="1"/>
  <c r="U21" i="1"/>
  <c r="D28" i="4" s="1"/>
  <c r="U49" i="1"/>
  <c r="J35" i="4" s="1"/>
  <c r="U77" i="1"/>
  <c r="J41" i="4" s="1"/>
  <c r="U55" i="1"/>
  <c r="J36" i="4" s="1"/>
  <c r="U29" i="1"/>
  <c r="D34" i="4" s="1"/>
  <c r="U17" i="1"/>
  <c r="U6" i="1"/>
  <c r="G19" i="4" s="1"/>
  <c r="U69" i="1"/>
  <c r="J40" i="4" s="1"/>
  <c r="U36" i="1"/>
  <c r="G22" i="4" s="1"/>
  <c r="U9" i="1"/>
  <c r="G34" i="4" s="1"/>
  <c r="U85" i="1"/>
  <c r="G42" i="4" s="1"/>
  <c r="U4" i="1"/>
  <c r="D21" i="4" s="1"/>
  <c r="U56" i="1"/>
  <c r="D45" i="4" s="1"/>
  <c r="U59" i="1"/>
  <c r="G58" i="4" s="1"/>
  <c r="U2" i="1"/>
  <c r="D19" i="4" s="1"/>
  <c r="U84" i="1"/>
  <c r="G50" i="4" s="1"/>
  <c r="U3" i="1"/>
  <c r="D20" i="4" s="1"/>
  <c r="U28" i="1"/>
  <c r="J19" i="4" s="1"/>
  <c r="U14" i="1"/>
  <c r="G37" i="4" s="1"/>
  <c r="U27" i="1"/>
  <c r="D33" i="4" s="1"/>
  <c r="U38" i="1"/>
  <c r="D39" i="4" s="1"/>
  <c r="U76" i="1"/>
  <c r="J52" i="4" s="1"/>
  <c r="U23" i="1"/>
  <c r="D29" i="4" s="1"/>
  <c r="U24" i="1"/>
  <c r="D30" i="4" s="1"/>
  <c r="U70" i="1"/>
  <c r="J24" i="4" s="1"/>
  <c r="U94" i="1"/>
  <c r="D54" i="4" s="1"/>
  <c r="U11" i="1"/>
  <c r="G36" i="4" s="1"/>
  <c r="U7" i="1"/>
  <c r="G33" i="4" s="1"/>
  <c r="U72" i="1"/>
  <c r="G29" i="4" s="1"/>
  <c r="U40" i="1"/>
  <c r="G38" i="4" s="1"/>
  <c r="U54" i="1"/>
  <c r="D44" i="4" s="1"/>
  <c r="U67" i="1"/>
  <c r="D49" i="4" s="1"/>
  <c r="U83" i="1"/>
  <c r="J57" i="4" s="1"/>
  <c r="U80" i="1"/>
  <c r="J53" i="4" s="1"/>
  <c r="U88" i="1"/>
  <c r="G51" i="4" s="1"/>
  <c r="U87" i="1"/>
  <c r="D52" i="4" s="1"/>
  <c r="U43" i="1"/>
  <c r="J22" i="4" s="1"/>
  <c r="U42" i="1"/>
  <c r="J50" i="4" s="1"/>
  <c r="U8" i="1"/>
  <c r="G20" i="4" s="1"/>
  <c r="U79" i="1"/>
  <c r="D51" i="4" s="1"/>
  <c r="U51" i="1"/>
  <c r="D42" i="4" s="1"/>
  <c r="U74" i="1"/>
  <c r="G40" i="4" s="1"/>
  <c r="U58" i="1"/>
  <c r="J47" i="4" s="1"/>
  <c r="U37" i="1"/>
  <c r="D38" i="4" s="1"/>
  <c r="U46" i="1"/>
  <c r="D41" i="4" s="1"/>
  <c r="U44" i="1"/>
  <c r="D40" i="4" s="1"/>
  <c r="U65" i="1"/>
  <c r="J39" i="4" s="1"/>
  <c r="U98" i="1"/>
  <c r="D56" i="4" s="1"/>
  <c r="U13" i="1"/>
  <c r="D23" i="4" s="1"/>
  <c r="U90" i="1"/>
  <c r="J26" i="4" s="1"/>
  <c r="U86" i="1"/>
  <c r="U50" i="1"/>
  <c r="G48" i="4" s="1"/>
  <c r="U35" i="1"/>
  <c r="J33" i="4" s="1"/>
  <c r="U25" i="1"/>
  <c r="D31" i="4" s="1"/>
  <c r="U73" i="1"/>
  <c r="G39" i="4" s="1"/>
  <c r="U18" i="1"/>
  <c r="D26" i="4" s="1"/>
  <c r="U39" i="1"/>
  <c r="J34" i="4" s="1"/>
  <c r="U48" i="1"/>
  <c r="G26" i="4" s="1"/>
  <c r="U33" i="1"/>
  <c r="J21" i="4" s="1"/>
  <c r="U61" i="1"/>
  <c r="J23" i="4" s="1"/>
  <c r="U81" i="1"/>
  <c r="J42" i="4" s="1"/>
  <c r="U71" i="1"/>
  <c r="J56" i="4" s="1"/>
  <c r="U32" i="1"/>
  <c r="D36" i="4" s="1"/>
  <c r="U12" i="1"/>
  <c r="G55" i="4" s="1"/>
  <c r="U89" i="1"/>
  <c r="J43" i="4" s="1"/>
  <c r="U30" i="1"/>
  <c r="D35" i="4" s="1"/>
  <c r="U15" i="1"/>
  <c r="D24" i="4" s="1"/>
  <c r="U22" i="1"/>
  <c r="G21" i="4" s="1"/>
  <c r="U16" i="1"/>
  <c r="D25" i="4" s="1"/>
  <c r="U66" i="1"/>
  <c r="D48" i="4" s="1"/>
  <c r="U82" i="1"/>
  <c r="J25" i="4" s="1"/>
  <c r="U63" i="1"/>
  <c r="D47" i="4" s="1"/>
  <c r="U52" i="1"/>
  <c r="D43" i="4" s="1"/>
  <c r="U75" i="1"/>
  <c r="G41" i="4" s="1"/>
  <c r="U96" i="1"/>
  <c r="D55" i="4" s="1"/>
  <c r="U100" i="1"/>
  <c r="J28" i="4" s="1"/>
  <c r="U45" i="1"/>
  <c r="G24" i="4" s="1"/>
  <c r="U19" i="1"/>
  <c r="D27" i="4" s="1"/>
  <c r="U47" i="1"/>
  <c r="G25" i="4" s="1"/>
  <c r="U41" i="1"/>
  <c r="G23" i="4" s="1"/>
  <c r="U78" i="1"/>
  <c r="D50" i="4" s="1"/>
  <c r="U5" i="1"/>
  <c r="D22" i="4" s="1"/>
  <c r="U92" i="1"/>
  <c r="G52" i="4" s="1"/>
  <c r="U31" i="1"/>
  <c r="J20" i="4" s="1"/>
  <c r="U60" i="1"/>
  <c r="J37" i="4" s="1"/>
  <c r="Q3" i="3"/>
  <c r="T7" i="3"/>
  <c r="T20" i="3"/>
  <c r="T33" i="3"/>
  <c r="T43" i="3"/>
  <c r="T56" i="3"/>
  <c r="T69" i="3"/>
  <c r="T79" i="3"/>
  <c r="T92" i="3"/>
  <c r="T105" i="3"/>
  <c r="T115" i="3"/>
  <c r="T128" i="3"/>
  <c r="T141" i="3"/>
  <c r="T151" i="3"/>
  <c r="T164" i="3"/>
  <c r="T177" i="3"/>
  <c r="T187" i="3"/>
  <c r="T200" i="3"/>
  <c r="T213" i="3"/>
  <c r="T223" i="3"/>
  <c r="T236" i="3"/>
  <c r="T249" i="3"/>
  <c r="T4" i="3"/>
  <c r="T22" i="3"/>
  <c r="T29" i="3"/>
  <c r="T36" i="3"/>
  <c r="T40" i="3"/>
  <c r="T47" i="3"/>
  <c r="T54" i="3"/>
  <c r="T97" i="3"/>
  <c r="T104" i="3"/>
  <c r="T111" i="3"/>
  <c r="T122" i="3"/>
  <c r="T129" i="3"/>
  <c r="T154" i="3"/>
  <c r="T172" i="3"/>
  <c r="T179" i="3"/>
  <c r="T186" i="3"/>
  <c r="T197" i="3"/>
  <c r="T204" i="3"/>
  <c r="T229" i="3"/>
  <c r="T247" i="3"/>
  <c r="T254" i="3"/>
  <c r="T264" i="3"/>
  <c r="T274" i="3"/>
  <c r="T287" i="3"/>
  <c r="T300" i="3"/>
  <c r="T310" i="3"/>
  <c r="T323" i="3"/>
  <c r="T336" i="3"/>
  <c r="T346" i="3"/>
  <c r="T359" i="3"/>
  <c r="T372" i="3"/>
  <c r="T382" i="3"/>
  <c r="T395" i="3"/>
  <c r="T408" i="3"/>
  <c r="T418" i="3"/>
  <c r="T431" i="3"/>
  <c r="T444" i="3"/>
  <c r="T454" i="3"/>
  <c r="T467" i="3"/>
  <c r="T480" i="3"/>
  <c r="T490" i="3"/>
  <c r="T503" i="3"/>
  <c r="T516" i="3"/>
  <c r="T526" i="3"/>
  <c r="T19" i="3"/>
  <c r="T26" i="3"/>
  <c r="T37" i="3"/>
  <c r="T44" i="3"/>
  <c r="T51" i="3"/>
  <c r="T94" i="3"/>
  <c r="T101" i="3"/>
  <c r="T108" i="3"/>
  <c r="T112" i="3"/>
  <c r="T119" i="3"/>
  <c r="T126" i="3"/>
  <c r="T169" i="3"/>
  <c r="T176" i="3"/>
  <c r="T183" i="3"/>
  <c r="T194" i="3"/>
  <c r="T201" i="3"/>
  <c r="T226" i="3"/>
  <c r="T244" i="3"/>
  <c r="T251" i="3"/>
  <c r="T258" i="3"/>
  <c r="T268" i="3"/>
  <c r="T281" i="3"/>
  <c r="T294" i="3"/>
  <c r="T5" i="3"/>
  <c r="T12" i="3"/>
  <c r="T30" i="3"/>
  <c r="T55" i="3"/>
  <c r="T62" i="3"/>
  <c r="T73" i="3"/>
  <c r="T80" i="3"/>
  <c r="T87" i="3"/>
  <c r="T130" i="3"/>
  <c r="T137" i="3"/>
  <c r="T144" i="3"/>
  <c r="T148" i="3"/>
  <c r="T155" i="3"/>
  <c r="T162" i="3"/>
  <c r="T205" i="3"/>
  <c r="T212" i="3"/>
  <c r="T219" i="3"/>
  <c r="T230" i="3"/>
  <c r="T237" i="3"/>
  <c r="T265" i="3"/>
  <c r="T16" i="3"/>
  <c r="T23" i="3"/>
  <c r="T34" i="3"/>
  <c r="T41" i="3"/>
  <c r="T48" i="3"/>
  <c r="T66" i="3"/>
  <c r="T91" i="3"/>
  <c r="T98" i="3"/>
  <c r="T109" i="3"/>
  <c r="T116" i="3"/>
  <c r="T123" i="3"/>
  <c r="T166" i="3"/>
  <c r="T173" i="3"/>
  <c r="T180" i="3"/>
  <c r="T184" i="3"/>
  <c r="T191" i="3"/>
  <c r="T198" i="3"/>
  <c r="T9" i="3"/>
  <c r="T27" i="3"/>
  <c r="T52" i="3"/>
  <c r="T59" i="3"/>
  <c r="T70" i="3"/>
  <c r="T77" i="3"/>
  <c r="T84" i="3"/>
  <c r="T102" i="3"/>
  <c r="T13" i="3"/>
  <c r="T31" i="3"/>
  <c r="T38" i="3"/>
  <c r="T45" i="3"/>
  <c r="T63" i="3"/>
  <c r="T88" i="3"/>
  <c r="T95" i="3"/>
  <c r="T106" i="3"/>
  <c r="T113" i="3"/>
  <c r="T120" i="3"/>
  <c r="T138" i="3"/>
  <c r="T163" i="3"/>
  <c r="T170" i="3"/>
  <c r="T181" i="3"/>
  <c r="T188" i="3"/>
  <c r="T195" i="3"/>
  <c r="T6" i="3"/>
  <c r="T17" i="3"/>
  <c r="T24" i="3"/>
  <c r="T49" i="3"/>
  <c r="T67" i="3"/>
  <c r="T74" i="3"/>
  <c r="T81" i="3"/>
  <c r="T99" i="3"/>
  <c r="T124" i="3"/>
  <c r="T131" i="3"/>
  <c r="T142" i="3"/>
  <c r="T149" i="3"/>
  <c r="T156" i="3"/>
  <c r="T174" i="3"/>
  <c r="T199" i="3"/>
  <c r="T10" i="3"/>
  <c r="T28" i="3"/>
  <c r="T35" i="3"/>
  <c r="T42" i="3"/>
  <c r="T53" i="3"/>
  <c r="T60" i="3"/>
  <c r="T85" i="3"/>
  <c r="T103" i="3"/>
  <c r="T110" i="3"/>
  <c r="T117" i="3"/>
  <c r="T135" i="3"/>
  <c r="T160" i="3"/>
  <c r="T167" i="3"/>
  <c r="T178" i="3"/>
  <c r="T185" i="3"/>
  <c r="T192" i="3"/>
  <c r="T14" i="3"/>
  <c r="T21" i="3"/>
  <c r="T46" i="3"/>
  <c r="T64" i="3"/>
  <c r="T71" i="3"/>
  <c r="T78" i="3"/>
  <c r="T89" i="3"/>
  <c r="T96" i="3"/>
  <c r="T121" i="3"/>
  <c r="T139" i="3"/>
  <c r="T146" i="3"/>
  <c r="T153" i="3"/>
  <c r="T171" i="3"/>
  <c r="T76" i="3"/>
  <c r="T90" i="3"/>
  <c r="T127" i="3"/>
  <c r="T159" i="3"/>
  <c r="T189" i="3"/>
  <c r="T232" i="3"/>
  <c r="T278" i="3"/>
  <c r="T305" i="3"/>
  <c r="T312" i="3"/>
  <c r="T93" i="3"/>
  <c r="T118" i="3"/>
  <c r="T150" i="3"/>
  <c r="T161" i="3"/>
  <c r="T182" i="3"/>
  <c r="T190" i="3"/>
  <c r="T214" i="3"/>
  <c r="T228" i="3"/>
  <c r="T233" i="3"/>
  <c r="T238" i="3"/>
  <c r="T252" i="3"/>
  <c r="T261" i="3"/>
  <c r="T290" i="3"/>
  <c r="T302" i="3"/>
  <c r="T309" i="3"/>
  <c r="T320" i="3"/>
  <c r="T327" i="3"/>
  <c r="T352" i="3"/>
  <c r="T370" i="3"/>
  <c r="T377" i="3"/>
  <c r="T384" i="3"/>
  <c r="T402" i="3"/>
  <c r="T427" i="3"/>
  <c r="T434" i="3"/>
  <c r="T445" i="3"/>
  <c r="T452" i="3"/>
  <c r="T459" i="3"/>
  <c r="T8" i="3"/>
  <c r="T65" i="3"/>
  <c r="T140" i="3"/>
  <c r="T224" i="3"/>
  <c r="T248" i="3"/>
  <c r="T257" i="3"/>
  <c r="T262" i="3"/>
  <c r="T266" i="3"/>
  <c r="T270" i="3"/>
  <c r="T275" i="3"/>
  <c r="T313" i="3"/>
  <c r="T331" i="3"/>
  <c r="T338" i="3"/>
  <c r="T345" i="3"/>
  <c r="T356" i="3"/>
  <c r="T363" i="3"/>
  <c r="T388" i="3"/>
  <c r="T406" i="3"/>
  <c r="T413" i="3"/>
  <c r="T420" i="3"/>
  <c r="T25" i="3"/>
  <c r="T39" i="3"/>
  <c r="T82" i="3"/>
  <c r="T152" i="3"/>
  <c r="T210" i="3"/>
  <c r="T220" i="3"/>
  <c r="T234" i="3"/>
  <c r="T243" i="3"/>
  <c r="T253" i="3"/>
  <c r="T279" i="3"/>
  <c r="T283" i="3"/>
  <c r="T291" i="3"/>
  <c r="T295" i="3"/>
  <c r="T306" i="3"/>
  <c r="T317" i="3"/>
  <c r="T324" i="3"/>
  <c r="T349" i="3"/>
  <c r="T367" i="3"/>
  <c r="T374" i="3"/>
  <c r="T381" i="3"/>
  <c r="T392" i="3"/>
  <c r="T399" i="3"/>
  <c r="T424" i="3"/>
  <c r="T442" i="3"/>
  <c r="T449" i="3"/>
  <c r="T456" i="3"/>
  <c r="T11" i="3"/>
  <c r="T68" i="3"/>
  <c r="T132" i="3"/>
  <c r="T175" i="3"/>
  <c r="T215" i="3"/>
  <c r="T271" i="3"/>
  <c r="T299" i="3"/>
  <c r="T328" i="3"/>
  <c r="T335" i="3"/>
  <c r="T342" i="3"/>
  <c r="T353" i="3"/>
  <c r="T360" i="3"/>
  <c r="T385" i="3"/>
  <c r="T403" i="3"/>
  <c r="T410" i="3"/>
  <c r="T417" i="3"/>
  <c r="T428" i="3"/>
  <c r="T435" i="3"/>
  <c r="T83" i="3"/>
  <c r="T57" i="3"/>
  <c r="T86" i="3"/>
  <c r="T134" i="3"/>
  <c r="T145" i="3"/>
  <c r="T15" i="3"/>
  <c r="T61" i="3"/>
  <c r="T207" i="3"/>
  <c r="T216" i="3"/>
  <c r="T240" i="3"/>
  <c r="T256" i="3"/>
  <c r="T272" i="3"/>
  <c r="T285" i="3"/>
  <c r="T355" i="3"/>
  <c r="T361" i="3"/>
  <c r="T387" i="3"/>
  <c r="T393" i="3"/>
  <c r="T458" i="3"/>
  <c r="T462" i="3"/>
  <c r="T478" i="3"/>
  <c r="T485" i="3"/>
  <c r="T492" i="3"/>
  <c r="T510" i="3"/>
  <c r="T538" i="3"/>
  <c r="T548" i="3"/>
  <c r="T561" i="3"/>
  <c r="T574" i="3"/>
  <c r="T584" i="3"/>
  <c r="T597" i="3"/>
  <c r="T610" i="3"/>
  <c r="T620" i="3"/>
  <c r="T633" i="3"/>
  <c r="T646" i="3"/>
  <c r="T656" i="3"/>
  <c r="T669" i="3"/>
  <c r="T682" i="3"/>
  <c r="T692" i="3"/>
  <c r="T705" i="3"/>
  <c r="T718" i="3"/>
  <c r="T728" i="3"/>
  <c r="T741" i="3"/>
  <c r="T754" i="3"/>
  <c r="T764" i="3"/>
  <c r="T777" i="3"/>
  <c r="T790" i="3"/>
  <c r="T800" i="3"/>
  <c r="T813" i="3"/>
  <c r="T826" i="3"/>
  <c r="T836" i="3"/>
  <c r="T849" i="3"/>
  <c r="T862" i="3"/>
  <c r="T872" i="3"/>
  <c r="T885" i="3"/>
  <c r="T898" i="3"/>
  <c r="T908" i="3"/>
  <c r="T921" i="3"/>
  <c r="T934" i="3"/>
  <c r="T944" i="3"/>
  <c r="T957" i="3"/>
  <c r="T970" i="3"/>
  <c r="T980" i="3"/>
  <c r="T983" i="3"/>
  <c r="T986" i="3"/>
  <c r="T989" i="3"/>
  <c r="T992" i="3"/>
  <c r="T995" i="3"/>
  <c r="T998" i="3"/>
  <c r="T1001" i="3"/>
  <c r="T1004" i="3"/>
  <c r="T1007" i="3"/>
  <c r="T1010" i="3"/>
  <c r="T1013" i="3"/>
  <c r="T1016" i="3"/>
  <c r="T1019" i="3"/>
  <c r="T1022" i="3"/>
  <c r="T1025" i="3"/>
  <c r="T1028" i="3"/>
  <c r="T1031" i="3"/>
  <c r="T1034" i="3"/>
  <c r="T1037" i="3"/>
  <c r="T1040" i="3"/>
  <c r="T1043" i="3"/>
  <c r="T1046" i="3"/>
  <c r="T1049" i="3"/>
  <c r="T1052" i="3"/>
  <c r="T1055" i="3"/>
  <c r="T1058" i="3"/>
  <c r="T1061" i="3"/>
  <c r="T1064" i="3"/>
  <c r="T1067" i="3"/>
  <c r="T1070" i="3"/>
  <c r="T1073" i="3"/>
  <c r="T1076" i="3"/>
  <c r="T1079" i="3"/>
  <c r="T1082" i="3"/>
  <c r="T1085" i="3"/>
  <c r="T1088" i="3"/>
  <c r="T1091" i="3"/>
  <c r="T1094" i="3"/>
  <c r="T1097" i="3"/>
  <c r="T1100" i="3"/>
  <c r="T1103" i="3"/>
  <c r="T1106" i="3"/>
  <c r="T1109" i="3"/>
  <c r="T1112" i="3"/>
  <c r="T1115" i="3"/>
  <c r="T1118" i="3"/>
  <c r="T1121" i="3"/>
  <c r="T1124" i="3"/>
  <c r="T1127" i="3"/>
  <c r="T1130" i="3"/>
  <c r="T1133" i="3"/>
  <c r="T1136" i="3"/>
  <c r="T1139" i="3"/>
  <c r="T1142" i="3"/>
  <c r="T1145" i="3"/>
  <c r="T1148" i="3"/>
  <c r="T1151" i="3"/>
  <c r="T1154" i="3"/>
  <c r="T1157" i="3"/>
  <c r="T1160" i="3"/>
  <c r="T1163" i="3"/>
  <c r="T1166" i="3"/>
  <c r="T1169" i="3"/>
  <c r="T1172" i="3"/>
  <c r="T1175" i="3"/>
  <c r="T1178" i="3"/>
  <c r="T1181" i="3"/>
  <c r="T1184" i="3"/>
  <c r="T1187" i="3"/>
  <c r="T1190" i="3"/>
  <c r="T1193" i="3"/>
  <c r="T1196" i="3"/>
  <c r="T1199" i="3"/>
  <c r="T1202" i="3"/>
  <c r="T1205" i="3"/>
  <c r="T1208" i="3"/>
  <c r="T1211" i="3"/>
  <c r="T1214" i="3"/>
  <c r="T1217" i="3"/>
  <c r="T1220" i="3"/>
  <c r="T1223" i="3"/>
  <c r="T1226" i="3"/>
  <c r="T1229" i="3"/>
  <c r="T1232" i="3"/>
  <c r="T1235" i="3"/>
  <c r="T1238" i="3"/>
  <c r="T1241" i="3"/>
  <c r="T1244" i="3"/>
  <c r="T1247" i="3"/>
  <c r="T1250" i="3"/>
  <c r="T1253" i="3"/>
  <c r="T1256" i="3"/>
  <c r="T1259" i="3"/>
  <c r="T1262" i="3"/>
  <c r="T1265" i="3"/>
  <c r="T1268" i="3"/>
  <c r="T1271" i="3"/>
  <c r="T1274" i="3"/>
  <c r="T1277" i="3"/>
  <c r="T1280" i="3"/>
  <c r="T1283" i="3"/>
  <c r="T1286" i="3"/>
  <c r="T1289" i="3"/>
  <c r="T1292" i="3"/>
  <c r="T1295" i="3"/>
  <c r="T1298" i="3"/>
  <c r="T1301" i="3"/>
  <c r="T1304" i="3"/>
  <c r="T1307" i="3"/>
  <c r="T1310" i="3"/>
  <c r="T1313" i="3"/>
  <c r="T1316" i="3"/>
  <c r="T1319" i="3"/>
  <c r="T1322" i="3"/>
  <c r="T1325" i="3"/>
  <c r="T1328" i="3"/>
  <c r="T1331" i="3"/>
  <c r="T1334" i="3"/>
  <c r="T1337" i="3"/>
  <c r="T1340" i="3"/>
  <c r="T1343" i="3"/>
  <c r="T1346" i="3"/>
  <c r="T1349" i="3"/>
  <c r="T1352" i="3"/>
  <c r="T1355" i="3"/>
  <c r="T1358" i="3"/>
  <c r="T1361" i="3"/>
  <c r="T1364" i="3"/>
  <c r="T1367" i="3"/>
  <c r="T1370" i="3"/>
  <c r="T1373" i="3"/>
  <c r="T1376" i="3"/>
  <c r="T1379" i="3"/>
  <c r="T72" i="3"/>
  <c r="T107" i="3"/>
  <c r="T133" i="3"/>
  <c r="T193" i="3"/>
  <c r="T231" i="3"/>
  <c r="T241" i="3"/>
  <c r="T259" i="3"/>
  <c r="T289" i="3"/>
  <c r="T304" i="3"/>
  <c r="T347" i="3"/>
  <c r="T376" i="3"/>
  <c r="T400" i="3"/>
  <c r="T405" i="3"/>
  <c r="T411" i="3"/>
  <c r="T439" i="3"/>
  <c r="T464" i="3"/>
  <c r="T468" i="3"/>
  <c r="T488" i="3"/>
  <c r="T496" i="3"/>
  <c r="T500" i="3"/>
  <c r="T519" i="3"/>
  <c r="T527" i="3"/>
  <c r="T542" i="3"/>
  <c r="T549" i="3"/>
  <c r="T556" i="3"/>
  <c r="T599" i="3"/>
  <c r="T606" i="3"/>
  <c r="T613" i="3"/>
  <c r="T617" i="3"/>
  <c r="T624" i="3"/>
  <c r="T631" i="3"/>
  <c r="T674" i="3"/>
  <c r="T681" i="3"/>
  <c r="T688" i="3"/>
  <c r="T699" i="3"/>
  <c r="T706" i="3"/>
  <c r="T731" i="3"/>
  <c r="T749" i="3"/>
  <c r="T756" i="3"/>
  <c r="T763" i="3"/>
  <c r="T774" i="3"/>
  <c r="T781" i="3"/>
  <c r="T806" i="3"/>
  <c r="T824" i="3"/>
  <c r="T831" i="3"/>
  <c r="T838" i="3"/>
  <c r="T856" i="3"/>
  <c r="T881" i="3"/>
  <c r="T888" i="3"/>
  <c r="T899" i="3"/>
  <c r="T906" i="3"/>
  <c r="T913" i="3"/>
  <c r="T931" i="3"/>
  <c r="T956" i="3"/>
  <c r="T963" i="3"/>
  <c r="T974" i="3"/>
  <c r="T981" i="3"/>
  <c r="T994" i="3"/>
  <c r="T1017" i="3"/>
  <c r="T1030" i="3"/>
  <c r="T1053" i="3"/>
  <c r="T1066" i="3"/>
  <c r="T1089" i="3"/>
  <c r="T1102" i="3"/>
  <c r="T1125" i="3"/>
  <c r="T1138" i="3"/>
  <c r="T1161" i="3"/>
  <c r="T1174" i="3"/>
  <c r="T1197" i="3"/>
  <c r="T75" i="3"/>
  <c r="T114" i="3"/>
  <c r="T136" i="3"/>
  <c r="T276" i="3"/>
  <c r="T297" i="3"/>
  <c r="T325" i="3"/>
  <c r="T330" i="3"/>
  <c r="T365" i="3"/>
  <c r="T383" i="3"/>
  <c r="T412" i="3"/>
  <c r="T423" i="3"/>
  <c r="T429" i="3"/>
  <c r="T450" i="3"/>
  <c r="T455" i="3"/>
  <c r="T460" i="3"/>
  <c r="T477" i="3"/>
  <c r="T481" i="3"/>
  <c r="T512" i="3"/>
  <c r="T520" i="3"/>
  <c r="T539" i="3"/>
  <c r="T546" i="3"/>
  <c r="T553" i="3"/>
  <c r="T571" i="3"/>
  <c r="T596" i="3"/>
  <c r="T32" i="3"/>
  <c r="T158" i="3"/>
  <c r="T196" i="3"/>
  <c r="T225" i="3"/>
  <c r="T242" i="3"/>
  <c r="T284" i="3"/>
  <c r="T298" i="3"/>
  <c r="T343" i="3"/>
  <c r="T354" i="3"/>
  <c r="T378" i="3"/>
  <c r="T407" i="3"/>
  <c r="T440" i="3"/>
  <c r="T469" i="3"/>
  <c r="T473" i="3"/>
  <c r="T489" i="3"/>
  <c r="T493" i="3"/>
  <c r="T497" i="3"/>
  <c r="T524" i="3"/>
  <c r="T528" i="3"/>
  <c r="T532" i="3"/>
  <c r="T557" i="3"/>
  <c r="T564" i="3"/>
  <c r="T575" i="3"/>
  <c r="T582" i="3"/>
  <c r="T589" i="3"/>
  <c r="T218" i="3"/>
  <c r="T286" i="3"/>
  <c r="T307" i="3"/>
  <c r="T369" i="3"/>
  <c r="T401" i="3"/>
  <c r="T425" i="3"/>
  <c r="T446" i="3"/>
  <c r="T465" i="3"/>
  <c r="T502" i="3"/>
  <c r="T507" i="3"/>
  <c r="T543" i="3"/>
  <c r="T552" i="3"/>
  <c r="T576" i="3"/>
  <c r="T600" i="3"/>
  <c r="T612" i="3"/>
  <c r="T651" i="3"/>
  <c r="T50" i="3"/>
  <c r="T143" i="3"/>
  <c r="T168" i="3"/>
  <c r="T208" i="3"/>
  <c r="T255" i="3"/>
  <c r="T277" i="3"/>
  <c r="T296" i="3"/>
  <c r="T332" i="3"/>
  <c r="T339" i="3"/>
  <c r="T362" i="3"/>
  <c r="T379" i="3"/>
  <c r="T386" i="3"/>
  <c r="T409" i="3"/>
  <c r="T416" i="3"/>
  <c r="T432" i="3"/>
  <c r="T438" i="3"/>
  <c r="T471" i="3"/>
  <c r="T476" i="3"/>
  <c r="T482" i="3"/>
  <c r="T487" i="3"/>
  <c r="T513" i="3"/>
  <c r="T518" i="3"/>
  <c r="T523" i="3"/>
  <c r="T562" i="3"/>
  <c r="T572" i="3"/>
  <c r="T581" i="3"/>
  <c r="T586" i="3"/>
  <c r="T595" i="3"/>
  <c r="T616" i="3"/>
  <c r="T628" i="3"/>
  <c r="T632" i="3"/>
  <c r="T58" i="3"/>
  <c r="T209" i="3"/>
  <c r="T245" i="3"/>
  <c r="T267" i="3"/>
  <c r="T288" i="3"/>
  <c r="T315" i="3"/>
  <c r="T340" i="3"/>
  <c r="T371" i="3"/>
  <c r="T394" i="3"/>
  <c r="T453" i="3"/>
  <c r="T508" i="3"/>
  <c r="T529" i="3"/>
  <c r="T558" i="3"/>
  <c r="T567" i="3"/>
  <c r="T591" i="3"/>
  <c r="T605" i="3"/>
  <c r="T636" i="3"/>
  <c r="T640" i="3"/>
  <c r="T644" i="3"/>
  <c r="T125" i="3"/>
  <c r="T202" i="3"/>
  <c r="T358" i="3"/>
  <c r="T390" i="3"/>
  <c r="T436" i="3"/>
  <c r="T474" i="3"/>
  <c r="T479" i="3"/>
  <c r="T484" i="3"/>
  <c r="T515" i="3"/>
  <c r="T521" i="3"/>
  <c r="T555" i="3"/>
  <c r="T579" i="3"/>
  <c r="T588" i="3"/>
  <c r="T622" i="3"/>
  <c r="T626" i="3"/>
  <c r="T630" i="3"/>
  <c r="T661" i="3"/>
  <c r="T665" i="3"/>
  <c r="T18" i="3"/>
  <c r="T157" i="3"/>
  <c r="T235" i="3"/>
  <c r="T250" i="3"/>
  <c r="T282" i="3"/>
  <c r="T311" i="3"/>
  <c r="T348" i="3"/>
  <c r="T396" i="3"/>
  <c r="T531" i="3"/>
  <c r="T560" i="3"/>
  <c r="T568" i="3"/>
  <c r="T609" i="3"/>
  <c r="T621" i="3"/>
  <c r="T638" i="3"/>
  <c r="T654" i="3"/>
  <c r="T659" i="3"/>
  <c r="T694" i="3"/>
  <c r="T698" i="3"/>
  <c r="T702" i="3"/>
  <c r="T710" i="3"/>
  <c r="T733" i="3"/>
  <c r="T737" i="3"/>
  <c r="T772" i="3"/>
  <c r="T776" i="3"/>
  <c r="T811" i="3"/>
  <c r="T815" i="3"/>
  <c r="T850" i="3"/>
  <c r="T854" i="3"/>
  <c r="T877" i="3"/>
  <c r="T889" i="3"/>
  <c r="T893" i="3"/>
  <c r="T916" i="3"/>
  <c r="T920" i="3"/>
  <c r="T924" i="3"/>
  <c r="T928" i="3"/>
  <c r="T932" i="3"/>
  <c r="T955" i="3"/>
  <c r="T959" i="3"/>
  <c r="T967" i="3"/>
  <c r="T971" i="3"/>
  <c r="T993" i="3"/>
  <c r="T1000" i="3"/>
  <c r="T1011" i="3"/>
  <c r="T1018" i="3"/>
  <c r="T1068" i="3"/>
  <c r="T1075" i="3"/>
  <c r="T1086" i="3"/>
  <c r="T1093" i="3"/>
  <c r="T1143" i="3"/>
  <c r="T1150" i="3"/>
  <c r="T1168" i="3"/>
  <c r="T1200" i="3"/>
  <c r="T1227" i="3"/>
  <c r="T1240" i="3"/>
  <c r="T1263" i="3"/>
  <c r="T1276" i="3"/>
  <c r="T1299" i="3"/>
  <c r="T1312" i="3"/>
  <c r="T1335" i="3"/>
  <c r="T1348" i="3"/>
  <c r="T1371" i="3"/>
  <c r="T165" i="3"/>
  <c r="T301" i="3"/>
  <c r="T397" i="3"/>
  <c r="T421" i="3"/>
  <c r="T470" i="3"/>
  <c r="T486" i="3"/>
  <c r="T533" i="3"/>
  <c r="T547" i="3"/>
  <c r="T569" i="3"/>
  <c r="T583" i="3"/>
  <c r="T590" i="3"/>
  <c r="T604" i="3"/>
  <c r="T639" i="3"/>
  <c r="T655" i="3"/>
  <c r="T670" i="3"/>
  <c r="T683" i="3"/>
  <c r="T687" i="3"/>
  <c r="T691" i="3"/>
  <c r="T695" i="3"/>
  <c r="T703" i="3"/>
  <c r="T707" i="3"/>
  <c r="T730" i="3"/>
  <c r="T734" i="3"/>
  <c r="T738" i="3"/>
  <c r="T742" i="3"/>
  <c r="T746" i="3"/>
  <c r="T769" i="3"/>
  <c r="T773" i="3"/>
  <c r="T785" i="3"/>
  <c r="T808" i="3"/>
  <c r="T812" i="3"/>
  <c r="T847" i="3"/>
  <c r="T851" i="3"/>
  <c r="T886" i="3"/>
  <c r="T890" i="3"/>
  <c r="T925" i="3"/>
  <c r="T929" i="3"/>
  <c r="T952" i="3"/>
  <c r="T960" i="3"/>
  <c r="T964" i="3"/>
  <c r="T968" i="3"/>
  <c r="T100" i="3"/>
  <c r="T322" i="3"/>
  <c r="T334" i="3"/>
  <c r="T437" i="3"/>
  <c r="T448" i="3"/>
  <c r="T491" i="3"/>
  <c r="T499" i="3"/>
  <c r="T522" i="3"/>
  <c r="T545" i="3"/>
  <c r="T559" i="3"/>
  <c r="T566" i="3"/>
  <c r="T580" i="3"/>
  <c r="T602" i="3"/>
  <c r="T608" i="3"/>
  <c r="T643" i="3"/>
  <c r="T664" i="3"/>
  <c r="T673" i="3"/>
  <c r="T686" i="3"/>
  <c r="T690" i="3"/>
  <c r="T721" i="3"/>
  <c r="T729" i="3"/>
  <c r="T760" i="3"/>
  <c r="T768" i="3"/>
  <c r="T795" i="3"/>
  <c r="T799" i="3"/>
  <c r="T803" i="3"/>
  <c r="T807" i="3"/>
  <c r="T834" i="3"/>
  <c r="T842" i="3"/>
  <c r="T846" i="3"/>
  <c r="T865" i="3"/>
  <c r="T873" i="3"/>
  <c r="T904" i="3"/>
  <c r="T912" i="3"/>
  <c r="T943" i="3"/>
  <c r="T947" i="3"/>
  <c r="T951" i="3"/>
  <c r="T982" i="3"/>
  <c r="T1032" i="3"/>
  <c r="T1039" i="3"/>
  <c r="T1050" i="3"/>
  <c r="T1057" i="3"/>
  <c r="T1107" i="3"/>
  <c r="T217" i="3"/>
  <c r="T239" i="3"/>
  <c r="T303" i="3"/>
  <c r="T321" i="3"/>
  <c r="T337" i="3"/>
  <c r="T398" i="3"/>
  <c r="T414" i="3"/>
  <c r="T430" i="3"/>
  <c r="T443" i="3"/>
  <c r="T501" i="3"/>
  <c r="T511" i="3"/>
  <c r="T541" i="3"/>
  <c r="T607" i="3"/>
  <c r="T615" i="3"/>
  <c r="T652" i="3"/>
  <c r="T660" i="3"/>
  <c r="T678" i="3"/>
  <c r="T720" i="3"/>
  <c r="T762" i="3"/>
  <c r="T767" i="3"/>
  <c r="T788" i="3"/>
  <c r="T793" i="3"/>
  <c r="T798" i="3"/>
  <c r="T819" i="3"/>
  <c r="T829" i="3"/>
  <c r="T840" i="3"/>
  <c r="T866" i="3"/>
  <c r="T871" i="3"/>
  <c r="T876" i="3"/>
  <c r="T897" i="3"/>
  <c r="T907" i="3"/>
  <c r="T918" i="3"/>
  <c r="T949" i="3"/>
  <c r="T954" i="3"/>
  <c r="T975" i="3"/>
  <c r="T1002" i="3"/>
  <c r="T1006" i="3"/>
  <c r="T1015" i="3"/>
  <c r="T1062" i="3"/>
  <c r="T1096" i="3"/>
  <c r="T1117" i="3"/>
  <c r="T1129" i="3"/>
  <c r="T1156" i="3"/>
  <c r="T263" i="3"/>
  <c r="T368" i="3"/>
  <c r="T415" i="3"/>
  <c r="T457" i="3"/>
  <c r="T551" i="3"/>
  <c r="T570" i="3"/>
  <c r="T623" i="3"/>
  <c r="T653" i="3"/>
  <c r="T672" i="3"/>
  <c r="T700" i="3"/>
  <c r="T726" i="3"/>
  <c r="T736" i="3"/>
  <c r="T757" i="3"/>
  <c r="T778" i="3"/>
  <c r="T804" i="3"/>
  <c r="T809" i="3"/>
  <c r="T814" i="3"/>
  <c r="T835" i="3"/>
  <c r="T845" i="3"/>
  <c r="T882" i="3"/>
  <c r="T887" i="3"/>
  <c r="T892" i="3"/>
  <c r="T260" i="3"/>
  <c r="T319" i="3"/>
  <c r="T351" i="3"/>
  <c r="T366" i="3"/>
  <c r="T380" i="3"/>
  <c r="T530" i="3"/>
  <c r="T550" i="3"/>
  <c r="T598" i="3"/>
  <c r="T614" i="3"/>
  <c r="T637" i="3"/>
  <c r="T645" i="3"/>
  <c r="T658" i="3"/>
  <c r="T666" i="3"/>
  <c r="T677" i="3"/>
  <c r="T689" i="3"/>
  <c r="T709" i="3"/>
  <c r="T715" i="3"/>
  <c r="T725" i="3"/>
  <c r="T751" i="3"/>
  <c r="T787" i="3"/>
  <c r="T855" i="3"/>
  <c r="T891" i="3"/>
  <c r="T902" i="3"/>
  <c r="T927" i="3"/>
  <c r="T933" i="3"/>
  <c r="T938" i="3"/>
  <c r="T969" i="3"/>
  <c r="T426" i="3"/>
  <c r="T463" i="3"/>
  <c r="T629" i="3"/>
  <c r="T649" i="3"/>
  <c r="T675" i="3"/>
  <c r="T724" i="3"/>
  <c r="T732" i="3"/>
  <c r="T745" i="3"/>
  <c r="T753" i="3"/>
  <c r="T759" i="3"/>
  <c r="T780" i="3"/>
  <c r="T801" i="3"/>
  <c r="T923" i="3"/>
  <c r="T966" i="3"/>
  <c r="T985" i="3"/>
  <c r="T990" i="3"/>
  <c r="T999" i="3"/>
  <c r="T1027" i="3"/>
  <c r="T1069" i="3"/>
  <c r="T1078" i="3"/>
  <c r="T1128" i="3"/>
  <c r="T1137" i="3"/>
  <c r="T1141" i="3"/>
  <c r="T1188" i="3"/>
  <c r="T1236" i="3"/>
  <c r="T1243" i="3"/>
  <c r="T1254" i="3"/>
  <c r="T1261" i="3"/>
  <c r="T1311" i="3"/>
  <c r="T1318" i="3"/>
  <c r="T1329" i="3"/>
  <c r="T1336" i="3"/>
  <c r="T211" i="3"/>
  <c r="T273" i="3"/>
  <c r="T326" i="3"/>
  <c r="T344" i="3"/>
  <c r="T389" i="3"/>
  <c r="T447" i="3"/>
  <c r="T494" i="3"/>
  <c r="T535" i="3"/>
  <c r="T641" i="3"/>
  <c r="T650" i="3"/>
  <c r="T668" i="3"/>
  <c r="T697" i="3"/>
  <c r="T704" i="3"/>
  <c r="T739" i="3"/>
  <c r="T766" i="3"/>
  <c r="T843" i="3"/>
  <c r="T857" i="3"/>
  <c r="T870" i="3"/>
  <c r="T878" i="3"/>
  <c r="T884" i="3"/>
  <c r="T905" i="3"/>
  <c r="T917" i="3"/>
  <c r="T936" i="3"/>
  <c r="T942" i="3"/>
  <c r="T948" i="3"/>
  <c r="T961" i="3"/>
  <c r="T979" i="3"/>
  <c r="T1051" i="3"/>
  <c r="T1060" i="3"/>
  <c r="T1065" i="3"/>
  <c r="T1074" i="3"/>
  <c r="T1116" i="3"/>
  <c r="T1120" i="3"/>
  <c r="T1171" i="3"/>
  <c r="T1192" i="3"/>
  <c r="T1204" i="3"/>
  <c r="T1215" i="3"/>
  <c r="T1222" i="3"/>
  <c r="T1272" i="3"/>
  <c r="T1279" i="3"/>
  <c r="T1290" i="3"/>
  <c r="T1297" i="3"/>
  <c r="T314" i="3"/>
  <c r="T333" i="3"/>
  <c r="T357" i="3"/>
  <c r="T540" i="3"/>
  <c r="T578" i="3"/>
  <c r="T592" i="3"/>
  <c r="T625" i="3"/>
  <c r="T635" i="3"/>
  <c r="T663" i="3"/>
  <c r="T701" i="3"/>
  <c r="T743" i="3"/>
  <c r="T770" i="3"/>
  <c r="T805" i="3"/>
  <c r="T818" i="3"/>
  <c r="T839" i="3"/>
  <c r="T853" i="3"/>
  <c r="T860" i="3"/>
  <c r="T874" i="3"/>
  <c r="T880" i="3"/>
  <c r="T308" i="3"/>
  <c r="T364" i="3"/>
  <c r="T505" i="3"/>
  <c r="T525" i="3"/>
  <c r="T593" i="3"/>
  <c r="T648" i="3"/>
  <c r="T711" i="3"/>
  <c r="T758" i="3"/>
  <c r="T775" i="3"/>
  <c r="T794" i="3"/>
  <c r="T802" i="3"/>
  <c r="T903" i="3"/>
  <c r="T910" i="3"/>
  <c r="T940" i="3"/>
  <c r="T984" i="3"/>
  <c r="T991" i="3"/>
  <c r="T996" i="3"/>
  <c r="T1035" i="3"/>
  <c r="T1041" i="3"/>
  <c r="T1119" i="3"/>
  <c r="T1144" i="3"/>
  <c r="T1155" i="3"/>
  <c r="T1165" i="3"/>
  <c r="T1209" i="3"/>
  <c r="T1213" i="3"/>
  <c r="T1269" i="3"/>
  <c r="T1303" i="3"/>
  <c r="T1338" i="3"/>
  <c r="T1342" i="3"/>
  <c r="T1365" i="3"/>
  <c r="T1372" i="3"/>
  <c r="T1389" i="3"/>
  <c r="T1399" i="3"/>
  <c r="T1412" i="3"/>
  <c r="T1425" i="3"/>
  <c r="T1435" i="3"/>
  <c r="T341" i="3"/>
  <c r="T451" i="3"/>
  <c r="T472" i="3"/>
  <c r="T509" i="3"/>
  <c r="T544" i="3"/>
  <c r="T563" i="3"/>
  <c r="T577" i="3"/>
  <c r="T594" i="3"/>
  <c r="T693" i="3"/>
  <c r="T722" i="3"/>
  <c r="T823" i="3"/>
  <c r="T832" i="3"/>
  <c r="T841" i="3"/>
  <c r="T879" i="3"/>
  <c r="T919" i="3"/>
  <c r="T978" i="3"/>
  <c r="T997" i="3"/>
  <c r="T1014" i="3"/>
  <c r="T1036" i="3"/>
  <c r="T1042" i="3"/>
  <c r="T1081" i="3"/>
  <c r="T1092" i="3"/>
  <c r="T1104" i="3"/>
  <c r="T1135" i="3"/>
  <c r="T1140" i="3"/>
  <c r="T1186" i="3"/>
  <c r="T1191" i="3"/>
  <c r="T1218" i="3"/>
  <c r="T1231" i="3"/>
  <c r="T147" i="3"/>
  <c r="T293" i="3"/>
  <c r="T498" i="3"/>
  <c r="T517" i="3"/>
  <c r="T554" i="3"/>
  <c r="T603" i="3"/>
  <c r="T735" i="3"/>
  <c r="T810" i="3"/>
  <c r="T837" i="3"/>
  <c r="T883" i="3"/>
  <c r="T900" i="3"/>
  <c r="T915" i="3"/>
  <c r="T922" i="3"/>
  <c r="T1056" i="3"/>
  <c r="T1090" i="3"/>
  <c r="T1095" i="3"/>
  <c r="T1101" i="3"/>
  <c r="T227" i="3"/>
  <c r="T419" i="3"/>
  <c r="T441" i="3"/>
  <c r="T466" i="3"/>
  <c r="T504" i="3"/>
  <c r="T671" i="3"/>
  <c r="T765" i="3"/>
  <c r="T784" i="3"/>
  <c r="T821" i="3"/>
  <c r="T848" i="3"/>
  <c r="T858" i="3"/>
  <c r="T375" i="3"/>
  <c r="T483" i="3"/>
  <c r="T514" i="3"/>
  <c r="T537" i="3"/>
  <c r="T565" i="3"/>
  <c r="T634" i="3"/>
  <c r="T714" i="3"/>
  <c r="T755" i="3"/>
  <c r="T783" i="3"/>
  <c r="T867" i="3"/>
  <c r="T894" i="3"/>
  <c r="T965" i="3"/>
  <c r="T1021" i="3"/>
  <c r="T1044" i="3"/>
  <c r="T1059" i="3"/>
  <c r="T1111" i="3"/>
  <c r="T1162" i="3"/>
  <c r="T1198" i="3"/>
  <c r="T1203" i="3"/>
  <c r="T461" i="3"/>
  <c r="T771" i="3"/>
  <c r="T786" i="3"/>
  <c r="T827" i="3"/>
  <c r="T869" i="3"/>
  <c r="T895" i="3"/>
  <c r="T926" i="3"/>
  <c r="T976" i="3"/>
  <c r="T1008" i="3"/>
  <c r="T1023" i="3"/>
  <c r="T1038" i="3"/>
  <c r="T1045" i="3"/>
  <c r="T1098" i="3"/>
  <c r="T1105" i="3"/>
  <c r="T1132" i="3"/>
  <c r="T1176" i="3"/>
  <c r="T1210" i="3"/>
  <c r="T1225" i="3"/>
  <c r="T679" i="3"/>
  <c r="T750" i="3"/>
  <c r="T833" i="3"/>
  <c r="T861" i="3"/>
  <c r="T422" i="3"/>
  <c r="T506" i="3"/>
  <c r="T611" i="3"/>
  <c r="T662" i="3"/>
  <c r="T684" i="3"/>
  <c r="T868" i="3"/>
  <c r="T972" i="3"/>
  <c r="T1020" i="3"/>
  <c r="T1029" i="3"/>
  <c r="T1083" i="3"/>
  <c r="T1134" i="3"/>
  <c r="T1185" i="3"/>
  <c r="T1206" i="3"/>
  <c r="T1248" i="3"/>
  <c r="T1258" i="3"/>
  <c r="T1287" i="3"/>
  <c r="T1296" i="3"/>
  <c r="T1305" i="3"/>
  <c r="T1339" i="3"/>
  <c r="T1356" i="3"/>
  <c r="T1360" i="3"/>
  <c r="T1368" i="3"/>
  <c r="T1387" i="3"/>
  <c r="T1394" i="3"/>
  <c r="T1401" i="3"/>
  <c r="T1419" i="3"/>
  <c r="T1444" i="3"/>
  <c r="T1405" i="3"/>
  <c r="T246" i="3"/>
  <c r="T316" i="3"/>
  <c r="T373" i="3"/>
  <c r="T685" i="3"/>
  <c r="T723" i="3"/>
  <c r="T740" i="3"/>
  <c r="T796" i="3"/>
  <c r="T816" i="3"/>
  <c r="T937" i="3"/>
  <c r="T950" i="3"/>
  <c r="T1048" i="3"/>
  <c r="T1084" i="3"/>
  <c r="T1110" i="3"/>
  <c r="T1164" i="3"/>
  <c r="T1219" i="3"/>
  <c r="T1273" i="3"/>
  <c r="T1282" i="3"/>
  <c r="T1380" i="3"/>
  <c r="T1423" i="3"/>
  <c r="T1430" i="3"/>
  <c r="T1437" i="3"/>
  <c r="T318" i="3"/>
  <c r="T433" i="3"/>
  <c r="T475" i="3"/>
  <c r="T642" i="3"/>
  <c r="T761" i="3"/>
  <c r="T779" i="3"/>
  <c r="T797" i="3"/>
  <c r="T852" i="3"/>
  <c r="T901" i="3"/>
  <c r="T914" i="3"/>
  <c r="T973" i="3"/>
  <c r="T1003" i="3"/>
  <c r="T1012" i="3"/>
  <c r="T1149" i="3"/>
  <c r="T1194" i="3"/>
  <c r="T1201" i="3"/>
  <c r="T1278" i="3"/>
  <c r="T1314" i="3"/>
  <c r="T1323" i="3"/>
  <c r="T1327" i="3"/>
  <c r="T1344" i="3"/>
  <c r="T1384" i="3"/>
  <c r="T1391" i="3"/>
  <c r="T1398" i="3"/>
  <c r="T1409" i="3"/>
  <c r="T1416" i="3"/>
  <c r="T1441" i="3"/>
  <c r="T585" i="3"/>
  <c r="T618" i="3"/>
  <c r="T708" i="3"/>
  <c r="T744" i="3"/>
  <c r="T820" i="3"/>
  <c r="T1005" i="3"/>
  <c r="T1077" i="3"/>
  <c r="T1113" i="3"/>
  <c r="T1173" i="3"/>
  <c r="T1180" i="3"/>
  <c r="T1233" i="3"/>
  <c r="T1249" i="3"/>
  <c r="T1288" i="3"/>
  <c r="T1302" i="3"/>
  <c r="T1315" i="3"/>
  <c r="T1332" i="3"/>
  <c r="T1353" i="3"/>
  <c r="T1357" i="3"/>
  <c r="T1377" i="3"/>
  <c r="T1381" i="3"/>
  <c r="T1388" i="3"/>
  <c r="T1395" i="3"/>
  <c r="T1406" i="3"/>
  <c r="T1413" i="3"/>
  <c r="T1438" i="3"/>
  <c r="T269" i="3"/>
  <c r="T329" i="3"/>
  <c r="T587" i="3"/>
  <c r="T619" i="3"/>
  <c r="T647" i="3"/>
  <c r="T727" i="3"/>
  <c r="T747" i="3"/>
  <c r="T782" i="3"/>
  <c r="T875" i="3"/>
  <c r="T941" i="3"/>
  <c r="T977" i="3"/>
  <c r="T1024" i="3"/>
  <c r="T1033" i="3"/>
  <c r="T1122" i="3"/>
  <c r="T1152" i="3"/>
  <c r="T1159" i="3"/>
  <c r="T1195" i="3"/>
  <c r="T391" i="3"/>
  <c r="T280" i="3"/>
  <c r="T203" i="3"/>
  <c r="T495" i="3"/>
  <c r="T601" i="3"/>
  <c r="T627" i="3"/>
  <c r="T676" i="3"/>
  <c r="T713" i="3"/>
  <c r="T825" i="3"/>
  <c r="T896" i="3"/>
  <c r="T1009" i="3"/>
  <c r="T1026" i="3"/>
  <c r="T1054" i="3"/>
  <c r="T1071" i="3"/>
  <c r="T1080" i="3"/>
  <c r="T1123" i="3"/>
  <c r="T1131" i="3"/>
  <c r="T1153" i="3"/>
  <c r="T1308" i="3"/>
  <c r="T1359" i="3"/>
  <c r="T1382" i="3"/>
  <c r="T1393" i="3"/>
  <c r="T1400" i="3"/>
  <c r="T1407" i="3"/>
  <c r="T222" i="3"/>
  <c r="T573" i="3"/>
  <c r="T719" i="3"/>
  <c r="T792" i="3"/>
  <c r="T830" i="3"/>
  <c r="T911" i="3"/>
  <c r="T935" i="3"/>
  <c r="T958" i="3"/>
  <c r="T1047" i="3"/>
  <c r="T1126" i="3"/>
  <c r="T1170" i="3"/>
  <c r="T1212" i="3"/>
  <c r="T1224" i="3"/>
  <c r="T1230" i="3"/>
  <c r="T1237" i="3"/>
  <c r="T1242" i="3"/>
  <c r="T1291" i="3"/>
  <c r="T1300" i="3"/>
  <c r="T1309" i="3"/>
  <c r="T1326" i="3"/>
  <c r="T1330" i="3"/>
  <c r="T1383" i="3"/>
  <c r="T1408" i="3"/>
  <c r="T1415" i="3"/>
  <c r="T1426" i="3"/>
  <c r="T1433" i="3"/>
  <c r="T1440" i="3"/>
  <c r="T206" i="3"/>
  <c r="T534" i="3"/>
  <c r="T696" i="3"/>
  <c r="T1252" i="3"/>
  <c r="T1281" i="3"/>
  <c r="T1317" i="3"/>
  <c r="T1351" i="3"/>
  <c r="T1375" i="3"/>
  <c r="T1390" i="3"/>
  <c r="T1397" i="3"/>
  <c r="T1404" i="3"/>
  <c r="T536" i="3"/>
  <c r="T1207" i="3"/>
  <c r="T1369" i="3"/>
  <c r="T1420" i="3"/>
  <c r="T1434" i="3"/>
  <c r="T292" i="3"/>
  <c r="T1255" i="3"/>
  <c r="T1284" i="3"/>
  <c r="T1354" i="3"/>
  <c r="T1385" i="3"/>
  <c r="T221" i="3"/>
  <c r="T789" i="3"/>
  <c r="T828" i="3"/>
  <c r="T909" i="3"/>
  <c r="T939" i="3"/>
  <c r="T1099" i="3"/>
  <c r="T1264" i="3"/>
  <c r="T1427" i="3"/>
  <c r="T1221" i="3"/>
  <c r="T748" i="3"/>
  <c r="T1158" i="3"/>
  <c r="T791" i="3"/>
  <c r="T1320" i="3"/>
  <c r="T1392" i="3"/>
  <c r="T350" i="3"/>
  <c r="T712" i="3"/>
  <c r="T752" i="3"/>
  <c r="T945" i="3"/>
  <c r="T1177" i="3"/>
  <c r="T1234" i="3"/>
  <c r="T1266" i="3"/>
  <c r="T1275" i="3"/>
  <c r="T1294" i="3"/>
  <c r="T1378" i="3"/>
  <c r="T1414" i="3"/>
  <c r="T1421" i="3"/>
  <c r="T1428" i="3"/>
  <c r="T1363" i="3"/>
  <c r="T1436" i="3"/>
  <c r="T657" i="3"/>
  <c r="T844" i="3"/>
  <c r="T946" i="3"/>
  <c r="T1063" i="3"/>
  <c r="T1087" i="3"/>
  <c r="T1146" i="3"/>
  <c r="T1179" i="3"/>
  <c r="T1246" i="3"/>
  <c r="T1285" i="3"/>
  <c r="T1386" i="3"/>
  <c r="T1429" i="3"/>
  <c r="T1443" i="3"/>
  <c r="T404" i="3"/>
  <c r="T667" i="3"/>
  <c r="T716" i="3"/>
  <c r="T1182" i="3"/>
  <c r="T1257" i="3"/>
  <c r="T1267" i="3"/>
  <c r="T1321" i="3"/>
  <c r="T1347" i="3"/>
  <c r="T1422" i="3"/>
  <c r="T1439" i="3"/>
  <c r="T717" i="3"/>
  <c r="T953" i="3"/>
  <c r="T1108" i="3"/>
  <c r="T1147" i="3"/>
  <c r="T1306" i="3"/>
  <c r="T1402" i="3"/>
  <c r="T1445" i="3"/>
  <c r="T1341" i="3"/>
  <c r="T1396" i="3"/>
  <c r="T1410" i="3"/>
  <c r="T1333" i="3"/>
  <c r="T1350" i="3"/>
  <c r="T1432" i="3"/>
  <c r="T859" i="3"/>
  <c r="T1167" i="3"/>
  <c r="T1183" i="3"/>
  <c r="T1239" i="3"/>
  <c r="T1260" i="3"/>
  <c r="T1270" i="3"/>
  <c r="T1417" i="3"/>
  <c r="T1424" i="3"/>
  <c r="T1431" i="3"/>
  <c r="T680" i="3"/>
  <c r="T817" i="3"/>
  <c r="T930" i="3"/>
  <c r="T987" i="3"/>
  <c r="T1114" i="3"/>
  <c r="T1324" i="3"/>
  <c r="T1366" i="3"/>
  <c r="T1403" i="3"/>
  <c r="T822" i="3"/>
  <c r="T863" i="3"/>
  <c r="T988" i="3"/>
  <c r="T1072" i="3"/>
  <c r="T1216" i="3"/>
  <c r="T1228" i="3"/>
  <c r="T1251" i="3"/>
  <c r="T1374" i="3"/>
  <c r="T864" i="3"/>
  <c r="T962" i="3"/>
  <c r="T1189" i="3"/>
  <c r="T1411" i="3"/>
  <c r="T1418" i="3"/>
  <c r="T1293" i="3"/>
  <c r="T1345" i="3"/>
  <c r="T1362" i="3"/>
  <c r="T1442" i="3"/>
  <c r="T1245" i="3"/>
  <c r="R4" i="3"/>
  <c r="R14" i="3"/>
  <c r="R27" i="3"/>
  <c r="R37" i="3"/>
  <c r="R50" i="3"/>
  <c r="R63" i="3"/>
  <c r="R73" i="3"/>
  <c r="R86" i="3"/>
  <c r="R99" i="3"/>
  <c r="R109" i="3"/>
  <c r="R122" i="3"/>
  <c r="R135" i="3"/>
  <c r="R145" i="3"/>
  <c r="R158" i="3"/>
  <c r="R171" i="3"/>
  <c r="R181" i="3"/>
  <c r="R194" i="3"/>
  <c r="R207" i="3"/>
  <c r="R217" i="3"/>
  <c r="R230" i="3"/>
  <c r="R243" i="3"/>
  <c r="R253" i="3"/>
  <c r="R5" i="3"/>
  <c r="R19" i="3"/>
  <c r="R26" i="3"/>
  <c r="R33" i="3"/>
  <c r="R44" i="3"/>
  <c r="R51" i="3"/>
  <c r="R76" i="3"/>
  <c r="R94" i="3"/>
  <c r="R101" i="3"/>
  <c r="R108" i="3"/>
  <c r="R119" i="3"/>
  <c r="R126" i="3"/>
  <c r="R151" i="3"/>
  <c r="R169" i="3"/>
  <c r="R176" i="3"/>
  <c r="R183" i="3"/>
  <c r="R201" i="3"/>
  <c r="R226" i="3"/>
  <c r="R233" i="3"/>
  <c r="R244" i="3"/>
  <c r="R251" i="3"/>
  <c r="R258" i="3"/>
  <c r="R271" i="3"/>
  <c r="R281" i="3"/>
  <c r="R294" i="3"/>
  <c r="R307" i="3"/>
  <c r="R317" i="3"/>
  <c r="R330" i="3"/>
  <c r="R343" i="3"/>
  <c r="R353" i="3"/>
  <c r="R366" i="3"/>
  <c r="R379" i="3"/>
  <c r="R389" i="3"/>
  <c r="R402" i="3"/>
  <c r="R415" i="3"/>
  <c r="R425" i="3"/>
  <c r="R438" i="3"/>
  <c r="R451" i="3"/>
  <c r="R461" i="3"/>
  <c r="R474" i="3"/>
  <c r="R487" i="3"/>
  <c r="R497" i="3"/>
  <c r="R510" i="3"/>
  <c r="R523" i="3"/>
  <c r="R533" i="3"/>
  <c r="R536" i="3"/>
  <c r="R539" i="3"/>
  <c r="R542" i="3"/>
  <c r="R545" i="3"/>
  <c r="R548" i="3"/>
  <c r="R551" i="3"/>
  <c r="R554" i="3"/>
  <c r="R557" i="3"/>
  <c r="R560" i="3"/>
  <c r="R563" i="3"/>
  <c r="R566" i="3"/>
  <c r="R569" i="3"/>
  <c r="R572" i="3"/>
  <c r="R575" i="3"/>
  <c r="R578" i="3"/>
  <c r="R581" i="3"/>
  <c r="R584" i="3"/>
  <c r="R587" i="3"/>
  <c r="R590" i="3"/>
  <c r="R593" i="3"/>
  <c r="R596" i="3"/>
  <c r="R599" i="3"/>
  <c r="R602" i="3"/>
  <c r="R605" i="3"/>
  <c r="R608" i="3"/>
  <c r="R611" i="3"/>
  <c r="R614" i="3"/>
  <c r="R617" i="3"/>
  <c r="R620" i="3"/>
  <c r="R623" i="3"/>
  <c r="R626" i="3"/>
  <c r="R629" i="3"/>
  <c r="R632" i="3"/>
  <c r="R635" i="3"/>
  <c r="R638" i="3"/>
  <c r="R641" i="3"/>
  <c r="R644" i="3"/>
  <c r="R647" i="3"/>
  <c r="R650" i="3"/>
  <c r="R653" i="3"/>
  <c r="R656" i="3"/>
  <c r="R659" i="3"/>
  <c r="R662" i="3"/>
  <c r="R665" i="3"/>
  <c r="R668" i="3"/>
  <c r="R671" i="3"/>
  <c r="R674" i="3"/>
  <c r="R677" i="3"/>
  <c r="R680" i="3"/>
  <c r="R683" i="3"/>
  <c r="R686" i="3"/>
  <c r="R689" i="3"/>
  <c r="R692" i="3"/>
  <c r="R695" i="3"/>
  <c r="R698" i="3"/>
  <c r="R701" i="3"/>
  <c r="R704" i="3"/>
  <c r="R707" i="3"/>
  <c r="R710" i="3"/>
  <c r="R713" i="3"/>
  <c r="R716" i="3"/>
  <c r="R719" i="3"/>
  <c r="R722" i="3"/>
  <c r="R725" i="3"/>
  <c r="R728" i="3"/>
  <c r="R731" i="3"/>
  <c r="R734" i="3"/>
  <c r="R737" i="3"/>
  <c r="R740" i="3"/>
  <c r="R743" i="3"/>
  <c r="R746" i="3"/>
  <c r="R749" i="3"/>
  <c r="R752" i="3"/>
  <c r="R755" i="3"/>
  <c r="R758" i="3"/>
  <c r="R761" i="3"/>
  <c r="R764" i="3"/>
  <c r="R767" i="3"/>
  <c r="R770" i="3"/>
  <c r="R773" i="3"/>
  <c r="R776" i="3"/>
  <c r="R779" i="3"/>
  <c r="R782" i="3"/>
  <c r="R785" i="3"/>
  <c r="R788" i="3"/>
  <c r="R791" i="3"/>
  <c r="R794" i="3"/>
  <c r="R797" i="3"/>
  <c r="R800" i="3"/>
  <c r="R803" i="3"/>
  <c r="R806" i="3"/>
  <c r="R809" i="3"/>
  <c r="R812" i="3"/>
  <c r="R815" i="3"/>
  <c r="R818" i="3"/>
  <c r="R821" i="3"/>
  <c r="R824" i="3"/>
  <c r="R827" i="3"/>
  <c r="R830" i="3"/>
  <c r="R833" i="3"/>
  <c r="R836" i="3"/>
  <c r="R839" i="3"/>
  <c r="R842" i="3"/>
  <c r="R845" i="3"/>
  <c r="R848" i="3"/>
  <c r="R851" i="3"/>
  <c r="R854" i="3"/>
  <c r="R857" i="3"/>
  <c r="R860" i="3"/>
  <c r="R863" i="3"/>
  <c r="R866" i="3"/>
  <c r="R869" i="3"/>
  <c r="R872" i="3"/>
  <c r="R875" i="3"/>
  <c r="R878" i="3"/>
  <c r="R881" i="3"/>
  <c r="R884" i="3"/>
  <c r="R887" i="3"/>
  <c r="R890" i="3"/>
  <c r="R893" i="3"/>
  <c r="R896" i="3"/>
  <c r="R899" i="3"/>
  <c r="R902" i="3"/>
  <c r="R905" i="3"/>
  <c r="R908" i="3"/>
  <c r="R911" i="3"/>
  <c r="R914" i="3"/>
  <c r="R917" i="3"/>
  <c r="R920" i="3"/>
  <c r="R923" i="3"/>
  <c r="R926" i="3"/>
  <c r="R929" i="3"/>
  <c r="R932" i="3"/>
  <c r="R935" i="3"/>
  <c r="R938" i="3"/>
  <c r="R941" i="3"/>
  <c r="R944" i="3"/>
  <c r="R947" i="3"/>
  <c r="R950" i="3"/>
  <c r="R953" i="3"/>
  <c r="R956" i="3"/>
  <c r="R959" i="3"/>
  <c r="R962" i="3"/>
  <c r="R965" i="3"/>
  <c r="R968" i="3"/>
  <c r="R971" i="3"/>
  <c r="R974" i="3"/>
  <c r="R977" i="3"/>
  <c r="R980" i="3"/>
  <c r="R16" i="3"/>
  <c r="R23" i="3"/>
  <c r="R30" i="3"/>
  <c r="R34" i="3"/>
  <c r="R41" i="3"/>
  <c r="R48" i="3"/>
  <c r="R91" i="3"/>
  <c r="R98" i="3"/>
  <c r="R105" i="3"/>
  <c r="R116" i="3"/>
  <c r="R123" i="3"/>
  <c r="R148" i="3"/>
  <c r="R166" i="3"/>
  <c r="R173" i="3"/>
  <c r="R180" i="3"/>
  <c r="R191" i="3"/>
  <c r="R198" i="3"/>
  <c r="R223" i="3"/>
  <c r="R241" i="3"/>
  <c r="R248" i="3"/>
  <c r="R255" i="3"/>
  <c r="R265" i="3"/>
  <c r="R275" i="3"/>
  <c r="R288" i="3"/>
  <c r="R301" i="3"/>
  <c r="R9" i="3"/>
  <c r="R52" i="3"/>
  <c r="R59" i="3"/>
  <c r="R66" i="3"/>
  <c r="R70" i="3"/>
  <c r="R77" i="3"/>
  <c r="R84" i="3"/>
  <c r="R127" i="3"/>
  <c r="R134" i="3"/>
  <c r="R141" i="3"/>
  <c r="R152" i="3"/>
  <c r="R159" i="3"/>
  <c r="R184" i="3"/>
  <c r="R202" i="3"/>
  <c r="R209" i="3"/>
  <c r="R216" i="3"/>
  <c r="R227" i="3"/>
  <c r="R234" i="3"/>
  <c r="R262" i="3"/>
  <c r="R272" i="3"/>
  <c r="R13" i="3"/>
  <c r="R20" i="3"/>
  <c r="R31" i="3"/>
  <c r="R38" i="3"/>
  <c r="R45" i="3"/>
  <c r="R88" i="3"/>
  <c r="R95" i="3"/>
  <c r="R102" i="3"/>
  <c r="R106" i="3"/>
  <c r="R113" i="3"/>
  <c r="R120" i="3"/>
  <c r="R163" i="3"/>
  <c r="R170" i="3"/>
  <c r="R177" i="3"/>
  <c r="R188" i="3"/>
  <c r="R195" i="3"/>
  <c r="R6" i="3"/>
  <c r="R24" i="3"/>
  <c r="R49" i="3"/>
  <c r="R56" i="3"/>
  <c r="R67" i="3"/>
  <c r="R74" i="3"/>
  <c r="R81" i="3"/>
  <c r="R10" i="3"/>
  <c r="R17" i="3"/>
  <c r="R28" i="3"/>
  <c r="R35" i="3"/>
  <c r="R42" i="3"/>
  <c r="R60" i="3"/>
  <c r="R85" i="3"/>
  <c r="R92" i="3"/>
  <c r="R103" i="3"/>
  <c r="R110" i="3"/>
  <c r="R117" i="3"/>
  <c r="R160" i="3"/>
  <c r="R167" i="3"/>
  <c r="R174" i="3"/>
  <c r="R178" i="3"/>
  <c r="R185" i="3"/>
  <c r="R192" i="3"/>
  <c r="R21" i="3"/>
  <c r="R46" i="3"/>
  <c r="R53" i="3"/>
  <c r="R64" i="3"/>
  <c r="R71" i="3"/>
  <c r="R78" i="3"/>
  <c r="R96" i="3"/>
  <c r="R121" i="3"/>
  <c r="R128" i="3"/>
  <c r="R139" i="3"/>
  <c r="R146" i="3"/>
  <c r="R153" i="3"/>
  <c r="R196" i="3"/>
  <c r="R203" i="3"/>
  <c r="R7" i="3"/>
  <c r="R25" i="3"/>
  <c r="R32" i="3"/>
  <c r="R39" i="3"/>
  <c r="R57" i="3"/>
  <c r="R82" i="3"/>
  <c r="R89" i="3"/>
  <c r="R100" i="3"/>
  <c r="R107" i="3"/>
  <c r="R114" i="3"/>
  <c r="R132" i="3"/>
  <c r="R157" i="3"/>
  <c r="R164" i="3"/>
  <c r="R175" i="3"/>
  <c r="R182" i="3"/>
  <c r="R189" i="3"/>
  <c r="R11" i="3"/>
  <c r="R18" i="3"/>
  <c r="R43" i="3"/>
  <c r="R61" i="3"/>
  <c r="R68" i="3"/>
  <c r="R75" i="3"/>
  <c r="R93" i="3"/>
  <c r="R118" i="3"/>
  <c r="R125" i="3"/>
  <c r="R136" i="3"/>
  <c r="R143" i="3"/>
  <c r="R150" i="3"/>
  <c r="R168" i="3"/>
  <c r="R62" i="3"/>
  <c r="R138" i="3"/>
  <c r="R149" i="3"/>
  <c r="R204" i="3"/>
  <c r="R214" i="3"/>
  <c r="R228" i="3"/>
  <c r="R238" i="3"/>
  <c r="R247" i="3"/>
  <c r="R252" i="3"/>
  <c r="R286" i="3"/>
  <c r="R290" i="3"/>
  <c r="R298" i="3"/>
  <c r="R302" i="3"/>
  <c r="R309" i="3"/>
  <c r="R316" i="3"/>
  <c r="R8" i="3"/>
  <c r="R65" i="3"/>
  <c r="R140" i="3"/>
  <c r="R205" i="3"/>
  <c r="R219" i="3"/>
  <c r="R279" i="3"/>
  <c r="R306" i="3"/>
  <c r="R313" i="3"/>
  <c r="R324" i="3"/>
  <c r="R331" i="3"/>
  <c r="R356" i="3"/>
  <c r="R374" i="3"/>
  <c r="R381" i="3"/>
  <c r="R388" i="3"/>
  <c r="R399" i="3"/>
  <c r="R406" i="3"/>
  <c r="R431" i="3"/>
  <c r="R449" i="3"/>
  <c r="R456" i="3"/>
  <c r="R463" i="3"/>
  <c r="R80" i="3"/>
  <c r="R130" i="3"/>
  <c r="R162" i="3"/>
  <c r="R200" i="3"/>
  <c r="R210" i="3"/>
  <c r="R220" i="3"/>
  <c r="R229" i="3"/>
  <c r="R283" i="3"/>
  <c r="R287" i="3"/>
  <c r="R291" i="3"/>
  <c r="R295" i="3"/>
  <c r="R299" i="3"/>
  <c r="R335" i="3"/>
  <c r="R342" i="3"/>
  <c r="R349" i="3"/>
  <c r="R360" i="3"/>
  <c r="R367" i="3"/>
  <c r="R392" i="3"/>
  <c r="R410" i="3"/>
  <c r="R417" i="3"/>
  <c r="R424" i="3"/>
  <c r="R54" i="3"/>
  <c r="R97" i="3"/>
  <c r="R131" i="3"/>
  <c r="R142" i="3"/>
  <c r="R193" i="3"/>
  <c r="R206" i="3"/>
  <c r="R215" i="3"/>
  <c r="R239" i="3"/>
  <c r="R303" i="3"/>
  <c r="R310" i="3"/>
  <c r="R314" i="3"/>
  <c r="R321" i="3"/>
  <c r="R328" i="3"/>
  <c r="R371" i="3"/>
  <c r="R378" i="3"/>
  <c r="R385" i="3"/>
  <c r="R396" i="3"/>
  <c r="R403" i="3"/>
  <c r="R428" i="3"/>
  <c r="R446" i="3"/>
  <c r="R453" i="3"/>
  <c r="R460" i="3"/>
  <c r="R40" i="3"/>
  <c r="R83" i="3"/>
  <c r="R111" i="3"/>
  <c r="R154" i="3"/>
  <c r="R211" i="3"/>
  <c r="R225" i="3"/>
  <c r="R235" i="3"/>
  <c r="R249" i="3"/>
  <c r="R263" i="3"/>
  <c r="R267" i="3"/>
  <c r="R276" i="3"/>
  <c r="R332" i="3"/>
  <c r="R339" i="3"/>
  <c r="R346" i="3"/>
  <c r="R350" i="3"/>
  <c r="R357" i="3"/>
  <c r="R364" i="3"/>
  <c r="R407" i="3"/>
  <c r="R414" i="3"/>
  <c r="R421" i="3"/>
  <c r="R432" i="3"/>
  <c r="R439" i="3"/>
  <c r="R12" i="3"/>
  <c r="R55" i="3"/>
  <c r="R69" i="3"/>
  <c r="R29" i="3"/>
  <c r="R15" i="3"/>
  <c r="R58" i="3"/>
  <c r="R72" i="3"/>
  <c r="R124" i="3"/>
  <c r="R147" i="3"/>
  <c r="R197" i="3"/>
  <c r="R224" i="3"/>
  <c r="R232" i="3"/>
  <c r="R264" i="3"/>
  <c r="R334" i="3"/>
  <c r="R340" i="3"/>
  <c r="R372" i="3"/>
  <c r="R377" i="3"/>
  <c r="R383" i="3"/>
  <c r="R409" i="3"/>
  <c r="R430" i="3"/>
  <c r="R435" i="3"/>
  <c r="R440" i="3"/>
  <c r="R454" i="3"/>
  <c r="R467" i="3"/>
  <c r="R471" i="3"/>
  <c r="R482" i="3"/>
  <c r="R489" i="3"/>
  <c r="R496" i="3"/>
  <c r="R507" i="3"/>
  <c r="R514" i="3"/>
  <c r="R555" i="3"/>
  <c r="R568" i="3"/>
  <c r="R591" i="3"/>
  <c r="R604" i="3"/>
  <c r="R627" i="3"/>
  <c r="R640" i="3"/>
  <c r="R663" i="3"/>
  <c r="R676" i="3"/>
  <c r="R699" i="3"/>
  <c r="R712" i="3"/>
  <c r="R735" i="3"/>
  <c r="R748" i="3"/>
  <c r="R771" i="3"/>
  <c r="R784" i="3"/>
  <c r="R807" i="3"/>
  <c r="R820" i="3"/>
  <c r="R843" i="3"/>
  <c r="R856" i="3"/>
  <c r="R879" i="3"/>
  <c r="R892" i="3"/>
  <c r="R915" i="3"/>
  <c r="R928" i="3"/>
  <c r="R951" i="3"/>
  <c r="R964" i="3"/>
  <c r="R156" i="3"/>
  <c r="R222" i="3"/>
  <c r="R274" i="3"/>
  <c r="R282" i="3"/>
  <c r="R318" i="3"/>
  <c r="R336" i="3"/>
  <c r="R365" i="3"/>
  <c r="R370" i="3"/>
  <c r="R394" i="3"/>
  <c r="R423" i="3"/>
  <c r="R429" i="3"/>
  <c r="R444" i="3"/>
  <c r="R450" i="3"/>
  <c r="R455" i="3"/>
  <c r="R508" i="3"/>
  <c r="R512" i="3"/>
  <c r="R535" i="3"/>
  <c r="R546" i="3"/>
  <c r="R553" i="3"/>
  <c r="R603" i="3"/>
  <c r="R610" i="3"/>
  <c r="R621" i="3"/>
  <c r="R628" i="3"/>
  <c r="R678" i="3"/>
  <c r="R685" i="3"/>
  <c r="R696" i="3"/>
  <c r="R703" i="3"/>
  <c r="R753" i="3"/>
  <c r="R760" i="3"/>
  <c r="R778" i="3"/>
  <c r="R810" i="3"/>
  <c r="R828" i="3"/>
  <c r="R835" i="3"/>
  <c r="R853" i="3"/>
  <c r="R885" i="3"/>
  <c r="R903" i="3"/>
  <c r="R910" i="3"/>
  <c r="R960" i="3"/>
  <c r="R967" i="3"/>
  <c r="R978" i="3"/>
  <c r="R988" i="3"/>
  <c r="R1001" i="3"/>
  <c r="R1011" i="3"/>
  <c r="R1024" i="3"/>
  <c r="R1037" i="3"/>
  <c r="R1047" i="3"/>
  <c r="R1060" i="3"/>
  <c r="R1073" i="3"/>
  <c r="R1083" i="3"/>
  <c r="R1096" i="3"/>
  <c r="R1109" i="3"/>
  <c r="R1119" i="3"/>
  <c r="R1132" i="3"/>
  <c r="R1145" i="3"/>
  <c r="R1155" i="3"/>
  <c r="R1168" i="3"/>
  <c r="R1181" i="3"/>
  <c r="R1191" i="3"/>
  <c r="R1204" i="3"/>
  <c r="R22" i="3"/>
  <c r="R179" i="3"/>
  <c r="R242" i="3"/>
  <c r="R260" i="3"/>
  <c r="R268" i="3"/>
  <c r="R284" i="3"/>
  <c r="R305" i="3"/>
  <c r="R312" i="3"/>
  <c r="R348" i="3"/>
  <c r="R401" i="3"/>
  <c r="R445" i="3"/>
  <c r="R465" i="3"/>
  <c r="R469" i="3"/>
  <c r="R493" i="3"/>
  <c r="R501" i="3"/>
  <c r="R528" i="3"/>
  <c r="R532" i="3"/>
  <c r="R543" i="3"/>
  <c r="R550" i="3"/>
  <c r="R600" i="3"/>
  <c r="R79" i="3"/>
  <c r="R115" i="3"/>
  <c r="R137" i="3"/>
  <c r="R269" i="3"/>
  <c r="R292" i="3"/>
  <c r="R319" i="3"/>
  <c r="R337" i="3"/>
  <c r="R390" i="3"/>
  <c r="R395" i="3"/>
  <c r="R419" i="3"/>
  <c r="R505" i="3"/>
  <c r="R509" i="3"/>
  <c r="R561" i="3"/>
  <c r="R579" i="3"/>
  <c r="R586" i="3"/>
  <c r="R104" i="3"/>
  <c r="R208" i="3"/>
  <c r="R231" i="3"/>
  <c r="R245" i="3"/>
  <c r="R277" i="3"/>
  <c r="R315" i="3"/>
  <c r="R347" i="3"/>
  <c r="R513" i="3"/>
  <c r="R538" i="3"/>
  <c r="R636" i="3"/>
  <c r="R190" i="3"/>
  <c r="R221" i="3"/>
  <c r="R266" i="3"/>
  <c r="R323" i="3"/>
  <c r="R355" i="3"/>
  <c r="R426" i="3"/>
  <c r="R459" i="3"/>
  <c r="R492" i="3"/>
  <c r="R498" i="3"/>
  <c r="R529" i="3"/>
  <c r="R534" i="3"/>
  <c r="R558" i="3"/>
  <c r="R567" i="3"/>
  <c r="R601" i="3"/>
  <c r="R609" i="3"/>
  <c r="R112" i="3"/>
  <c r="R144" i="3"/>
  <c r="R256" i="3"/>
  <c r="R278" i="3"/>
  <c r="R297" i="3"/>
  <c r="R308" i="3"/>
  <c r="R325" i="3"/>
  <c r="R363" i="3"/>
  <c r="R418" i="3"/>
  <c r="R447" i="3"/>
  <c r="R466" i="3"/>
  <c r="R477" i="3"/>
  <c r="R503" i="3"/>
  <c r="R524" i="3"/>
  <c r="R544" i="3"/>
  <c r="R577" i="3"/>
  <c r="R582" i="3"/>
  <c r="R613" i="3"/>
  <c r="R625" i="3"/>
  <c r="R652" i="3"/>
  <c r="R660" i="3"/>
  <c r="R664" i="3"/>
  <c r="R87" i="3"/>
  <c r="R155" i="3"/>
  <c r="R213" i="3"/>
  <c r="R237" i="3"/>
  <c r="R250" i="3"/>
  <c r="R261" i="3"/>
  <c r="R293" i="3"/>
  <c r="R311" i="3"/>
  <c r="R320" i="3"/>
  <c r="R344" i="3"/>
  <c r="R368" i="3"/>
  <c r="R375" i="3"/>
  <c r="R382" i="3"/>
  <c r="R405" i="3"/>
  <c r="R422" i="3"/>
  <c r="R443" i="3"/>
  <c r="R490" i="3"/>
  <c r="R495" i="3"/>
  <c r="R500" i="3"/>
  <c r="R526" i="3"/>
  <c r="R531" i="3"/>
  <c r="R541" i="3"/>
  <c r="R574" i="3"/>
  <c r="R607" i="3"/>
  <c r="R615" i="3"/>
  <c r="R642" i="3"/>
  <c r="R646" i="3"/>
  <c r="R654" i="3"/>
  <c r="R681" i="3"/>
  <c r="R300" i="3"/>
  <c r="R326" i="3"/>
  <c r="R359" i="3"/>
  <c r="R478" i="3"/>
  <c r="R485" i="3"/>
  <c r="R494" i="3"/>
  <c r="R516" i="3"/>
  <c r="R525" i="3"/>
  <c r="R540" i="3"/>
  <c r="R589" i="3"/>
  <c r="R597" i="3"/>
  <c r="R633" i="3"/>
  <c r="R649" i="3"/>
  <c r="R718" i="3"/>
  <c r="R726" i="3"/>
  <c r="R757" i="3"/>
  <c r="R765" i="3"/>
  <c r="R792" i="3"/>
  <c r="R796" i="3"/>
  <c r="R804" i="3"/>
  <c r="R823" i="3"/>
  <c r="R831" i="3"/>
  <c r="R862" i="3"/>
  <c r="R870" i="3"/>
  <c r="R901" i="3"/>
  <c r="R909" i="3"/>
  <c r="R940" i="3"/>
  <c r="R948" i="3"/>
  <c r="R979" i="3"/>
  <c r="R990" i="3"/>
  <c r="R997" i="3"/>
  <c r="R1004" i="3"/>
  <c r="R1008" i="3"/>
  <c r="R1015" i="3"/>
  <c r="R1022" i="3"/>
  <c r="R1065" i="3"/>
  <c r="R1072" i="3"/>
  <c r="R1079" i="3"/>
  <c r="R1090" i="3"/>
  <c r="R1097" i="3"/>
  <c r="R1122" i="3"/>
  <c r="R1140" i="3"/>
  <c r="R1147" i="3"/>
  <c r="R1154" i="3"/>
  <c r="R1165" i="3"/>
  <c r="R1172" i="3"/>
  <c r="R1197" i="3"/>
  <c r="R1211" i="3"/>
  <c r="R1221" i="3"/>
  <c r="R1234" i="3"/>
  <c r="R1247" i="3"/>
  <c r="R1257" i="3"/>
  <c r="R1270" i="3"/>
  <c r="R1283" i="3"/>
  <c r="R1293" i="3"/>
  <c r="R1306" i="3"/>
  <c r="R1319" i="3"/>
  <c r="R1329" i="3"/>
  <c r="R1342" i="3"/>
  <c r="R1355" i="3"/>
  <c r="R1365" i="3"/>
  <c r="R1378" i="3"/>
  <c r="R47" i="3"/>
  <c r="R218" i="3"/>
  <c r="R327" i="3"/>
  <c r="R338" i="3"/>
  <c r="R351" i="3"/>
  <c r="R362" i="3"/>
  <c r="R386" i="3"/>
  <c r="R442" i="3"/>
  <c r="R452" i="3"/>
  <c r="R462" i="3"/>
  <c r="R502" i="3"/>
  <c r="R518" i="3"/>
  <c r="R562" i="3"/>
  <c r="R598" i="3"/>
  <c r="R616" i="3"/>
  <c r="R634" i="3"/>
  <c r="R661" i="3"/>
  <c r="R666" i="3"/>
  <c r="R675" i="3"/>
  <c r="R679" i="3"/>
  <c r="R715" i="3"/>
  <c r="R723" i="3"/>
  <c r="R754" i="3"/>
  <c r="R762" i="3"/>
  <c r="R793" i="3"/>
  <c r="R801" i="3"/>
  <c r="R832" i="3"/>
  <c r="R840" i="3"/>
  <c r="R859" i="3"/>
  <c r="R867" i="3"/>
  <c r="R871" i="3"/>
  <c r="R898" i="3"/>
  <c r="R906" i="3"/>
  <c r="R937" i="3"/>
  <c r="R945" i="3"/>
  <c r="R976" i="3"/>
  <c r="R296" i="3"/>
  <c r="R358" i="3"/>
  <c r="R369" i="3"/>
  <c r="R393" i="3"/>
  <c r="R416" i="3"/>
  <c r="R468" i="3"/>
  <c r="R476" i="3"/>
  <c r="R484" i="3"/>
  <c r="R595" i="3"/>
  <c r="R669" i="3"/>
  <c r="R682" i="3"/>
  <c r="R702" i="3"/>
  <c r="R706" i="3"/>
  <c r="R714" i="3"/>
  <c r="R741" i="3"/>
  <c r="R745" i="3"/>
  <c r="R780" i="3"/>
  <c r="R819" i="3"/>
  <c r="R858" i="3"/>
  <c r="R897" i="3"/>
  <c r="R924" i="3"/>
  <c r="R936" i="3"/>
  <c r="R963" i="3"/>
  <c r="R975" i="3"/>
  <c r="R986" i="3"/>
  <c r="R1029" i="3"/>
  <c r="R1036" i="3"/>
  <c r="R1043" i="3"/>
  <c r="R1054" i="3"/>
  <c r="R1061" i="3"/>
  <c r="R1086" i="3"/>
  <c r="R1104" i="3"/>
  <c r="R1111" i="3"/>
  <c r="R129" i="3"/>
  <c r="R186" i="3"/>
  <c r="R285" i="3"/>
  <c r="R384" i="3"/>
  <c r="R457" i="3"/>
  <c r="R480" i="3"/>
  <c r="R639" i="3"/>
  <c r="R684" i="3"/>
  <c r="R705" i="3"/>
  <c r="R747" i="3"/>
  <c r="R783" i="3"/>
  <c r="R825" i="3"/>
  <c r="R861" i="3"/>
  <c r="R882" i="3"/>
  <c r="R913" i="3"/>
  <c r="R939" i="3"/>
  <c r="R994" i="3"/>
  <c r="R1028" i="3"/>
  <c r="R1071" i="3"/>
  <c r="R1075" i="3"/>
  <c r="R1080" i="3"/>
  <c r="R1084" i="3"/>
  <c r="R1088" i="3"/>
  <c r="R1141" i="3"/>
  <c r="R1149" i="3"/>
  <c r="R1180" i="3"/>
  <c r="R1188" i="3"/>
  <c r="R36" i="3"/>
  <c r="R133" i="3"/>
  <c r="R240" i="3"/>
  <c r="R304" i="3"/>
  <c r="R352" i="3"/>
  <c r="R400" i="3"/>
  <c r="R470" i="3"/>
  <c r="R491" i="3"/>
  <c r="R522" i="3"/>
  <c r="R580" i="3"/>
  <c r="R631" i="3"/>
  <c r="R667" i="3"/>
  <c r="R690" i="3"/>
  <c r="R711" i="3"/>
  <c r="R721" i="3"/>
  <c r="R732" i="3"/>
  <c r="R742" i="3"/>
  <c r="R768" i="3"/>
  <c r="R789" i="3"/>
  <c r="R212" i="3"/>
  <c r="R398" i="3"/>
  <c r="R413" i="3"/>
  <c r="R427" i="3"/>
  <c r="R499" i="3"/>
  <c r="R511" i="3"/>
  <c r="R521" i="3"/>
  <c r="R570" i="3"/>
  <c r="R588" i="3"/>
  <c r="R630" i="3"/>
  <c r="R672" i="3"/>
  <c r="R694" i="3"/>
  <c r="R700" i="3"/>
  <c r="R736" i="3"/>
  <c r="R772" i="3"/>
  <c r="R814" i="3"/>
  <c r="R850" i="3"/>
  <c r="R918" i="3"/>
  <c r="R949" i="3"/>
  <c r="R954" i="3"/>
  <c r="R985" i="3"/>
  <c r="R161" i="3"/>
  <c r="R506" i="3"/>
  <c r="R547" i="3"/>
  <c r="R573" i="3"/>
  <c r="R619" i="3"/>
  <c r="R658" i="3"/>
  <c r="R691" i="3"/>
  <c r="R774" i="3"/>
  <c r="R808" i="3"/>
  <c r="R822" i="3"/>
  <c r="R849" i="3"/>
  <c r="R864" i="3"/>
  <c r="R891" i="3"/>
  <c r="R930" i="3"/>
  <c r="R942" i="3"/>
  <c r="R973" i="3"/>
  <c r="R995" i="3"/>
  <c r="R1009" i="3"/>
  <c r="R1018" i="3"/>
  <c r="R1023" i="3"/>
  <c r="R1032" i="3"/>
  <c r="R1046" i="3"/>
  <c r="R1093" i="3"/>
  <c r="R1098" i="3"/>
  <c r="R1107" i="3"/>
  <c r="R1133" i="3"/>
  <c r="R1146" i="3"/>
  <c r="R1150" i="3"/>
  <c r="R1167" i="3"/>
  <c r="R1171" i="3"/>
  <c r="R1184" i="3"/>
  <c r="R1196" i="3"/>
  <c r="R1200" i="3"/>
  <c r="R1208" i="3"/>
  <c r="R1233" i="3"/>
  <c r="R1240" i="3"/>
  <c r="R1251" i="3"/>
  <c r="R1258" i="3"/>
  <c r="R1265" i="3"/>
  <c r="R1308" i="3"/>
  <c r="R1315" i="3"/>
  <c r="R1322" i="3"/>
  <c r="R1326" i="3"/>
  <c r="R1333" i="3"/>
  <c r="R1340" i="3"/>
  <c r="R165" i="3"/>
  <c r="R246" i="3"/>
  <c r="R408" i="3"/>
  <c r="R464" i="3"/>
  <c r="R479" i="3"/>
  <c r="R520" i="3"/>
  <c r="R559" i="3"/>
  <c r="R585" i="3"/>
  <c r="R781" i="3"/>
  <c r="R787" i="3"/>
  <c r="R795" i="3"/>
  <c r="R816" i="3"/>
  <c r="R829" i="3"/>
  <c r="R837" i="3"/>
  <c r="R955" i="3"/>
  <c r="R1005" i="3"/>
  <c r="R1033" i="3"/>
  <c r="R1042" i="3"/>
  <c r="R1056" i="3"/>
  <c r="R1070" i="3"/>
  <c r="R1112" i="3"/>
  <c r="R1129" i="3"/>
  <c r="R1142" i="3"/>
  <c r="R1159" i="3"/>
  <c r="R1163" i="3"/>
  <c r="R1176" i="3"/>
  <c r="R1212" i="3"/>
  <c r="R1219" i="3"/>
  <c r="R1226" i="3"/>
  <c r="R1244" i="3"/>
  <c r="R1269" i="3"/>
  <c r="R1276" i="3"/>
  <c r="R1287" i="3"/>
  <c r="R1294" i="3"/>
  <c r="R1301" i="3"/>
  <c r="R376" i="3"/>
  <c r="R397" i="3"/>
  <c r="R420" i="3"/>
  <c r="R437" i="3"/>
  <c r="R473" i="3"/>
  <c r="R645" i="3"/>
  <c r="R655" i="3"/>
  <c r="R729" i="3"/>
  <c r="R750" i="3"/>
  <c r="R756" i="3"/>
  <c r="R777" i="3"/>
  <c r="R798" i="3"/>
  <c r="R826" i="3"/>
  <c r="R868" i="3"/>
  <c r="R273" i="3"/>
  <c r="R391" i="3"/>
  <c r="R488" i="3"/>
  <c r="R576" i="3"/>
  <c r="R622" i="3"/>
  <c r="R673" i="3"/>
  <c r="R693" i="3"/>
  <c r="R720" i="3"/>
  <c r="R739" i="3"/>
  <c r="R766" i="3"/>
  <c r="R841" i="3"/>
  <c r="R877" i="3"/>
  <c r="R895" i="3"/>
  <c r="R919" i="3"/>
  <c r="R933" i="3"/>
  <c r="R1013" i="3"/>
  <c r="R1081" i="3"/>
  <c r="R1124" i="3"/>
  <c r="R1130" i="3"/>
  <c r="R1160" i="3"/>
  <c r="R1175" i="3"/>
  <c r="R1205" i="3"/>
  <c r="R1218" i="3"/>
  <c r="R1222" i="3"/>
  <c r="R1231" i="3"/>
  <c r="R1235" i="3"/>
  <c r="R1278" i="3"/>
  <c r="R1282" i="3"/>
  <c r="R1286" i="3"/>
  <c r="R1291" i="3"/>
  <c r="R1295" i="3"/>
  <c r="R1327" i="3"/>
  <c r="R1354" i="3"/>
  <c r="R1358" i="3"/>
  <c r="R1362" i="3"/>
  <c r="R1369" i="3"/>
  <c r="R1376" i="3"/>
  <c r="R1383" i="3"/>
  <c r="R1396" i="3"/>
  <c r="R1406" i="3"/>
  <c r="R1419" i="3"/>
  <c r="R1432" i="3"/>
  <c r="R1442" i="3"/>
  <c r="R199" i="3"/>
  <c r="R236" i="3"/>
  <c r="R280" i="3"/>
  <c r="R373" i="3"/>
  <c r="R527" i="3"/>
  <c r="R759" i="3"/>
  <c r="R769" i="3"/>
  <c r="R852" i="3"/>
  <c r="R888" i="3"/>
  <c r="R904" i="3"/>
  <c r="R912" i="3"/>
  <c r="R972" i="3"/>
  <c r="R987" i="3"/>
  <c r="R992" i="3"/>
  <c r="R1003" i="3"/>
  <c r="R1026" i="3"/>
  <c r="R1031" i="3"/>
  <c r="R1110" i="3"/>
  <c r="R1115" i="3"/>
  <c r="R1120" i="3"/>
  <c r="R1126" i="3"/>
  <c r="R1151" i="3"/>
  <c r="R1156" i="3"/>
  <c r="R1161" i="3"/>
  <c r="R1166" i="3"/>
  <c r="R1210" i="3"/>
  <c r="R1214" i="3"/>
  <c r="R1223" i="3"/>
  <c r="R259" i="3"/>
  <c r="R329" i="3"/>
  <c r="R483" i="3"/>
  <c r="R537" i="3"/>
  <c r="R670" i="3"/>
  <c r="R708" i="3"/>
  <c r="R717" i="3"/>
  <c r="R847" i="3"/>
  <c r="R855" i="3"/>
  <c r="R874" i="3"/>
  <c r="R946" i="3"/>
  <c r="R961" i="3"/>
  <c r="R983" i="3"/>
  <c r="R1006" i="3"/>
  <c r="R1012" i="3"/>
  <c r="R1017" i="3"/>
  <c r="R1045" i="3"/>
  <c r="R1051" i="3"/>
  <c r="R1113" i="3"/>
  <c r="R1123" i="3"/>
  <c r="R270" i="3"/>
  <c r="R333" i="3"/>
  <c r="R486" i="3"/>
  <c r="R592" i="3"/>
  <c r="R648" i="3"/>
  <c r="R738" i="3"/>
  <c r="R876" i="3"/>
  <c r="R886" i="3"/>
  <c r="R289" i="3"/>
  <c r="R687" i="3"/>
  <c r="R811" i="3"/>
  <c r="R838" i="3"/>
  <c r="R984" i="3"/>
  <c r="R1038" i="3"/>
  <c r="R1052" i="3"/>
  <c r="R1067" i="3"/>
  <c r="R1074" i="3"/>
  <c r="R1144" i="3"/>
  <c r="R1169" i="3"/>
  <c r="R1187" i="3"/>
  <c r="R1193" i="3"/>
  <c r="R1215" i="3"/>
  <c r="R1220" i="3"/>
  <c r="R1225" i="3"/>
  <c r="R380" i="3"/>
  <c r="R517" i="3"/>
  <c r="R618" i="3"/>
  <c r="R657" i="3"/>
  <c r="R688" i="3"/>
  <c r="R744" i="3"/>
  <c r="R957" i="3"/>
  <c r="R966" i="3"/>
  <c r="R993" i="3"/>
  <c r="R1016" i="3"/>
  <c r="R1053" i="3"/>
  <c r="R1068" i="3"/>
  <c r="R1076" i="3"/>
  <c r="R1139" i="3"/>
  <c r="R1152" i="3"/>
  <c r="R1194" i="3"/>
  <c r="R1199" i="3"/>
  <c r="R1216" i="3"/>
  <c r="R1250" i="3"/>
  <c r="R257" i="3"/>
  <c r="R354" i="3"/>
  <c r="R436" i="3"/>
  <c r="R552" i="3"/>
  <c r="R643" i="3"/>
  <c r="R763" i="3"/>
  <c r="R846" i="3"/>
  <c r="R472" i="3"/>
  <c r="R637" i="3"/>
  <c r="R813" i="3"/>
  <c r="R925" i="3"/>
  <c r="R1048" i="3"/>
  <c r="R1092" i="3"/>
  <c r="R1101" i="3"/>
  <c r="R1118" i="3"/>
  <c r="R1127" i="3"/>
  <c r="R1164" i="3"/>
  <c r="R1253" i="3"/>
  <c r="R1268" i="3"/>
  <c r="R1273" i="3"/>
  <c r="R1314" i="3"/>
  <c r="R1318" i="3"/>
  <c r="R1331" i="3"/>
  <c r="R1344" i="3"/>
  <c r="R1348" i="3"/>
  <c r="R1391" i="3"/>
  <c r="R1398" i="3"/>
  <c r="R1405" i="3"/>
  <c r="R1416" i="3"/>
  <c r="R1423" i="3"/>
  <c r="R1021" i="3"/>
  <c r="R1310" i="3"/>
  <c r="R1323" i="3"/>
  <c r="R1384" i="3"/>
  <c r="R1427" i="3"/>
  <c r="R1434" i="3"/>
  <c r="R1441" i="3"/>
  <c r="R90" i="3"/>
  <c r="R433" i="3"/>
  <c r="R475" i="3"/>
  <c r="R549" i="3"/>
  <c r="R583" i="3"/>
  <c r="R612" i="3"/>
  <c r="R889" i="3"/>
  <c r="R1030" i="3"/>
  <c r="R1039" i="3"/>
  <c r="R1057" i="3"/>
  <c r="R1066" i="3"/>
  <c r="R1094" i="3"/>
  <c r="R1135" i="3"/>
  <c r="R1157" i="3"/>
  <c r="R1186" i="3"/>
  <c r="R1201" i="3"/>
  <c r="R1213" i="3"/>
  <c r="R1232" i="3"/>
  <c r="R1238" i="3"/>
  <c r="R1243" i="3"/>
  <c r="R1292" i="3"/>
  <c r="R1409" i="3"/>
  <c r="R817" i="3"/>
  <c r="R834" i="3"/>
  <c r="R927" i="3"/>
  <c r="R1040" i="3"/>
  <c r="R1077" i="3"/>
  <c r="R1085" i="3"/>
  <c r="R1102" i="3"/>
  <c r="R1128" i="3"/>
  <c r="R1143" i="3"/>
  <c r="R1158" i="3"/>
  <c r="R1173" i="3"/>
  <c r="R1179" i="3"/>
  <c r="R1207" i="3"/>
  <c r="R1249" i="3"/>
  <c r="R1254" i="3"/>
  <c r="R1259" i="3"/>
  <c r="R1264" i="3"/>
  <c r="R1274" i="3"/>
  <c r="R1288" i="3"/>
  <c r="R1297" i="3"/>
  <c r="R1302" i="3"/>
  <c r="R1336" i="3"/>
  <c r="R1353" i="3"/>
  <c r="R1357" i="3"/>
  <c r="R1361" i="3"/>
  <c r="R1373" i="3"/>
  <c r="R1377" i="3"/>
  <c r="R1388" i="3"/>
  <c r="R1395" i="3"/>
  <c r="R1402" i="3"/>
  <c r="R1413" i="3"/>
  <c r="R1420" i="3"/>
  <c r="R1445" i="3"/>
  <c r="R254" i="3"/>
  <c r="R322" i="3"/>
  <c r="R434" i="3"/>
  <c r="R515" i="3"/>
  <c r="R387" i="3"/>
  <c r="R481" i="3"/>
  <c r="R519" i="3"/>
  <c r="R727" i="3"/>
  <c r="R916" i="3"/>
  <c r="R952" i="3"/>
  <c r="R1014" i="3"/>
  <c r="R1041" i="3"/>
  <c r="R1059" i="3"/>
  <c r="R1095" i="3"/>
  <c r="R1189" i="3"/>
  <c r="R1195" i="3"/>
  <c r="R1202" i="3"/>
  <c r="R1239" i="3"/>
  <c r="R1245" i="3"/>
  <c r="R1255" i="3"/>
  <c r="R1260" i="3"/>
  <c r="R1279" i="3"/>
  <c r="R1298" i="3"/>
  <c r="R1311" i="3"/>
  <c r="R1320" i="3"/>
  <c r="R1324" i="3"/>
  <c r="R1328" i="3"/>
  <c r="R1341" i="3"/>
  <c r="R1345" i="3"/>
  <c r="R1366" i="3"/>
  <c r="R1385" i="3"/>
  <c r="R1392" i="3"/>
  <c r="R1399" i="3"/>
  <c r="R1403" i="3"/>
  <c r="R1410" i="3"/>
  <c r="R1417" i="3"/>
  <c r="R172" i="3"/>
  <c r="R441" i="3"/>
  <c r="R556" i="3"/>
  <c r="R709" i="3"/>
  <c r="R802" i="3"/>
  <c r="R1050" i="3"/>
  <c r="R1069" i="3"/>
  <c r="R1087" i="3"/>
  <c r="R1105" i="3"/>
  <c r="R1114" i="3"/>
  <c r="R1137" i="3"/>
  <c r="R1182" i="3"/>
  <c r="R187" i="3"/>
  <c r="R341" i="3"/>
  <c r="R448" i="3"/>
  <c r="R345" i="3"/>
  <c r="R530" i="3"/>
  <c r="R564" i="3"/>
  <c r="R404" i="3"/>
  <c r="R565" i="3"/>
  <c r="R751" i="3"/>
  <c r="R880" i="3"/>
  <c r="R921" i="3"/>
  <c r="R969" i="3"/>
  <c r="R999" i="3"/>
  <c r="R1035" i="3"/>
  <c r="R1089" i="3"/>
  <c r="R1099" i="3"/>
  <c r="R1108" i="3"/>
  <c r="R1116" i="3"/>
  <c r="R1177" i="3"/>
  <c r="R1262" i="3"/>
  <c r="R1267" i="3"/>
  <c r="R1281" i="3"/>
  <c r="R1290" i="3"/>
  <c r="R1304" i="3"/>
  <c r="R1317" i="3"/>
  <c r="R1321" i="3"/>
  <c r="R1325" i="3"/>
  <c r="R1338" i="3"/>
  <c r="R1351" i="3"/>
  <c r="R1367" i="3"/>
  <c r="R1371" i="3"/>
  <c r="R1375" i="3"/>
  <c r="R1386" i="3"/>
  <c r="R1397" i="3"/>
  <c r="R1404" i="3"/>
  <c r="R1411" i="3"/>
  <c r="R1429" i="3"/>
  <c r="R361" i="3"/>
  <c r="R412" i="3"/>
  <c r="R504" i="3"/>
  <c r="R606" i="3"/>
  <c r="R775" i="3"/>
  <c r="R865" i="3"/>
  <c r="R900" i="3"/>
  <c r="R1002" i="3"/>
  <c r="R1020" i="3"/>
  <c r="R1064" i="3"/>
  <c r="R1082" i="3"/>
  <c r="R1100" i="3"/>
  <c r="R1148" i="3"/>
  <c r="R1178" i="3"/>
  <c r="R1192" i="3"/>
  <c r="R1248" i="3"/>
  <c r="R1263" i="3"/>
  <c r="R1296" i="3"/>
  <c r="R1335" i="3"/>
  <c r="R1352" i="3"/>
  <c r="R1364" i="3"/>
  <c r="R1368" i="3"/>
  <c r="R1372" i="3"/>
  <c r="R1380" i="3"/>
  <c r="R1387" i="3"/>
  <c r="R1412" i="3"/>
  <c r="R1430" i="3"/>
  <c r="R1437" i="3"/>
  <c r="R1444" i="3"/>
  <c r="R786" i="3"/>
  <c r="R873" i="3"/>
  <c r="R934" i="3"/>
  <c r="R991" i="3"/>
  <c r="R1055" i="3"/>
  <c r="R1078" i="3"/>
  <c r="R1117" i="3"/>
  <c r="R1138" i="3"/>
  <c r="R1190" i="3"/>
  <c r="R1206" i="3"/>
  <c r="R1230" i="3"/>
  <c r="R1272" i="3"/>
  <c r="R1309" i="3"/>
  <c r="R1343" i="3"/>
  <c r="R1360" i="3"/>
  <c r="R1426" i="3"/>
  <c r="R1284" i="3"/>
  <c r="R996" i="3"/>
  <c r="R1209" i="3"/>
  <c r="R1303" i="3"/>
  <c r="R1337" i="3"/>
  <c r="R1370" i="3"/>
  <c r="R1435" i="3"/>
  <c r="R1400" i="3"/>
  <c r="R1414" i="3"/>
  <c r="R697" i="3"/>
  <c r="R1058" i="3"/>
  <c r="R1121" i="3"/>
  <c r="R1174" i="3"/>
  <c r="R1275" i="3"/>
  <c r="R790" i="3"/>
  <c r="R1266" i="3"/>
  <c r="R1428" i="3"/>
  <c r="R651" i="3"/>
  <c r="R883" i="3"/>
  <c r="R943" i="3"/>
  <c r="R970" i="3"/>
  <c r="R998" i="3"/>
  <c r="R1062" i="3"/>
  <c r="R1103" i="3"/>
  <c r="R1312" i="3"/>
  <c r="R1407" i="3"/>
  <c r="R799" i="3"/>
  <c r="R844" i="3"/>
  <c r="R1019" i="3"/>
  <c r="R1063" i="3"/>
  <c r="R1106" i="3"/>
  <c r="R1246" i="3"/>
  <c r="R1256" i="3"/>
  <c r="R1285" i="3"/>
  <c r="R1346" i="3"/>
  <c r="R1363" i="3"/>
  <c r="R1393" i="3"/>
  <c r="R1436" i="3"/>
  <c r="R1443" i="3"/>
  <c r="R571" i="3"/>
  <c r="R1330" i="3"/>
  <c r="R1347" i="3"/>
  <c r="R1379" i="3"/>
  <c r="R1415" i="3"/>
  <c r="R1422" i="3"/>
  <c r="R805" i="3"/>
  <c r="R1000" i="3"/>
  <c r="R1044" i="3"/>
  <c r="R1125" i="3"/>
  <c r="R1162" i="3"/>
  <c r="R1236" i="3"/>
  <c r="R1313" i="3"/>
  <c r="R894" i="3"/>
  <c r="R981" i="3"/>
  <c r="R1025" i="3"/>
  <c r="R1198" i="3"/>
  <c r="R1224" i="3"/>
  <c r="R1237" i="3"/>
  <c r="R1277" i="3"/>
  <c r="R1305" i="3"/>
  <c r="R1339" i="3"/>
  <c r="R1356" i="3"/>
  <c r="R1394" i="3"/>
  <c r="R1401" i="3"/>
  <c r="R1408" i="3"/>
  <c r="R411" i="3"/>
  <c r="R594" i="3"/>
  <c r="R922" i="3"/>
  <c r="R1131" i="3"/>
  <c r="R1183" i="3"/>
  <c r="R1227" i="3"/>
  <c r="R1332" i="3"/>
  <c r="R1349" i="3"/>
  <c r="R1381" i="3"/>
  <c r="R1424" i="3"/>
  <c r="R1431" i="3"/>
  <c r="R1438" i="3"/>
  <c r="R1241" i="3"/>
  <c r="R1425" i="3"/>
  <c r="R458" i="3"/>
  <c r="R724" i="3"/>
  <c r="R982" i="3"/>
  <c r="R1049" i="3"/>
  <c r="R1091" i="3"/>
  <c r="R1228" i="3"/>
  <c r="R1280" i="3"/>
  <c r="R1307" i="3"/>
  <c r="R1316" i="3"/>
  <c r="R1374" i="3"/>
  <c r="R1439" i="3"/>
  <c r="R730" i="3"/>
  <c r="R958" i="3"/>
  <c r="R1007" i="3"/>
  <c r="R1027" i="3"/>
  <c r="R1185" i="3"/>
  <c r="R1261" i="3"/>
  <c r="R1289" i="3"/>
  <c r="R1350" i="3"/>
  <c r="R1359" i="3"/>
  <c r="R1382" i="3"/>
  <c r="R1389" i="3"/>
  <c r="R733" i="3"/>
  <c r="R931" i="3"/>
  <c r="R1134" i="3"/>
  <c r="R1153" i="3"/>
  <c r="R1203" i="3"/>
  <c r="R1271" i="3"/>
  <c r="R1299" i="3"/>
  <c r="R1418" i="3"/>
  <c r="R624" i="3"/>
  <c r="R907" i="3"/>
  <c r="R989" i="3"/>
  <c r="R1010" i="3"/>
  <c r="R1034" i="3"/>
  <c r="R1136" i="3"/>
  <c r="R1170" i="3"/>
  <c r="R1217" i="3"/>
  <c r="R1229" i="3"/>
  <c r="R1242" i="3"/>
  <c r="R1252" i="3"/>
  <c r="R1300" i="3"/>
  <c r="R1334" i="3"/>
  <c r="R1390" i="3"/>
  <c r="R1433" i="3"/>
  <c r="R1440" i="3"/>
  <c r="R1421" i="3"/>
  <c r="Q4" i="3"/>
  <c r="Q7" i="3"/>
  <c r="Q10" i="3"/>
  <c r="Q13" i="3"/>
  <c r="Q16" i="3"/>
  <c r="Q19" i="3"/>
  <c r="Q22" i="3"/>
  <c r="Q25" i="3"/>
  <c r="Q28" i="3"/>
  <c r="Q31" i="3"/>
  <c r="Q34" i="3"/>
  <c r="Q37" i="3"/>
  <c r="Q40" i="3"/>
  <c r="Q43" i="3"/>
  <c r="Q46" i="3"/>
  <c r="Q49" i="3"/>
  <c r="Q52" i="3"/>
  <c r="Q55" i="3"/>
  <c r="Q58" i="3"/>
  <c r="Q61" i="3"/>
  <c r="Q64" i="3"/>
  <c r="Q67" i="3"/>
  <c r="Q70" i="3"/>
  <c r="Q73" i="3"/>
  <c r="Q76" i="3"/>
  <c r="Q79" i="3"/>
  <c r="Q82" i="3"/>
  <c r="Q85" i="3"/>
  <c r="Q88" i="3"/>
  <c r="Q91" i="3"/>
  <c r="Q94" i="3"/>
  <c r="Q97" i="3"/>
  <c r="Q100" i="3"/>
  <c r="Q103" i="3"/>
  <c r="Q106" i="3"/>
  <c r="Q109" i="3"/>
  <c r="Q112" i="3"/>
  <c r="Q115" i="3"/>
  <c r="Q118" i="3"/>
  <c r="Q121" i="3"/>
  <c r="Q124" i="3"/>
  <c r="Q127" i="3"/>
  <c r="Q130" i="3"/>
  <c r="Q133" i="3"/>
  <c r="Q136" i="3"/>
  <c r="Q139" i="3"/>
  <c r="Q142" i="3"/>
  <c r="Q145" i="3"/>
  <c r="Q148" i="3"/>
  <c r="Q151" i="3"/>
  <c r="Q154" i="3"/>
  <c r="Q157" i="3"/>
  <c r="Q160" i="3"/>
  <c r="Q163" i="3"/>
  <c r="Q166" i="3"/>
  <c r="Q169" i="3"/>
  <c r="Q172" i="3"/>
  <c r="Q175" i="3"/>
  <c r="Q178" i="3"/>
  <c r="Q181" i="3"/>
  <c r="Q184" i="3"/>
  <c r="Q187" i="3"/>
  <c r="Q190" i="3"/>
  <c r="Q193" i="3"/>
  <c r="Q196" i="3"/>
  <c r="Q199" i="3"/>
  <c r="Q202" i="3"/>
  <c r="Q205" i="3"/>
  <c r="Q208" i="3"/>
  <c r="Q211" i="3"/>
  <c r="Q214" i="3"/>
  <c r="Q217" i="3"/>
  <c r="Q220" i="3"/>
  <c r="Q223" i="3"/>
  <c r="Q226" i="3"/>
  <c r="Q229" i="3"/>
  <c r="Q232" i="3"/>
  <c r="Q235" i="3"/>
  <c r="Q238" i="3"/>
  <c r="Q241" i="3"/>
  <c r="Q244" i="3"/>
  <c r="Q247" i="3"/>
  <c r="Q250" i="3"/>
  <c r="Q253" i="3"/>
  <c r="Q256" i="3"/>
  <c r="Q11" i="3"/>
  <c r="Q24" i="3"/>
  <c r="Q47" i="3"/>
  <c r="Q60" i="3"/>
  <c r="Q83" i="3"/>
  <c r="Q96" i="3"/>
  <c r="Q119" i="3"/>
  <c r="Q132" i="3"/>
  <c r="Q155" i="3"/>
  <c r="Q168" i="3"/>
  <c r="Q191" i="3"/>
  <c r="Q204" i="3"/>
  <c r="Q227" i="3"/>
  <c r="Q240" i="3"/>
  <c r="Q12" i="3"/>
  <c r="Q62" i="3"/>
  <c r="Q69" i="3"/>
  <c r="Q80" i="3"/>
  <c r="Q87" i="3"/>
  <c r="Q137" i="3"/>
  <c r="Q144" i="3"/>
  <c r="Q162" i="3"/>
  <c r="Q194" i="3"/>
  <c r="Q212" i="3"/>
  <c r="Q219" i="3"/>
  <c r="Q237" i="3"/>
  <c r="Q268" i="3"/>
  <c r="Q278" i="3"/>
  <c r="Q291" i="3"/>
  <c r="Q304" i="3"/>
  <c r="Q314" i="3"/>
  <c r="Q327" i="3"/>
  <c r="Q340" i="3"/>
  <c r="Q350" i="3"/>
  <c r="Q363" i="3"/>
  <c r="Q376" i="3"/>
  <c r="Q386" i="3"/>
  <c r="Q399" i="3"/>
  <c r="Q412" i="3"/>
  <c r="Q422" i="3"/>
  <c r="Q435" i="3"/>
  <c r="Q448" i="3"/>
  <c r="Q458" i="3"/>
  <c r="Q471" i="3"/>
  <c r="Q484" i="3"/>
  <c r="Q494" i="3"/>
  <c r="Q507" i="3"/>
  <c r="Q520" i="3"/>
  <c r="Q530" i="3"/>
  <c r="Q9" i="3"/>
  <c r="Q59" i="3"/>
  <c r="Q66" i="3"/>
  <c r="Q77" i="3"/>
  <c r="Q84" i="3"/>
  <c r="Q134" i="3"/>
  <c r="Q141" i="3"/>
  <c r="Q152" i="3"/>
  <c r="Q159" i="3"/>
  <c r="Q209" i="3"/>
  <c r="Q216" i="3"/>
  <c r="Q234" i="3"/>
  <c r="Q262" i="3"/>
  <c r="Q272" i="3"/>
  <c r="Q285" i="3"/>
  <c r="Q298" i="3"/>
  <c r="Q20" i="3"/>
  <c r="Q27" i="3"/>
  <c r="Q38" i="3"/>
  <c r="Q45" i="3"/>
  <c r="Q95" i="3"/>
  <c r="Q102" i="3"/>
  <c r="Q113" i="3"/>
  <c r="Q120" i="3"/>
  <c r="Q170" i="3"/>
  <c r="Q177" i="3"/>
  <c r="Q188" i="3"/>
  <c r="Q195" i="3"/>
  <c r="Q245" i="3"/>
  <c r="Q252" i="3"/>
  <c r="Q259" i="3"/>
  <c r="Q269" i="3"/>
  <c r="Q6" i="3"/>
  <c r="Q56" i="3"/>
  <c r="Q63" i="3"/>
  <c r="Q74" i="3"/>
  <c r="Q81" i="3"/>
  <c r="Q131" i="3"/>
  <c r="Q138" i="3"/>
  <c r="Q149" i="3"/>
  <c r="Q156" i="3"/>
  <c r="Q17" i="3"/>
  <c r="Q35" i="3"/>
  <c r="Q42" i="3"/>
  <c r="Q92" i="3"/>
  <c r="Q99" i="3"/>
  <c r="Q21" i="3"/>
  <c r="Q53" i="3"/>
  <c r="Q71" i="3"/>
  <c r="Q78" i="3"/>
  <c r="Q128" i="3"/>
  <c r="Q135" i="3"/>
  <c r="Q146" i="3"/>
  <c r="Q153" i="3"/>
  <c r="Q14" i="3"/>
  <c r="Q32" i="3"/>
  <c r="Q39" i="3"/>
  <c r="Q57" i="3"/>
  <c r="Q89" i="3"/>
  <c r="Q107" i="3"/>
  <c r="Q114" i="3"/>
  <c r="Q164" i="3"/>
  <c r="Q171" i="3"/>
  <c r="Q182" i="3"/>
  <c r="Q189" i="3"/>
  <c r="Q18" i="3"/>
  <c r="Q50" i="3"/>
  <c r="Q68" i="3"/>
  <c r="Q75" i="3"/>
  <c r="Q93" i="3"/>
  <c r="Q125" i="3"/>
  <c r="Q143" i="3"/>
  <c r="Q150" i="3"/>
  <c r="Q29" i="3"/>
  <c r="Q36" i="3"/>
  <c r="Q54" i="3"/>
  <c r="Q86" i="3"/>
  <c r="Q104" i="3"/>
  <c r="Q111" i="3"/>
  <c r="Q129" i="3"/>
  <c r="Q161" i="3"/>
  <c r="Q179" i="3"/>
  <c r="Q5" i="3"/>
  <c r="Q48" i="3"/>
  <c r="Q105" i="3"/>
  <c r="Q117" i="3"/>
  <c r="Q198" i="3"/>
  <c r="Q224" i="3"/>
  <c r="Q257" i="3"/>
  <c r="Q261" i="3"/>
  <c r="Q266" i="3"/>
  <c r="Q270" i="3"/>
  <c r="Q274" i="3"/>
  <c r="Q294" i="3"/>
  <c r="Q320" i="3"/>
  <c r="Q51" i="3"/>
  <c r="Q108" i="3"/>
  <c r="Q200" i="3"/>
  <c r="Q210" i="3"/>
  <c r="Q243" i="3"/>
  <c r="Q248" i="3"/>
  <c r="Q275" i="3"/>
  <c r="Q283" i="3"/>
  <c r="Q287" i="3"/>
  <c r="Q295" i="3"/>
  <c r="Q299" i="3"/>
  <c r="Q317" i="3"/>
  <c r="Q335" i="3"/>
  <c r="Q342" i="3"/>
  <c r="Q349" i="3"/>
  <c r="Q360" i="3"/>
  <c r="Q367" i="3"/>
  <c r="Q392" i="3"/>
  <c r="Q410" i="3"/>
  <c r="Q417" i="3"/>
  <c r="Q424" i="3"/>
  <c r="Q442" i="3"/>
  <c r="Q467" i="3"/>
  <c r="Q474" i="3"/>
  <c r="Q23" i="3"/>
  <c r="Q173" i="3"/>
  <c r="Q183" i="3"/>
  <c r="Q192" i="3"/>
  <c r="Q206" i="3"/>
  <c r="Q215" i="3"/>
  <c r="Q239" i="3"/>
  <c r="Q303" i="3"/>
  <c r="Q310" i="3"/>
  <c r="Q321" i="3"/>
  <c r="Q328" i="3"/>
  <c r="Q353" i="3"/>
  <c r="Q371" i="3"/>
  <c r="Q378" i="3"/>
  <c r="Q385" i="3"/>
  <c r="Q396" i="3"/>
  <c r="Q403" i="3"/>
  <c r="Q110" i="3"/>
  <c r="Q174" i="3"/>
  <c r="Q225" i="3"/>
  <c r="Q249" i="3"/>
  <c r="Q258" i="3"/>
  <c r="Q263" i="3"/>
  <c r="Q267" i="3"/>
  <c r="Q271" i="3"/>
  <c r="Q276" i="3"/>
  <c r="Q332" i="3"/>
  <c r="Q339" i="3"/>
  <c r="Q346" i="3"/>
  <c r="Q357" i="3"/>
  <c r="Q364" i="3"/>
  <c r="Q389" i="3"/>
  <c r="Q407" i="3"/>
  <c r="Q414" i="3"/>
  <c r="Q421" i="3"/>
  <c r="Q432" i="3"/>
  <c r="Q439" i="3"/>
  <c r="Q464" i="3"/>
  <c r="Q26" i="3"/>
  <c r="Q122" i="3"/>
  <c r="Q165" i="3"/>
  <c r="Q185" i="3"/>
  <c r="Q201" i="3"/>
  <c r="Q221" i="3"/>
  <c r="Q230" i="3"/>
  <c r="Q254" i="3"/>
  <c r="Q280" i="3"/>
  <c r="Q284" i="3"/>
  <c r="Q288" i="3"/>
  <c r="Q292" i="3"/>
  <c r="Q296" i="3"/>
  <c r="Q307" i="3"/>
  <c r="Q311" i="3"/>
  <c r="Q318" i="3"/>
  <c r="Q325" i="3"/>
  <c r="Q368" i="3"/>
  <c r="Q375" i="3"/>
  <c r="Q382" i="3"/>
  <c r="Q393" i="3"/>
  <c r="Q400" i="3"/>
  <c r="Q425" i="3"/>
  <c r="Q443" i="3"/>
  <c r="Q450" i="3"/>
  <c r="Q41" i="3"/>
  <c r="Q98" i="3"/>
  <c r="Q15" i="3"/>
  <c r="Q72" i="3"/>
  <c r="Q44" i="3"/>
  <c r="Q101" i="3"/>
  <c r="Q30" i="3"/>
  <c r="Q8" i="3"/>
  <c r="Q126" i="3"/>
  <c r="Q167" i="3"/>
  <c r="Q186" i="3"/>
  <c r="Q279" i="3"/>
  <c r="Q293" i="3"/>
  <c r="Q300" i="3"/>
  <c r="Q312" i="3"/>
  <c r="Q345" i="3"/>
  <c r="Q351" i="3"/>
  <c r="Q415" i="3"/>
  <c r="Q420" i="3"/>
  <c r="Q426" i="3"/>
  <c r="Q475" i="3"/>
  <c r="Q500" i="3"/>
  <c r="Q518" i="3"/>
  <c r="Q525" i="3"/>
  <c r="Q532" i="3"/>
  <c r="Q542" i="3"/>
  <c r="Q552" i="3"/>
  <c r="Q565" i="3"/>
  <c r="Q578" i="3"/>
  <c r="Q588" i="3"/>
  <c r="Q601" i="3"/>
  <c r="Q614" i="3"/>
  <c r="Q624" i="3"/>
  <c r="Q637" i="3"/>
  <c r="Q650" i="3"/>
  <c r="Q660" i="3"/>
  <c r="Q673" i="3"/>
  <c r="Q686" i="3"/>
  <c r="Q696" i="3"/>
  <c r="Q709" i="3"/>
  <c r="Q722" i="3"/>
  <c r="Q732" i="3"/>
  <c r="Q745" i="3"/>
  <c r="Q758" i="3"/>
  <c r="Q768" i="3"/>
  <c r="Q781" i="3"/>
  <c r="Q794" i="3"/>
  <c r="Q804" i="3"/>
  <c r="Q817" i="3"/>
  <c r="Q830" i="3"/>
  <c r="Q840" i="3"/>
  <c r="Q853" i="3"/>
  <c r="Q866" i="3"/>
  <c r="Q876" i="3"/>
  <c r="Q889" i="3"/>
  <c r="Q902" i="3"/>
  <c r="Q912" i="3"/>
  <c r="Q925" i="3"/>
  <c r="Q938" i="3"/>
  <c r="Q948" i="3"/>
  <c r="Q961" i="3"/>
  <c r="Q974" i="3"/>
  <c r="Q297" i="3"/>
  <c r="Q324" i="3"/>
  <c r="Q330" i="3"/>
  <c r="Q354" i="3"/>
  <c r="Q359" i="3"/>
  <c r="Q383" i="3"/>
  <c r="Q388" i="3"/>
  <c r="Q418" i="3"/>
  <c r="Q434" i="3"/>
  <c r="Q473" i="3"/>
  <c r="Q477" i="3"/>
  <c r="Q481" i="3"/>
  <c r="Q485" i="3"/>
  <c r="Q516" i="3"/>
  <c r="Q524" i="3"/>
  <c r="Q539" i="3"/>
  <c r="Q564" i="3"/>
  <c r="Q571" i="3"/>
  <c r="Q582" i="3"/>
  <c r="Q589" i="3"/>
  <c r="Q596" i="3"/>
  <c r="Q639" i="3"/>
  <c r="Q646" i="3"/>
  <c r="Q653" i="3"/>
  <c r="Q657" i="3"/>
  <c r="Q664" i="3"/>
  <c r="Q671" i="3"/>
  <c r="Q714" i="3"/>
  <c r="Q721" i="3"/>
  <c r="Q728" i="3"/>
  <c r="Q739" i="3"/>
  <c r="Q746" i="3"/>
  <c r="Q771" i="3"/>
  <c r="Q789" i="3"/>
  <c r="Q796" i="3"/>
  <c r="Q803" i="3"/>
  <c r="Q814" i="3"/>
  <c r="Q821" i="3"/>
  <c r="Q846" i="3"/>
  <c r="Q864" i="3"/>
  <c r="Q871" i="3"/>
  <c r="Q878" i="3"/>
  <c r="Q896" i="3"/>
  <c r="Q921" i="3"/>
  <c r="Q928" i="3"/>
  <c r="Q939" i="3"/>
  <c r="Q946" i="3"/>
  <c r="Q953" i="3"/>
  <c r="Q971" i="3"/>
  <c r="Q985" i="3"/>
  <c r="Q998" i="3"/>
  <c r="Q1008" i="3"/>
  <c r="Q1021" i="3"/>
  <c r="Q1034" i="3"/>
  <c r="Q1044" i="3"/>
  <c r="Q1057" i="3"/>
  <c r="Q1070" i="3"/>
  <c r="Q1080" i="3"/>
  <c r="Q1093" i="3"/>
  <c r="Q1106" i="3"/>
  <c r="Q1116" i="3"/>
  <c r="Q1129" i="3"/>
  <c r="Q1142" i="3"/>
  <c r="Q1152" i="3"/>
  <c r="Q1165" i="3"/>
  <c r="Q1178" i="3"/>
  <c r="Q1188" i="3"/>
  <c r="Q1201" i="3"/>
  <c r="Q158" i="3"/>
  <c r="Q207" i="3"/>
  <c r="Q233" i="3"/>
  <c r="Q251" i="3"/>
  <c r="Q319" i="3"/>
  <c r="Q337" i="3"/>
  <c r="Q343" i="3"/>
  <c r="Q372" i="3"/>
  <c r="Q390" i="3"/>
  <c r="Q395" i="3"/>
  <c r="Q419" i="3"/>
  <c r="Q505" i="3"/>
  <c r="Q509" i="3"/>
  <c r="Q536" i="3"/>
  <c r="Q561" i="3"/>
  <c r="Q568" i="3"/>
  <c r="Q579" i="3"/>
  <c r="Q586" i="3"/>
  <c r="Q593" i="3"/>
  <c r="Q277" i="3"/>
  <c r="Q306" i="3"/>
  <c r="Q326" i="3"/>
  <c r="Q331" i="3"/>
  <c r="Q361" i="3"/>
  <c r="Q366" i="3"/>
  <c r="Q384" i="3"/>
  <c r="Q413" i="3"/>
  <c r="Q430" i="3"/>
  <c r="Q436" i="3"/>
  <c r="Q446" i="3"/>
  <c r="Q451" i="3"/>
  <c r="Q456" i="3"/>
  <c r="Q461" i="3"/>
  <c r="Q478" i="3"/>
  <c r="Q482" i="3"/>
  <c r="Q486" i="3"/>
  <c r="Q513" i="3"/>
  <c r="Q517" i="3"/>
  <c r="Q521" i="3"/>
  <c r="Q540" i="3"/>
  <c r="Q547" i="3"/>
  <c r="Q554" i="3"/>
  <c r="Q572" i="3"/>
  <c r="Q597" i="3"/>
  <c r="Q604" i="3"/>
  <c r="Q140" i="3"/>
  <c r="Q255" i="3"/>
  <c r="Q265" i="3"/>
  <c r="Q323" i="3"/>
  <c r="Q355" i="3"/>
  <c r="Q379" i="3"/>
  <c r="Q409" i="3"/>
  <c r="Q438" i="3"/>
  <c r="Q459" i="3"/>
  <c r="Q487" i="3"/>
  <c r="Q492" i="3"/>
  <c r="Q498" i="3"/>
  <c r="Q523" i="3"/>
  <c r="Q529" i="3"/>
  <c r="Q534" i="3"/>
  <c r="Q548" i="3"/>
  <c r="Q558" i="3"/>
  <c r="Q567" i="3"/>
  <c r="Q581" i="3"/>
  <c r="Q591" i="3"/>
  <c r="Q605" i="3"/>
  <c r="Q609" i="3"/>
  <c r="Q640" i="3"/>
  <c r="Q644" i="3"/>
  <c r="Q648" i="3"/>
  <c r="Q308" i="3"/>
  <c r="Q370" i="3"/>
  <c r="Q394" i="3"/>
  <c r="Q402" i="3"/>
  <c r="Q447" i="3"/>
  <c r="Q453" i="3"/>
  <c r="Q466" i="3"/>
  <c r="Q503" i="3"/>
  <c r="Q508" i="3"/>
  <c r="Q544" i="3"/>
  <c r="Q553" i="3"/>
  <c r="Q577" i="3"/>
  <c r="Q613" i="3"/>
  <c r="Q621" i="3"/>
  <c r="Q625" i="3"/>
  <c r="Q333" i="3"/>
  <c r="Q348" i="3"/>
  <c r="Q356" i="3"/>
  <c r="Q380" i="3"/>
  <c r="Q387" i="3"/>
  <c r="Q411" i="3"/>
  <c r="Q433" i="3"/>
  <c r="Q440" i="3"/>
  <c r="Q460" i="3"/>
  <c r="Q472" i="3"/>
  <c r="Q483" i="3"/>
  <c r="Q488" i="3"/>
  <c r="Q493" i="3"/>
  <c r="Q514" i="3"/>
  <c r="Q519" i="3"/>
  <c r="Q549" i="3"/>
  <c r="Q563" i="3"/>
  <c r="Q573" i="3"/>
  <c r="Q587" i="3"/>
  <c r="Q617" i="3"/>
  <c r="Q629" i="3"/>
  <c r="Q633" i="3"/>
  <c r="Q656" i="3"/>
  <c r="Q668" i="3"/>
  <c r="Q273" i="3"/>
  <c r="Q282" i="3"/>
  <c r="Q302" i="3"/>
  <c r="Q336" i="3"/>
  <c r="Q398" i="3"/>
  <c r="Q429" i="3"/>
  <c r="Q449" i="3"/>
  <c r="Q457" i="3"/>
  <c r="Q506" i="3"/>
  <c r="Q511" i="3"/>
  <c r="Q537" i="3"/>
  <c r="Q546" i="3"/>
  <c r="Q551" i="3"/>
  <c r="Q560" i="3"/>
  <c r="Q570" i="3"/>
  <c r="Q584" i="3"/>
  <c r="Q594" i="3"/>
  <c r="Q603" i="3"/>
  <c r="Q619" i="3"/>
  <c r="Q658" i="3"/>
  <c r="Q685" i="3"/>
  <c r="Q689" i="3"/>
  <c r="Q116" i="3"/>
  <c r="Q197" i="3"/>
  <c r="Q373" i="3"/>
  <c r="Q406" i="3"/>
  <c r="Q441" i="3"/>
  <c r="Q469" i="3"/>
  <c r="Q501" i="3"/>
  <c r="Q575" i="3"/>
  <c r="Q583" i="3"/>
  <c r="Q627" i="3"/>
  <c r="Q665" i="3"/>
  <c r="Q670" i="3"/>
  <c r="Q674" i="3"/>
  <c r="Q687" i="3"/>
  <c r="Q691" i="3"/>
  <c r="Q730" i="3"/>
  <c r="Q761" i="3"/>
  <c r="Q769" i="3"/>
  <c r="Q800" i="3"/>
  <c r="Q808" i="3"/>
  <c r="Q835" i="3"/>
  <c r="Q839" i="3"/>
  <c r="Q843" i="3"/>
  <c r="Q847" i="3"/>
  <c r="Q874" i="3"/>
  <c r="Q882" i="3"/>
  <c r="Q886" i="3"/>
  <c r="Q905" i="3"/>
  <c r="Q913" i="3"/>
  <c r="Q944" i="3"/>
  <c r="Q952" i="3"/>
  <c r="Q983" i="3"/>
  <c r="Q1026" i="3"/>
  <c r="Q1033" i="3"/>
  <c r="Q1040" i="3"/>
  <c r="Q1051" i="3"/>
  <c r="Q1058" i="3"/>
  <c r="Q1083" i="3"/>
  <c r="Q1101" i="3"/>
  <c r="Q1108" i="3"/>
  <c r="Q1115" i="3"/>
  <c r="Q1126" i="3"/>
  <c r="Q1133" i="3"/>
  <c r="Q1158" i="3"/>
  <c r="Q1176" i="3"/>
  <c r="Q1183" i="3"/>
  <c r="Q1190" i="3"/>
  <c r="Q1208" i="3"/>
  <c r="Q1218" i="3"/>
  <c r="Q1231" i="3"/>
  <c r="Q1244" i="3"/>
  <c r="Q1254" i="3"/>
  <c r="Q1267" i="3"/>
  <c r="Q1280" i="3"/>
  <c r="Q1290" i="3"/>
  <c r="Q1303" i="3"/>
  <c r="Q1316" i="3"/>
  <c r="Q1326" i="3"/>
  <c r="Q1339" i="3"/>
  <c r="Q1352" i="3"/>
  <c r="Q1362" i="3"/>
  <c r="Q1375" i="3"/>
  <c r="Q123" i="3"/>
  <c r="Q286" i="3"/>
  <c r="Q315" i="3"/>
  <c r="Q374" i="3"/>
  <c r="Q495" i="3"/>
  <c r="Q526" i="3"/>
  <c r="Q541" i="3"/>
  <c r="Q611" i="3"/>
  <c r="Q628" i="3"/>
  <c r="Q651" i="3"/>
  <c r="Q700" i="3"/>
  <c r="Q727" i="3"/>
  <c r="Q766" i="3"/>
  <c r="Q797" i="3"/>
  <c r="Q805" i="3"/>
  <c r="Q836" i="3"/>
  <c r="Q844" i="3"/>
  <c r="Q875" i="3"/>
  <c r="Q879" i="3"/>
  <c r="Q883" i="3"/>
  <c r="Q910" i="3"/>
  <c r="Q914" i="3"/>
  <c r="Q918" i="3"/>
  <c r="Q922" i="3"/>
  <c r="Q941" i="3"/>
  <c r="Q949" i="3"/>
  <c r="Q957" i="3"/>
  <c r="Q980" i="3"/>
  <c r="Q984" i="3"/>
  <c r="Q213" i="3"/>
  <c r="Q231" i="3"/>
  <c r="Q347" i="3"/>
  <c r="Q381" i="3"/>
  <c r="Q405" i="3"/>
  <c r="Q428" i="3"/>
  <c r="Q531" i="3"/>
  <c r="Q538" i="3"/>
  <c r="Q574" i="3"/>
  <c r="Q615" i="3"/>
  <c r="Q620" i="3"/>
  <c r="Q632" i="3"/>
  <c r="Q638" i="3"/>
  <c r="Q649" i="3"/>
  <c r="Q659" i="3"/>
  <c r="Q678" i="3"/>
  <c r="Q710" i="3"/>
  <c r="Q718" i="3"/>
  <c r="Q726" i="3"/>
  <c r="Q749" i="3"/>
  <c r="Q753" i="3"/>
  <c r="Q757" i="3"/>
  <c r="Q765" i="3"/>
  <c r="Q784" i="3"/>
  <c r="Q788" i="3"/>
  <c r="Q792" i="3"/>
  <c r="Q823" i="3"/>
  <c r="Q827" i="3"/>
  <c r="Q831" i="3"/>
  <c r="Q862" i="3"/>
  <c r="Q870" i="3"/>
  <c r="Q901" i="3"/>
  <c r="Q909" i="3"/>
  <c r="Q940" i="3"/>
  <c r="Q967" i="3"/>
  <c r="Q979" i="3"/>
  <c r="Q990" i="3"/>
  <c r="Q997" i="3"/>
  <c r="Q1004" i="3"/>
  <c r="Q1015" i="3"/>
  <c r="Q1022" i="3"/>
  <c r="Q1047" i="3"/>
  <c r="Q1065" i="3"/>
  <c r="Q1072" i="3"/>
  <c r="Q1079" i="3"/>
  <c r="Q1090" i="3"/>
  <c r="Q1097" i="3"/>
  <c r="Q33" i="3"/>
  <c r="Q352" i="3"/>
  <c r="Q470" i="3"/>
  <c r="Q491" i="3"/>
  <c r="Q522" i="3"/>
  <c r="Q533" i="3"/>
  <c r="Q580" i="3"/>
  <c r="Q590" i="3"/>
  <c r="Q599" i="3"/>
  <c r="Q631" i="3"/>
  <c r="Q667" i="3"/>
  <c r="Q690" i="3"/>
  <c r="Q695" i="3"/>
  <c r="Q711" i="3"/>
  <c r="Q716" i="3"/>
  <c r="Q742" i="3"/>
  <c r="Q752" i="3"/>
  <c r="Q773" i="3"/>
  <c r="Q851" i="3"/>
  <c r="Q856" i="3"/>
  <c r="Q892" i="3"/>
  <c r="Q903" i="3"/>
  <c r="Q929" i="3"/>
  <c r="Q934" i="3"/>
  <c r="Q960" i="3"/>
  <c r="Q970" i="3"/>
  <c r="Q981" i="3"/>
  <c r="Q1011" i="3"/>
  <c r="Q1020" i="3"/>
  <c r="Q1024" i="3"/>
  <c r="Q1037" i="3"/>
  <c r="Q1054" i="3"/>
  <c r="Q1067" i="3"/>
  <c r="Q1110" i="3"/>
  <c r="Q1114" i="3"/>
  <c r="Q1145" i="3"/>
  <c r="Q1153" i="3"/>
  <c r="Q1184" i="3"/>
  <c r="Q218" i="3"/>
  <c r="Q322" i="3"/>
  <c r="Q338" i="3"/>
  <c r="Q431" i="3"/>
  <c r="Q444" i="3"/>
  <c r="Q502" i="3"/>
  <c r="Q512" i="3"/>
  <c r="Q562" i="3"/>
  <c r="Q608" i="3"/>
  <c r="Q616" i="3"/>
  <c r="Q647" i="3"/>
  <c r="Q661" i="3"/>
  <c r="Q679" i="3"/>
  <c r="Q763" i="3"/>
  <c r="Q799" i="3"/>
  <c r="Q820" i="3"/>
  <c r="Q841" i="3"/>
  <c r="Q867" i="3"/>
  <c r="Q872" i="3"/>
  <c r="Q877" i="3"/>
  <c r="Q898" i="3"/>
  <c r="Q180" i="3"/>
  <c r="Q281" i="3"/>
  <c r="Q334" i="3"/>
  <c r="Q468" i="3"/>
  <c r="Q480" i="3"/>
  <c r="Q490" i="3"/>
  <c r="Q607" i="3"/>
  <c r="Q623" i="3"/>
  <c r="Q684" i="3"/>
  <c r="Q705" i="3"/>
  <c r="Q731" i="3"/>
  <c r="Q741" i="3"/>
  <c r="Q747" i="3"/>
  <c r="Q767" i="3"/>
  <c r="Q778" i="3"/>
  <c r="Q783" i="3"/>
  <c r="Q809" i="3"/>
  <c r="Q819" i="3"/>
  <c r="Q825" i="3"/>
  <c r="Q845" i="3"/>
  <c r="Q861" i="3"/>
  <c r="Q881" i="3"/>
  <c r="Q887" i="3"/>
  <c r="Q897" i="3"/>
  <c r="Q923" i="3"/>
  <c r="Q959" i="3"/>
  <c r="Q965" i="3"/>
  <c r="Q975" i="3"/>
  <c r="Q65" i="3"/>
  <c r="Q246" i="3"/>
  <c r="Q365" i="3"/>
  <c r="Q408" i="3"/>
  <c r="Q479" i="3"/>
  <c r="Q535" i="3"/>
  <c r="Q559" i="3"/>
  <c r="Q585" i="3"/>
  <c r="Q610" i="3"/>
  <c r="Q683" i="3"/>
  <c r="Q712" i="3"/>
  <c r="Q787" i="3"/>
  <c r="Q795" i="3"/>
  <c r="Q816" i="3"/>
  <c r="Q829" i="3"/>
  <c r="Q837" i="3"/>
  <c r="Q899" i="3"/>
  <c r="Q911" i="3"/>
  <c r="Q917" i="3"/>
  <c r="Q936" i="3"/>
  <c r="Q955" i="3"/>
  <c r="Q1005" i="3"/>
  <c r="Q1042" i="3"/>
  <c r="Q1056" i="3"/>
  <c r="Q1084" i="3"/>
  <c r="Q1112" i="3"/>
  <c r="Q1159" i="3"/>
  <c r="Q1163" i="3"/>
  <c r="Q1180" i="3"/>
  <c r="Q1204" i="3"/>
  <c r="Q1212" i="3"/>
  <c r="Q1219" i="3"/>
  <c r="Q1226" i="3"/>
  <c r="Q1269" i="3"/>
  <c r="Q1276" i="3"/>
  <c r="Q1283" i="3"/>
  <c r="Q1287" i="3"/>
  <c r="Q1294" i="3"/>
  <c r="Q1301" i="3"/>
  <c r="Q1344" i="3"/>
  <c r="Q1351" i="3"/>
  <c r="Q1358" i="3"/>
  <c r="Q301" i="3"/>
  <c r="Q427" i="3"/>
  <c r="Q598" i="3"/>
  <c r="Q630" i="3"/>
  <c r="Q676" i="3"/>
  <c r="Q719" i="3"/>
  <c r="Q725" i="3"/>
  <c r="Q733" i="3"/>
  <c r="Q754" i="3"/>
  <c r="Q760" i="3"/>
  <c r="Q775" i="3"/>
  <c r="Q802" i="3"/>
  <c r="Q850" i="3"/>
  <c r="Q924" i="3"/>
  <c r="Q968" i="3"/>
  <c r="Q986" i="3"/>
  <c r="Q991" i="3"/>
  <c r="Q1000" i="3"/>
  <c r="Q1014" i="3"/>
  <c r="Q1019" i="3"/>
  <c r="Q1028" i="3"/>
  <c r="Q1038" i="3"/>
  <c r="Q1089" i="3"/>
  <c r="Q1094" i="3"/>
  <c r="Q1103" i="3"/>
  <c r="Q1125" i="3"/>
  <c r="Q1134" i="3"/>
  <c r="Q1138" i="3"/>
  <c r="Q1155" i="3"/>
  <c r="Q1185" i="3"/>
  <c r="Q1189" i="3"/>
  <c r="Q1230" i="3"/>
  <c r="Q1237" i="3"/>
  <c r="Q1248" i="3"/>
  <c r="Q1255" i="3"/>
  <c r="Q1262" i="3"/>
  <c r="Q228" i="3"/>
  <c r="Q260" i="3"/>
  <c r="Q290" i="3"/>
  <c r="Q499" i="3"/>
  <c r="Q515" i="3"/>
  <c r="Q555" i="3"/>
  <c r="Q566" i="3"/>
  <c r="Q672" i="3"/>
  <c r="Q694" i="3"/>
  <c r="Q715" i="3"/>
  <c r="Q723" i="3"/>
  <c r="Q736" i="3"/>
  <c r="Q764" i="3"/>
  <c r="Q785" i="3"/>
  <c r="Q833" i="3"/>
  <c r="Q341" i="3"/>
  <c r="Q445" i="3"/>
  <c r="Q543" i="3"/>
  <c r="Q557" i="3"/>
  <c r="Q636" i="3"/>
  <c r="Q682" i="3"/>
  <c r="Q702" i="3"/>
  <c r="Q786" i="3"/>
  <c r="Q813" i="3"/>
  <c r="Q822" i="3"/>
  <c r="Q832" i="3"/>
  <c r="Q849" i="3"/>
  <c r="Q859" i="3"/>
  <c r="Q963" i="3"/>
  <c r="Q978" i="3"/>
  <c r="Q1025" i="3"/>
  <c r="Q1048" i="3"/>
  <c r="Q1053" i="3"/>
  <c r="Q1059" i="3"/>
  <c r="Q1064" i="3"/>
  <c r="Q1076" i="3"/>
  <c r="Q1087" i="3"/>
  <c r="Q1092" i="3"/>
  <c r="Q1098" i="3"/>
  <c r="Q1109" i="3"/>
  <c r="Q1135" i="3"/>
  <c r="Q1140" i="3"/>
  <c r="Q1150" i="3"/>
  <c r="Q1181" i="3"/>
  <c r="Q1186" i="3"/>
  <c r="Q1191" i="3"/>
  <c r="Q1200" i="3"/>
  <c r="Q1227" i="3"/>
  <c r="Q1261" i="3"/>
  <c r="Q1265" i="3"/>
  <c r="Q1274" i="3"/>
  <c r="Q1331" i="3"/>
  <c r="Q1335" i="3"/>
  <c r="Q1380" i="3"/>
  <c r="Q1393" i="3"/>
  <c r="Q1403" i="3"/>
  <c r="Q1416" i="3"/>
  <c r="Q1429" i="3"/>
  <c r="Q1439" i="3"/>
  <c r="Q90" i="3"/>
  <c r="Q313" i="3"/>
  <c r="Q397" i="3"/>
  <c r="Q423" i="3"/>
  <c r="Q489" i="3"/>
  <c r="Q612" i="3"/>
  <c r="Q663" i="3"/>
  <c r="Q675" i="3"/>
  <c r="Q713" i="3"/>
  <c r="Q750" i="3"/>
  <c r="Q777" i="3"/>
  <c r="Q860" i="3"/>
  <c r="Q869" i="3"/>
  <c r="Q927" i="3"/>
  <c r="Q942" i="3"/>
  <c r="Q1009" i="3"/>
  <c r="Q1071" i="3"/>
  <c r="Q1077" i="3"/>
  <c r="Q1099" i="3"/>
  <c r="Q1131" i="3"/>
  <c r="Q1146" i="3"/>
  <c r="Q1171" i="3"/>
  <c r="Q1177" i="3"/>
  <c r="Q1182" i="3"/>
  <c r="Q1196" i="3"/>
  <c r="Q1206" i="3"/>
  <c r="Q1236" i="3"/>
  <c r="Q222" i="3"/>
  <c r="Q437" i="3"/>
  <c r="Q462" i="3"/>
  <c r="Q645" i="3"/>
  <c r="Q680" i="3"/>
  <c r="Q699" i="3"/>
  <c r="Q755" i="3"/>
  <c r="Q772" i="3"/>
  <c r="Q791" i="3"/>
  <c r="Q801" i="3"/>
  <c r="Q828" i="3"/>
  <c r="Q865" i="3"/>
  <c r="Q894" i="3"/>
  <c r="Q931" i="3"/>
  <c r="Q969" i="3"/>
  <c r="Q989" i="3"/>
  <c r="Q995" i="3"/>
  <c r="Q1001" i="3"/>
  <c r="Q1023" i="3"/>
  <c r="Q1029" i="3"/>
  <c r="Q1068" i="3"/>
  <c r="Q1085" i="3"/>
  <c r="Q1107" i="3"/>
  <c r="Q1118" i="3"/>
  <c r="Q1128" i="3"/>
  <c r="Q176" i="3"/>
  <c r="Q362" i="3"/>
  <c r="Q391" i="3"/>
  <c r="Q576" i="3"/>
  <c r="Q622" i="3"/>
  <c r="Q635" i="3"/>
  <c r="Q662" i="3"/>
  <c r="Q693" i="3"/>
  <c r="Q720" i="3"/>
  <c r="Q729" i="3"/>
  <c r="Q748" i="3"/>
  <c r="Q756" i="3"/>
  <c r="Q793" i="3"/>
  <c r="Q812" i="3"/>
  <c r="Q868" i="3"/>
  <c r="Q416" i="3"/>
  <c r="Q455" i="3"/>
  <c r="Q592" i="3"/>
  <c r="Q655" i="3"/>
  <c r="Q701" i="3"/>
  <c r="Q798" i="3"/>
  <c r="Q826" i="3"/>
  <c r="Q906" i="3"/>
  <c r="Q915" i="3"/>
  <c r="Q935" i="3"/>
  <c r="Q954" i="3"/>
  <c r="Q1007" i="3"/>
  <c r="Q1030" i="3"/>
  <c r="Q1082" i="3"/>
  <c r="Q1105" i="3"/>
  <c r="Q1119" i="3"/>
  <c r="Q1132" i="3"/>
  <c r="Q1151" i="3"/>
  <c r="Q1157" i="3"/>
  <c r="Q1210" i="3"/>
  <c r="Q1241" i="3"/>
  <c r="Q147" i="3"/>
  <c r="Q242" i="3"/>
  <c r="Q344" i="3"/>
  <c r="Q545" i="3"/>
  <c r="Q569" i="3"/>
  <c r="Q595" i="3"/>
  <c r="Q641" i="3"/>
  <c r="Q704" i="3"/>
  <c r="Q717" i="3"/>
  <c r="Q815" i="3"/>
  <c r="Q842" i="3"/>
  <c r="Q855" i="3"/>
  <c r="Q907" i="3"/>
  <c r="Q916" i="3"/>
  <c r="Q937" i="3"/>
  <c r="Q987" i="3"/>
  <c r="Q1031" i="3"/>
  <c r="Q1061" i="3"/>
  <c r="Q1091" i="3"/>
  <c r="Q1120" i="3"/>
  <c r="Q1127" i="3"/>
  <c r="Q1164" i="3"/>
  <c r="Q1170" i="3"/>
  <c r="Q1221" i="3"/>
  <c r="Q1246" i="3"/>
  <c r="Q1260" i="3"/>
  <c r="Q203" i="3"/>
  <c r="Q316" i="3"/>
  <c r="Q401" i="3"/>
  <c r="Q497" i="3"/>
  <c r="Q528" i="3"/>
  <c r="Q626" i="3"/>
  <c r="Q708" i="3"/>
  <c r="Q735" i="3"/>
  <c r="Q779" i="3"/>
  <c r="Q806" i="3"/>
  <c r="Q818" i="3"/>
  <c r="Q236" i="3"/>
  <c r="Q309" i="3"/>
  <c r="Q369" i="3"/>
  <c r="Q703" i="3"/>
  <c r="Q740" i="3"/>
  <c r="Q759" i="3"/>
  <c r="Q776" i="3"/>
  <c r="Q852" i="3"/>
  <c r="Q888" i="3"/>
  <c r="Q950" i="3"/>
  <c r="Q994" i="3"/>
  <c r="Q1003" i="3"/>
  <c r="Q1012" i="3"/>
  <c r="Q1039" i="3"/>
  <c r="Q1066" i="3"/>
  <c r="Q1074" i="3"/>
  <c r="Q1149" i="3"/>
  <c r="Q1172" i="3"/>
  <c r="Q1193" i="3"/>
  <c r="Q1213" i="3"/>
  <c r="Q1225" i="3"/>
  <c r="Q1232" i="3"/>
  <c r="Q1238" i="3"/>
  <c r="Q1243" i="3"/>
  <c r="Q1278" i="3"/>
  <c r="Q1292" i="3"/>
  <c r="Q1310" i="3"/>
  <c r="Q1323" i="3"/>
  <c r="Q1327" i="3"/>
  <c r="Q1384" i="3"/>
  <c r="Q1409" i="3"/>
  <c r="Q1427" i="3"/>
  <c r="Q1434" i="3"/>
  <c r="Q1441" i="3"/>
  <c r="Q1259" i="3"/>
  <c r="Q1288" i="3"/>
  <c r="Q1297" i="3"/>
  <c r="Q1302" i="3"/>
  <c r="Q1336" i="3"/>
  <c r="Q1340" i="3"/>
  <c r="Q1353" i="3"/>
  <c r="Q1357" i="3"/>
  <c r="Q1365" i="3"/>
  <c r="Q1369" i="3"/>
  <c r="Q1377" i="3"/>
  <c r="Q1413" i="3"/>
  <c r="Q1420" i="3"/>
  <c r="Q510" i="3"/>
  <c r="Q642" i="3"/>
  <c r="Q706" i="3"/>
  <c r="Q834" i="3"/>
  <c r="Q926" i="3"/>
  <c r="Q962" i="3"/>
  <c r="Q973" i="3"/>
  <c r="Q1075" i="3"/>
  <c r="Q1102" i="3"/>
  <c r="Q1143" i="3"/>
  <c r="Q1173" i="3"/>
  <c r="Q1179" i="3"/>
  <c r="Q1194" i="3"/>
  <c r="Q1207" i="3"/>
  <c r="Q1249" i="3"/>
  <c r="Q1264" i="3"/>
  <c r="Q1306" i="3"/>
  <c r="Q1361" i="3"/>
  <c r="Q1373" i="3"/>
  <c r="Q1388" i="3"/>
  <c r="Q1395" i="3"/>
  <c r="Q1402" i="3"/>
  <c r="Q1445" i="3"/>
  <c r="Q666" i="3"/>
  <c r="Q707" i="3"/>
  <c r="Q724" i="3"/>
  <c r="Q743" i="3"/>
  <c r="Q873" i="3"/>
  <c r="Q890" i="3"/>
  <c r="Q951" i="3"/>
  <c r="Q996" i="3"/>
  <c r="Q1049" i="3"/>
  <c r="Q1111" i="3"/>
  <c r="Q1121" i="3"/>
  <c r="Q1136" i="3"/>
  <c r="Q1187" i="3"/>
  <c r="Q1220" i="3"/>
  <c r="Q1284" i="3"/>
  <c r="Q1319" i="3"/>
  <c r="Q1332" i="3"/>
  <c r="Q1349" i="3"/>
  <c r="Q1381" i="3"/>
  <c r="Q1406" i="3"/>
  <c r="Q1424" i="3"/>
  <c r="Q1431" i="3"/>
  <c r="Q1438" i="3"/>
  <c r="Q377" i="3"/>
  <c r="Q476" i="3"/>
  <c r="Q264" i="3"/>
  <c r="Q329" i="3"/>
  <c r="Q556" i="3"/>
  <c r="Q669" i="3"/>
  <c r="Q782" i="3"/>
  <c r="Q857" i="3"/>
  <c r="Q891" i="3"/>
  <c r="Q904" i="3"/>
  <c r="Q964" i="3"/>
  <c r="Q977" i="3"/>
  <c r="Q988" i="3"/>
  <c r="Q1050" i="3"/>
  <c r="Q1069" i="3"/>
  <c r="Q1086" i="3"/>
  <c r="Q1104" i="3"/>
  <c r="Q1122" i="3"/>
  <c r="Q1130" i="3"/>
  <c r="Q1137" i="3"/>
  <c r="Q1144" i="3"/>
  <c r="Q1209" i="3"/>
  <c r="Q1215" i="3"/>
  <c r="Q1228" i="3"/>
  <c r="Q1266" i="3"/>
  <c r="Q1275" i="3"/>
  <c r="Q1307" i="3"/>
  <c r="Q1337" i="3"/>
  <c r="Q1370" i="3"/>
  <c r="Q1374" i="3"/>
  <c r="Q1421" i="3"/>
  <c r="Q1428" i="3"/>
  <c r="Q1435" i="3"/>
  <c r="Q692" i="3"/>
  <c r="Q838" i="3"/>
  <c r="Q858" i="3"/>
  <c r="Q893" i="3"/>
  <c r="Q919" i="3"/>
  <c r="Q930" i="3"/>
  <c r="Q966" i="3"/>
  <c r="Q1006" i="3"/>
  <c r="Q1016" i="3"/>
  <c r="Q1060" i="3"/>
  <c r="Q1078" i="3"/>
  <c r="Q1167" i="3"/>
  <c r="Q1174" i="3"/>
  <c r="Q527" i="3"/>
  <c r="Q404" i="3"/>
  <c r="Q452" i="3"/>
  <c r="Q600" i="3"/>
  <c r="Q652" i="3"/>
  <c r="Q289" i="3"/>
  <c r="Q454" i="3"/>
  <c r="Q654" i="3"/>
  <c r="Q697" i="3"/>
  <c r="Q734" i="3"/>
  <c r="Q770" i="3"/>
  <c r="Q790" i="3"/>
  <c r="Q807" i="3"/>
  <c r="Q863" i="3"/>
  <c r="Q932" i="3"/>
  <c r="Q945" i="3"/>
  <c r="Q958" i="3"/>
  <c r="Q1063" i="3"/>
  <c r="Q1162" i="3"/>
  <c r="Q1169" i="3"/>
  <c r="Q1198" i="3"/>
  <c r="Q1211" i="3"/>
  <c r="Q1217" i="3"/>
  <c r="Q1229" i="3"/>
  <c r="Q1235" i="3"/>
  <c r="Q1242" i="3"/>
  <c r="Q1252" i="3"/>
  <c r="Q1257" i="3"/>
  <c r="Q1295" i="3"/>
  <c r="Q1300" i="3"/>
  <c r="Q1313" i="3"/>
  <c r="Q1330" i="3"/>
  <c r="Q1334" i="3"/>
  <c r="Q1347" i="3"/>
  <c r="Q1379" i="3"/>
  <c r="Q1390" i="3"/>
  <c r="Q1415" i="3"/>
  <c r="Q1422" i="3"/>
  <c r="Q1433" i="3"/>
  <c r="Q1440" i="3"/>
  <c r="Q305" i="3"/>
  <c r="Q465" i="3"/>
  <c r="Q634" i="3"/>
  <c r="Q681" i="3"/>
  <c r="Q738" i="3"/>
  <c r="Q811" i="3"/>
  <c r="Q885" i="3"/>
  <c r="Q947" i="3"/>
  <c r="Q972" i="3"/>
  <c r="Q993" i="3"/>
  <c r="Q1073" i="3"/>
  <c r="Q1156" i="3"/>
  <c r="Q1199" i="3"/>
  <c r="Q1253" i="3"/>
  <c r="Q1258" i="3"/>
  <c r="Q1268" i="3"/>
  <c r="Q1273" i="3"/>
  <c r="Q1282" i="3"/>
  <c r="Q1314" i="3"/>
  <c r="Q1318" i="3"/>
  <c r="Q1322" i="3"/>
  <c r="Q1348" i="3"/>
  <c r="Q1376" i="3"/>
  <c r="Q1391" i="3"/>
  <c r="Q1398" i="3"/>
  <c r="Q1405" i="3"/>
  <c r="Q1423" i="3"/>
  <c r="Q737" i="3"/>
  <c r="Q908" i="3"/>
  <c r="Q1013" i="3"/>
  <c r="Q1035" i="3"/>
  <c r="Q1154" i="3"/>
  <c r="Q1263" i="3"/>
  <c r="Q1368" i="3"/>
  <c r="Q1412" i="3"/>
  <c r="Q1419" i="3"/>
  <c r="Q1311" i="3"/>
  <c r="Q1328" i="3"/>
  <c r="Q1345" i="3"/>
  <c r="Q1385" i="3"/>
  <c r="Q1399" i="3"/>
  <c r="Q1442" i="3"/>
  <c r="Q1081" i="3"/>
  <c r="Q1234" i="3"/>
  <c r="Q1312" i="3"/>
  <c r="Q1354" i="3"/>
  <c r="Q1407" i="3"/>
  <c r="Q1329" i="3"/>
  <c r="Q1436" i="3"/>
  <c r="Q744" i="3"/>
  <c r="Q992" i="3"/>
  <c r="Q1139" i="3"/>
  <c r="Q1233" i="3"/>
  <c r="Q1245" i="3"/>
  <c r="Q1293" i="3"/>
  <c r="Q1320" i="3"/>
  <c r="Q1392" i="3"/>
  <c r="Q550" i="3"/>
  <c r="Q1036" i="3"/>
  <c r="Q1100" i="3"/>
  <c r="Q1123" i="3"/>
  <c r="Q1192" i="3"/>
  <c r="Q698" i="3"/>
  <c r="Q880" i="3"/>
  <c r="Q943" i="3"/>
  <c r="Q1017" i="3"/>
  <c r="Q1062" i="3"/>
  <c r="Q751" i="3"/>
  <c r="Q1018" i="3"/>
  <c r="Q1041" i="3"/>
  <c r="Q1141" i="3"/>
  <c r="Q1160" i="3"/>
  <c r="Q1195" i="3"/>
  <c r="Q1222" i="3"/>
  <c r="Q1256" i="3"/>
  <c r="Q1285" i="3"/>
  <c r="Q1346" i="3"/>
  <c r="Q1363" i="3"/>
  <c r="Q1443" i="3"/>
  <c r="Q884" i="3"/>
  <c r="Q976" i="3"/>
  <c r="Q999" i="3"/>
  <c r="Q1043" i="3"/>
  <c r="Q1124" i="3"/>
  <c r="Q1161" i="3"/>
  <c r="Q1197" i="3"/>
  <c r="Q1223" i="3"/>
  <c r="Q1304" i="3"/>
  <c r="Q1321" i="3"/>
  <c r="Q1338" i="3"/>
  <c r="Q1355" i="3"/>
  <c r="Q1371" i="3"/>
  <c r="Q1386" i="3"/>
  <c r="Q1305" i="3"/>
  <c r="Q1394" i="3"/>
  <c r="Q1401" i="3"/>
  <c r="Q358" i="3"/>
  <c r="Q920" i="3"/>
  <c r="Q1224" i="3"/>
  <c r="Q1277" i="3"/>
  <c r="Q1356" i="3"/>
  <c r="Q1408" i="3"/>
  <c r="Q762" i="3"/>
  <c r="Q848" i="3"/>
  <c r="Q1002" i="3"/>
  <c r="Q1045" i="3"/>
  <c r="Q1088" i="3"/>
  <c r="Q1147" i="3"/>
  <c r="Q1247" i="3"/>
  <c r="Q1286" i="3"/>
  <c r="Q1296" i="3"/>
  <c r="Q1364" i="3"/>
  <c r="Q1372" i="3"/>
  <c r="Q1387" i="3"/>
  <c r="Q1430" i="3"/>
  <c r="Q1437" i="3"/>
  <c r="Q1444" i="3"/>
  <c r="Q854" i="3"/>
  <c r="Q895" i="3"/>
  <c r="Q982" i="3"/>
  <c r="Q1046" i="3"/>
  <c r="Q1166" i="3"/>
  <c r="Q1214" i="3"/>
  <c r="Q1239" i="3"/>
  <c r="Q1270" i="3"/>
  <c r="Q1279" i="3"/>
  <c r="Q1298" i="3"/>
  <c r="Q1315" i="3"/>
  <c r="Q1324" i="3"/>
  <c r="Q1341" i="3"/>
  <c r="Q1366" i="3"/>
  <c r="Q1410" i="3"/>
  <c r="Q1417" i="3"/>
  <c r="Q1389" i="3"/>
  <c r="Q606" i="3"/>
  <c r="Q1299" i="3"/>
  <c r="Q1425" i="3"/>
  <c r="Q618" i="3"/>
  <c r="Q1281" i="3"/>
  <c r="Q1367" i="3"/>
  <c r="Q1397" i="3"/>
  <c r="Q1411" i="3"/>
  <c r="Q602" i="3"/>
  <c r="Q677" i="3"/>
  <c r="Q810" i="3"/>
  <c r="Q956" i="3"/>
  <c r="Q1027" i="3"/>
  <c r="Q1113" i="3"/>
  <c r="Q1148" i="3"/>
  <c r="Q1202" i="3"/>
  <c r="Q1216" i="3"/>
  <c r="Q1250" i="3"/>
  <c r="Q1289" i="3"/>
  <c r="Q1333" i="3"/>
  <c r="Q1350" i="3"/>
  <c r="Q1359" i="3"/>
  <c r="Q1382" i="3"/>
  <c r="Q1396" i="3"/>
  <c r="Q463" i="3"/>
  <c r="Q900" i="3"/>
  <c r="Q1052" i="3"/>
  <c r="Q1095" i="3"/>
  <c r="Q1168" i="3"/>
  <c r="Q1203" i="3"/>
  <c r="Q1240" i="3"/>
  <c r="Q1251" i="3"/>
  <c r="Q1271" i="3"/>
  <c r="Q1308" i="3"/>
  <c r="Q1418" i="3"/>
  <c r="Q1432" i="3"/>
  <c r="Q496" i="3"/>
  <c r="Q688" i="3"/>
  <c r="Q774" i="3"/>
  <c r="Q1010" i="3"/>
  <c r="Q1032" i="3"/>
  <c r="Q1317" i="3"/>
  <c r="Q1325" i="3"/>
  <c r="Q1342" i="3"/>
  <c r="Q1404" i="3"/>
  <c r="Q504" i="3"/>
  <c r="Q780" i="3"/>
  <c r="Q824" i="3"/>
  <c r="Q933" i="3"/>
  <c r="Q1055" i="3"/>
  <c r="Q1096" i="3"/>
  <c r="Q1117" i="3"/>
  <c r="Q1205" i="3"/>
  <c r="Q1272" i="3"/>
  <c r="Q1291" i="3"/>
  <c r="Q1309" i="3"/>
  <c r="Q1343" i="3"/>
  <c r="Q1360" i="3"/>
  <c r="Q1383" i="3"/>
  <c r="Q1426" i="3"/>
  <c r="Q643" i="3"/>
  <c r="Q1175" i="3"/>
  <c r="Q1378" i="3"/>
  <c r="Q1400" i="3"/>
  <c r="Q1414" i="3"/>
  <c r="S4" i="3"/>
  <c r="S17" i="3"/>
  <c r="S30" i="3"/>
  <c r="S40" i="3"/>
  <c r="S53" i="3"/>
  <c r="S66" i="3"/>
  <c r="S76" i="3"/>
  <c r="S89" i="3"/>
  <c r="S102" i="3"/>
  <c r="S112" i="3"/>
  <c r="S125" i="3"/>
  <c r="S138" i="3"/>
  <c r="S148" i="3"/>
  <c r="S161" i="3"/>
  <c r="S174" i="3"/>
  <c r="S184" i="3"/>
  <c r="S197" i="3"/>
  <c r="S210" i="3"/>
  <c r="S220" i="3"/>
  <c r="S233" i="3"/>
  <c r="S246" i="3"/>
  <c r="S256" i="3"/>
  <c r="S259" i="3"/>
  <c r="S262" i="3"/>
  <c r="S265" i="3"/>
  <c r="S268" i="3"/>
  <c r="S271" i="3"/>
  <c r="S274" i="3"/>
  <c r="S277" i="3"/>
  <c r="S280" i="3"/>
  <c r="S283" i="3"/>
  <c r="S286" i="3"/>
  <c r="S289" i="3"/>
  <c r="S292" i="3"/>
  <c r="S295" i="3"/>
  <c r="S298" i="3"/>
  <c r="S301" i="3"/>
  <c r="S304" i="3"/>
  <c r="S307" i="3"/>
  <c r="S310" i="3"/>
  <c r="S313" i="3"/>
  <c r="S316" i="3"/>
  <c r="S319" i="3"/>
  <c r="S322" i="3"/>
  <c r="S325" i="3"/>
  <c r="S328" i="3"/>
  <c r="S331" i="3"/>
  <c r="S334" i="3"/>
  <c r="S337" i="3"/>
  <c r="S340" i="3"/>
  <c r="S343" i="3"/>
  <c r="S346" i="3"/>
  <c r="S349" i="3"/>
  <c r="S352" i="3"/>
  <c r="S355" i="3"/>
  <c r="S358" i="3"/>
  <c r="S361" i="3"/>
  <c r="S364" i="3"/>
  <c r="S367" i="3"/>
  <c r="S370" i="3"/>
  <c r="S373" i="3"/>
  <c r="S376" i="3"/>
  <c r="S379" i="3"/>
  <c r="S382" i="3"/>
  <c r="S385" i="3"/>
  <c r="S388" i="3"/>
  <c r="S391" i="3"/>
  <c r="S394" i="3"/>
  <c r="S397" i="3"/>
  <c r="S400" i="3"/>
  <c r="S403" i="3"/>
  <c r="S406" i="3"/>
  <c r="S409" i="3"/>
  <c r="S412" i="3"/>
  <c r="S415" i="3"/>
  <c r="S418" i="3"/>
  <c r="S421" i="3"/>
  <c r="S424" i="3"/>
  <c r="S427" i="3"/>
  <c r="S430" i="3"/>
  <c r="S433" i="3"/>
  <c r="S436" i="3"/>
  <c r="S439" i="3"/>
  <c r="S442" i="3"/>
  <c r="S445" i="3"/>
  <c r="S448" i="3"/>
  <c r="S451" i="3"/>
  <c r="S454" i="3"/>
  <c r="S457" i="3"/>
  <c r="S460" i="3"/>
  <c r="S463" i="3"/>
  <c r="S466" i="3"/>
  <c r="S469" i="3"/>
  <c r="S472" i="3"/>
  <c r="S475" i="3"/>
  <c r="S478" i="3"/>
  <c r="S481" i="3"/>
  <c r="S484" i="3"/>
  <c r="S487" i="3"/>
  <c r="S490" i="3"/>
  <c r="S493" i="3"/>
  <c r="S496" i="3"/>
  <c r="S499" i="3"/>
  <c r="S502" i="3"/>
  <c r="S505" i="3"/>
  <c r="S508" i="3"/>
  <c r="S511" i="3"/>
  <c r="S514" i="3"/>
  <c r="S517" i="3"/>
  <c r="S520" i="3"/>
  <c r="S523" i="3"/>
  <c r="S526" i="3"/>
  <c r="S529" i="3"/>
  <c r="S532" i="3"/>
  <c r="S8" i="3"/>
  <c r="S15" i="3"/>
  <c r="S58" i="3"/>
  <c r="S65" i="3"/>
  <c r="S72" i="3"/>
  <c r="S83" i="3"/>
  <c r="S90" i="3"/>
  <c r="S115" i="3"/>
  <c r="S133" i="3"/>
  <c r="S140" i="3"/>
  <c r="S147" i="3"/>
  <c r="S158" i="3"/>
  <c r="S165" i="3"/>
  <c r="S190" i="3"/>
  <c r="S208" i="3"/>
  <c r="S215" i="3"/>
  <c r="S222" i="3"/>
  <c r="S240" i="3"/>
  <c r="S261" i="3"/>
  <c r="S284" i="3"/>
  <c r="S297" i="3"/>
  <c r="S320" i="3"/>
  <c r="S333" i="3"/>
  <c r="S356" i="3"/>
  <c r="S369" i="3"/>
  <c r="S392" i="3"/>
  <c r="S405" i="3"/>
  <c r="S428" i="3"/>
  <c r="S441" i="3"/>
  <c r="S464" i="3"/>
  <c r="S477" i="3"/>
  <c r="S500" i="3"/>
  <c r="S513" i="3"/>
  <c r="S5" i="3"/>
  <c r="S12" i="3"/>
  <c r="S55" i="3"/>
  <c r="S62" i="3"/>
  <c r="S69" i="3"/>
  <c r="S73" i="3"/>
  <c r="S80" i="3"/>
  <c r="S87" i="3"/>
  <c r="S130" i="3"/>
  <c r="S137" i="3"/>
  <c r="S144" i="3"/>
  <c r="S155" i="3"/>
  <c r="S162" i="3"/>
  <c r="S187" i="3"/>
  <c r="S205" i="3"/>
  <c r="S212" i="3"/>
  <c r="S219" i="3"/>
  <c r="S230" i="3"/>
  <c r="S237" i="3"/>
  <c r="S278" i="3"/>
  <c r="S291" i="3"/>
  <c r="S16" i="3"/>
  <c r="S23" i="3"/>
  <c r="S34" i="3"/>
  <c r="S41" i="3"/>
  <c r="S48" i="3"/>
  <c r="S91" i="3"/>
  <c r="S98" i="3"/>
  <c r="S105" i="3"/>
  <c r="S109" i="3"/>
  <c r="S116" i="3"/>
  <c r="S123" i="3"/>
  <c r="S166" i="3"/>
  <c r="S173" i="3"/>
  <c r="S180" i="3"/>
  <c r="S191" i="3"/>
  <c r="S198" i="3"/>
  <c r="S223" i="3"/>
  <c r="S241" i="3"/>
  <c r="S248" i="3"/>
  <c r="S255" i="3"/>
  <c r="S275" i="3"/>
  <c r="S9" i="3"/>
  <c r="S27" i="3"/>
  <c r="S52" i="3"/>
  <c r="S59" i="3"/>
  <c r="S70" i="3"/>
  <c r="S77" i="3"/>
  <c r="S84" i="3"/>
  <c r="S127" i="3"/>
  <c r="S134" i="3"/>
  <c r="S141" i="3"/>
  <c r="S145" i="3"/>
  <c r="S152" i="3"/>
  <c r="S159" i="3"/>
  <c r="S13" i="3"/>
  <c r="S20" i="3"/>
  <c r="S31" i="3"/>
  <c r="S38" i="3"/>
  <c r="S45" i="3"/>
  <c r="S63" i="3"/>
  <c r="S88" i="3"/>
  <c r="S95" i="3"/>
  <c r="S106" i="3"/>
  <c r="S6" i="3"/>
  <c r="S24" i="3"/>
  <c r="S49" i="3"/>
  <c r="S56" i="3"/>
  <c r="S67" i="3"/>
  <c r="S74" i="3"/>
  <c r="S81" i="3"/>
  <c r="S99" i="3"/>
  <c r="S124" i="3"/>
  <c r="S131" i="3"/>
  <c r="S142" i="3"/>
  <c r="S149" i="3"/>
  <c r="S156" i="3"/>
  <c r="S199" i="3"/>
  <c r="S10" i="3"/>
  <c r="S28" i="3"/>
  <c r="S35" i="3"/>
  <c r="S42" i="3"/>
  <c r="S60" i="3"/>
  <c r="S85" i="3"/>
  <c r="S92" i="3"/>
  <c r="S103" i="3"/>
  <c r="S110" i="3"/>
  <c r="S117" i="3"/>
  <c r="S135" i="3"/>
  <c r="S160" i="3"/>
  <c r="S167" i="3"/>
  <c r="S178" i="3"/>
  <c r="S185" i="3"/>
  <c r="S192" i="3"/>
  <c r="S14" i="3"/>
  <c r="S21" i="3"/>
  <c r="S46" i="3"/>
  <c r="S64" i="3"/>
  <c r="S71" i="3"/>
  <c r="S78" i="3"/>
  <c r="S96" i="3"/>
  <c r="S121" i="3"/>
  <c r="S128" i="3"/>
  <c r="S139" i="3"/>
  <c r="S146" i="3"/>
  <c r="S153" i="3"/>
  <c r="S171" i="3"/>
  <c r="S196" i="3"/>
  <c r="S7" i="3"/>
  <c r="S25" i="3"/>
  <c r="S32" i="3"/>
  <c r="S39" i="3"/>
  <c r="S50" i="3"/>
  <c r="S57" i="3"/>
  <c r="S82" i="3"/>
  <c r="S100" i="3"/>
  <c r="S107" i="3"/>
  <c r="S114" i="3"/>
  <c r="S132" i="3"/>
  <c r="S157" i="3"/>
  <c r="S164" i="3"/>
  <c r="S175" i="3"/>
  <c r="S19" i="3"/>
  <c r="S33" i="3"/>
  <c r="S170" i="3"/>
  <c r="S181" i="3"/>
  <c r="S209" i="3"/>
  <c r="S218" i="3"/>
  <c r="S242" i="3"/>
  <c r="S282" i="3"/>
  <c r="S22" i="3"/>
  <c r="S36" i="3"/>
  <c r="S79" i="3"/>
  <c r="S129" i="3"/>
  <c r="S172" i="3"/>
  <c r="S224" i="3"/>
  <c r="S257" i="3"/>
  <c r="S266" i="3"/>
  <c r="S270" i="3"/>
  <c r="S338" i="3"/>
  <c r="S345" i="3"/>
  <c r="S363" i="3"/>
  <c r="S395" i="3"/>
  <c r="S413" i="3"/>
  <c r="S420" i="3"/>
  <c r="S438" i="3"/>
  <c r="S470" i="3"/>
  <c r="S37" i="3"/>
  <c r="S51" i="3"/>
  <c r="S94" i="3"/>
  <c r="S108" i="3"/>
  <c r="S119" i="3"/>
  <c r="S151" i="3"/>
  <c r="S234" i="3"/>
  <c r="S243" i="3"/>
  <c r="S253" i="3"/>
  <c r="S279" i="3"/>
  <c r="S306" i="3"/>
  <c r="S317" i="3"/>
  <c r="S324" i="3"/>
  <c r="S374" i="3"/>
  <c r="S381" i="3"/>
  <c r="S399" i="3"/>
  <c r="S11" i="3"/>
  <c r="S68" i="3"/>
  <c r="S120" i="3"/>
  <c r="S163" i="3"/>
  <c r="S183" i="3"/>
  <c r="S200" i="3"/>
  <c r="S229" i="3"/>
  <c r="S287" i="3"/>
  <c r="S299" i="3"/>
  <c r="S335" i="3"/>
  <c r="S342" i="3"/>
  <c r="S353" i="3"/>
  <c r="S360" i="3"/>
  <c r="S410" i="3"/>
  <c r="S417" i="3"/>
  <c r="S435" i="3"/>
  <c r="S54" i="3"/>
  <c r="S97" i="3"/>
  <c r="S143" i="3"/>
  <c r="S193" i="3"/>
  <c r="S206" i="3"/>
  <c r="S239" i="3"/>
  <c r="S244" i="3"/>
  <c r="S258" i="3"/>
  <c r="S303" i="3"/>
  <c r="S314" i="3"/>
  <c r="S321" i="3"/>
  <c r="S371" i="3"/>
  <c r="S378" i="3"/>
  <c r="S389" i="3"/>
  <c r="S396" i="3"/>
  <c r="S446" i="3"/>
  <c r="S453" i="3"/>
  <c r="S26" i="3"/>
  <c r="S111" i="3"/>
  <c r="S43" i="3"/>
  <c r="S29" i="3"/>
  <c r="S113" i="3"/>
  <c r="S44" i="3"/>
  <c r="S101" i="3"/>
  <c r="S249" i="3"/>
  <c r="S305" i="3"/>
  <c r="S318" i="3"/>
  <c r="S323" i="3"/>
  <c r="S329" i="3"/>
  <c r="S366" i="3"/>
  <c r="S398" i="3"/>
  <c r="S404" i="3"/>
  <c r="S444" i="3"/>
  <c r="S449" i="3"/>
  <c r="S503" i="3"/>
  <c r="S521" i="3"/>
  <c r="S528" i="3"/>
  <c r="S535" i="3"/>
  <c r="S545" i="3"/>
  <c r="S558" i="3"/>
  <c r="S571" i="3"/>
  <c r="S581" i="3"/>
  <c r="S594" i="3"/>
  <c r="S607" i="3"/>
  <c r="S617" i="3"/>
  <c r="S630" i="3"/>
  <c r="S643" i="3"/>
  <c r="S653" i="3"/>
  <c r="S666" i="3"/>
  <c r="S679" i="3"/>
  <c r="S689" i="3"/>
  <c r="S702" i="3"/>
  <c r="S715" i="3"/>
  <c r="S725" i="3"/>
  <c r="S738" i="3"/>
  <c r="S751" i="3"/>
  <c r="S761" i="3"/>
  <c r="S774" i="3"/>
  <c r="S787" i="3"/>
  <c r="S797" i="3"/>
  <c r="S810" i="3"/>
  <c r="S823" i="3"/>
  <c r="S833" i="3"/>
  <c r="S846" i="3"/>
  <c r="S859" i="3"/>
  <c r="S869" i="3"/>
  <c r="S882" i="3"/>
  <c r="S895" i="3"/>
  <c r="S905" i="3"/>
  <c r="S918" i="3"/>
  <c r="S931" i="3"/>
  <c r="S941" i="3"/>
  <c r="S954" i="3"/>
  <c r="S967" i="3"/>
  <c r="S977" i="3"/>
  <c r="S18" i="3"/>
  <c r="S176" i="3"/>
  <c r="S204" i="3"/>
  <c r="S213" i="3"/>
  <c r="S250" i="3"/>
  <c r="S267" i="3"/>
  <c r="S311" i="3"/>
  <c r="S341" i="3"/>
  <c r="S459" i="3"/>
  <c r="S492" i="3"/>
  <c r="S504" i="3"/>
  <c r="S531" i="3"/>
  <c r="S560" i="3"/>
  <c r="S567" i="3"/>
  <c r="S574" i="3"/>
  <c r="S578" i="3"/>
  <c r="S585" i="3"/>
  <c r="S592" i="3"/>
  <c r="S635" i="3"/>
  <c r="S642" i="3"/>
  <c r="S649" i="3"/>
  <c r="S660" i="3"/>
  <c r="S667" i="3"/>
  <c r="S692" i="3"/>
  <c r="S710" i="3"/>
  <c r="S717" i="3"/>
  <c r="S724" i="3"/>
  <c r="S735" i="3"/>
  <c r="S742" i="3"/>
  <c r="S767" i="3"/>
  <c r="S785" i="3"/>
  <c r="S792" i="3"/>
  <c r="S799" i="3"/>
  <c r="S817" i="3"/>
  <c r="S842" i="3"/>
  <c r="S849" i="3"/>
  <c r="S860" i="3"/>
  <c r="S867" i="3"/>
  <c r="S874" i="3"/>
  <c r="S892" i="3"/>
  <c r="S917" i="3"/>
  <c r="S924" i="3"/>
  <c r="S935" i="3"/>
  <c r="S942" i="3"/>
  <c r="S949" i="3"/>
  <c r="S991" i="3"/>
  <c r="S1004" i="3"/>
  <c r="S1014" i="3"/>
  <c r="S1027" i="3"/>
  <c r="S1040" i="3"/>
  <c r="S1050" i="3"/>
  <c r="S1063" i="3"/>
  <c r="S1076" i="3"/>
  <c r="S1086" i="3"/>
  <c r="S1099" i="3"/>
  <c r="S1112" i="3"/>
  <c r="S1122" i="3"/>
  <c r="S1135" i="3"/>
  <c r="S1148" i="3"/>
  <c r="S1158" i="3"/>
  <c r="S1171" i="3"/>
  <c r="S1184" i="3"/>
  <c r="S1194" i="3"/>
  <c r="S1207" i="3"/>
  <c r="S195" i="3"/>
  <c r="S216" i="3"/>
  <c r="S225" i="3"/>
  <c r="S290" i="3"/>
  <c r="S354" i="3"/>
  <c r="S359" i="3"/>
  <c r="S377" i="3"/>
  <c r="S407" i="3"/>
  <c r="S434" i="3"/>
  <c r="S440" i="3"/>
  <c r="S473" i="3"/>
  <c r="S485" i="3"/>
  <c r="S489" i="3"/>
  <c r="S497" i="3"/>
  <c r="S516" i="3"/>
  <c r="S524" i="3"/>
  <c r="S557" i="3"/>
  <c r="S564" i="3"/>
  <c r="S575" i="3"/>
  <c r="S582" i="3"/>
  <c r="S589" i="3"/>
  <c r="S179" i="3"/>
  <c r="S207" i="3"/>
  <c r="S217" i="3"/>
  <c r="S235" i="3"/>
  <c r="S251" i="3"/>
  <c r="S260" i="3"/>
  <c r="S312" i="3"/>
  <c r="S348" i="3"/>
  <c r="S372" i="3"/>
  <c r="S401" i="3"/>
  <c r="S425" i="3"/>
  <c r="S465" i="3"/>
  <c r="S501" i="3"/>
  <c r="S536" i="3"/>
  <c r="S543" i="3"/>
  <c r="S550" i="3"/>
  <c r="S568" i="3"/>
  <c r="S593" i="3"/>
  <c r="S600" i="3"/>
  <c r="S47" i="3"/>
  <c r="S168" i="3"/>
  <c r="S189" i="3"/>
  <c r="S296" i="3"/>
  <c r="S332" i="3"/>
  <c r="S339" i="3"/>
  <c r="S362" i="3"/>
  <c r="S386" i="3"/>
  <c r="S393" i="3"/>
  <c r="S416" i="3"/>
  <c r="S432" i="3"/>
  <c r="S452" i="3"/>
  <c r="S471" i="3"/>
  <c r="S476" i="3"/>
  <c r="S482" i="3"/>
  <c r="S518" i="3"/>
  <c r="S562" i="3"/>
  <c r="S572" i="3"/>
  <c r="S586" i="3"/>
  <c r="S595" i="3"/>
  <c r="S616" i="3"/>
  <c r="S620" i="3"/>
  <c r="S624" i="3"/>
  <c r="S628" i="3"/>
  <c r="S632" i="3"/>
  <c r="S655" i="3"/>
  <c r="S659" i="3"/>
  <c r="S663" i="3"/>
  <c r="S104" i="3"/>
  <c r="S231" i="3"/>
  <c r="S245" i="3"/>
  <c r="S288" i="3"/>
  <c r="S315" i="3"/>
  <c r="S347" i="3"/>
  <c r="S538" i="3"/>
  <c r="S548" i="3"/>
  <c r="S591" i="3"/>
  <c r="S605" i="3"/>
  <c r="S636" i="3"/>
  <c r="S640" i="3"/>
  <c r="S169" i="3"/>
  <c r="S194" i="3"/>
  <c r="S221" i="3"/>
  <c r="S232" i="3"/>
  <c r="S402" i="3"/>
  <c r="S426" i="3"/>
  <c r="S498" i="3"/>
  <c r="S534" i="3"/>
  <c r="S539" i="3"/>
  <c r="S553" i="3"/>
  <c r="S596" i="3"/>
  <c r="S601" i="3"/>
  <c r="S609" i="3"/>
  <c r="S621" i="3"/>
  <c r="S648" i="3"/>
  <c r="S182" i="3"/>
  <c r="S227" i="3"/>
  <c r="S327" i="3"/>
  <c r="S351" i="3"/>
  <c r="S414" i="3"/>
  <c r="S462" i="3"/>
  <c r="S468" i="3"/>
  <c r="S565" i="3"/>
  <c r="S598" i="3"/>
  <c r="S611" i="3"/>
  <c r="S634" i="3"/>
  <c r="S638" i="3"/>
  <c r="S650" i="3"/>
  <c r="S669" i="3"/>
  <c r="S673" i="3"/>
  <c r="S677" i="3"/>
  <c r="S214" i="3"/>
  <c r="S269" i="3"/>
  <c r="S336" i="3"/>
  <c r="S383" i="3"/>
  <c r="S419" i="3"/>
  <c r="S429" i="3"/>
  <c r="S450" i="3"/>
  <c r="S461" i="3"/>
  <c r="S509" i="3"/>
  <c r="S546" i="3"/>
  <c r="S554" i="3"/>
  <c r="S603" i="3"/>
  <c r="S615" i="3"/>
  <c r="S644" i="3"/>
  <c r="S678" i="3"/>
  <c r="S682" i="3"/>
  <c r="S706" i="3"/>
  <c r="S714" i="3"/>
  <c r="S722" i="3"/>
  <c r="S741" i="3"/>
  <c r="S745" i="3"/>
  <c r="S749" i="3"/>
  <c r="S753" i="3"/>
  <c r="S780" i="3"/>
  <c r="S784" i="3"/>
  <c r="S788" i="3"/>
  <c r="S819" i="3"/>
  <c r="S827" i="3"/>
  <c r="S858" i="3"/>
  <c r="S866" i="3"/>
  <c r="S897" i="3"/>
  <c r="S936" i="3"/>
  <c r="S963" i="3"/>
  <c r="S975" i="3"/>
  <c r="S986" i="3"/>
  <c r="S1029" i="3"/>
  <c r="S1036" i="3"/>
  <c r="S1043" i="3"/>
  <c r="S1047" i="3"/>
  <c r="S1054" i="3"/>
  <c r="S1061" i="3"/>
  <c r="S1104" i="3"/>
  <c r="S1111" i="3"/>
  <c r="S1118" i="3"/>
  <c r="S1129" i="3"/>
  <c r="S1136" i="3"/>
  <c r="S1161" i="3"/>
  <c r="S1179" i="3"/>
  <c r="S1186" i="3"/>
  <c r="S1193" i="3"/>
  <c r="S1204" i="3"/>
  <c r="S1214" i="3"/>
  <c r="S1224" i="3"/>
  <c r="S1237" i="3"/>
  <c r="S1250" i="3"/>
  <c r="S1260" i="3"/>
  <c r="S1273" i="3"/>
  <c r="S1286" i="3"/>
  <c r="S1296" i="3"/>
  <c r="S1309" i="3"/>
  <c r="S1322" i="3"/>
  <c r="S1332" i="3"/>
  <c r="S1345" i="3"/>
  <c r="S1358" i="3"/>
  <c r="S1368" i="3"/>
  <c r="S1381" i="3"/>
  <c r="S1384" i="3"/>
  <c r="S1387" i="3"/>
  <c r="S1390" i="3"/>
  <c r="S1393" i="3"/>
  <c r="S1396" i="3"/>
  <c r="S1399" i="3"/>
  <c r="S1402" i="3"/>
  <c r="S1405" i="3"/>
  <c r="S1408" i="3"/>
  <c r="S1411" i="3"/>
  <c r="S1414" i="3"/>
  <c r="S1417" i="3"/>
  <c r="S1420" i="3"/>
  <c r="S1423" i="3"/>
  <c r="S1426" i="3"/>
  <c r="S1429" i="3"/>
  <c r="S1432" i="3"/>
  <c r="S1435" i="3"/>
  <c r="S1438" i="3"/>
  <c r="S1441" i="3"/>
  <c r="S1444" i="3"/>
  <c r="S202" i="3"/>
  <c r="S236" i="3"/>
  <c r="S254" i="3"/>
  <c r="S272" i="3"/>
  <c r="S408" i="3"/>
  <c r="S431" i="3"/>
  <c r="S479" i="3"/>
  <c r="S510" i="3"/>
  <c r="S555" i="3"/>
  <c r="S576" i="3"/>
  <c r="S622" i="3"/>
  <c r="S645" i="3"/>
  <c r="S711" i="3"/>
  <c r="S719" i="3"/>
  <c r="S750" i="3"/>
  <c r="S758" i="3"/>
  <c r="S777" i="3"/>
  <c r="S781" i="3"/>
  <c r="S789" i="3"/>
  <c r="S816" i="3"/>
  <c r="S820" i="3"/>
  <c r="S824" i="3"/>
  <c r="S828" i="3"/>
  <c r="S855" i="3"/>
  <c r="S863" i="3"/>
  <c r="S894" i="3"/>
  <c r="S902" i="3"/>
  <c r="S933" i="3"/>
  <c r="S972" i="3"/>
  <c r="S154" i="3"/>
  <c r="S188" i="3"/>
  <c r="S247" i="3"/>
  <c r="S264" i="3"/>
  <c r="S281" i="3"/>
  <c r="S309" i="3"/>
  <c r="S458" i="3"/>
  <c r="S507" i="3"/>
  <c r="S515" i="3"/>
  <c r="S552" i="3"/>
  <c r="S588" i="3"/>
  <c r="S626" i="3"/>
  <c r="S654" i="3"/>
  <c r="S694" i="3"/>
  <c r="S698" i="3"/>
  <c r="S733" i="3"/>
  <c r="S737" i="3"/>
  <c r="S772" i="3"/>
  <c r="S776" i="3"/>
  <c r="S811" i="3"/>
  <c r="S815" i="3"/>
  <c r="S838" i="3"/>
  <c r="S850" i="3"/>
  <c r="S854" i="3"/>
  <c r="S877" i="3"/>
  <c r="S881" i="3"/>
  <c r="S885" i="3"/>
  <c r="S889" i="3"/>
  <c r="S893" i="3"/>
  <c r="S916" i="3"/>
  <c r="S920" i="3"/>
  <c r="S928" i="3"/>
  <c r="S932" i="3"/>
  <c r="S955" i="3"/>
  <c r="S959" i="3"/>
  <c r="S971" i="3"/>
  <c r="S993" i="3"/>
  <c r="S1000" i="3"/>
  <c r="S1007" i="3"/>
  <c r="S1011" i="3"/>
  <c r="S1018" i="3"/>
  <c r="S1025" i="3"/>
  <c r="S1068" i="3"/>
  <c r="S1075" i="3"/>
  <c r="S1082" i="3"/>
  <c r="S1093" i="3"/>
  <c r="S1100" i="3"/>
  <c r="S263" i="3"/>
  <c r="S368" i="3"/>
  <c r="S551" i="3"/>
  <c r="S561" i="3"/>
  <c r="S570" i="3"/>
  <c r="S623" i="3"/>
  <c r="S646" i="3"/>
  <c r="S672" i="3"/>
  <c r="S700" i="3"/>
  <c r="S726" i="3"/>
  <c r="S731" i="3"/>
  <c r="S736" i="3"/>
  <c r="S757" i="3"/>
  <c r="S778" i="3"/>
  <c r="S804" i="3"/>
  <c r="S809" i="3"/>
  <c r="S814" i="3"/>
  <c r="S835" i="3"/>
  <c r="S845" i="3"/>
  <c r="S887" i="3"/>
  <c r="S923" i="3"/>
  <c r="S944" i="3"/>
  <c r="S965" i="3"/>
  <c r="S985" i="3"/>
  <c r="S989" i="3"/>
  <c r="S998" i="3"/>
  <c r="S1032" i="3"/>
  <c r="S1041" i="3"/>
  <c r="S1045" i="3"/>
  <c r="S1049" i="3"/>
  <c r="S1058" i="3"/>
  <c r="S1092" i="3"/>
  <c r="S1101" i="3"/>
  <c r="S1105" i="3"/>
  <c r="S1121" i="3"/>
  <c r="S1125" i="3"/>
  <c r="S1133" i="3"/>
  <c r="S1137" i="3"/>
  <c r="S1160" i="3"/>
  <c r="S1164" i="3"/>
  <c r="S1168" i="3"/>
  <c r="S1172" i="3"/>
  <c r="S1176" i="3"/>
  <c r="S186" i="3"/>
  <c r="S285" i="3"/>
  <c r="S384" i="3"/>
  <c r="S480" i="3"/>
  <c r="S533" i="3"/>
  <c r="S542" i="3"/>
  <c r="S590" i="3"/>
  <c r="S599" i="3"/>
  <c r="S639" i="3"/>
  <c r="S684" i="3"/>
  <c r="S695" i="3"/>
  <c r="S705" i="3"/>
  <c r="S716" i="3"/>
  <c r="S747" i="3"/>
  <c r="S752" i="3"/>
  <c r="S773" i="3"/>
  <c r="S783" i="3"/>
  <c r="S794" i="3"/>
  <c r="S825" i="3"/>
  <c r="S830" i="3"/>
  <c r="S851" i="3"/>
  <c r="S856" i="3"/>
  <c r="S861" i="3"/>
  <c r="S126" i="3"/>
  <c r="S238" i="3"/>
  <c r="S302" i="3"/>
  <c r="S443" i="3"/>
  <c r="S456" i="3"/>
  <c r="S541" i="3"/>
  <c r="S559" i="3"/>
  <c r="S579" i="3"/>
  <c r="S652" i="3"/>
  <c r="S720" i="3"/>
  <c r="S756" i="3"/>
  <c r="S762" i="3"/>
  <c r="S793" i="3"/>
  <c r="S798" i="3"/>
  <c r="S803" i="3"/>
  <c r="S829" i="3"/>
  <c r="S834" i="3"/>
  <c r="S840" i="3"/>
  <c r="S865" i="3"/>
  <c r="S871" i="3"/>
  <c r="S876" i="3"/>
  <c r="S907" i="3"/>
  <c r="S912" i="3"/>
  <c r="S943" i="3"/>
  <c r="S980" i="3"/>
  <c r="S211" i="3"/>
  <c r="S273" i="3"/>
  <c r="S300" i="3"/>
  <c r="S326" i="3"/>
  <c r="S344" i="3"/>
  <c r="S387" i="3"/>
  <c r="S447" i="3"/>
  <c r="S494" i="3"/>
  <c r="S519" i="3"/>
  <c r="S597" i="3"/>
  <c r="S641" i="3"/>
  <c r="S668" i="3"/>
  <c r="S697" i="3"/>
  <c r="S704" i="3"/>
  <c r="S718" i="3"/>
  <c r="S739" i="3"/>
  <c r="S766" i="3"/>
  <c r="S843" i="3"/>
  <c r="S857" i="3"/>
  <c r="S870" i="3"/>
  <c r="S878" i="3"/>
  <c r="S884" i="3"/>
  <c r="S904" i="3"/>
  <c r="S948" i="3"/>
  <c r="S961" i="3"/>
  <c r="S979" i="3"/>
  <c r="S1013" i="3"/>
  <c r="S1037" i="3"/>
  <c r="S1051" i="3"/>
  <c r="S1060" i="3"/>
  <c r="S1065" i="3"/>
  <c r="S1074" i="3"/>
  <c r="S1088" i="3"/>
  <c r="S1102" i="3"/>
  <c r="S1116" i="3"/>
  <c r="S1120" i="3"/>
  <c r="S1124" i="3"/>
  <c r="S1154" i="3"/>
  <c r="S1175" i="3"/>
  <c r="S1192" i="3"/>
  <c r="S1215" i="3"/>
  <c r="S1222" i="3"/>
  <c r="S1229" i="3"/>
  <c r="S1247" i="3"/>
  <c r="S1272" i="3"/>
  <c r="S1279" i="3"/>
  <c r="S1290" i="3"/>
  <c r="S1297" i="3"/>
  <c r="S1304" i="3"/>
  <c r="S1347" i="3"/>
  <c r="S1354" i="3"/>
  <c r="S75" i="3"/>
  <c r="S365" i="3"/>
  <c r="S506" i="3"/>
  <c r="S547" i="3"/>
  <c r="S573" i="3"/>
  <c r="S610" i="3"/>
  <c r="S619" i="3"/>
  <c r="S658" i="3"/>
  <c r="S683" i="3"/>
  <c r="S691" i="3"/>
  <c r="S712" i="3"/>
  <c r="S746" i="3"/>
  <c r="S808" i="3"/>
  <c r="S822" i="3"/>
  <c r="S864" i="3"/>
  <c r="S891" i="3"/>
  <c r="S899" i="3"/>
  <c r="S911" i="3"/>
  <c r="S930" i="3"/>
  <c r="S973" i="3"/>
  <c r="S995" i="3"/>
  <c r="S1009" i="3"/>
  <c r="S1023" i="3"/>
  <c r="S1046" i="3"/>
  <c r="S1079" i="3"/>
  <c r="S1084" i="3"/>
  <c r="S1098" i="3"/>
  <c r="S1107" i="3"/>
  <c r="S1146" i="3"/>
  <c r="S1150" i="3"/>
  <c r="S1167" i="3"/>
  <c r="S1180" i="3"/>
  <c r="S1196" i="3"/>
  <c r="S1200" i="3"/>
  <c r="S1208" i="3"/>
  <c r="S1233" i="3"/>
  <c r="S1240" i="3"/>
  <c r="S1251" i="3"/>
  <c r="S1258" i="3"/>
  <c r="S1265" i="3"/>
  <c r="S1283" i="3"/>
  <c r="S122" i="3"/>
  <c r="S201" i="3"/>
  <c r="S455" i="3"/>
  <c r="S486" i="3"/>
  <c r="S527" i="3"/>
  <c r="S604" i="3"/>
  <c r="S614" i="3"/>
  <c r="S680" i="3"/>
  <c r="S687" i="3"/>
  <c r="S708" i="3"/>
  <c r="S791" i="3"/>
  <c r="S812" i="3"/>
  <c r="S847" i="3"/>
  <c r="S888" i="3"/>
  <c r="S61" i="3"/>
  <c r="S177" i="3"/>
  <c r="S228" i="3"/>
  <c r="S422" i="3"/>
  <c r="S467" i="3"/>
  <c r="S608" i="3"/>
  <c r="S662" i="3"/>
  <c r="S729" i="3"/>
  <c r="S748" i="3"/>
  <c r="S868" i="3"/>
  <c r="S886" i="3"/>
  <c r="S926" i="3"/>
  <c r="S947" i="3"/>
  <c r="S956" i="3"/>
  <c r="S970" i="3"/>
  <c r="S1002" i="3"/>
  <c r="S1008" i="3"/>
  <c r="S1019" i="3"/>
  <c r="S1030" i="3"/>
  <c r="S1069" i="3"/>
  <c r="S1103" i="3"/>
  <c r="S1114" i="3"/>
  <c r="S1170" i="3"/>
  <c r="S1195" i="3"/>
  <c r="S1239" i="3"/>
  <c r="S1243" i="3"/>
  <c r="S1248" i="3"/>
  <c r="S1252" i="3"/>
  <c r="S1256" i="3"/>
  <c r="S1299" i="3"/>
  <c r="S1307" i="3"/>
  <c r="S1311" i="3"/>
  <c r="S1315" i="3"/>
  <c r="S1319" i="3"/>
  <c r="S1323" i="3"/>
  <c r="S1346" i="3"/>
  <c r="S1350" i="3"/>
  <c r="S1386" i="3"/>
  <c r="S1409" i="3"/>
  <c r="S1422" i="3"/>
  <c r="S1445" i="3"/>
  <c r="S625" i="3"/>
  <c r="S637" i="3"/>
  <c r="S651" i="3"/>
  <c r="S685" i="3"/>
  <c r="S703" i="3"/>
  <c r="S730" i="3"/>
  <c r="S740" i="3"/>
  <c r="S786" i="3"/>
  <c r="S796" i="3"/>
  <c r="S805" i="3"/>
  <c r="S813" i="3"/>
  <c r="S896" i="3"/>
  <c r="S934" i="3"/>
  <c r="S950" i="3"/>
  <c r="S957" i="3"/>
  <c r="S964" i="3"/>
  <c r="S1020" i="3"/>
  <c r="S1048" i="3"/>
  <c r="S1053" i="3"/>
  <c r="S1059" i="3"/>
  <c r="S1064" i="3"/>
  <c r="S1087" i="3"/>
  <c r="S1201" i="3"/>
  <c r="S1227" i="3"/>
  <c r="S357" i="3"/>
  <c r="S380" i="3"/>
  <c r="S411" i="3"/>
  <c r="S569" i="3"/>
  <c r="S587" i="3"/>
  <c r="S618" i="3"/>
  <c r="S633" i="3"/>
  <c r="S657" i="3"/>
  <c r="S688" i="3"/>
  <c r="S727" i="3"/>
  <c r="S744" i="3"/>
  <c r="S763" i="3"/>
  <c r="S782" i="3"/>
  <c r="S818" i="3"/>
  <c r="S908" i="3"/>
  <c r="S938" i="3"/>
  <c r="S953" i="3"/>
  <c r="S976" i="3"/>
  <c r="S1034" i="3"/>
  <c r="S1039" i="3"/>
  <c r="S1062" i="3"/>
  <c r="S1073" i="3"/>
  <c r="S1078" i="3"/>
  <c r="S308" i="3"/>
  <c r="S525" i="3"/>
  <c r="S540" i="3"/>
  <c r="S556" i="3"/>
  <c r="S606" i="3"/>
  <c r="S681" i="3"/>
  <c r="S701" i="3"/>
  <c r="S709" i="3"/>
  <c r="S775" i="3"/>
  <c r="S802" i="3"/>
  <c r="S831" i="3"/>
  <c r="S839" i="3"/>
  <c r="S118" i="3"/>
  <c r="S226" i="3"/>
  <c r="S330" i="3"/>
  <c r="S613" i="3"/>
  <c r="S671" i="3"/>
  <c r="S728" i="3"/>
  <c r="S743" i="3"/>
  <c r="S770" i="3"/>
  <c r="S853" i="3"/>
  <c r="S880" i="3"/>
  <c r="S925" i="3"/>
  <c r="S945" i="3"/>
  <c r="S974" i="3"/>
  <c r="S992" i="3"/>
  <c r="S999" i="3"/>
  <c r="S1015" i="3"/>
  <c r="S1089" i="3"/>
  <c r="S1096" i="3"/>
  <c r="S1126" i="3"/>
  <c r="S1138" i="3"/>
  <c r="S1174" i="3"/>
  <c r="S1181" i="3"/>
  <c r="S1230" i="3"/>
  <c r="S1235" i="3"/>
  <c r="S293" i="3"/>
  <c r="S423" i="3"/>
  <c r="S491" i="3"/>
  <c r="S675" i="3"/>
  <c r="S732" i="3"/>
  <c r="S759" i="3"/>
  <c r="S800" i="3"/>
  <c r="S883" i="3"/>
  <c r="S946" i="3"/>
  <c r="S1001" i="3"/>
  <c r="S1083" i="3"/>
  <c r="S1113" i="3"/>
  <c r="S1145" i="3"/>
  <c r="S1157" i="3"/>
  <c r="S1182" i="3"/>
  <c r="S1188" i="3"/>
  <c r="S1205" i="3"/>
  <c r="S1231" i="3"/>
  <c r="S1236" i="3"/>
  <c r="S1241" i="3"/>
  <c r="S1255" i="3"/>
  <c r="S1264" i="3"/>
  <c r="S474" i="3"/>
  <c r="S580" i="3"/>
  <c r="S602" i="3"/>
  <c r="S664" i="3"/>
  <c r="S696" i="3"/>
  <c r="S723" i="3"/>
  <c r="S790" i="3"/>
  <c r="S873" i="3"/>
  <c r="S86" i="3"/>
  <c r="S544" i="3"/>
  <c r="S577" i="3"/>
  <c r="S721" i="3"/>
  <c r="S795" i="3"/>
  <c r="S832" i="3"/>
  <c r="S900" i="3"/>
  <c r="S913" i="3"/>
  <c r="S937" i="3"/>
  <c r="S960" i="3"/>
  <c r="S983" i="3"/>
  <c r="S1056" i="3"/>
  <c r="S1110" i="3"/>
  <c r="S1142" i="3"/>
  <c r="S1156" i="3"/>
  <c r="S1178" i="3"/>
  <c r="S1199" i="3"/>
  <c r="S1219" i="3"/>
  <c r="S1263" i="3"/>
  <c r="S1282" i="3"/>
  <c r="S1301" i="3"/>
  <c r="S1335" i="3"/>
  <c r="S1352" i="3"/>
  <c r="S1364" i="3"/>
  <c r="S1372" i="3"/>
  <c r="S1376" i="3"/>
  <c r="S1380" i="3"/>
  <c r="S1412" i="3"/>
  <c r="S1430" i="3"/>
  <c r="S1437" i="3"/>
  <c r="S1314" i="3"/>
  <c r="S1318" i="3"/>
  <c r="S1327" i="3"/>
  <c r="S1344" i="3"/>
  <c r="S1348" i="3"/>
  <c r="S1391" i="3"/>
  <c r="S1398" i="3"/>
  <c r="S665" i="3"/>
  <c r="S760" i="3"/>
  <c r="S779" i="3"/>
  <c r="S852" i="3"/>
  <c r="S872" i="3"/>
  <c r="S901" i="3"/>
  <c r="S914" i="3"/>
  <c r="S984" i="3"/>
  <c r="S994" i="3"/>
  <c r="S1003" i="3"/>
  <c r="S1012" i="3"/>
  <c r="S1119" i="3"/>
  <c r="S1127" i="3"/>
  <c r="S1149" i="3"/>
  <c r="S1225" i="3"/>
  <c r="S1253" i="3"/>
  <c r="S1268" i="3"/>
  <c r="S1278" i="3"/>
  <c r="S1331" i="3"/>
  <c r="S1416" i="3"/>
  <c r="S93" i="3"/>
  <c r="S252" i="3"/>
  <c r="S375" i="3"/>
  <c r="S512" i="3"/>
  <c r="S549" i="3"/>
  <c r="S583" i="3"/>
  <c r="S612" i="3"/>
  <c r="S686" i="3"/>
  <c r="S939" i="3"/>
  <c r="S962" i="3"/>
  <c r="S987" i="3"/>
  <c r="S1021" i="3"/>
  <c r="S1031" i="3"/>
  <c r="S1057" i="3"/>
  <c r="S1066" i="3"/>
  <c r="S1094" i="3"/>
  <c r="S1165" i="3"/>
  <c r="S1213" i="3"/>
  <c r="S1226" i="3"/>
  <c r="S1232" i="3"/>
  <c r="S1238" i="3"/>
  <c r="S1244" i="3"/>
  <c r="S1269" i="3"/>
  <c r="S1292" i="3"/>
  <c r="S1306" i="3"/>
  <c r="S1310" i="3"/>
  <c r="S1340" i="3"/>
  <c r="S1365" i="3"/>
  <c r="S1369" i="3"/>
  <c r="S1427" i="3"/>
  <c r="S1434" i="3"/>
  <c r="S136" i="3"/>
  <c r="S150" i="3"/>
  <c r="S437" i="3"/>
  <c r="S647" i="3"/>
  <c r="S690" i="3"/>
  <c r="S764" i="3"/>
  <c r="S801" i="3"/>
  <c r="S837" i="3"/>
  <c r="S875" i="3"/>
  <c r="S929" i="3"/>
  <c r="S940" i="3"/>
  <c r="S996" i="3"/>
  <c r="S1024" i="3"/>
  <c r="S1033" i="3"/>
  <c r="S1152" i="3"/>
  <c r="S1159" i="3"/>
  <c r="S1166" i="3"/>
  <c r="S1221" i="3"/>
  <c r="S1270" i="3"/>
  <c r="S1284" i="3"/>
  <c r="S1293" i="3"/>
  <c r="S1349" i="3"/>
  <c r="S1362" i="3"/>
  <c r="S1424" i="3"/>
  <c r="S1431" i="3"/>
  <c r="S1442" i="3"/>
  <c r="S390" i="3"/>
  <c r="S483" i="3"/>
  <c r="S522" i="3"/>
  <c r="S670" i="3"/>
  <c r="S765" i="3"/>
  <c r="S821" i="3"/>
  <c r="S906" i="3"/>
  <c r="S952" i="3"/>
  <c r="S988" i="3"/>
  <c r="S997" i="3"/>
  <c r="S1042" i="3"/>
  <c r="S1130" i="3"/>
  <c r="S1144" i="3"/>
  <c r="S1189" i="3"/>
  <c r="S1202" i="3"/>
  <c r="S276" i="3"/>
  <c r="S488" i="3"/>
  <c r="S203" i="3"/>
  <c r="S495" i="3"/>
  <c r="S627" i="3"/>
  <c r="S676" i="3"/>
  <c r="S350" i="3"/>
  <c r="S530" i="3"/>
  <c r="S844" i="3"/>
  <c r="S909" i="3"/>
  <c r="S981" i="3"/>
  <c r="S990" i="3"/>
  <c r="S1017" i="3"/>
  <c r="S1044" i="3"/>
  <c r="S1139" i="3"/>
  <c r="S1147" i="3"/>
  <c r="S1183" i="3"/>
  <c r="S1190" i="3"/>
  <c r="S1203" i="3"/>
  <c r="S1223" i="3"/>
  <c r="S1246" i="3"/>
  <c r="S1271" i="3"/>
  <c r="S1276" i="3"/>
  <c r="S1285" i="3"/>
  <c r="S1342" i="3"/>
  <c r="S1355" i="3"/>
  <c r="S1363" i="3"/>
  <c r="S1418" i="3"/>
  <c r="S1425" i="3"/>
  <c r="S1436" i="3"/>
  <c r="S1443" i="3"/>
  <c r="S537" i="3"/>
  <c r="S661" i="3"/>
  <c r="S699" i="3"/>
  <c r="S755" i="3"/>
  <c r="S848" i="3"/>
  <c r="S922" i="3"/>
  <c r="S982" i="3"/>
  <c r="S1010" i="3"/>
  <c r="S1028" i="3"/>
  <c r="S1038" i="3"/>
  <c r="S1055" i="3"/>
  <c r="S1091" i="3"/>
  <c r="S1109" i="3"/>
  <c r="S1117" i="3"/>
  <c r="S1134" i="3"/>
  <c r="S1141" i="3"/>
  <c r="S1163" i="3"/>
  <c r="S1185" i="3"/>
  <c r="S1206" i="3"/>
  <c r="S1218" i="3"/>
  <c r="S1277" i="3"/>
  <c r="S1287" i="3"/>
  <c r="S1305" i="3"/>
  <c r="S1339" i="3"/>
  <c r="S1343" i="3"/>
  <c r="S1356" i="3"/>
  <c r="S1360" i="3"/>
  <c r="S1394" i="3"/>
  <c r="S1401" i="3"/>
  <c r="S1419" i="3"/>
  <c r="S629" i="3"/>
  <c r="S826" i="3"/>
  <c r="S966" i="3"/>
  <c r="S1097" i="3"/>
  <c r="S1173" i="3"/>
  <c r="S1217" i="3"/>
  <c r="S1242" i="3"/>
  <c r="S1291" i="3"/>
  <c r="S1300" i="3"/>
  <c r="S1326" i="3"/>
  <c r="S1334" i="3"/>
  <c r="S1383" i="3"/>
  <c r="S1433" i="3"/>
  <c r="S1440" i="3"/>
  <c r="S1254" i="3"/>
  <c r="S1302" i="3"/>
  <c r="S1336" i="3"/>
  <c r="S1361" i="3"/>
  <c r="S1377" i="3"/>
  <c r="S1406" i="3"/>
  <c r="S1413" i="3"/>
  <c r="S1140" i="3"/>
  <c r="S1320" i="3"/>
  <c r="S1392" i="3"/>
  <c r="S563" i="3"/>
  <c r="S1266" i="3"/>
  <c r="S1370" i="3"/>
  <c r="S1421" i="3"/>
  <c r="S631" i="3"/>
  <c r="S879" i="3"/>
  <c r="S968" i="3"/>
  <c r="S1016" i="3"/>
  <c r="S1035" i="3"/>
  <c r="S1080" i="3"/>
  <c r="S1155" i="3"/>
  <c r="S1191" i="3"/>
  <c r="S1220" i="3"/>
  <c r="S1274" i="3"/>
  <c r="S1353" i="3"/>
  <c r="S969" i="3"/>
  <c r="S1245" i="3"/>
  <c r="S836" i="3"/>
  <c r="S910" i="3"/>
  <c r="S1328" i="3"/>
  <c r="S1385" i="3"/>
  <c r="S707" i="3"/>
  <c r="S841" i="3"/>
  <c r="S915" i="3"/>
  <c r="S1081" i="3"/>
  <c r="S1123" i="3"/>
  <c r="S1177" i="3"/>
  <c r="S1209" i="3"/>
  <c r="S1234" i="3"/>
  <c r="S1275" i="3"/>
  <c r="S1294" i="3"/>
  <c r="S1303" i="3"/>
  <c r="S1337" i="3"/>
  <c r="S1378" i="3"/>
  <c r="S1428" i="3"/>
  <c r="S566" i="3"/>
  <c r="S656" i="3"/>
  <c r="S919" i="3"/>
  <c r="S1085" i="3"/>
  <c r="S1143" i="3"/>
  <c r="S1210" i="3"/>
  <c r="S1312" i="3"/>
  <c r="S1329" i="3"/>
  <c r="S1400" i="3"/>
  <c r="S1407" i="3"/>
  <c r="S1257" i="3"/>
  <c r="S713" i="3"/>
  <c r="S754" i="3"/>
  <c r="S890" i="3"/>
  <c r="S978" i="3"/>
  <c r="S1022" i="3"/>
  <c r="S1106" i="3"/>
  <c r="S1197" i="3"/>
  <c r="S1211" i="3"/>
  <c r="S1267" i="3"/>
  <c r="S1295" i="3"/>
  <c r="S1321" i="3"/>
  <c r="S1338" i="3"/>
  <c r="S1371" i="3"/>
  <c r="S584" i="3"/>
  <c r="S806" i="3"/>
  <c r="S921" i="3"/>
  <c r="S951" i="3"/>
  <c r="S1067" i="3"/>
  <c r="S1108" i="3"/>
  <c r="S1128" i="3"/>
  <c r="S1162" i="3"/>
  <c r="S1212" i="3"/>
  <c r="S1313" i="3"/>
  <c r="S1330" i="3"/>
  <c r="S1379" i="3"/>
  <c r="S1415" i="3"/>
  <c r="S674" i="3"/>
  <c r="S768" i="3"/>
  <c r="S807" i="3"/>
  <c r="S1005" i="3"/>
  <c r="S1026" i="3"/>
  <c r="S1070" i="3"/>
  <c r="S1090" i="3"/>
  <c r="S1198" i="3"/>
  <c r="S1249" i="3"/>
  <c r="S1259" i="3"/>
  <c r="S1288" i="3"/>
  <c r="S1357" i="3"/>
  <c r="S1373" i="3"/>
  <c r="S1388" i="3"/>
  <c r="S1395" i="3"/>
  <c r="S1216" i="3"/>
  <c r="S1374" i="3"/>
  <c r="S1439" i="3"/>
  <c r="S1052" i="3"/>
  <c r="S1169" i="3"/>
  <c r="S1308" i="3"/>
  <c r="S1382" i="3"/>
  <c r="S769" i="3"/>
  <c r="S898" i="3"/>
  <c r="S927" i="3"/>
  <c r="S1006" i="3"/>
  <c r="S1071" i="3"/>
  <c r="S1131" i="3"/>
  <c r="S1298" i="3"/>
  <c r="S1324" i="3"/>
  <c r="S1341" i="3"/>
  <c r="S1366" i="3"/>
  <c r="S1403" i="3"/>
  <c r="S1410" i="3"/>
  <c r="S771" i="3"/>
  <c r="S862" i="3"/>
  <c r="S1072" i="3"/>
  <c r="S1132" i="3"/>
  <c r="S1151" i="3"/>
  <c r="S1228" i="3"/>
  <c r="S1280" i="3"/>
  <c r="S1316" i="3"/>
  <c r="S1333" i="3"/>
  <c r="S958" i="3"/>
  <c r="S1095" i="3"/>
  <c r="S1115" i="3"/>
  <c r="S1187" i="3"/>
  <c r="S1261" i="3"/>
  <c r="S1289" i="3"/>
  <c r="S1359" i="3"/>
  <c r="S1389" i="3"/>
  <c r="S903" i="3"/>
  <c r="S693" i="3"/>
  <c r="S734" i="3"/>
  <c r="S1077" i="3"/>
  <c r="S1153" i="3"/>
  <c r="S1262" i="3"/>
  <c r="S1281" i="3"/>
  <c r="S1317" i="3"/>
  <c r="S1325" i="3"/>
  <c r="S1351" i="3"/>
  <c r="S1367" i="3"/>
  <c r="S1375" i="3"/>
  <c r="S1397" i="3"/>
  <c r="S1404" i="3"/>
  <c r="S294" i="3"/>
  <c r="O138" i="3"/>
  <c r="O139" i="3"/>
  <c r="O140" i="3"/>
  <c r="O147" i="3"/>
  <c r="O159" i="3"/>
  <c r="O171" i="3"/>
  <c r="O183" i="3"/>
  <c r="O195" i="3"/>
  <c r="O207" i="3"/>
  <c r="O219" i="3"/>
  <c r="O231" i="3"/>
  <c r="O243" i="3"/>
  <c r="O255" i="3"/>
  <c r="O267" i="3"/>
  <c r="O279" i="3"/>
  <c r="O291" i="3"/>
  <c r="O303" i="3"/>
  <c r="O315" i="3"/>
  <c r="O327" i="3"/>
  <c r="O339" i="3"/>
  <c r="O351" i="3"/>
  <c r="O363" i="3"/>
  <c r="O375" i="3"/>
  <c r="O387" i="3"/>
  <c r="O399" i="3"/>
  <c r="O411" i="3"/>
  <c r="O423" i="3"/>
  <c r="O435" i="3"/>
  <c r="O447" i="3"/>
  <c r="O459" i="3"/>
  <c r="O471" i="3"/>
  <c r="O483" i="3"/>
  <c r="O495" i="3"/>
  <c r="O507" i="3"/>
  <c r="O519" i="3"/>
  <c r="O531" i="3"/>
  <c r="O543" i="3"/>
  <c r="O555" i="3"/>
  <c r="O567" i="3"/>
  <c r="O579" i="3"/>
  <c r="O591" i="3"/>
  <c r="O603" i="3"/>
  <c r="O615" i="3"/>
  <c r="O627" i="3"/>
  <c r="O639" i="3"/>
  <c r="O651" i="3"/>
  <c r="O663" i="3"/>
  <c r="O675" i="3"/>
  <c r="O687" i="3"/>
  <c r="O699" i="3"/>
  <c r="O711" i="3"/>
  <c r="O723" i="3"/>
  <c r="O735" i="3"/>
  <c r="O747" i="3"/>
  <c r="O759" i="3"/>
  <c r="O771" i="3"/>
  <c r="O783" i="3"/>
  <c r="O795" i="3"/>
  <c r="O807" i="3"/>
  <c r="O819" i="3"/>
  <c r="O831" i="3"/>
  <c r="O843" i="3"/>
  <c r="O855" i="3"/>
  <c r="O867" i="3"/>
  <c r="O879" i="3"/>
  <c r="O891" i="3"/>
  <c r="O903" i="3"/>
  <c r="O915" i="3"/>
  <c r="O927" i="3"/>
  <c r="O939" i="3"/>
  <c r="O951" i="3"/>
  <c r="O963" i="3"/>
  <c r="O975" i="3"/>
  <c r="O987" i="3"/>
  <c r="O999" i="3"/>
  <c r="O1011" i="3"/>
  <c r="O1023" i="3"/>
  <c r="O1035" i="3"/>
  <c r="O1047" i="3"/>
  <c r="O1059" i="3"/>
  <c r="O1071" i="3"/>
  <c r="O1083" i="3"/>
  <c r="O1095" i="3"/>
  <c r="O1107" i="3"/>
  <c r="O1119" i="3"/>
  <c r="O1131" i="3"/>
  <c r="O1143" i="3"/>
  <c r="O1155" i="3"/>
  <c r="O148" i="3"/>
  <c r="O160" i="3"/>
  <c r="O172" i="3"/>
  <c r="O184" i="3"/>
  <c r="O196" i="3"/>
  <c r="O208" i="3"/>
  <c r="O220" i="3"/>
  <c r="O232" i="3"/>
  <c r="O244" i="3"/>
  <c r="O256" i="3"/>
  <c r="O268" i="3"/>
  <c r="O280" i="3"/>
  <c r="O292" i="3"/>
  <c r="O304" i="3"/>
  <c r="O316" i="3"/>
  <c r="O328" i="3"/>
  <c r="O340" i="3"/>
  <c r="O352" i="3"/>
  <c r="O364" i="3"/>
  <c r="O376" i="3"/>
  <c r="O388" i="3"/>
  <c r="O400" i="3"/>
  <c r="O412" i="3"/>
  <c r="O424" i="3"/>
  <c r="O436" i="3"/>
  <c r="O448" i="3"/>
  <c r="O460" i="3"/>
  <c r="O472" i="3"/>
  <c r="O484" i="3"/>
  <c r="O496" i="3"/>
  <c r="O508" i="3"/>
  <c r="O520" i="3"/>
  <c r="O532" i="3"/>
  <c r="O544" i="3"/>
  <c r="O556" i="3"/>
  <c r="O568" i="3"/>
  <c r="O580" i="3"/>
  <c r="O592" i="3"/>
  <c r="O604" i="3"/>
  <c r="O616" i="3"/>
  <c r="O628" i="3"/>
  <c r="O640" i="3"/>
  <c r="O652" i="3"/>
  <c r="O664" i="3"/>
  <c r="O676" i="3"/>
  <c r="O688" i="3"/>
  <c r="O700" i="3"/>
  <c r="O712" i="3"/>
  <c r="O724" i="3"/>
  <c r="O736" i="3"/>
  <c r="O748" i="3"/>
  <c r="O760" i="3"/>
  <c r="O772" i="3"/>
  <c r="O784" i="3"/>
  <c r="O796" i="3"/>
  <c r="O808" i="3"/>
  <c r="O820" i="3"/>
  <c r="O832" i="3"/>
  <c r="O844" i="3"/>
  <c r="O856" i="3"/>
  <c r="O149" i="3"/>
  <c r="O161" i="3"/>
  <c r="O173" i="3"/>
  <c r="O185" i="3"/>
  <c r="O197" i="3"/>
  <c r="O209" i="3"/>
  <c r="O221" i="3"/>
  <c r="O233" i="3"/>
  <c r="O245" i="3"/>
  <c r="O257" i="3"/>
  <c r="O269" i="3"/>
  <c r="O281" i="3"/>
  <c r="O293" i="3"/>
  <c r="O305" i="3"/>
  <c r="O317" i="3"/>
  <c r="O329" i="3"/>
  <c r="O341" i="3"/>
  <c r="O353" i="3"/>
  <c r="O365" i="3"/>
  <c r="O377" i="3"/>
  <c r="O389" i="3"/>
  <c r="O401" i="3"/>
  <c r="O413" i="3"/>
  <c r="O425" i="3"/>
  <c r="O437" i="3"/>
  <c r="O449" i="3"/>
  <c r="O461" i="3"/>
  <c r="O473" i="3"/>
  <c r="O485" i="3"/>
  <c r="O497" i="3"/>
  <c r="O509" i="3"/>
  <c r="O521" i="3"/>
  <c r="O533" i="3"/>
  <c r="O545" i="3"/>
  <c r="O557" i="3"/>
  <c r="O569" i="3"/>
  <c r="O581" i="3"/>
  <c r="O593" i="3"/>
  <c r="O605" i="3"/>
  <c r="O617" i="3"/>
  <c r="O629" i="3"/>
  <c r="O641" i="3"/>
  <c r="O653" i="3"/>
  <c r="O665" i="3"/>
  <c r="O677" i="3"/>
  <c r="O689" i="3"/>
  <c r="O701" i="3"/>
  <c r="O713" i="3"/>
  <c r="O725" i="3"/>
  <c r="O737" i="3"/>
  <c r="O749" i="3"/>
  <c r="O761" i="3"/>
  <c r="O773" i="3"/>
  <c r="O785" i="3"/>
  <c r="O797" i="3"/>
  <c r="O809" i="3"/>
  <c r="O821" i="3"/>
  <c r="O833" i="3"/>
  <c r="O845" i="3"/>
  <c r="O857" i="3"/>
  <c r="O869" i="3"/>
  <c r="O881" i="3"/>
  <c r="O893" i="3"/>
  <c r="O905" i="3"/>
  <c r="O917" i="3"/>
  <c r="O929" i="3"/>
  <c r="O941" i="3"/>
  <c r="O953" i="3"/>
  <c r="O965" i="3"/>
  <c r="O977" i="3"/>
  <c r="O989" i="3"/>
  <c r="O1001" i="3"/>
  <c r="O1013" i="3"/>
  <c r="O1025" i="3"/>
  <c r="O1037" i="3"/>
  <c r="O1049" i="3"/>
  <c r="O1061" i="3"/>
  <c r="O1073" i="3"/>
  <c r="O1085" i="3"/>
  <c r="O1097" i="3"/>
  <c r="O1109" i="3"/>
  <c r="O1121" i="3"/>
  <c r="O1133" i="3"/>
  <c r="O1145" i="3"/>
  <c r="O1157" i="3"/>
  <c r="O142" i="3"/>
  <c r="O157" i="3"/>
  <c r="O175" i="3"/>
  <c r="O190" i="3"/>
  <c r="O205" i="3"/>
  <c r="O223" i="3"/>
  <c r="O238" i="3"/>
  <c r="O253" i="3"/>
  <c r="O271" i="3"/>
  <c r="O286" i="3"/>
  <c r="O301" i="3"/>
  <c r="O319" i="3"/>
  <c r="O334" i="3"/>
  <c r="O349" i="3"/>
  <c r="O367" i="3"/>
  <c r="O382" i="3"/>
  <c r="O397" i="3"/>
  <c r="O415" i="3"/>
  <c r="O430" i="3"/>
  <c r="O445" i="3"/>
  <c r="O463" i="3"/>
  <c r="O478" i="3"/>
  <c r="O493" i="3"/>
  <c r="O511" i="3"/>
  <c r="O526" i="3"/>
  <c r="O541" i="3"/>
  <c r="O559" i="3"/>
  <c r="O574" i="3"/>
  <c r="O589" i="3"/>
  <c r="O607" i="3"/>
  <c r="O622" i="3"/>
  <c r="O637" i="3"/>
  <c r="O655" i="3"/>
  <c r="O670" i="3"/>
  <c r="O685" i="3"/>
  <c r="O703" i="3"/>
  <c r="O718" i="3"/>
  <c r="O733" i="3"/>
  <c r="O751" i="3"/>
  <c r="O766" i="3"/>
  <c r="O781" i="3"/>
  <c r="O799" i="3"/>
  <c r="O814" i="3"/>
  <c r="O829" i="3"/>
  <c r="O847" i="3"/>
  <c r="O862" i="3"/>
  <c r="O876" i="3"/>
  <c r="O890" i="3"/>
  <c r="O906" i="3"/>
  <c r="O920" i="3"/>
  <c r="O934" i="3"/>
  <c r="O948" i="3"/>
  <c r="O962" i="3"/>
  <c r="O978" i="3"/>
  <c r="O992" i="3"/>
  <c r="O1006" i="3"/>
  <c r="O1020" i="3"/>
  <c r="O1034" i="3"/>
  <c r="O1050" i="3"/>
  <c r="O1064" i="3"/>
  <c r="O1078" i="3"/>
  <c r="O1092" i="3"/>
  <c r="O1106" i="3"/>
  <c r="O1122" i="3"/>
  <c r="O1136" i="3"/>
  <c r="O1150" i="3"/>
  <c r="O1164" i="3"/>
  <c r="O1176" i="3"/>
  <c r="O1188" i="3"/>
  <c r="O1200" i="3"/>
  <c r="O1212" i="3"/>
  <c r="O1224" i="3"/>
  <c r="O1236" i="3"/>
  <c r="O1248" i="3"/>
  <c r="O1260" i="3"/>
  <c r="O1272" i="3"/>
  <c r="O1284" i="3"/>
  <c r="O1296" i="3"/>
  <c r="O1308" i="3"/>
  <c r="O1320" i="3"/>
  <c r="O1332" i="3"/>
  <c r="O1344" i="3"/>
  <c r="O1356" i="3"/>
  <c r="O1368" i="3"/>
  <c r="O1380" i="3"/>
  <c r="O143" i="3"/>
  <c r="O158" i="3"/>
  <c r="O176" i="3"/>
  <c r="O191" i="3"/>
  <c r="O206" i="3"/>
  <c r="O224" i="3"/>
  <c r="O239" i="3"/>
  <c r="O254" i="3"/>
  <c r="O272" i="3"/>
  <c r="O287" i="3"/>
  <c r="O302" i="3"/>
  <c r="O320" i="3"/>
  <c r="O335" i="3"/>
  <c r="O350" i="3"/>
  <c r="O368" i="3"/>
  <c r="O383" i="3"/>
  <c r="O398" i="3"/>
  <c r="O416" i="3"/>
  <c r="O431" i="3"/>
  <c r="O446" i="3"/>
  <c r="O464" i="3"/>
  <c r="O479" i="3"/>
  <c r="O494" i="3"/>
  <c r="O512" i="3"/>
  <c r="O527" i="3"/>
  <c r="O542" i="3"/>
  <c r="O560" i="3"/>
  <c r="O575" i="3"/>
  <c r="O590" i="3"/>
  <c r="O608" i="3"/>
  <c r="O623" i="3"/>
  <c r="O638" i="3"/>
  <c r="O656" i="3"/>
  <c r="O671" i="3"/>
  <c r="O686" i="3"/>
  <c r="O704" i="3"/>
  <c r="O719" i="3"/>
  <c r="O734" i="3"/>
  <c r="O752" i="3"/>
  <c r="O767" i="3"/>
  <c r="O782" i="3"/>
  <c r="O800" i="3"/>
  <c r="O815" i="3"/>
  <c r="O830" i="3"/>
  <c r="O848" i="3"/>
  <c r="O863" i="3"/>
  <c r="O877" i="3"/>
  <c r="O892" i="3"/>
  <c r="O907" i="3"/>
  <c r="O921" i="3"/>
  <c r="O935" i="3"/>
  <c r="O949" i="3"/>
  <c r="O964" i="3"/>
  <c r="O979" i="3"/>
  <c r="O993" i="3"/>
  <c r="O1007" i="3"/>
  <c r="O1021" i="3"/>
  <c r="O1036" i="3"/>
  <c r="O1051" i="3"/>
  <c r="O1065" i="3"/>
  <c r="O1079" i="3"/>
  <c r="O1093" i="3"/>
  <c r="O1108" i="3"/>
  <c r="O1123" i="3"/>
  <c r="O1137" i="3"/>
  <c r="O1151" i="3"/>
  <c r="O1165" i="3"/>
  <c r="O1177" i="3"/>
  <c r="O1189" i="3"/>
  <c r="O1201" i="3"/>
  <c r="O1213" i="3"/>
  <c r="O1225" i="3"/>
  <c r="O1237" i="3"/>
  <c r="O1249" i="3"/>
  <c r="O1261" i="3"/>
  <c r="O1273" i="3"/>
  <c r="O1285" i="3"/>
  <c r="O1297" i="3"/>
  <c r="O1309" i="3"/>
  <c r="O1321" i="3"/>
  <c r="O1333" i="3"/>
  <c r="O1345" i="3"/>
  <c r="O1357" i="3"/>
  <c r="O1369" i="3"/>
  <c r="O1381" i="3"/>
  <c r="O150" i="3"/>
  <c r="O151" i="3"/>
  <c r="O152" i="3"/>
  <c r="O167" i="3"/>
  <c r="O182" i="3"/>
  <c r="O200" i="3"/>
  <c r="O215" i="3"/>
  <c r="O230" i="3"/>
  <c r="O248" i="3"/>
  <c r="O263" i="3"/>
  <c r="O278" i="3"/>
  <c r="O296" i="3"/>
  <c r="O311" i="3"/>
  <c r="O326" i="3"/>
  <c r="O344" i="3"/>
  <c r="O359" i="3"/>
  <c r="O374" i="3"/>
  <c r="O392" i="3"/>
  <c r="O407" i="3"/>
  <c r="O422" i="3"/>
  <c r="O440" i="3"/>
  <c r="O455" i="3"/>
  <c r="O470" i="3"/>
  <c r="O488" i="3"/>
  <c r="O503" i="3"/>
  <c r="O518" i="3"/>
  <c r="O536" i="3"/>
  <c r="O551" i="3"/>
  <c r="O566" i="3"/>
  <c r="O584" i="3"/>
  <c r="O599" i="3"/>
  <c r="O614" i="3"/>
  <c r="O632" i="3"/>
  <c r="O647" i="3"/>
  <c r="O662" i="3"/>
  <c r="O680" i="3"/>
  <c r="O695" i="3"/>
  <c r="O710" i="3"/>
  <c r="O728" i="3"/>
  <c r="O743" i="3"/>
  <c r="O758" i="3"/>
  <c r="O776" i="3"/>
  <c r="O791" i="3"/>
  <c r="O806" i="3"/>
  <c r="O824" i="3"/>
  <c r="O839" i="3"/>
  <c r="O854" i="3"/>
  <c r="O871" i="3"/>
  <c r="O885" i="3"/>
  <c r="O899" i="3"/>
  <c r="O913" i="3"/>
  <c r="O928" i="3"/>
  <c r="O943" i="3"/>
  <c r="O957" i="3"/>
  <c r="O971" i="3"/>
  <c r="O985" i="3"/>
  <c r="O1000" i="3"/>
  <c r="O1015" i="3"/>
  <c r="O1029" i="3"/>
  <c r="O1043" i="3"/>
  <c r="O1057" i="3"/>
  <c r="O1072" i="3"/>
  <c r="O1087" i="3"/>
  <c r="O1101" i="3"/>
  <c r="O1115" i="3"/>
  <c r="O1129" i="3"/>
  <c r="O1144" i="3"/>
  <c r="O1159" i="3"/>
  <c r="O1171" i="3"/>
  <c r="O1183" i="3"/>
  <c r="O1195" i="3"/>
  <c r="O1207" i="3"/>
  <c r="O1219" i="3"/>
  <c r="O1231" i="3"/>
  <c r="O1243" i="3"/>
  <c r="O1255" i="3"/>
  <c r="O1267" i="3"/>
  <c r="O1279" i="3"/>
  <c r="O1291" i="3"/>
  <c r="O1303" i="3"/>
  <c r="O1315" i="3"/>
  <c r="O1327" i="3"/>
  <c r="O154" i="3"/>
  <c r="O169" i="3"/>
  <c r="O187" i="3"/>
  <c r="O202" i="3"/>
  <c r="O217" i="3"/>
  <c r="O235" i="3"/>
  <c r="O250" i="3"/>
  <c r="O265" i="3"/>
  <c r="O283" i="3"/>
  <c r="O298" i="3"/>
  <c r="O313" i="3"/>
  <c r="O331" i="3"/>
  <c r="O346" i="3"/>
  <c r="O361" i="3"/>
  <c r="O379" i="3"/>
  <c r="O394" i="3"/>
  <c r="O409" i="3"/>
  <c r="O427" i="3"/>
  <c r="O442" i="3"/>
  <c r="O457" i="3"/>
  <c r="O475" i="3"/>
  <c r="O490" i="3"/>
  <c r="O505" i="3"/>
  <c r="O523" i="3"/>
  <c r="O538" i="3"/>
  <c r="O553" i="3"/>
  <c r="O571" i="3"/>
  <c r="O586" i="3"/>
  <c r="O601" i="3"/>
  <c r="O619" i="3"/>
  <c r="O634" i="3"/>
  <c r="O649" i="3"/>
  <c r="O667" i="3"/>
  <c r="O682" i="3"/>
  <c r="O697" i="3"/>
  <c r="O715" i="3"/>
  <c r="O730" i="3"/>
  <c r="O745" i="3"/>
  <c r="O763" i="3"/>
  <c r="O778" i="3"/>
  <c r="O793" i="3"/>
  <c r="O811" i="3"/>
  <c r="O826" i="3"/>
  <c r="O841" i="3"/>
  <c r="O859" i="3"/>
  <c r="O873" i="3"/>
  <c r="O887" i="3"/>
  <c r="O901" i="3"/>
  <c r="O916" i="3"/>
  <c r="O931" i="3"/>
  <c r="O945" i="3"/>
  <c r="O959" i="3"/>
  <c r="O973" i="3"/>
  <c r="O988" i="3"/>
  <c r="O1003" i="3"/>
  <c r="O1017" i="3"/>
  <c r="O1031" i="3"/>
  <c r="O1045" i="3"/>
  <c r="O1060" i="3"/>
  <c r="O1075" i="3"/>
  <c r="O1089" i="3"/>
  <c r="O1103" i="3"/>
  <c r="O1117" i="3"/>
  <c r="O1132" i="3"/>
  <c r="O1147" i="3"/>
  <c r="O1161" i="3"/>
  <c r="O1173" i="3"/>
  <c r="O1185" i="3"/>
  <c r="O1197" i="3"/>
  <c r="O1209" i="3"/>
  <c r="O1221" i="3"/>
  <c r="O1233" i="3"/>
  <c r="O1245" i="3"/>
  <c r="O1257" i="3"/>
  <c r="O1269" i="3"/>
  <c r="O1281" i="3"/>
  <c r="O1293" i="3"/>
  <c r="O1305" i="3"/>
  <c r="O1317" i="3"/>
  <c r="O155" i="3"/>
  <c r="O170" i="3"/>
  <c r="O188" i="3"/>
  <c r="O203" i="3"/>
  <c r="O218" i="3"/>
  <c r="O236" i="3"/>
  <c r="O251" i="3"/>
  <c r="O266" i="3"/>
  <c r="O284" i="3"/>
  <c r="O299" i="3"/>
  <c r="O314" i="3"/>
  <c r="O332" i="3"/>
  <c r="O347" i="3"/>
  <c r="O362" i="3"/>
  <c r="O380" i="3"/>
  <c r="O395" i="3"/>
  <c r="O410" i="3"/>
  <c r="O428" i="3"/>
  <c r="O443" i="3"/>
  <c r="O458" i="3"/>
  <c r="O476" i="3"/>
  <c r="O491" i="3"/>
  <c r="O506" i="3"/>
  <c r="O524" i="3"/>
  <c r="O539" i="3"/>
  <c r="O554" i="3"/>
  <c r="O572" i="3"/>
  <c r="O587" i="3"/>
  <c r="O602" i="3"/>
  <c r="O620" i="3"/>
  <c r="O635" i="3"/>
  <c r="O650" i="3"/>
  <c r="O668" i="3"/>
  <c r="O683" i="3"/>
  <c r="O698" i="3"/>
  <c r="O716" i="3"/>
  <c r="O731" i="3"/>
  <c r="O746" i="3"/>
  <c r="O764" i="3"/>
  <c r="O779" i="3"/>
  <c r="O794" i="3"/>
  <c r="O812" i="3"/>
  <c r="O827" i="3"/>
  <c r="O842" i="3"/>
  <c r="O860" i="3"/>
  <c r="O874" i="3"/>
  <c r="O888" i="3"/>
  <c r="O902" i="3"/>
  <c r="O918" i="3"/>
  <c r="O932" i="3"/>
  <c r="O946" i="3"/>
  <c r="O960" i="3"/>
  <c r="O974" i="3"/>
  <c r="O990" i="3"/>
  <c r="O1004" i="3"/>
  <c r="O1018" i="3"/>
  <c r="O1032" i="3"/>
  <c r="O1046" i="3"/>
  <c r="O1062" i="3"/>
  <c r="O1076" i="3"/>
  <c r="O1090" i="3"/>
  <c r="O1104" i="3"/>
  <c r="O1118" i="3"/>
  <c r="O1134" i="3"/>
  <c r="O1148" i="3"/>
  <c r="O1162" i="3"/>
  <c r="O141" i="3"/>
  <c r="O174" i="3"/>
  <c r="O199" i="3"/>
  <c r="O227" i="3"/>
  <c r="O258" i="3"/>
  <c r="O282" i="3"/>
  <c r="O309" i="3"/>
  <c r="O337" i="3"/>
  <c r="O366" i="3"/>
  <c r="O391" i="3"/>
  <c r="O419" i="3"/>
  <c r="O450" i="3"/>
  <c r="O474" i="3"/>
  <c r="O501" i="3"/>
  <c r="O529" i="3"/>
  <c r="O558" i="3"/>
  <c r="O583" i="3"/>
  <c r="O611" i="3"/>
  <c r="O642" i="3"/>
  <c r="O666" i="3"/>
  <c r="O693" i="3"/>
  <c r="O721" i="3"/>
  <c r="O750" i="3"/>
  <c r="O775" i="3"/>
  <c r="O803" i="3"/>
  <c r="O834" i="3"/>
  <c r="O858" i="3"/>
  <c r="O883" i="3"/>
  <c r="O909" i="3"/>
  <c r="O933" i="3"/>
  <c r="O956" i="3"/>
  <c r="O982" i="3"/>
  <c r="O1008" i="3"/>
  <c r="O1030" i="3"/>
  <c r="O1055" i="3"/>
  <c r="O1081" i="3"/>
  <c r="O1105" i="3"/>
  <c r="O1154" i="3"/>
  <c r="O1175" i="3"/>
  <c r="O1193" i="3"/>
  <c r="O1211" i="3"/>
  <c r="O1229" i="3"/>
  <c r="O1247" i="3"/>
  <c r="O1265" i="3"/>
  <c r="O1283" i="3"/>
  <c r="O1301" i="3"/>
  <c r="O1319" i="3"/>
  <c r="O1336" i="3"/>
  <c r="O1350" i="3"/>
  <c r="O1364" i="3"/>
  <c r="O1378" i="3"/>
  <c r="O1392" i="3"/>
  <c r="O1404" i="3"/>
  <c r="O1416" i="3"/>
  <c r="O1428" i="3"/>
  <c r="O1440" i="3"/>
  <c r="O1367" i="3"/>
  <c r="O144" i="3"/>
  <c r="O177" i="3"/>
  <c r="O201" i="3"/>
  <c r="O228" i="3"/>
  <c r="O259" i="3"/>
  <c r="O285" i="3"/>
  <c r="O310" i="3"/>
  <c r="O338" i="3"/>
  <c r="O369" i="3"/>
  <c r="O393" i="3"/>
  <c r="O420" i="3"/>
  <c r="O451" i="3"/>
  <c r="O477" i="3"/>
  <c r="O502" i="3"/>
  <c r="O530" i="3"/>
  <c r="O561" i="3"/>
  <c r="O585" i="3"/>
  <c r="O612" i="3"/>
  <c r="O643" i="3"/>
  <c r="O669" i="3"/>
  <c r="O694" i="3"/>
  <c r="O722" i="3"/>
  <c r="O753" i="3"/>
  <c r="O777" i="3"/>
  <c r="O804" i="3"/>
  <c r="O835" i="3"/>
  <c r="O861" i="3"/>
  <c r="O884" i="3"/>
  <c r="O910" i="3"/>
  <c r="O936" i="3"/>
  <c r="O958" i="3"/>
  <c r="O983" i="3"/>
  <c r="O1009" i="3"/>
  <c r="O1033" i="3"/>
  <c r="O1056" i="3"/>
  <c r="O1082" i="3"/>
  <c r="O1110" i="3"/>
  <c r="O1130" i="3"/>
  <c r="O1156" i="3"/>
  <c r="O1178" i="3"/>
  <c r="O1194" i="3"/>
  <c r="O1214" i="3"/>
  <c r="O1230" i="3"/>
  <c r="O1250" i="3"/>
  <c r="O1266" i="3"/>
  <c r="O1286" i="3"/>
  <c r="O1302" i="3"/>
  <c r="O1322" i="3"/>
  <c r="O1337" i="3"/>
  <c r="O1351" i="3"/>
  <c r="O1365" i="3"/>
  <c r="O1379" i="3"/>
  <c r="O1393" i="3"/>
  <c r="O1405" i="3"/>
  <c r="O1417" i="3"/>
  <c r="O1429" i="3"/>
  <c r="O1441" i="3"/>
  <c r="O1353" i="3"/>
  <c r="O145" i="3"/>
  <c r="O178" i="3"/>
  <c r="O204" i="3"/>
  <c r="O229" i="3"/>
  <c r="O260" i="3"/>
  <c r="O288" i="3"/>
  <c r="O312" i="3"/>
  <c r="O342" i="3"/>
  <c r="O370" i="3"/>
  <c r="O396" i="3"/>
  <c r="O421" i="3"/>
  <c r="O452" i="3"/>
  <c r="O480" i="3"/>
  <c r="O504" i="3"/>
  <c r="O534" i="3"/>
  <c r="O562" i="3"/>
  <c r="O588" i="3"/>
  <c r="O613" i="3"/>
  <c r="O644" i="3"/>
  <c r="O672" i="3"/>
  <c r="O696" i="3"/>
  <c r="O726" i="3"/>
  <c r="O754" i="3"/>
  <c r="O780" i="3"/>
  <c r="O805" i="3"/>
  <c r="O836" i="3"/>
  <c r="O864" i="3"/>
  <c r="O886" i="3"/>
  <c r="O911" i="3"/>
  <c r="O937" i="3"/>
  <c r="O961" i="3"/>
  <c r="O984" i="3"/>
  <c r="O1010" i="3"/>
  <c r="O1038" i="3"/>
  <c r="O1058" i="3"/>
  <c r="O1084" i="3"/>
  <c r="O1111" i="3"/>
  <c r="O1135" i="3"/>
  <c r="O1158" i="3"/>
  <c r="O1179" i="3"/>
  <c r="O1196" i="3"/>
  <c r="O1215" i="3"/>
  <c r="O1232" i="3"/>
  <c r="O1251" i="3"/>
  <c r="O1268" i="3"/>
  <c r="O1287" i="3"/>
  <c r="O1304" i="3"/>
  <c r="O1323" i="3"/>
  <c r="O1338" i="3"/>
  <c r="O1352" i="3"/>
  <c r="O1366" i="3"/>
  <c r="O1382" i="3"/>
  <c r="O1394" i="3"/>
  <c r="O1406" i="3"/>
  <c r="O1418" i="3"/>
  <c r="O1430" i="3"/>
  <c r="O1442" i="3"/>
  <c r="O1339" i="3"/>
  <c r="O146" i="3"/>
  <c r="O179" i="3"/>
  <c r="O210" i="3"/>
  <c r="O234" i="3"/>
  <c r="O261" i="3"/>
  <c r="O289" i="3"/>
  <c r="O318" i="3"/>
  <c r="O343" i="3"/>
  <c r="O371" i="3"/>
  <c r="O402" i="3"/>
  <c r="O426" i="3"/>
  <c r="O453" i="3"/>
  <c r="O481" i="3"/>
  <c r="O510" i="3"/>
  <c r="O535" i="3"/>
  <c r="O563" i="3"/>
  <c r="O594" i="3"/>
  <c r="O618" i="3"/>
  <c r="O645" i="3"/>
  <c r="O673" i="3"/>
  <c r="O702" i="3"/>
  <c r="O727" i="3"/>
  <c r="O755" i="3"/>
  <c r="O786" i="3"/>
  <c r="O810" i="3"/>
  <c r="O837" i="3"/>
  <c r="O865" i="3"/>
  <c r="O889" i="3"/>
  <c r="O912" i="3"/>
  <c r="O938" i="3"/>
  <c r="O966" i="3"/>
  <c r="O986" i="3"/>
  <c r="O1012" i="3"/>
  <c r="O1039" i="3"/>
  <c r="O1063" i="3"/>
  <c r="O1086" i="3"/>
  <c r="O1112" i="3"/>
  <c r="O1138" i="3"/>
  <c r="O1180" i="3"/>
  <c r="O1198" i="3"/>
  <c r="O1216" i="3"/>
  <c r="O1234" i="3"/>
  <c r="O1252" i="3"/>
  <c r="O1270" i="3"/>
  <c r="O1288" i="3"/>
  <c r="O1306" i="3"/>
  <c r="O1324" i="3"/>
  <c r="O1383" i="3"/>
  <c r="O1395" i="3"/>
  <c r="O1407" i="3"/>
  <c r="O1419" i="3"/>
  <c r="O1431" i="3"/>
  <c r="O1443" i="3"/>
  <c r="O153" i="3"/>
  <c r="O180" i="3"/>
  <c r="O211" i="3"/>
  <c r="O237" i="3"/>
  <c r="O262" i="3"/>
  <c r="O290" i="3"/>
  <c r="O321" i="3"/>
  <c r="O345" i="3"/>
  <c r="O372" i="3"/>
  <c r="O403" i="3"/>
  <c r="O429" i="3"/>
  <c r="O454" i="3"/>
  <c r="O482" i="3"/>
  <c r="O513" i="3"/>
  <c r="O537" i="3"/>
  <c r="O564" i="3"/>
  <c r="O595" i="3"/>
  <c r="O621" i="3"/>
  <c r="O646" i="3"/>
  <c r="O674" i="3"/>
  <c r="O705" i="3"/>
  <c r="O729" i="3"/>
  <c r="O756" i="3"/>
  <c r="O787" i="3"/>
  <c r="O813" i="3"/>
  <c r="O838" i="3"/>
  <c r="O866" i="3"/>
  <c r="O894" i="3"/>
  <c r="O914" i="3"/>
  <c r="O940" i="3"/>
  <c r="O967" i="3"/>
  <c r="O991" i="3"/>
  <c r="O1014" i="3"/>
  <c r="O1040" i="3"/>
  <c r="O1066" i="3"/>
  <c r="O1088" i="3"/>
  <c r="O1113" i="3"/>
  <c r="O1139" i="3"/>
  <c r="O1163" i="3"/>
  <c r="O1181" i="3"/>
  <c r="O1199" i="3"/>
  <c r="O1217" i="3"/>
  <c r="O1235" i="3"/>
  <c r="O1253" i="3"/>
  <c r="O1271" i="3"/>
  <c r="O1289" i="3"/>
  <c r="O1307" i="3"/>
  <c r="O1325" i="3"/>
  <c r="O1340" i="3"/>
  <c r="O1354" i="3"/>
  <c r="O1370" i="3"/>
  <c r="O1384" i="3"/>
  <c r="O1396" i="3"/>
  <c r="O1408" i="3"/>
  <c r="O1420" i="3"/>
  <c r="O1432" i="3"/>
  <c r="O1444" i="3"/>
  <c r="O1385" i="3"/>
  <c r="O156" i="3"/>
  <c r="O181" i="3"/>
  <c r="O212" i="3"/>
  <c r="O240" i="3"/>
  <c r="O264" i="3"/>
  <c r="O294" i="3"/>
  <c r="O322" i="3"/>
  <c r="O348" i="3"/>
  <c r="O373" i="3"/>
  <c r="O404" i="3"/>
  <c r="O432" i="3"/>
  <c r="O456" i="3"/>
  <c r="O486" i="3"/>
  <c r="O514" i="3"/>
  <c r="O540" i="3"/>
  <c r="O565" i="3"/>
  <c r="O596" i="3"/>
  <c r="O624" i="3"/>
  <c r="O648" i="3"/>
  <c r="O678" i="3"/>
  <c r="O706" i="3"/>
  <c r="O732" i="3"/>
  <c r="O757" i="3"/>
  <c r="O788" i="3"/>
  <c r="O816" i="3"/>
  <c r="O840" i="3"/>
  <c r="O868" i="3"/>
  <c r="O895" i="3"/>
  <c r="O919" i="3"/>
  <c r="O942" i="3"/>
  <c r="O968" i="3"/>
  <c r="O994" i="3"/>
  <c r="O1016" i="3"/>
  <c r="O1041" i="3"/>
  <c r="O1067" i="3"/>
  <c r="O1091" i="3"/>
  <c r="O1114" i="3"/>
  <c r="O1140" i="3"/>
  <c r="O1166" i="3"/>
  <c r="O1182" i="3"/>
  <c r="O1202" i="3"/>
  <c r="O1218" i="3"/>
  <c r="O1238" i="3"/>
  <c r="O1254" i="3"/>
  <c r="O1274" i="3"/>
  <c r="O1290" i="3"/>
  <c r="O1310" i="3"/>
  <c r="O1326" i="3"/>
  <c r="O1341" i="3"/>
  <c r="O1355" i="3"/>
  <c r="O1371" i="3"/>
  <c r="O1397" i="3"/>
  <c r="O1409" i="3"/>
  <c r="O1421" i="3"/>
  <c r="O1433" i="3"/>
  <c r="O1445" i="3"/>
  <c r="O162" i="3"/>
  <c r="O186" i="3"/>
  <c r="O213" i="3"/>
  <c r="O241" i="3"/>
  <c r="O270" i="3"/>
  <c r="O295" i="3"/>
  <c r="O323" i="3"/>
  <c r="O354" i="3"/>
  <c r="O378" i="3"/>
  <c r="O405" i="3"/>
  <c r="O433" i="3"/>
  <c r="O462" i="3"/>
  <c r="O487" i="3"/>
  <c r="O515" i="3"/>
  <c r="O546" i="3"/>
  <c r="O570" i="3"/>
  <c r="O597" i="3"/>
  <c r="O625" i="3"/>
  <c r="O654" i="3"/>
  <c r="O679" i="3"/>
  <c r="O707" i="3"/>
  <c r="O738" i="3"/>
  <c r="O762" i="3"/>
  <c r="O789" i="3"/>
  <c r="O817" i="3"/>
  <c r="O846" i="3"/>
  <c r="O870" i="3"/>
  <c r="O896" i="3"/>
  <c r="O922" i="3"/>
  <c r="O944" i="3"/>
  <c r="O969" i="3"/>
  <c r="O995" i="3"/>
  <c r="O1019" i="3"/>
  <c r="O1042" i="3"/>
  <c r="O1068" i="3"/>
  <c r="O1094" i="3"/>
  <c r="O1116" i="3"/>
  <c r="O1141" i="3"/>
  <c r="O1167" i="3"/>
  <c r="O1184" i="3"/>
  <c r="O1203" i="3"/>
  <c r="O1220" i="3"/>
  <c r="O1239" i="3"/>
  <c r="O1256" i="3"/>
  <c r="O1275" i="3"/>
  <c r="O1292" i="3"/>
  <c r="O1311" i="3"/>
  <c r="O1328" i="3"/>
  <c r="O1342" i="3"/>
  <c r="O1358" i="3"/>
  <c r="O1372" i="3"/>
  <c r="O1386" i="3"/>
  <c r="O1398" i="3"/>
  <c r="O1410" i="3"/>
  <c r="O1422" i="3"/>
  <c r="O1434" i="3"/>
  <c r="O163" i="3"/>
  <c r="O189" i="3"/>
  <c r="O214" i="3"/>
  <c r="O242" i="3"/>
  <c r="O273" i="3"/>
  <c r="O297" i="3"/>
  <c r="O324" i="3"/>
  <c r="O355" i="3"/>
  <c r="O381" i="3"/>
  <c r="O406" i="3"/>
  <c r="O434" i="3"/>
  <c r="O465" i="3"/>
  <c r="O489" i="3"/>
  <c r="O516" i="3"/>
  <c r="O547" i="3"/>
  <c r="O573" i="3"/>
  <c r="O598" i="3"/>
  <c r="O626" i="3"/>
  <c r="O657" i="3"/>
  <c r="O681" i="3"/>
  <c r="O708" i="3"/>
  <c r="O739" i="3"/>
  <c r="O765" i="3"/>
  <c r="O790" i="3"/>
  <c r="O818" i="3"/>
  <c r="O849" i="3"/>
  <c r="O872" i="3"/>
  <c r="O897" i="3"/>
  <c r="O923" i="3"/>
  <c r="O947" i="3"/>
  <c r="O970" i="3"/>
  <c r="O996" i="3"/>
  <c r="O1022" i="3"/>
  <c r="O1044" i="3"/>
  <c r="O1069" i="3"/>
  <c r="O1096" i="3"/>
  <c r="O1120" i="3"/>
  <c r="O1142" i="3"/>
  <c r="O1168" i="3"/>
  <c r="O1186" i="3"/>
  <c r="O1204" i="3"/>
  <c r="O1222" i="3"/>
  <c r="O1240" i="3"/>
  <c r="O1258" i="3"/>
  <c r="O1276" i="3"/>
  <c r="O1294" i="3"/>
  <c r="O1312" i="3"/>
  <c r="O1329" i="3"/>
  <c r="O1343" i="3"/>
  <c r="O1359" i="3"/>
  <c r="O1373" i="3"/>
  <c r="O1387" i="3"/>
  <c r="O1399" i="3"/>
  <c r="O1411" i="3"/>
  <c r="O1423" i="3"/>
  <c r="O1435" i="3"/>
  <c r="O164" i="3"/>
  <c r="O192" i="3"/>
  <c r="O216" i="3"/>
  <c r="O246" i="3"/>
  <c r="O274" i="3"/>
  <c r="O300" i="3"/>
  <c r="O325" i="3"/>
  <c r="O356" i="3"/>
  <c r="O384" i="3"/>
  <c r="O408" i="3"/>
  <c r="O438" i="3"/>
  <c r="O466" i="3"/>
  <c r="O492" i="3"/>
  <c r="O517" i="3"/>
  <c r="O548" i="3"/>
  <c r="O576" i="3"/>
  <c r="O600" i="3"/>
  <c r="O630" i="3"/>
  <c r="O658" i="3"/>
  <c r="O684" i="3"/>
  <c r="O709" i="3"/>
  <c r="O740" i="3"/>
  <c r="O768" i="3"/>
  <c r="O792" i="3"/>
  <c r="O822" i="3"/>
  <c r="O850" i="3"/>
  <c r="O875" i="3"/>
  <c r="O898" i="3"/>
  <c r="O924" i="3"/>
  <c r="O950" i="3"/>
  <c r="O972" i="3"/>
  <c r="O997" i="3"/>
  <c r="O1024" i="3"/>
  <c r="O1048" i="3"/>
  <c r="O1070" i="3"/>
  <c r="O1098" i="3"/>
  <c r="O1124" i="3"/>
  <c r="O1146" i="3"/>
  <c r="O1169" i="3"/>
  <c r="O1187" i="3"/>
  <c r="O1205" i="3"/>
  <c r="O1223" i="3"/>
  <c r="O1241" i="3"/>
  <c r="O1259" i="3"/>
  <c r="O1277" i="3"/>
  <c r="O1295" i="3"/>
  <c r="O1313" i="3"/>
  <c r="O1330" i="3"/>
  <c r="O1346" i="3"/>
  <c r="O1360" i="3"/>
  <c r="O1374" i="3"/>
  <c r="O1388" i="3"/>
  <c r="O1400" i="3"/>
  <c r="O1412" i="3"/>
  <c r="O1424" i="3"/>
  <c r="O1436" i="3"/>
  <c r="O165" i="3"/>
  <c r="O193" i="3"/>
  <c r="O222" i="3"/>
  <c r="O247" i="3"/>
  <c r="O275" i="3"/>
  <c r="O306" i="3"/>
  <c r="O330" i="3"/>
  <c r="O357" i="3"/>
  <c r="O385" i="3"/>
  <c r="O414" i="3"/>
  <c r="O439" i="3"/>
  <c r="O467" i="3"/>
  <c r="O498" i="3"/>
  <c r="O522" i="3"/>
  <c r="O549" i="3"/>
  <c r="O577" i="3"/>
  <c r="O606" i="3"/>
  <c r="O631" i="3"/>
  <c r="O659" i="3"/>
  <c r="O690" i="3"/>
  <c r="O714" i="3"/>
  <c r="O741" i="3"/>
  <c r="O769" i="3"/>
  <c r="O798" i="3"/>
  <c r="O823" i="3"/>
  <c r="O851" i="3"/>
  <c r="O878" i="3"/>
  <c r="O900" i="3"/>
  <c r="O925" i="3"/>
  <c r="O952" i="3"/>
  <c r="O976" i="3"/>
  <c r="O998" i="3"/>
  <c r="O1026" i="3"/>
  <c r="O1052" i="3"/>
  <c r="O1074" i="3"/>
  <c r="O1099" i="3"/>
  <c r="O1125" i="3"/>
  <c r="O1149" i="3"/>
  <c r="O1170" i="3"/>
  <c r="O1190" i="3"/>
  <c r="O1206" i="3"/>
  <c r="O1226" i="3"/>
  <c r="O1242" i="3"/>
  <c r="O1262" i="3"/>
  <c r="O1278" i="3"/>
  <c r="O1298" i="3"/>
  <c r="O1314" i="3"/>
  <c r="O1331" i="3"/>
  <c r="O1347" i="3"/>
  <c r="O1361" i="3"/>
  <c r="O1375" i="3"/>
  <c r="O1389" i="3"/>
  <c r="O1401" i="3"/>
  <c r="O1413" i="3"/>
  <c r="O1425" i="3"/>
  <c r="O1437" i="3"/>
  <c r="O166" i="3"/>
  <c r="O194" i="3"/>
  <c r="O225" i="3"/>
  <c r="O249" i="3"/>
  <c r="O276" i="3"/>
  <c r="O307" i="3"/>
  <c r="O333" i="3"/>
  <c r="O358" i="3"/>
  <c r="O386" i="3"/>
  <c r="O417" i="3"/>
  <c r="O441" i="3"/>
  <c r="O468" i="3"/>
  <c r="O499" i="3"/>
  <c r="O525" i="3"/>
  <c r="O550" i="3"/>
  <c r="O578" i="3"/>
  <c r="O609" i="3"/>
  <c r="O633" i="3"/>
  <c r="O660" i="3"/>
  <c r="O691" i="3"/>
  <c r="O717" i="3"/>
  <c r="O742" i="3"/>
  <c r="O770" i="3"/>
  <c r="O801" i="3"/>
  <c r="O825" i="3"/>
  <c r="O852" i="3"/>
  <c r="O880" i="3"/>
  <c r="O904" i="3"/>
  <c r="O926" i="3"/>
  <c r="O954" i="3"/>
  <c r="O980" i="3"/>
  <c r="O1002" i="3"/>
  <c r="O1027" i="3"/>
  <c r="O1053" i="3"/>
  <c r="O1077" i="3"/>
  <c r="O1100" i="3"/>
  <c r="O1126" i="3"/>
  <c r="O1152" i="3"/>
  <c r="O1172" i="3"/>
  <c r="O1191" i="3"/>
  <c r="O1208" i="3"/>
  <c r="O1227" i="3"/>
  <c r="O1244" i="3"/>
  <c r="O1263" i="3"/>
  <c r="O1280" i="3"/>
  <c r="O1299" i="3"/>
  <c r="O1316" i="3"/>
  <c r="O1334" i="3"/>
  <c r="O1348" i="3"/>
  <c r="O1362" i="3"/>
  <c r="O1376" i="3"/>
  <c r="O1390" i="3"/>
  <c r="O1402" i="3"/>
  <c r="O1414" i="3"/>
  <c r="O1426" i="3"/>
  <c r="O1438" i="3"/>
  <c r="O168" i="3"/>
  <c r="O198" i="3"/>
  <c r="O226" i="3"/>
  <c r="O252" i="3"/>
  <c r="O277" i="3"/>
  <c r="O308" i="3"/>
  <c r="O336" i="3"/>
  <c r="O360" i="3"/>
  <c r="O390" i="3"/>
  <c r="O418" i="3"/>
  <c r="O444" i="3"/>
  <c r="O469" i="3"/>
  <c r="O500" i="3"/>
  <c r="O528" i="3"/>
  <c r="O552" i="3"/>
  <c r="O582" i="3"/>
  <c r="O610" i="3"/>
  <c r="O636" i="3"/>
  <c r="O661" i="3"/>
  <c r="O692" i="3"/>
  <c r="O720" i="3"/>
  <c r="O744" i="3"/>
  <c r="O774" i="3"/>
  <c r="O802" i="3"/>
  <c r="O828" i="3"/>
  <c r="O853" i="3"/>
  <c r="O882" i="3"/>
  <c r="O908" i="3"/>
  <c r="O930" i="3"/>
  <c r="O955" i="3"/>
  <c r="O981" i="3"/>
  <c r="O1005" i="3"/>
  <c r="O1028" i="3"/>
  <c r="O1054" i="3"/>
  <c r="O1080" i="3"/>
  <c r="O1102" i="3"/>
  <c r="O1127" i="3"/>
  <c r="O1153" i="3"/>
  <c r="O1174" i="3"/>
  <c r="O1192" i="3"/>
  <c r="O1210" i="3"/>
  <c r="O1228" i="3"/>
  <c r="O1246" i="3"/>
  <c r="O1264" i="3"/>
  <c r="O1282" i="3"/>
  <c r="O1300" i="3"/>
  <c r="O1318" i="3"/>
  <c r="O1335" i="3"/>
  <c r="O1349" i="3"/>
  <c r="O1363" i="3"/>
  <c r="O1377" i="3"/>
  <c r="O1391" i="3"/>
  <c r="O1403" i="3"/>
  <c r="O1415" i="3"/>
  <c r="O1427" i="3"/>
  <c r="O1439" i="3"/>
  <c r="O1128" i="3"/>
  <c r="O1160" i="3"/>
  <c r="O10" i="3"/>
  <c r="O22" i="3"/>
  <c r="O34" i="3"/>
  <c r="O46" i="3"/>
  <c r="O58" i="3"/>
  <c r="O70" i="3"/>
  <c r="O82" i="3"/>
  <c r="O94" i="3"/>
  <c r="O106" i="3"/>
  <c r="O118" i="3"/>
  <c r="O130" i="3"/>
  <c r="O50" i="3"/>
  <c r="O11" i="3"/>
  <c r="O23" i="3"/>
  <c r="O35" i="3"/>
  <c r="O47" i="3"/>
  <c r="O59" i="3"/>
  <c r="O71" i="3"/>
  <c r="O83" i="3"/>
  <c r="O95" i="3"/>
  <c r="O107" i="3"/>
  <c r="O119" i="3"/>
  <c r="O131" i="3"/>
  <c r="O14" i="3"/>
  <c r="O12" i="3"/>
  <c r="O24" i="3"/>
  <c r="O36" i="3"/>
  <c r="O48" i="3"/>
  <c r="O60" i="3"/>
  <c r="O72" i="3"/>
  <c r="O84" i="3"/>
  <c r="O96" i="3"/>
  <c r="O108" i="3"/>
  <c r="O120" i="3"/>
  <c r="O132" i="3"/>
  <c r="O62" i="3"/>
  <c r="O13" i="3"/>
  <c r="O25" i="3"/>
  <c r="O37" i="3"/>
  <c r="O49" i="3"/>
  <c r="O61" i="3"/>
  <c r="O73" i="3"/>
  <c r="O85" i="3"/>
  <c r="O97" i="3"/>
  <c r="O109" i="3"/>
  <c r="O121" i="3"/>
  <c r="O133" i="3"/>
  <c r="O74" i="3"/>
  <c r="O86" i="3"/>
  <c r="O15" i="3"/>
  <c r="O27" i="3"/>
  <c r="O39" i="3"/>
  <c r="O51" i="3"/>
  <c r="O63" i="3"/>
  <c r="O75" i="3"/>
  <c r="O87" i="3"/>
  <c r="O99" i="3"/>
  <c r="O135" i="3"/>
  <c r="O16" i="3"/>
  <c r="O28" i="3"/>
  <c r="O40" i="3"/>
  <c r="O52" i="3"/>
  <c r="O64" i="3"/>
  <c r="O76" i="3"/>
  <c r="O88" i="3"/>
  <c r="O100" i="3"/>
  <c r="O112" i="3"/>
  <c r="O124" i="3"/>
  <c r="O136" i="3"/>
  <c r="O17" i="3"/>
  <c r="O29" i="3"/>
  <c r="O41" i="3"/>
  <c r="O53" i="3"/>
  <c r="O65" i="3"/>
  <c r="O77" i="3"/>
  <c r="O89" i="3"/>
  <c r="O101" i="3"/>
  <c r="O113" i="3"/>
  <c r="O125" i="3"/>
  <c r="O137" i="3"/>
  <c r="O18" i="3"/>
  <c r="O30" i="3"/>
  <c r="O42" i="3"/>
  <c r="O54" i="3"/>
  <c r="O66" i="3"/>
  <c r="O78" i="3"/>
  <c r="O90" i="3"/>
  <c r="O102" i="3"/>
  <c r="O114" i="3"/>
  <c r="O126" i="3"/>
  <c r="O19" i="3"/>
  <c r="O31" i="3"/>
  <c r="O43" i="3"/>
  <c r="O55" i="3"/>
  <c r="O67" i="3"/>
  <c r="O79" i="3"/>
  <c r="O91" i="3"/>
  <c r="O103" i="3"/>
  <c r="O115" i="3"/>
  <c r="O127" i="3"/>
  <c r="O20" i="3"/>
  <c r="O32" i="3"/>
  <c r="O44" i="3"/>
  <c r="O56" i="3"/>
  <c r="O68" i="3"/>
  <c r="O80" i="3"/>
  <c r="O92" i="3"/>
  <c r="O104" i="3"/>
  <c r="O116" i="3"/>
  <c r="O128" i="3"/>
  <c r="O26" i="3"/>
  <c r="O110" i="3"/>
  <c r="O122" i="3"/>
  <c r="O111" i="3"/>
  <c r="O21" i="3"/>
  <c r="O33" i="3"/>
  <c r="O45" i="3"/>
  <c r="O57" i="3"/>
  <c r="O69" i="3"/>
  <c r="O81" i="3"/>
  <c r="O93" i="3"/>
  <c r="O105" i="3"/>
  <c r="O117" i="3"/>
  <c r="O129" i="3"/>
  <c r="O38" i="3"/>
  <c r="O98" i="3"/>
  <c r="O134" i="3"/>
  <c r="O123" i="3"/>
  <c r="O4" i="3"/>
  <c r="O5" i="3"/>
  <c r="O6" i="3"/>
  <c r="O7" i="3"/>
  <c r="O9" i="3"/>
  <c r="O8" i="3"/>
  <c r="T3" i="3"/>
  <c r="O3" i="3"/>
  <c r="R3" i="3"/>
  <c r="S3" i="3"/>
  <c r="H2" i="3"/>
  <c r="M2" i="3"/>
  <c r="K2" i="3"/>
  <c r="J2" i="3"/>
  <c r="L2" i="3"/>
  <c r="G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Tianwei Lu</author>
  </authors>
  <commentList>
    <comment ref="B2" authorId="0" shapeId="0" xr:uid="{FC7E7CED-9C96-4B55-883A-3C0D5C582F11}">
      <text>
        <r>
          <rPr>
            <b/>
            <sz val="9"/>
            <color indexed="81"/>
            <rFont val="Tahoma"/>
            <family val="2"/>
          </rPr>
          <t>Tianwei Lu:</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8F5A9D-8C2D-4EC8-9FA8-9CCBCFCE85F3}" keepAlive="1" name="Query - holdings" description="Connection to the 'holdings' query in the workbook." type="5" refreshedVersion="8" background="1" saveData="1">
    <dbPr connection="Provider=Microsoft.Mashup.OleDb.1;Data Source=$Workbook$;Location=holdings;Extended Properties=&quot;&quot;" command="SELECT * FROM [holdings]"/>
  </connection>
  <connection id="2" xr16:uid="{F720BF1A-0CB8-4646-8646-A5EFB5705650}" keepAlive="1" name="Query - holdings_1759094745311" description="Connection to the 'holdings_1759094745311' query in the workbook." type="5" refreshedVersion="8" background="1" saveData="1">
    <dbPr connection="Provider=Microsoft.Mashup.OleDb.1;Data Source=$Workbook$;Location=holdings_1759094745311;Extended Properties=&quot;&quot;" command="SELECT * FROM [holdings_175909474531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2576">
    <bk>
      <extLst>
        <ext uri="{3e2802c4-a4d2-4d8b-9148-e3be6c30e623}">
          <xlrd:rvb i="2"/>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6"/>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3"/>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09"/>
        </ext>
      </extLst>
    </bk>
    <bk>
      <extLst>
        <ext uri="{3e2802c4-a4d2-4d8b-9148-e3be6c30e623}">
          <xlrd:rvb i="5410"/>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5"/>
        </ext>
      </extLst>
    </bk>
    <bk>
      <extLst>
        <ext uri="{3e2802c4-a4d2-4d8b-9148-e3be6c30e623}">
          <xlrd:rvb i="5636"/>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0"/>
        </ext>
      </extLst>
    </bk>
    <bk>
      <extLst>
        <ext uri="{3e2802c4-a4d2-4d8b-9148-e3be6c30e623}">
          <xlrd:rvb i="5881"/>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3"/>
        </ext>
      </extLst>
    </bk>
    <bk>
      <extLst>
        <ext uri="{3e2802c4-a4d2-4d8b-9148-e3be6c30e623}">
          <xlrd:rvb i="6124"/>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68"/>
        </ext>
      </extLst>
    </bk>
    <bk>
      <extLst>
        <ext uri="{3e2802c4-a4d2-4d8b-9148-e3be6c30e623}">
          <xlrd:rvb i="6369"/>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3"/>
        </ext>
      </extLst>
    </bk>
    <bk>
      <extLst>
        <ext uri="{3e2802c4-a4d2-4d8b-9148-e3be6c30e623}">
          <xlrd:rvb i="6594"/>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49"/>
        </ext>
      </extLst>
    </bk>
    <bk>
      <extLst>
        <ext uri="{3e2802c4-a4d2-4d8b-9148-e3be6c30e623}">
          <xlrd:rvb i="8150"/>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58"/>
        </ext>
      </extLst>
    </bk>
    <bk>
      <extLst>
        <ext uri="{3e2802c4-a4d2-4d8b-9148-e3be6c30e623}">
          <xlrd:rvb i="8359"/>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0"/>
        </ext>
      </extLst>
    </bk>
    <bk>
      <extLst>
        <ext uri="{3e2802c4-a4d2-4d8b-9148-e3be6c30e623}">
          <xlrd:rvb i="8581"/>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1"/>
        </ext>
      </extLst>
    </bk>
    <bk>
      <extLst>
        <ext uri="{3e2802c4-a4d2-4d8b-9148-e3be6c30e623}">
          <xlrd:rvb i="8802"/>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3"/>
        </ext>
      </extLst>
    </bk>
    <bk>
      <extLst>
        <ext uri="{3e2802c4-a4d2-4d8b-9148-e3be6c30e623}">
          <xlrd:rvb i="9014"/>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3"/>
        </ext>
      </extLst>
    </bk>
    <bk>
      <extLst>
        <ext uri="{3e2802c4-a4d2-4d8b-9148-e3be6c30e623}">
          <xlrd:rvb i="9184"/>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3"/>
        </ext>
      </extLst>
    </bk>
    <bk>
      <extLst>
        <ext uri="{3e2802c4-a4d2-4d8b-9148-e3be6c30e623}">
          <xlrd:rvb i="9394"/>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1"/>
        </ext>
      </extLst>
    </bk>
    <bk>
      <extLst>
        <ext uri="{3e2802c4-a4d2-4d8b-9148-e3be6c30e623}">
          <xlrd:rvb i="9622"/>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4"/>
        </ext>
      </extLst>
    </bk>
    <bk>
      <extLst>
        <ext uri="{3e2802c4-a4d2-4d8b-9148-e3be6c30e623}">
          <xlrd:rvb i="9835"/>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0"/>
        </ext>
      </extLst>
    </bk>
    <bk>
      <extLst>
        <ext uri="{3e2802c4-a4d2-4d8b-9148-e3be6c30e623}">
          <xlrd:rvb i="10071"/>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79"/>
        </ext>
      </extLst>
    </bk>
    <bk>
      <extLst>
        <ext uri="{3e2802c4-a4d2-4d8b-9148-e3be6c30e623}">
          <xlrd:rvb i="10180"/>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3"/>
        </ext>
      </extLst>
    </bk>
    <bk>
      <extLst>
        <ext uri="{3e2802c4-a4d2-4d8b-9148-e3be6c30e623}">
          <xlrd:rvb i="10374"/>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0"/>
        </ext>
      </extLst>
    </bk>
    <bk>
      <extLst>
        <ext uri="{3e2802c4-a4d2-4d8b-9148-e3be6c30e623}">
          <xlrd:rvb i="10571"/>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3"/>
        </ext>
      </extLst>
    </bk>
    <bk>
      <extLst>
        <ext uri="{3e2802c4-a4d2-4d8b-9148-e3be6c30e623}">
          <xlrd:rvb i="10804"/>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5"/>
        </ext>
      </extLst>
    </bk>
    <bk>
      <extLst>
        <ext uri="{3e2802c4-a4d2-4d8b-9148-e3be6c30e623}">
          <xlrd:rvb i="11046"/>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7"/>
        </ext>
      </extLst>
    </bk>
    <bk>
      <extLst>
        <ext uri="{3e2802c4-a4d2-4d8b-9148-e3be6c30e623}">
          <xlrd:rvb i="11228"/>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2"/>
        </ext>
      </extLst>
    </bk>
    <bk>
      <extLst>
        <ext uri="{3e2802c4-a4d2-4d8b-9148-e3be6c30e623}">
          <xlrd:rvb i="11403"/>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1"/>
        </ext>
      </extLst>
    </bk>
    <bk>
      <extLst>
        <ext uri="{3e2802c4-a4d2-4d8b-9148-e3be6c30e623}">
          <xlrd:rvb i="11642"/>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5"/>
        </ext>
      </extLst>
    </bk>
    <bk>
      <extLst>
        <ext uri="{3e2802c4-a4d2-4d8b-9148-e3be6c30e623}">
          <xlrd:rvb i="11846"/>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4"/>
        </ext>
      </extLst>
    </bk>
    <bk>
      <extLst>
        <ext uri="{3e2802c4-a4d2-4d8b-9148-e3be6c30e623}">
          <xlrd:rvb i="12015"/>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4"/>
        </ext>
      </extLst>
    </bk>
    <bk>
      <extLst>
        <ext uri="{3e2802c4-a4d2-4d8b-9148-e3be6c30e623}">
          <xlrd:rvb i="12265"/>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4"/>
        </ext>
      </extLst>
    </bk>
    <bk>
      <extLst>
        <ext uri="{3e2802c4-a4d2-4d8b-9148-e3be6c30e623}">
          <xlrd:rvb i="12377"/>
        </ext>
      </extLst>
    </bk>
    <bk>
      <extLst>
        <ext uri="{3e2802c4-a4d2-4d8b-9148-e3be6c30e623}">
          <xlrd:rvb i="12380"/>
        </ext>
      </extLst>
    </bk>
    <bk>
      <extLst>
        <ext uri="{3e2802c4-a4d2-4d8b-9148-e3be6c30e623}">
          <xlrd:rvb i="12383"/>
        </ext>
      </extLst>
    </bk>
    <bk>
      <extLst>
        <ext uri="{3e2802c4-a4d2-4d8b-9148-e3be6c30e623}">
          <xlrd:rvb i="12386"/>
        </ext>
      </extLst>
    </bk>
    <bk>
      <extLst>
        <ext uri="{3e2802c4-a4d2-4d8b-9148-e3be6c30e623}">
          <xlrd:rvb i="12389"/>
        </ext>
      </extLst>
    </bk>
    <bk>
      <extLst>
        <ext uri="{3e2802c4-a4d2-4d8b-9148-e3be6c30e623}">
          <xlrd:rvb i="12395"/>
        </ext>
      </extLst>
    </bk>
    <bk>
      <extLst>
        <ext uri="{3e2802c4-a4d2-4d8b-9148-e3be6c30e623}">
          <xlrd:rvb i="12398"/>
        </ext>
      </extLst>
    </bk>
    <bk>
      <extLst>
        <ext uri="{3e2802c4-a4d2-4d8b-9148-e3be6c30e623}">
          <xlrd:rvb i="12401"/>
        </ext>
      </extLst>
    </bk>
    <bk>
      <extLst>
        <ext uri="{3e2802c4-a4d2-4d8b-9148-e3be6c30e623}">
          <xlrd:rvb i="12404"/>
        </ext>
      </extLst>
    </bk>
    <bk>
      <extLst>
        <ext uri="{3e2802c4-a4d2-4d8b-9148-e3be6c30e623}">
          <xlrd:rvb i="12407"/>
        </ext>
      </extLst>
    </bk>
    <bk>
      <extLst>
        <ext uri="{3e2802c4-a4d2-4d8b-9148-e3be6c30e623}">
          <xlrd:rvb i="12410"/>
        </ext>
      </extLst>
    </bk>
    <bk>
      <extLst>
        <ext uri="{3e2802c4-a4d2-4d8b-9148-e3be6c30e623}">
          <xlrd:rvb i="12413"/>
        </ext>
      </extLst>
    </bk>
    <bk>
      <extLst>
        <ext uri="{3e2802c4-a4d2-4d8b-9148-e3be6c30e623}">
          <xlrd:rvb i="12416"/>
        </ext>
      </extLst>
    </bk>
    <bk>
      <extLst>
        <ext uri="{3e2802c4-a4d2-4d8b-9148-e3be6c30e623}">
          <xlrd:rvb i="12419"/>
        </ext>
      </extLst>
    </bk>
    <bk>
      <extLst>
        <ext uri="{3e2802c4-a4d2-4d8b-9148-e3be6c30e623}">
          <xlrd:rvb i="12422"/>
        </ext>
      </extLst>
    </bk>
    <bk>
      <extLst>
        <ext uri="{3e2802c4-a4d2-4d8b-9148-e3be6c30e623}">
          <xlrd:rvb i="12425"/>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6"/>
        </ext>
      </extLst>
    </bk>
    <bk>
      <extLst>
        <ext uri="{3e2802c4-a4d2-4d8b-9148-e3be6c30e623}">
          <xlrd:rvb i="12449"/>
        </ext>
      </extLst>
    </bk>
    <bk>
      <extLst>
        <ext uri="{3e2802c4-a4d2-4d8b-9148-e3be6c30e623}">
          <xlrd:rvb i="12452"/>
        </ext>
      </extLst>
    </bk>
    <bk>
      <extLst>
        <ext uri="{3e2802c4-a4d2-4d8b-9148-e3be6c30e623}">
          <xlrd:rvb i="12458"/>
        </ext>
      </extLst>
    </bk>
    <bk>
      <extLst>
        <ext uri="{3e2802c4-a4d2-4d8b-9148-e3be6c30e623}">
          <xlrd:rvb i="12461"/>
        </ext>
      </extLst>
    </bk>
    <bk>
      <extLst>
        <ext uri="{3e2802c4-a4d2-4d8b-9148-e3be6c30e623}">
          <xlrd:rvb i="12467"/>
        </ext>
      </extLst>
    </bk>
    <bk>
      <extLst>
        <ext uri="{3e2802c4-a4d2-4d8b-9148-e3be6c30e623}">
          <xlrd:rvb i="12470"/>
        </ext>
      </extLst>
    </bk>
    <bk>
      <extLst>
        <ext uri="{3e2802c4-a4d2-4d8b-9148-e3be6c30e623}">
          <xlrd:rvb i="12473"/>
        </ext>
      </extLst>
    </bk>
    <bk>
      <extLst>
        <ext uri="{3e2802c4-a4d2-4d8b-9148-e3be6c30e623}">
          <xlrd:rvb i="12475"/>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7"/>
        </ext>
      </extLst>
    </bk>
    <bk>
      <extLst>
        <ext uri="{3e2802c4-a4d2-4d8b-9148-e3be6c30e623}">
          <xlrd:rvb i="12490"/>
        </ext>
      </extLst>
    </bk>
    <bk>
      <extLst>
        <ext uri="{3e2802c4-a4d2-4d8b-9148-e3be6c30e623}">
          <xlrd:rvb i="12493"/>
        </ext>
      </extLst>
    </bk>
    <bk>
      <extLst>
        <ext uri="{3e2802c4-a4d2-4d8b-9148-e3be6c30e623}">
          <xlrd:rvb i="12496"/>
        </ext>
      </extLst>
    </bk>
    <bk>
      <extLst>
        <ext uri="{3e2802c4-a4d2-4d8b-9148-e3be6c30e623}">
          <xlrd:rvb i="12498"/>
        </ext>
      </extLst>
    </bk>
    <bk>
      <extLst>
        <ext uri="{3e2802c4-a4d2-4d8b-9148-e3be6c30e623}">
          <xlrd:rvb i="12501"/>
        </ext>
      </extLst>
    </bk>
    <bk>
      <extLst>
        <ext uri="{3e2802c4-a4d2-4d8b-9148-e3be6c30e623}">
          <xlrd:rvb i="12504"/>
        </ext>
      </extLst>
    </bk>
    <bk>
      <extLst>
        <ext uri="{3e2802c4-a4d2-4d8b-9148-e3be6c30e623}">
          <xlrd:rvb i="12507"/>
        </ext>
      </extLst>
    </bk>
    <bk>
      <extLst>
        <ext uri="{3e2802c4-a4d2-4d8b-9148-e3be6c30e623}">
          <xlrd:rvb i="12510"/>
        </ext>
      </extLst>
    </bk>
    <bk>
      <extLst>
        <ext uri="{3e2802c4-a4d2-4d8b-9148-e3be6c30e623}">
          <xlrd:rvb i="12513"/>
        </ext>
      </extLst>
    </bk>
    <bk>
      <extLst>
        <ext uri="{3e2802c4-a4d2-4d8b-9148-e3be6c30e623}">
          <xlrd:rvb i="12516"/>
        </ext>
      </extLst>
    </bk>
    <bk>
      <extLst>
        <ext uri="{3e2802c4-a4d2-4d8b-9148-e3be6c30e623}">
          <xlrd:rvb i="12519"/>
        </ext>
      </extLst>
    </bk>
    <bk>
      <extLst>
        <ext uri="{3e2802c4-a4d2-4d8b-9148-e3be6c30e623}">
          <xlrd:rvb i="12522"/>
        </ext>
      </extLst>
    </bk>
    <bk>
      <extLst>
        <ext uri="{3e2802c4-a4d2-4d8b-9148-e3be6c30e623}">
          <xlrd:rvb i="12525"/>
        </ext>
      </extLst>
    </bk>
    <bk>
      <extLst>
        <ext uri="{3e2802c4-a4d2-4d8b-9148-e3be6c30e623}">
          <xlrd:rvb i="12528"/>
        </ext>
      </extLst>
    </bk>
    <bk>
      <extLst>
        <ext uri="{3e2802c4-a4d2-4d8b-9148-e3be6c30e623}">
          <xlrd:rvb i="12534"/>
        </ext>
      </extLst>
    </bk>
    <bk>
      <extLst>
        <ext uri="{3e2802c4-a4d2-4d8b-9148-e3be6c30e623}">
          <xlrd:rvb i="12537"/>
        </ext>
      </extLst>
    </bk>
    <bk>
      <extLst>
        <ext uri="{3e2802c4-a4d2-4d8b-9148-e3be6c30e623}">
          <xlrd:rvb i="12540"/>
        </ext>
      </extLst>
    </bk>
    <bk>
      <extLst>
        <ext uri="{3e2802c4-a4d2-4d8b-9148-e3be6c30e623}">
          <xlrd:rvb i="12543"/>
        </ext>
      </extLst>
    </bk>
    <bk>
      <extLst>
        <ext uri="{3e2802c4-a4d2-4d8b-9148-e3be6c30e623}">
          <xlrd:rvb i="12546"/>
        </ext>
      </extLst>
    </bk>
    <bk>
      <extLst>
        <ext uri="{3e2802c4-a4d2-4d8b-9148-e3be6c30e623}">
          <xlrd:rvb i="12549"/>
        </ext>
      </extLst>
    </bk>
    <bk>
      <extLst>
        <ext uri="{3e2802c4-a4d2-4d8b-9148-e3be6c30e623}">
          <xlrd:rvb i="12552"/>
        </ext>
      </extLst>
    </bk>
    <bk>
      <extLst>
        <ext uri="{3e2802c4-a4d2-4d8b-9148-e3be6c30e623}">
          <xlrd:rvb i="12555"/>
        </ext>
      </extLst>
    </bk>
    <bk>
      <extLst>
        <ext uri="{3e2802c4-a4d2-4d8b-9148-e3be6c30e623}">
          <xlrd:rvb i="12558"/>
        </ext>
      </extLst>
    </bk>
    <bk>
      <extLst>
        <ext uri="{3e2802c4-a4d2-4d8b-9148-e3be6c30e623}">
          <xlrd:rvb i="12561"/>
        </ext>
      </extLst>
    </bk>
    <bk>
      <extLst>
        <ext uri="{3e2802c4-a4d2-4d8b-9148-e3be6c30e623}">
          <xlrd:rvb i="12564"/>
        </ext>
      </extLst>
    </bk>
    <bk>
      <extLst>
        <ext uri="{3e2802c4-a4d2-4d8b-9148-e3be6c30e623}">
          <xlrd:rvb i="12567"/>
        </ext>
      </extLst>
    </bk>
    <bk>
      <extLst>
        <ext uri="{3e2802c4-a4d2-4d8b-9148-e3be6c30e623}">
          <xlrd:rvb i="12570"/>
        </ext>
      </extLst>
    </bk>
    <bk>
      <extLst>
        <ext uri="{3e2802c4-a4d2-4d8b-9148-e3be6c30e623}">
          <xlrd:rvb i="12573"/>
        </ext>
      </extLst>
    </bk>
    <bk>
      <extLst>
        <ext uri="{3e2802c4-a4d2-4d8b-9148-e3be6c30e623}">
          <xlrd:rvb i="12576"/>
        </ext>
      </extLst>
    </bk>
    <bk>
      <extLst>
        <ext uri="{3e2802c4-a4d2-4d8b-9148-e3be6c30e623}">
          <xlrd:rvb i="12579"/>
        </ext>
      </extLst>
    </bk>
    <bk>
      <extLst>
        <ext uri="{3e2802c4-a4d2-4d8b-9148-e3be6c30e623}">
          <xlrd:rvb i="12582"/>
        </ext>
      </extLst>
    </bk>
    <bk>
      <extLst>
        <ext uri="{3e2802c4-a4d2-4d8b-9148-e3be6c30e623}">
          <xlrd:rvb i="12585"/>
        </ext>
      </extLst>
    </bk>
    <bk>
      <extLst>
        <ext uri="{3e2802c4-a4d2-4d8b-9148-e3be6c30e623}">
          <xlrd:rvb i="12588"/>
        </ext>
      </extLst>
    </bk>
    <bk>
      <extLst>
        <ext uri="{3e2802c4-a4d2-4d8b-9148-e3be6c30e623}">
          <xlrd:rvb i="12591"/>
        </ext>
      </extLst>
    </bk>
    <bk>
      <extLst>
        <ext uri="{3e2802c4-a4d2-4d8b-9148-e3be6c30e623}">
          <xlrd:rvb i="12594"/>
        </ext>
      </extLst>
    </bk>
    <bk>
      <extLst>
        <ext uri="{3e2802c4-a4d2-4d8b-9148-e3be6c30e623}">
          <xlrd:rvb i="12597"/>
        </ext>
      </extLst>
    </bk>
    <bk>
      <extLst>
        <ext uri="{3e2802c4-a4d2-4d8b-9148-e3be6c30e623}">
          <xlrd:rvb i="12600"/>
        </ext>
      </extLst>
    </bk>
    <bk>
      <extLst>
        <ext uri="{3e2802c4-a4d2-4d8b-9148-e3be6c30e623}">
          <xlrd:rvb i="12603"/>
        </ext>
      </extLst>
    </bk>
    <bk>
      <extLst>
        <ext uri="{3e2802c4-a4d2-4d8b-9148-e3be6c30e623}">
          <xlrd:rvb i="12606"/>
        </ext>
      </extLst>
    </bk>
    <bk>
      <extLst>
        <ext uri="{3e2802c4-a4d2-4d8b-9148-e3be6c30e623}">
          <xlrd:rvb i="12609"/>
        </ext>
      </extLst>
    </bk>
    <bk>
      <extLst>
        <ext uri="{3e2802c4-a4d2-4d8b-9148-e3be6c30e623}">
          <xlrd:rvb i="12612"/>
        </ext>
      </extLst>
    </bk>
    <bk>
      <extLst>
        <ext uri="{3e2802c4-a4d2-4d8b-9148-e3be6c30e623}">
          <xlrd:rvb i="12615"/>
        </ext>
      </extLst>
    </bk>
    <bk>
      <extLst>
        <ext uri="{3e2802c4-a4d2-4d8b-9148-e3be6c30e623}">
          <xlrd:rvb i="12618"/>
        </ext>
      </extLst>
    </bk>
    <bk>
      <extLst>
        <ext uri="{3e2802c4-a4d2-4d8b-9148-e3be6c30e623}">
          <xlrd:rvb i="12621"/>
        </ext>
      </extLst>
    </bk>
    <bk>
      <extLst>
        <ext uri="{3e2802c4-a4d2-4d8b-9148-e3be6c30e623}">
          <xlrd:rvb i="12624"/>
        </ext>
      </extLst>
    </bk>
    <bk>
      <extLst>
        <ext uri="{3e2802c4-a4d2-4d8b-9148-e3be6c30e623}">
          <xlrd:rvb i="12627"/>
        </ext>
      </extLst>
    </bk>
    <bk>
      <extLst>
        <ext uri="{3e2802c4-a4d2-4d8b-9148-e3be6c30e623}">
          <xlrd:rvb i="12630"/>
        </ext>
      </extLst>
    </bk>
    <bk>
      <extLst>
        <ext uri="{3e2802c4-a4d2-4d8b-9148-e3be6c30e623}">
          <xlrd:rvb i="12633"/>
        </ext>
      </extLst>
    </bk>
    <bk>
      <extLst>
        <ext uri="{3e2802c4-a4d2-4d8b-9148-e3be6c30e623}">
          <xlrd:rvb i="12636"/>
        </ext>
      </extLst>
    </bk>
    <bk>
      <extLst>
        <ext uri="{3e2802c4-a4d2-4d8b-9148-e3be6c30e623}">
          <xlrd:rvb i="12639"/>
        </ext>
      </extLst>
    </bk>
    <bk>
      <extLst>
        <ext uri="{3e2802c4-a4d2-4d8b-9148-e3be6c30e623}">
          <xlrd:rvb i="12642"/>
        </ext>
      </extLst>
    </bk>
    <bk>
      <extLst>
        <ext uri="{3e2802c4-a4d2-4d8b-9148-e3be6c30e623}">
          <xlrd:rvb i="12645"/>
        </ext>
      </extLst>
    </bk>
    <bk>
      <extLst>
        <ext uri="{3e2802c4-a4d2-4d8b-9148-e3be6c30e623}">
          <xlrd:rvb i="12648"/>
        </ext>
      </extLst>
    </bk>
    <bk>
      <extLst>
        <ext uri="{3e2802c4-a4d2-4d8b-9148-e3be6c30e623}">
          <xlrd:rvb i="12651"/>
        </ext>
      </extLst>
    </bk>
    <bk>
      <extLst>
        <ext uri="{3e2802c4-a4d2-4d8b-9148-e3be6c30e623}">
          <xlrd:rvb i="12654"/>
        </ext>
      </extLst>
    </bk>
    <bk>
      <extLst>
        <ext uri="{3e2802c4-a4d2-4d8b-9148-e3be6c30e623}">
          <xlrd:rvb i="12657"/>
        </ext>
      </extLst>
    </bk>
    <bk>
      <extLst>
        <ext uri="{3e2802c4-a4d2-4d8b-9148-e3be6c30e623}">
          <xlrd:rvb i="12664"/>
        </ext>
      </extLst>
    </bk>
    <bk>
      <extLst>
        <ext uri="{3e2802c4-a4d2-4d8b-9148-e3be6c30e623}">
          <xlrd:rvb i="12667"/>
        </ext>
      </extLst>
    </bk>
    <bk>
      <extLst>
        <ext uri="{3e2802c4-a4d2-4d8b-9148-e3be6c30e623}">
          <xlrd:rvb i="12670"/>
        </ext>
      </extLst>
    </bk>
    <bk>
      <extLst>
        <ext uri="{3e2802c4-a4d2-4d8b-9148-e3be6c30e623}">
          <xlrd:rvb i="12673"/>
        </ext>
      </extLst>
    </bk>
    <bk>
      <extLst>
        <ext uri="{3e2802c4-a4d2-4d8b-9148-e3be6c30e623}">
          <xlrd:rvb i="12676"/>
        </ext>
      </extLst>
    </bk>
    <bk>
      <extLst>
        <ext uri="{3e2802c4-a4d2-4d8b-9148-e3be6c30e623}">
          <xlrd:rvb i="12679"/>
        </ext>
      </extLst>
    </bk>
    <bk>
      <extLst>
        <ext uri="{3e2802c4-a4d2-4d8b-9148-e3be6c30e623}">
          <xlrd:rvb i="12682"/>
        </ext>
      </extLst>
    </bk>
    <bk>
      <extLst>
        <ext uri="{3e2802c4-a4d2-4d8b-9148-e3be6c30e623}">
          <xlrd:rvb i="12685"/>
        </ext>
      </extLst>
    </bk>
    <bk>
      <extLst>
        <ext uri="{3e2802c4-a4d2-4d8b-9148-e3be6c30e623}">
          <xlrd:rvb i="12688"/>
        </ext>
      </extLst>
    </bk>
    <bk>
      <extLst>
        <ext uri="{3e2802c4-a4d2-4d8b-9148-e3be6c30e623}">
          <xlrd:rvb i="12691"/>
        </ext>
      </extLst>
    </bk>
    <bk>
      <extLst>
        <ext uri="{3e2802c4-a4d2-4d8b-9148-e3be6c30e623}">
          <xlrd:rvb i="12694"/>
        </ext>
      </extLst>
    </bk>
    <bk>
      <extLst>
        <ext uri="{3e2802c4-a4d2-4d8b-9148-e3be6c30e623}">
          <xlrd:rvb i="12697"/>
        </ext>
      </extLst>
    </bk>
    <bk>
      <extLst>
        <ext uri="{3e2802c4-a4d2-4d8b-9148-e3be6c30e623}">
          <xlrd:rvb i="12700"/>
        </ext>
      </extLst>
    </bk>
    <bk>
      <extLst>
        <ext uri="{3e2802c4-a4d2-4d8b-9148-e3be6c30e623}">
          <xlrd:rvb i="12703"/>
        </ext>
      </extLst>
    </bk>
    <bk>
      <extLst>
        <ext uri="{3e2802c4-a4d2-4d8b-9148-e3be6c30e623}">
          <xlrd:rvb i="12706"/>
        </ext>
      </extLst>
    </bk>
    <bk>
      <extLst>
        <ext uri="{3e2802c4-a4d2-4d8b-9148-e3be6c30e623}">
          <xlrd:rvb i="12709"/>
        </ext>
      </extLst>
    </bk>
    <bk>
      <extLst>
        <ext uri="{3e2802c4-a4d2-4d8b-9148-e3be6c30e623}">
          <xlrd:rvb i="12712"/>
        </ext>
      </extLst>
    </bk>
    <bk>
      <extLst>
        <ext uri="{3e2802c4-a4d2-4d8b-9148-e3be6c30e623}">
          <xlrd:rvb i="12718"/>
        </ext>
      </extLst>
    </bk>
    <bk>
      <extLst>
        <ext uri="{3e2802c4-a4d2-4d8b-9148-e3be6c30e623}">
          <xlrd:rvb i="12721"/>
        </ext>
      </extLst>
    </bk>
    <bk>
      <extLst>
        <ext uri="{3e2802c4-a4d2-4d8b-9148-e3be6c30e623}">
          <xlrd:rvb i="12724"/>
        </ext>
      </extLst>
    </bk>
    <bk>
      <extLst>
        <ext uri="{3e2802c4-a4d2-4d8b-9148-e3be6c30e623}">
          <xlrd:rvb i="12727"/>
        </ext>
      </extLst>
    </bk>
    <bk>
      <extLst>
        <ext uri="{3e2802c4-a4d2-4d8b-9148-e3be6c30e623}">
          <xlrd:rvb i="12730"/>
        </ext>
      </extLst>
    </bk>
    <bk>
      <extLst>
        <ext uri="{3e2802c4-a4d2-4d8b-9148-e3be6c30e623}">
          <xlrd:rvb i="12733"/>
        </ext>
      </extLst>
    </bk>
    <bk>
      <extLst>
        <ext uri="{3e2802c4-a4d2-4d8b-9148-e3be6c30e623}">
          <xlrd:rvb i="12736"/>
        </ext>
      </extLst>
    </bk>
    <bk>
      <extLst>
        <ext uri="{3e2802c4-a4d2-4d8b-9148-e3be6c30e623}">
          <xlrd:rvb i="12739"/>
        </ext>
      </extLst>
    </bk>
    <bk>
      <extLst>
        <ext uri="{3e2802c4-a4d2-4d8b-9148-e3be6c30e623}">
          <xlrd:rvb i="12742"/>
        </ext>
      </extLst>
    </bk>
    <bk>
      <extLst>
        <ext uri="{3e2802c4-a4d2-4d8b-9148-e3be6c30e623}">
          <xlrd:rvb i="12745"/>
        </ext>
      </extLst>
    </bk>
    <bk>
      <extLst>
        <ext uri="{3e2802c4-a4d2-4d8b-9148-e3be6c30e623}">
          <xlrd:rvb i="12748"/>
        </ext>
      </extLst>
    </bk>
    <bk>
      <extLst>
        <ext uri="{3e2802c4-a4d2-4d8b-9148-e3be6c30e623}">
          <xlrd:rvb i="12751"/>
        </ext>
      </extLst>
    </bk>
    <bk>
      <extLst>
        <ext uri="{3e2802c4-a4d2-4d8b-9148-e3be6c30e623}">
          <xlrd:rvb i="12754"/>
        </ext>
      </extLst>
    </bk>
    <bk>
      <extLst>
        <ext uri="{3e2802c4-a4d2-4d8b-9148-e3be6c30e623}">
          <xlrd:rvb i="12757"/>
        </ext>
      </extLst>
    </bk>
    <bk>
      <extLst>
        <ext uri="{3e2802c4-a4d2-4d8b-9148-e3be6c30e623}">
          <xlrd:rvb i="12760"/>
        </ext>
      </extLst>
    </bk>
    <bk>
      <extLst>
        <ext uri="{3e2802c4-a4d2-4d8b-9148-e3be6c30e623}">
          <xlrd:rvb i="12763"/>
        </ext>
      </extLst>
    </bk>
    <bk>
      <extLst>
        <ext uri="{3e2802c4-a4d2-4d8b-9148-e3be6c30e623}">
          <xlrd:rvb i="12766"/>
        </ext>
      </extLst>
    </bk>
    <bk>
      <extLst>
        <ext uri="{3e2802c4-a4d2-4d8b-9148-e3be6c30e623}">
          <xlrd:rvb i="12769"/>
        </ext>
      </extLst>
    </bk>
    <bk>
      <extLst>
        <ext uri="{3e2802c4-a4d2-4d8b-9148-e3be6c30e623}">
          <xlrd:rvb i="12772"/>
        </ext>
      </extLst>
    </bk>
    <bk>
      <extLst>
        <ext uri="{3e2802c4-a4d2-4d8b-9148-e3be6c30e623}">
          <xlrd:rvb i="12775"/>
        </ext>
      </extLst>
    </bk>
    <bk>
      <extLst>
        <ext uri="{3e2802c4-a4d2-4d8b-9148-e3be6c30e623}">
          <xlrd:rvb i="12778"/>
        </ext>
      </extLst>
    </bk>
    <bk>
      <extLst>
        <ext uri="{3e2802c4-a4d2-4d8b-9148-e3be6c30e623}">
          <xlrd:rvb i="12780"/>
        </ext>
      </extLst>
    </bk>
    <bk>
      <extLst>
        <ext uri="{3e2802c4-a4d2-4d8b-9148-e3be6c30e623}">
          <xlrd:rvb i="12783"/>
        </ext>
      </extLst>
    </bk>
    <bk>
      <extLst>
        <ext uri="{3e2802c4-a4d2-4d8b-9148-e3be6c30e623}">
          <xlrd:rvb i="12786"/>
        </ext>
      </extLst>
    </bk>
    <bk>
      <extLst>
        <ext uri="{3e2802c4-a4d2-4d8b-9148-e3be6c30e623}">
          <xlrd:rvb i="12789"/>
        </ext>
      </extLst>
    </bk>
    <bk>
      <extLst>
        <ext uri="{3e2802c4-a4d2-4d8b-9148-e3be6c30e623}">
          <xlrd:rvb i="12792"/>
        </ext>
      </extLst>
    </bk>
    <bk>
      <extLst>
        <ext uri="{3e2802c4-a4d2-4d8b-9148-e3be6c30e623}">
          <xlrd:rvb i="12795"/>
        </ext>
      </extLst>
    </bk>
    <bk>
      <extLst>
        <ext uri="{3e2802c4-a4d2-4d8b-9148-e3be6c30e623}">
          <xlrd:rvb i="12798"/>
        </ext>
      </extLst>
    </bk>
    <bk>
      <extLst>
        <ext uri="{3e2802c4-a4d2-4d8b-9148-e3be6c30e623}">
          <xlrd:rvb i="12801"/>
        </ext>
      </extLst>
    </bk>
    <bk>
      <extLst>
        <ext uri="{3e2802c4-a4d2-4d8b-9148-e3be6c30e623}">
          <xlrd:rvb i="12804"/>
        </ext>
      </extLst>
    </bk>
    <bk>
      <extLst>
        <ext uri="{3e2802c4-a4d2-4d8b-9148-e3be6c30e623}">
          <xlrd:rvb i="12807"/>
        </ext>
      </extLst>
    </bk>
    <bk>
      <extLst>
        <ext uri="{3e2802c4-a4d2-4d8b-9148-e3be6c30e623}">
          <xlrd:rvb i="12810"/>
        </ext>
      </extLst>
    </bk>
    <bk>
      <extLst>
        <ext uri="{3e2802c4-a4d2-4d8b-9148-e3be6c30e623}">
          <xlrd:rvb i="12813"/>
        </ext>
      </extLst>
    </bk>
    <bk>
      <extLst>
        <ext uri="{3e2802c4-a4d2-4d8b-9148-e3be6c30e623}">
          <xlrd:rvb i="12816"/>
        </ext>
      </extLst>
    </bk>
    <bk>
      <extLst>
        <ext uri="{3e2802c4-a4d2-4d8b-9148-e3be6c30e623}">
          <xlrd:rvb i="12819"/>
        </ext>
      </extLst>
    </bk>
    <bk>
      <extLst>
        <ext uri="{3e2802c4-a4d2-4d8b-9148-e3be6c30e623}">
          <xlrd:rvb i="12822"/>
        </ext>
      </extLst>
    </bk>
    <bk>
      <extLst>
        <ext uri="{3e2802c4-a4d2-4d8b-9148-e3be6c30e623}">
          <xlrd:rvb i="12825"/>
        </ext>
      </extLst>
    </bk>
    <bk>
      <extLst>
        <ext uri="{3e2802c4-a4d2-4d8b-9148-e3be6c30e623}">
          <xlrd:rvb i="12831"/>
        </ext>
      </extLst>
    </bk>
    <bk>
      <extLst>
        <ext uri="{3e2802c4-a4d2-4d8b-9148-e3be6c30e623}">
          <xlrd:rvb i="12834"/>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3"/>
        </ext>
      </extLst>
    </bk>
    <bk>
      <extLst>
        <ext uri="{3e2802c4-a4d2-4d8b-9148-e3be6c30e623}">
          <xlrd:rvb i="12846"/>
        </ext>
      </extLst>
    </bk>
    <bk>
      <extLst>
        <ext uri="{3e2802c4-a4d2-4d8b-9148-e3be6c30e623}">
          <xlrd:rvb i="12849"/>
        </ext>
      </extLst>
    </bk>
    <bk>
      <extLst>
        <ext uri="{3e2802c4-a4d2-4d8b-9148-e3be6c30e623}">
          <xlrd:rvb i="12852"/>
        </ext>
      </extLst>
    </bk>
    <bk>
      <extLst>
        <ext uri="{3e2802c4-a4d2-4d8b-9148-e3be6c30e623}">
          <xlrd:rvb i="12855"/>
        </ext>
      </extLst>
    </bk>
    <bk>
      <extLst>
        <ext uri="{3e2802c4-a4d2-4d8b-9148-e3be6c30e623}">
          <xlrd:rvb i="12858"/>
        </ext>
      </extLst>
    </bk>
    <bk>
      <extLst>
        <ext uri="{3e2802c4-a4d2-4d8b-9148-e3be6c30e623}">
          <xlrd:rvb i="12861"/>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9"/>
        </ext>
      </extLst>
    </bk>
    <bk>
      <extLst>
        <ext uri="{3e2802c4-a4d2-4d8b-9148-e3be6c30e623}">
          <xlrd:rvb i="12882"/>
        </ext>
      </extLst>
    </bk>
    <bk>
      <extLst>
        <ext uri="{3e2802c4-a4d2-4d8b-9148-e3be6c30e623}">
          <xlrd:rvb i="12885"/>
        </ext>
      </extLst>
    </bk>
    <bk>
      <extLst>
        <ext uri="{3e2802c4-a4d2-4d8b-9148-e3be6c30e623}">
          <xlrd:rvb i="12891"/>
        </ext>
      </extLst>
    </bk>
    <bk>
      <extLst>
        <ext uri="{3e2802c4-a4d2-4d8b-9148-e3be6c30e623}">
          <xlrd:rvb i="12894"/>
        </ext>
      </extLst>
    </bk>
    <bk>
      <extLst>
        <ext uri="{3e2802c4-a4d2-4d8b-9148-e3be6c30e623}">
          <xlrd:rvb i="12897"/>
        </ext>
      </extLst>
    </bk>
    <bk>
      <extLst>
        <ext uri="{3e2802c4-a4d2-4d8b-9148-e3be6c30e623}">
          <xlrd:rvb i="12900"/>
        </ext>
      </extLst>
    </bk>
    <bk>
      <extLst>
        <ext uri="{3e2802c4-a4d2-4d8b-9148-e3be6c30e623}">
          <xlrd:rvb i="12903"/>
        </ext>
      </extLst>
    </bk>
    <bk>
      <extLst>
        <ext uri="{3e2802c4-a4d2-4d8b-9148-e3be6c30e623}">
          <xlrd:rvb i="12906"/>
        </ext>
      </extLst>
    </bk>
    <bk>
      <extLst>
        <ext uri="{3e2802c4-a4d2-4d8b-9148-e3be6c30e623}">
          <xlrd:rvb i="12909"/>
        </ext>
      </extLst>
    </bk>
    <bk>
      <extLst>
        <ext uri="{3e2802c4-a4d2-4d8b-9148-e3be6c30e623}">
          <xlrd:rvb i="12912"/>
        </ext>
      </extLst>
    </bk>
    <bk>
      <extLst>
        <ext uri="{3e2802c4-a4d2-4d8b-9148-e3be6c30e623}">
          <xlrd:rvb i="12918"/>
        </ext>
      </extLst>
    </bk>
    <bk>
      <extLst>
        <ext uri="{3e2802c4-a4d2-4d8b-9148-e3be6c30e623}">
          <xlrd:rvb i="12921"/>
        </ext>
      </extLst>
    </bk>
    <bk>
      <extLst>
        <ext uri="{3e2802c4-a4d2-4d8b-9148-e3be6c30e623}">
          <xlrd:rvb i="12924"/>
        </ext>
      </extLst>
    </bk>
    <bk>
      <extLst>
        <ext uri="{3e2802c4-a4d2-4d8b-9148-e3be6c30e623}">
          <xlrd:rvb i="12927"/>
        </ext>
      </extLst>
    </bk>
    <bk>
      <extLst>
        <ext uri="{3e2802c4-a4d2-4d8b-9148-e3be6c30e623}">
          <xlrd:rvb i="12930"/>
        </ext>
      </extLst>
    </bk>
    <bk>
      <extLst>
        <ext uri="{3e2802c4-a4d2-4d8b-9148-e3be6c30e623}">
          <xlrd:rvb i="12933"/>
        </ext>
      </extLst>
    </bk>
    <bk>
      <extLst>
        <ext uri="{3e2802c4-a4d2-4d8b-9148-e3be6c30e623}">
          <xlrd:rvb i="12936"/>
        </ext>
      </extLst>
    </bk>
    <bk>
      <extLst>
        <ext uri="{3e2802c4-a4d2-4d8b-9148-e3be6c30e623}">
          <xlrd:rvb i="12939"/>
        </ext>
      </extLst>
    </bk>
    <bk>
      <extLst>
        <ext uri="{3e2802c4-a4d2-4d8b-9148-e3be6c30e623}">
          <xlrd:rvb i="12942"/>
        </ext>
      </extLst>
    </bk>
    <bk>
      <extLst>
        <ext uri="{3e2802c4-a4d2-4d8b-9148-e3be6c30e623}">
          <xlrd:rvb i="12945"/>
        </ext>
      </extLst>
    </bk>
    <bk>
      <extLst>
        <ext uri="{3e2802c4-a4d2-4d8b-9148-e3be6c30e623}">
          <xlrd:rvb i="12948"/>
        </ext>
      </extLst>
    </bk>
    <bk>
      <extLst>
        <ext uri="{3e2802c4-a4d2-4d8b-9148-e3be6c30e623}">
          <xlrd:rvb i="12951"/>
        </ext>
      </extLst>
    </bk>
    <bk>
      <extLst>
        <ext uri="{3e2802c4-a4d2-4d8b-9148-e3be6c30e623}">
          <xlrd:rvb i="12954"/>
        </ext>
      </extLst>
    </bk>
    <bk>
      <extLst>
        <ext uri="{3e2802c4-a4d2-4d8b-9148-e3be6c30e623}">
          <xlrd:rvb i="12957"/>
        </ext>
      </extLst>
    </bk>
    <bk>
      <extLst>
        <ext uri="{3e2802c4-a4d2-4d8b-9148-e3be6c30e623}">
          <xlrd:rvb i="12960"/>
        </ext>
      </extLst>
    </bk>
    <bk>
      <extLst>
        <ext uri="{3e2802c4-a4d2-4d8b-9148-e3be6c30e623}">
          <xlrd:rvb i="12963"/>
        </ext>
      </extLst>
    </bk>
    <bk>
      <extLst>
        <ext uri="{3e2802c4-a4d2-4d8b-9148-e3be6c30e623}">
          <xlrd:rvb i="12966"/>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8"/>
        </ext>
      </extLst>
    </bk>
    <bk>
      <extLst>
        <ext uri="{3e2802c4-a4d2-4d8b-9148-e3be6c30e623}">
          <xlrd:rvb i="12981"/>
        </ext>
      </extLst>
    </bk>
    <bk>
      <extLst>
        <ext uri="{3e2802c4-a4d2-4d8b-9148-e3be6c30e623}">
          <xlrd:rvb i="12984"/>
        </ext>
      </extLst>
    </bk>
    <bk>
      <extLst>
        <ext uri="{3e2802c4-a4d2-4d8b-9148-e3be6c30e623}">
          <xlrd:rvb i="12987"/>
        </ext>
      </extLst>
    </bk>
    <bk>
      <extLst>
        <ext uri="{3e2802c4-a4d2-4d8b-9148-e3be6c30e623}">
          <xlrd:rvb i="12993"/>
        </ext>
      </extLst>
    </bk>
    <bk>
      <extLst>
        <ext uri="{3e2802c4-a4d2-4d8b-9148-e3be6c30e623}">
          <xlrd:rvb i="12996"/>
        </ext>
      </extLst>
    </bk>
    <bk>
      <extLst>
        <ext uri="{3e2802c4-a4d2-4d8b-9148-e3be6c30e623}">
          <xlrd:rvb i="12999"/>
        </ext>
      </extLst>
    </bk>
    <bk>
      <extLst>
        <ext uri="{3e2802c4-a4d2-4d8b-9148-e3be6c30e623}">
          <xlrd:rvb i="13002"/>
        </ext>
      </extLst>
    </bk>
    <bk>
      <extLst>
        <ext uri="{3e2802c4-a4d2-4d8b-9148-e3be6c30e623}">
          <xlrd:rvb i="13005"/>
        </ext>
      </extLst>
    </bk>
    <bk>
      <extLst>
        <ext uri="{3e2802c4-a4d2-4d8b-9148-e3be6c30e623}">
          <xlrd:rvb i="13008"/>
        </ext>
      </extLst>
    </bk>
    <bk>
      <extLst>
        <ext uri="{3e2802c4-a4d2-4d8b-9148-e3be6c30e623}">
          <xlrd:rvb i="13011"/>
        </ext>
      </extLst>
    </bk>
    <bk>
      <extLst>
        <ext uri="{3e2802c4-a4d2-4d8b-9148-e3be6c30e623}">
          <xlrd:rvb i="13014"/>
        </ext>
      </extLst>
    </bk>
    <bk>
      <extLst>
        <ext uri="{3e2802c4-a4d2-4d8b-9148-e3be6c30e623}">
          <xlrd:rvb i="13016"/>
        </ext>
      </extLst>
    </bk>
    <bk>
      <extLst>
        <ext uri="{3e2802c4-a4d2-4d8b-9148-e3be6c30e623}">
          <xlrd:rvb i="13019"/>
        </ext>
      </extLst>
    </bk>
    <bk>
      <extLst>
        <ext uri="{3e2802c4-a4d2-4d8b-9148-e3be6c30e623}">
          <xlrd:rvb i="13022"/>
        </ext>
      </extLst>
    </bk>
    <bk>
      <extLst>
        <ext uri="{3e2802c4-a4d2-4d8b-9148-e3be6c30e623}">
          <xlrd:rvb i="13025"/>
        </ext>
      </extLst>
    </bk>
    <bk>
      <extLst>
        <ext uri="{3e2802c4-a4d2-4d8b-9148-e3be6c30e623}">
          <xlrd:rvb i="13028"/>
        </ext>
      </extLst>
    </bk>
    <bk>
      <extLst>
        <ext uri="{3e2802c4-a4d2-4d8b-9148-e3be6c30e623}">
          <xlrd:rvb i="13031"/>
        </ext>
      </extLst>
    </bk>
    <bk>
      <extLst>
        <ext uri="{3e2802c4-a4d2-4d8b-9148-e3be6c30e623}">
          <xlrd:rvb i="13034"/>
        </ext>
      </extLst>
    </bk>
    <bk>
      <extLst>
        <ext uri="{3e2802c4-a4d2-4d8b-9148-e3be6c30e623}">
          <xlrd:rvb i="13037"/>
        </ext>
      </extLst>
    </bk>
    <bk>
      <extLst>
        <ext uri="{3e2802c4-a4d2-4d8b-9148-e3be6c30e623}">
          <xlrd:rvb i="13040"/>
        </ext>
      </extLst>
    </bk>
    <bk>
      <extLst>
        <ext uri="{3e2802c4-a4d2-4d8b-9148-e3be6c30e623}">
          <xlrd:rvb i="13043"/>
        </ext>
      </extLst>
    </bk>
    <bk>
      <extLst>
        <ext uri="{3e2802c4-a4d2-4d8b-9148-e3be6c30e623}">
          <xlrd:rvb i="13046"/>
        </ext>
      </extLst>
    </bk>
    <bk>
      <extLst>
        <ext uri="{3e2802c4-a4d2-4d8b-9148-e3be6c30e623}">
          <xlrd:rvb i="13049"/>
        </ext>
      </extLst>
    </bk>
    <bk>
      <extLst>
        <ext uri="{3e2802c4-a4d2-4d8b-9148-e3be6c30e623}">
          <xlrd:rvb i="13052"/>
        </ext>
      </extLst>
    </bk>
    <bk>
      <extLst>
        <ext uri="{3e2802c4-a4d2-4d8b-9148-e3be6c30e623}">
          <xlrd:rvb i="13055"/>
        </ext>
      </extLst>
    </bk>
    <bk>
      <extLst>
        <ext uri="{3e2802c4-a4d2-4d8b-9148-e3be6c30e623}">
          <xlrd:rvb i="13058"/>
        </ext>
      </extLst>
    </bk>
    <bk>
      <extLst>
        <ext uri="{3e2802c4-a4d2-4d8b-9148-e3be6c30e623}">
          <xlrd:rvb i="13061"/>
        </ext>
      </extLst>
    </bk>
    <bk>
      <extLst>
        <ext uri="{3e2802c4-a4d2-4d8b-9148-e3be6c30e623}">
          <xlrd:rvb i="13064"/>
        </ext>
      </extLst>
    </bk>
    <bk>
      <extLst>
        <ext uri="{3e2802c4-a4d2-4d8b-9148-e3be6c30e623}">
          <xlrd:rvb i="13070"/>
        </ext>
      </extLst>
    </bk>
    <bk>
      <extLst>
        <ext uri="{3e2802c4-a4d2-4d8b-9148-e3be6c30e623}">
          <xlrd:rvb i="13073"/>
        </ext>
      </extLst>
    </bk>
    <bk>
      <extLst>
        <ext uri="{3e2802c4-a4d2-4d8b-9148-e3be6c30e623}">
          <xlrd:rvb i="13076"/>
        </ext>
      </extLst>
    </bk>
    <bk>
      <extLst>
        <ext uri="{3e2802c4-a4d2-4d8b-9148-e3be6c30e623}">
          <xlrd:rvb i="13079"/>
        </ext>
      </extLst>
    </bk>
    <bk>
      <extLst>
        <ext uri="{3e2802c4-a4d2-4d8b-9148-e3be6c30e623}">
          <xlrd:rvb i="13082"/>
        </ext>
      </extLst>
    </bk>
    <bk>
      <extLst>
        <ext uri="{3e2802c4-a4d2-4d8b-9148-e3be6c30e623}">
          <xlrd:rvb i="13085"/>
        </ext>
      </extLst>
    </bk>
    <bk>
      <extLst>
        <ext uri="{3e2802c4-a4d2-4d8b-9148-e3be6c30e623}">
          <xlrd:rvb i="13088"/>
        </ext>
      </extLst>
    </bk>
    <bk>
      <extLst>
        <ext uri="{3e2802c4-a4d2-4d8b-9148-e3be6c30e623}">
          <xlrd:rvb i="13091"/>
        </ext>
      </extLst>
    </bk>
    <bk>
      <extLst>
        <ext uri="{3e2802c4-a4d2-4d8b-9148-e3be6c30e623}">
          <xlrd:rvb i="13094"/>
        </ext>
      </extLst>
    </bk>
    <bk>
      <extLst>
        <ext uri="{3e2802c4-a4d2-4d8b-9148-e3be6c30e623}">
          <xlrd:rvb i="13097"/>
        </ext>
      </extLst>
    </bk>
    <bk>
      <extLst>
        <ext uri="{3e2802c4-a4d2-4d8b-9148-e3be6c30e623}">
          <xlrd:rvb i="13100"/>
        </ext>
      </extLst>
    </bk>
    <bk>
      <extLst>
        <ext uri="{3e2802c4-a4d2-4d8b-9148-e3be6c30e623}">
          <xlrd:rvb i="13102"/>
        </ext>
      </extLst>
    </bk>
    <bk>
      <extLst>
        <ext uri="{3e2802c4-a4d2-4d8b-9148-e3be6c30e623}">
          <xlrd:rvb i="13105"/>
        </ext>
      </extLst>
    </bk>
    <bk>
      <extLst>
        <ext uri="{3e2802c4-a4d2-4d8b-9148-e3be6c30e623}">
          <xlrd:rvb i="13108"/>
        </ext>
      </extLst>
    </bk>
    <bk>
      <extLst>
        <ext uri="{3e2802c4-a4d2-4d8b-9148-e3be6c30e623}">
          <xlrd:rvb i="13111"/>
        </ext>
      </extLst>
    </bk>
    <bk>
      <extLst>
        <ext uri="{3e2802c4-a4d2-4d8b-9148-e3be6c30e623}">
          <xlrd:rvb i="13114"/>
        </ext>
      </extLst>
    </bk>
    <bk>
      <extLst>
        <ext uri="{3e2802c4-a4d2-4d8b-9148-e3be6c30e623}">
          <xlrd:rvb i="13117"/>
        </ext>
      </extLst>
    </bk>
    <bk>
      <extLst>
        <ext uri="{3e2802c4-a4d2-4d8b-9148-e3be6c30e623}">
          <xlrd:rvb i="13120"/>
        </ext>
      </extLst>
    </bk>
    <bk>
      <extLst>
        <ext uri="{3e2802c4-a4d2-4d8b-9148-e3be6c30e623}">
          <xlrd:rvb i="13126"/>
        </ext>
      </extLst>
    </bk>
    <bk>
      <extLst>
        <ext uri="{3e2802c4-a4d2-4d8b-9148-e3be6c30e623}">
          <xlrd:rvb i="13129"/>
        </ext>
      </extLst>
    </bk>
    <bk>
      <extLst>
        <ext uri="{3e2802c4-a4d2-4d8b-9148-e3be6c30e623}">
          <xlrd:rvb i="13132"/>
        </ext>
      </extLst>
    </bk>
    <bk>
      <extLst>
        <ext uri="{3e2802c4-a4d2-4d8b-9148-e3be6c30e623}">
          <xlrd:rvb i="13135"/>
        </ext>
      </extLst>
    </bk>
    <bk>
      <extLst>
        <ext uri="{3e2802c4-a4d2-4d8b-9148-e3be6c30e623}">
          <xlrd:rvb i="13138"/>
        </ext>
      </extLst>
    </bk>
    <bk>
      <extLst>
        <ext uri="{3e2802c4-a4d2-4d8b-9148-e3be6c30e623}">
          <xlrd:rvb i="13141"/>
        </ext>
      </extLst>
    </bk>
    <bk>
      <extLst>
        <ext uri="{3e2802c4-a4d2-4d8b-9148-e3be6c30e623}">
          <xlrd:rvb i="13144"/>
        </ext>
      </extLst>
    </bk>
    <bk>
      <extLst>
        <ext uri="{3e2802c4-a4d2-4d8b-9148-e3be6c30e623}">
          <xlrd:rvb i="13147"/>
        </ext>
      </extLst>
    </bk>
    <bk>
      <extLst>
        <ext uri="{3e2802c4-a4d2-4d8b-9148-e3be6c30e623}">
          <xlrd:rvb i="13150"/>
        </ext>
      </extLst>
    </bk>
    <bk>
      <extLst>
        <ext uri="{3e2802c4-a4d2-4d8b-9148-e3be6c30e623}">
          <xlrd:rvb i="13153"/>
        </ext>
      </extLst>
    </bk>
    <bk>
      <extLst>
        <ext uri="{3e2802c4-a4d2-4d8b-9148-e3be6c30e623}">
          <xlrd:rvb i="13156"/>
        </ext>
      </extLst>
    </bk>
    <bk>
      <extLst>
        <ext uri="{3e2802c4-a4d2-4d8b-9148-e3be6c30e623}">
          <xlrd:rvb i="13159"/>
        </ext>
      </extLst>
    </bk>
    <bk>
      <extLst>
        <ext uri="{3e2802c4-a4d2-4d8b-9148-e3be6c30e623}">
          <xlrd:rvb i="13162"/>
        </ext>
      </extLst>
    </bk>
    <bk>
      <extLst>
        <ext uri="{3e2802c4-a4d2-4d8b-9148-e3be6c30e623}">
          <xlrd:rvb i="13165"/>
        </ext>
      </extLst>
    </bk>
    <bk>
      <extLst>
        <ext uri="{3e2802c4-a4d2-4d8b-9148-e3be6c30e623}">
          <xlrd:rvb i="13168"/>
        </ext>
      </extLst>
    </bk>
    <bk>
      <extLst>
        <ext uri="{3e2802c4-a4d2-4d8b-9148-e3be6c30e623}">
          <xlrd:rvb i="13171"/>
        </ext>
      </extLst>
    </bk>
    <bk>
      <extLst>
        <ext uri="{3e2802c4-a4d2-4d8b-9148-e3be6c30e623}">
          <xlrd:rvb i="13174"/>
        </ext>
      </extLst>
    </bk>
    <bk>
      <extLst>
        <ext uri="{3e2802c4-a4d2-4d8b-9148-e3be6c30e623}">
          <xlrd:rvb i="13177"/>
        </ext>
      </extLst>
    </bk>
    <bk>
      <extLst>
        <ext uri="{3e2802c4-a4d2-4d8b-9148-e3be6c30e623}">
          <xlrd:rvb i="13180"/>
        </ext>
      </extLst>
    </bk>
    <bk>
      <extLst>
        <ext uri="{3e2802c4-a4d2-4d8b-9148-e3be6c30e623}">
          <xlrd:rvb i="13183"/>
        </ext>
      </extLst>
    </bk>
    <bk>
      <extLst>
        <ext uri="{3e2802c4-a4d2-4d8b-9148-e3be6c30e623}">
          <xlrd:rvb i="13186"/>
        </ext>
      </extLst>
    </bk>
    <bk>
      <extLst>
        <ext uri="{3e2802c4-a4d2-4d8b-9148-e3be6c30e623}">
          <xlrd:rvb i="13192"/>
        </ext>
      </extLst>
    </bk>
    <bk>
      <extLst>
        <ext uri="{3e2802c4-a4d2-4d8b-9148-e3be6c30e623}">
          <xlrd:rvb i="13195"/>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7"/>
        </ext>
      </extLst>
    </bk>
    <bk>
      <extLst>
        <ext uri="{3e2802c4-a4d2-4d8b-9148-e3be6c30e623}">
          <xlrd:rvb i="13210"/>
        </ext>
      </extLst>
    </bk>
    <bk>
      <extLst>
        <ext uri="{3e2802c4-a4d2-4d8b-9148-e3be6c30e623}">
          <xlrd:rvb i="13213"/>
        </ext>
      </extLst>
    </bk>
    <bk>
      <extLst>
        <ext uri="{3e2802c4-a4d2-4d8b-9148-e3be6c30e623}">
          <xlrd:rvb i="13216"/>
        </ext>
      </extLst>
    </bk>
    <bk>
      <extLst>
        <ext uri="{3e2802c4-a4d2-4d8b-9148-e3be6c30e623}">
          <xlrd:rvb i="13222"/>
        </ext>
      </extLst>
    </bk>
    <bk>
      <extLst>
        <ext uri="{3e2802c4-a4d2-4d8b-9148-e3be6c30e623}">
          <xlrd:rvb i="13225"/>
        </ext>
      </extLst>
    </bk>
    <bk>
      <extLst>
        <ext uri="{3e2802c4-a4d2-4d8b-9148-e3be6c30e623}">
          <xlrd:rvb i="13228"/>
        </ext>
      </extLst>
    </bk>
    <bk>
      <extLst>
        <ext uri="{3e2802c4-a4d2-4d8b-9148-e3be6c30e623}">
          <xlrd:rvb i="13231"/>
        </ext>
      </extLst>
    </bk>
    <bk>
      <extLst>
        <ext uri="{3e2802c4-a4d2-4d8b-9148-e3be6c30e623}">
          <xlrd:rvb i="13234"/>
        </ext>
      </extLst>
    </bk>
    <bk>
      <extLst>
        <ext uri="{3e2802c4-a4d2-4d8b-9148-e3be6c30e623}">
          <xlrd:rvb i="13237"/>
        </ext>
      </extLst>
    </bk>
    <bk>
      <extLst>
        <ext uri="{3e2802c4-a4d2-4d8b-9148-e3be6c30e623}">
          <xlrd:rvb i="13240"/>
        </ext>
      </extLst>
    </bk>
    <bk>
      <extLst>
        <ext uri="{3e2802c4-a4d2-4d8b-9148-e3be6c30e623}">
          <xlrd:rvb i="13243"/>
        </ext>
      </extLst>
    </bk>
    <bk>
      <extLst>
        <ext uri="{3e2802c4-a4d2-4d8b-9148-e3be6c30e623}">
          <xlrd:rvb i="13246"/>
        </ext>
      </extLst>
    </bk>
    <bk>
      <extLst>
        <ext uri="{3e2802c4-a4d2-4d8b-9148-e3be6c30e623}">
          <xlrd:rvb i="13249"/>
        </ext>
      </extLst>
    </bk>
    <bk>
      <extLst>
        <ext uri="{3e2802c4-a4d2-4d8b-9148-e3be6c30e623}">
          <xlrd:rvb i="13252"/>
        </ext>
      </extLst>
    </bk>
    <bk>
      <extLst>
        <ext uri="{3e2802c4-a4d2-4d8b-9148-e3be6c30e623}">
          <xlrd:rvb i="13255"/>
        </ext>
      </extLst>
    </bk>
    <bk>
      <extLst>
        <ext uri="{3e2802c4-a4d2-4d8b-9148-e3be6c30e623}">
          <xlrd:rvb i="13258"/>
        </ext>
      </extLst>
    </bk>
    <bk>
      <extLst>
        <ext uri="{3e2802c4-a4d2-4d8b-9148-e3be6c30e623}">
          <xlrd:rvb i="13261"/>
        </ext>
      </extLst>
    </bk>
    <bk>
      <extLst>
        <ext uri="{3e2802c4-a4d2-4d8b-9148-e3be6c30e623}">
          <xlrd:rvb i="13264"/>
        </ext>
      </extLst>
    </bk>
    <bk>
      <extLst>
        <ext uri="{3e2802c4-a4d2-4d8b-9148-e3be6c30e623}">
          <xlrd:rvb i="13267"/>
        </ext>
      </extLst>
    </bk>
    <bk>
      <extLst>
        <ext uri="{3e2802c4-a4d2-4d8b-9148-e3be6c30e623}">
          <xlrd:rvb i="13274"/>
        </ext>
      </extLst>
    </bk>
    <bk>
      <extLst>
        <ext uri="{3e2802c4-a4d2-4d8b-9148-e3be6c30e623}">
          <xlrd:rvb i="13277"/>
        </ext>
      </extLst>
    </bk>
    <bk>
      <extLst>
        <ext uri="{3e2802c4-a4d2-4d8b-9148-e3be6c30e623}">
          <xlrd:rvb i="13280"/>
        </ext>
      </extLst>
    </bk>
    <bk>
      <extLst>
        <ext uri="{3e2802c4-a4d2-4d8b-9148-e3be6c30e623}">
          <xlrd:rvb i="13283"/>
        </ext>
      </extLst>
    </bk>
    <bk>
      <extLst>
        <ext uri="{3e2802c4-a4d2-4d8b-9148-e3be6c30e623}">
          <xlrd:rvb i="13286"/>
        </ext>
      </extLst>
    </bk>
    <bk>
      <extLst>
        <ext uri="{3e2802c4-a4d2-4d8b-9148-e3be6c30e623}">
          <xlrd:rvb i="13289"/>
        </ext>
      </extLst>
    </bk>
    <bk>
      <extLst>
        <ext uri="{3e2802c4-a4d2-4d8b-9148-e3be6c30e623}">
          <xlrd:rvb i="13292"/>
        </ext>
      </extLst>
    </bk>
    <bk>
      <extLst>
        <ext uri="{3e2802c4-a4d2-4d8b-9148-e3be6c30e623}">
          <xlrd:rvb i="13295"/>
        </ext>
      </extLst>
    </bk>
    <bk>
      <extLst>
        <ext uri="{3e2802c4-a4d2-4d8b-9148-e3be6c30e623}">
          <xlrd:rvb i="13298"/>
        </ext>
      </extLst>
    </bk>
    <bk>
      <extLst>
        <ext uri="{3e2802c4-a4d2-4d8b-9148-e3be6c30e623}">
          <xlrd:rvb i="13301"/>
        </ext>
      </extLst>
    </bk>
    <bk>
      <extLst>
        <ext uri="{3e2802c4-a4d2-4d8b-9148-e3be6c30e623}">
          <xlrd:rvb i="13304"/>
        </ext>
      </extLst>
    </bk>
    <bk>
      <extLst>
        <ext uri="{3e2802c4-a4d2-4d8b-9148-e3be6c30e623}">
          <xlrd:rvb i="13307"/>
        </ext>
      </extLst>
    </bk>
    <bk>
      <extLst>
        <ext uri="{3e2802c4-a4d2-4d8b-9148-e3be6c30e623}">
          <xlrd:rvb i="13310"/>
        </ext>
      </extLst>
    </bk>
    <bk>
      <extLst>
        <ext uri="{3e2802c4-a4d2-4d8b-9148-e3be6c30e623}">
          <xlrd:rvb i="13313"/>
        </ext>
      </extLst>
    </bk>
    <bk>
      <extLst>
        <ext uri="{3e2802c4-a4d2-4d8b-9148-e3be6c30e623}">
          <xlrd:rvb i="13316"/>
        </ext>
      </extLst>
    </bk>
    <bk>
      <extLst>
        <ext uri="{3e2802c4-a4d2-4d8b-9148-e3be6c30e623}">
          <xlrd:rvb i="13319"/>
        </ext>
      </extLst>
    </bk>
    <bk>
      <extLst>
        <ext uri="{3e2802c4-a4d2-4d8b-9148-e3be6c30e623}">
          <xlrd:rvb i="13322"/>
        </ext>
      </extLst>
    </bk>
    <bk>
      <extLst>
        <ext uri="{3e2802c4-a4d2-4d8b-9148-e3be6c30e623}">
          <xlrd:rvb i="13325"/>
        </ext>
      </extLst>
    </bk>
    <bk>
      <extLst>
        <ext uri="{3e2802c4-a4d2-4d8b-9148-e3be6c30e623}">
          <xlrd:rvb i="13328"/>
        </ext>
      </extLst>
    </bk>
    <bk>
      <extLst>
        <ext uri="{3e2802c4-a4d2-4d8b-9148-e3be6c30e623}">
          <xlrd:rvb i="13331"/>
        </ext>
      </extLst>
    </bk>
    <bk>
      <extLst>
        <ext uri="{3e2802c4-a4d2-4d8b-9148-e3be6c30e623}">
          <xlrd:rvb i="13334"/>
        </ext>
      </extLst>
    </bk>
    <bk>
      <extLst>
        <ext uri="{3e2802c4-a4d2-4d8b-9148-e3be6c30e623}">
          <xlrd:rvb i="13337"/>
        </ext>
      </extLst>
    </bk>
    <bk>
      <extLst>
        <ext uri="{3e2802c4-a4d2-4d8b-9148-e3be6c30e623}">
          <xlrd:rvb i="13340"/>
        </ext>
      </extLst>
    </bk>
    <bk>
      <extLst>
        <ext uri="{3e2802c4-a4d2-4d8b-9148-e3be6c30e623}">
          <xlrd:rvb i="13343"/>
        </ext>
      </extLst>
    </bk>
    <bk>
      <extLst>
        <ext uri="{3e2802c4-a4d2-4d8b-9148-e3be6c30e623}">
          <xlrd:rvb i="13346"/>
        </ext>
      </extLst>
    </bk>
    <bk>
      <extLst>
        <ext uri="{3e2802c4-a4d2-4d8b-9148-e3be6c30e623}">
          <xlrd:rvb i="13349"/>
        </ext>
      </extLst>
    </bk>
    <bk>
      <extLst>
        <ext uri="{3e2802c4-a4d2-4d8b-9148-e3be6c30e623}">
          <xlrd:rvb i="13352"/>
        </ext>
      </extLst>
    </bk>
    <bk>
      <extLst>
        <ext uri="{3e2802c4-a4d2-4d8b-9148-e3be6c30e623}">
          <xlrd:rvb i="13355"/>
        </ext>
      </extLst>
    </bk>
    <bk>
      <extLst>
        <ext uri="{3e2802c4-a4d2-4d8b-9148-e3be6c30e623}">
          <xlrd:rvb i="13361"/>
        </ext>
      </extLst>
    </bk>
    <bk>
      <extLst>
        <ext uri="{3e2802c4-a4d2-4d8b-9148-e3be6c30e623}">
          <xlrd:rvb i="13364"/>
        </ext>
      </extLst>
    </bk>
    <bk>
      <extLst>
        <ext uri="{3e2802c4-a4d2-4d8b-9148-e3be6c30e623}">
          <xlrd:rvb i="13367"/>
        </ext>
      </extLst>
    </bk>
    <bk>
      <extLst>
        <ext uri="{3e2802c4-a4d2-4d8b-9148-e3be6c30e623}">
          <xlrd:rvb i="13370"/>
        </ext>
      </extLst>
    </bk>
    <bk>
      <extLst>
        <ext uri="{3e2802c4-a4d2-4d8b-9148-e3be6c30e623}">
          <xlrd:rvb i="13373"/>
        </ext>
      </extLst>
    </bk>
    <bk>
      <extLst>
        <ext uri="{3e2802c4-a4d2-4d8b-9148-e3be6c30e623}">
          <xlrd:rvb i="13376"/>
        </ext>
      </extLst>
    </bk>
    <bk>
      <extLst>
        <ext uri="{3e2802c4-a4d2-4d8b-9148-e3be6c30e623}">
          <xlrd:rvb i="13379"/>
        </ext>
      </extLst>
    </bk>
    <bk>
      <extLst>
        <ext uri="{3e2802c4-a4d2-4d8b-9148-e3be6c30e623}">
          <xlrd:rvb i="13382"/>
        </ext>
      </extLst>
    </bk>
    <bk>
      <extLst>
        <ext uri="{3e2802c4-a4d2-4d8b-9148-e3be6c30e623}">
          <xlrd:rvb i="13385"/>
        </ext>
      </extLst>
    </bk>
    <bk>
      <extLst>
        <ext uri="{3e2802c4-a4d2-4d8b-9148-e3be6c30e623}">
          <xlrd:rvb i="13388"/>
        </ext>
      </extLst>
    </bk>
    <bk>
      <extLst>
        <ext uri="{3e2802c4-a4d2-4d8b-9148-e3be6c30e623}">
          <xlrd:rvb i="13391"/>
        </ext>
      </extLst>
    </bk>
    <bk>
      <extLst>
        <ext uri="{3e2802c4-a4d2-4d8b-9148-e3be6c30e623}">
          <xlrd:rvb i="13394"/>
        </ext>
      </extLst>
    </bk>
    <bk>
      <extLst>
        <ext uri="{3e2802c4-a4d2-4d8b-9148-e3be6c30e623}">
          <xlrd:rvb i="13397"/>
        </ext>
      </extLst>
    </bk>
    <bk>
      <extLst>
        <ext uri="{3e2802c4-a4d2-4d8b-9148-e3be6c30e623}">
          <xlrd:rvb i="13400"/>
        </ext>
      </extLst>
    </bk>
    <bk>
      <extLst>
        <ext uri="{3e2802c4-a4d2-4d8b-9148-e3be6c30e623}">
          <xlrd:rvb i="13403"/>
        </ext>
      </extLst>
    </bk>
    <bk>
      <extLst>
        <ext uri="{3e2802c4-a4d2-4d8b-9148-e3be6c30e623}">
          <xlrd:rvb i="13406"/>
        </ext>
      </extLst>
    </bk>
    <bk>
      <extLst>
        <ext uri="{3e2802c4-a4d2-4d8b-9148-e3be6c30e623}">
          <xlrd:rvb i="13409"/>
        </ext>
      </extLst>
    </bk>
    <bk>
      <extLst>
        <ext uri="{3e2802c4-a4d2-4d8b-9148-e3be6c30e623}">
          <xlrd:rvb i="13412"/>
        </ext>
      </extLst>
    </bk>
    <bk>
      <extLst>
        <ext uri="{3e2802c4-a4d2-4d8b-9148-e3be6c30e623}">
          <xlrd:rvb i="13415"/>
        </ext>
      </extLst>
    </bk>
    <bk>
      <extLst>
        <ext uri="{3e2802c4-a4d2-4d8b-9148-e3be6c30e623}">
          <xlrd:rvb i="13418"/>
        </ext>
      </extLst>
    </bk>
    <bk>
      <extLst>
        <ext uri="{3e2802c4-a4d2-4d8b-9148-e3be6c30e623}">
          <xlrd:rvb i="13421"/>
        </ext>
      </extLst>
    </bk>
    <bk>
      <extLst>
        <ext uri="{3e2802c4-a4d2-4d8b-9148-e3be6c30e623}">
          <xlrd:rvb i="13424"/>
        </ext>
      </extLst>
    </bk>
    <bk>
      <extLst>
        <ext uri="{3e2802c4-a4d2-4d8b-9148-e3be6c30e623}">
          <xlrd:rvb i="13427"/>
        </ext>
      </extLst>
    </bk>
    <bk>
      <extLst>
        <ext uri="{3e2802c4-a4d2-4d8b-9148-e3be6c30e623}">
          <xlrd:rvb i="13430"/>
        </ext>
      </extLst>
    </bk>
    <bk>
      <extLst>
        <ext uri="{3e2802c4-a4d2-4d8b-9148-e3be6c30e623}">
          <xlrd:rvb i="13433"/>
        </ext>
      </extLst>
    </bk>
    <bk>
      <extLst>
        <ext uri="{3e2802c4-a4d2-4d8b-9148-e3be6c30e623}">
          <xlrd:rvb i="13436"/>
        </ext>
      </extLst>
    </bk>
    <bk>
      <extLst>
        <ext uri="{3e2802c4-a4d2-4d8b-9148-e3be6c30e623}">
          <xlrd:rvb i="13439"/>
        </ext>
      </extLst>
    </bk>
    <bk>
      <extLst>
        <ext uri="{3e2802c4-a4d2-4d8b-9148-e3be6c30e623}">
          <xlrd:rvb i="13442"/>
        </ext>
      </extLst>
    </bk>
    <bk>
      <extLst>
        <ext uri="{3e2802c4-a4d2-4d8b-9148-e3be6c30e623}">
          <xlrd:rvb i="13445"/>
        </ext>
      </extLst>
    </bk>
    <bk>
      <extLst>
        <ext uri="{3e2802c4-a4d2-4d8b-9148-e3be6c30e623}">
          <xlrd:rvb i="13448"/>
        </ext>
      </extLst>
    </bk>
    <bk>
      <extLst>
        <ext uri="{3e2802c4-a4d2-4d8b-9148-e3be6c30e623}">
          <xlrd:rvb i="13451"/>
        </ext>
      </extLst>
    </bk>
    <bk>
      <extLst>
        <ext uri="{3e2802c4-a4d2-4d8b-9148-e3be6c30e623}">
          <xlrd:rvb i="13454"/>
        </ext>
      </extLst>
    </bk>
    <bk>
      <extLst>
        <ext uri="{3e2802c4-a4d2-4d8b-9148-e3be6c30e623}">
          <xlrd:rvb i="13457"/>
        </ext>
      </extLst>
    </bk>
    <bk>
      <extLst>
        <ext uri="{3e2802c4-a4d2-4d8b-9148-e3be6c30e623}">
          <xlrd:rvb i="13460"/>
        </ext>
      </extLst>
    </bk>
    <bk>
      <extLst>
        <ext uri="{3e2802c4-a4d2-4d8b-9148-e3be6c30e623}">
          <xlrd:rvb i="13463"/>
        </ext>
      </extLst>
    </bk>
    <bk>
      <extLst>
        <ext uri="{3e2802c4-a4d2-4d8b-9148-e3be6c30e623}">
          <xlrd:rvb i="13466"/>
        </ext>
      </extLst>
    </bk>
    <bk>
      <extLst>
        <ext uri="{3e2802c4-a4d2-4d8b-9148-e3be6c30e623}">
          <xlrd:rvb i="13469"/>
        </ext>
      </extLst>
    </bk>
    <bk>
      <extLst>
        <ext uri="{3e2802c4-a4d2-4d8b-9148-e3be6c30e623}">
          <xlrd:rvb i="13472"/>
        </ext>
      </extLst>
    </bk>
    <bk>
      <extLst>
        <ext uri="{3e2802c4-a4d2-4d8b-9148-e3be6c30e623}">
          <xlrd:rvb i="13475"/>
        </ext>
      </extLst>
    </bk>
    <bk>
      <extLst>
        <ext uri="{3e2802c4-a4d2-4d8b-9148-e3be6c30e623}">
          <xlrd:rvb i="13478"/>
        </ext>
      </extLst>
    </bk>
    <bk>
      <extLst>
        <ext uri="{3e2802c4-a4d2-4d8b-9148-e3be6c30e623}">
          <xlrd:rvb i="13481"/>
        </ext>
      </extLst>
    </bk>
    <bk>
      <extLst>
        <ext uri="{3e2802c4-a4d2-4d8b-9148-e3be6c30e623}">
          <xlrd:rvb i="13484"/>
        </ext>
      </extLst>
    </bk>
    <bk>
      <extLst>
        <ext uri="{3e2802c4-a4d2-4d8b-9148-e3be6c30e623}">
          <xlrd:rvb i="13487"/>
        </ext>
      </extLst>
    </bk>
    <bk>
      <extLst>
        <ext uri="{3e2802c4-a4d2-4d8b-9148-e3be6c30e623}">
          <xlrd:rvb i="13490"/>
        </ext>
      </extLst>
    </bk>
    <bk>
      <extLst>
        <ext uri="{3e2802c4-a4d2-4d8b-9148-e3be6c30e623}">
          <xlrd:rvb i="13493"/>
        </ext>
      </extLst>
    </bk>
    <bk>
      <extLst>
        <ext uri="{3e2802c4-a4d2-4d8b-9148-e3be6c30e623}">
          <xlrd:rvb i="13496"/>
        </ext>
      </extLst>
    </bk>
    <bk>
      <extLst>
        <ext uri="{3e2802c4-a4d2-4d8b-9148-e3be6c30e623}">
          <xlrd:rvb i="13499"/>
        </ext>
      </extLst>
    </bk>
    <bk>
      <extLst>
        <ext uri="{3e2802c4-a4d2-4d8b-9148-e3be6c30e623}">
          <xlrd:rvb i="13502"/>
        </ext>
      </extLst>
    </bk>
    <bk>
      <extLst>
        <ext uri="{3e2802c4-a4d2-4d8b-9148-e3be6c30e623}">
          <xlrd:rvb i="13505"/>
        </ext>
      </extLst>
    </bk>
    <bk>
      <extLst>
        <ext uri="{3e2802c4-a4d2-4d8b-9148-e3be6c30e623}">
          <xlrd:rvb i="13508"/>
        </ext>
      </extLst>
    </bk>
    <bk>
      <extLst>
        <ext uri="{3e2802c4-a4d2-4d8b-9148-e3be6c30e623}">
          <xlrd:rvb i="13511"/>
        </ext>
      </extLst>
    </bk>
    <bk>
      <extLst>
        <ext uri="{3e2802c4-a4d2-4d8b-9148-e3be6c30e623}">
          <xlrd:rvb i="13514"/>
        </ext>
      </extLst>
    </bk>
    <bk>
      <extLst>
        <ext uri="{3e2802c4-a4d2-4d8b-9148-e3be6c30e623}">
          <xlrd:rvb i="13517"/>
        </ext>
      </extLst>
    </bk>
    <bk>
      <extLst>
        <ext uri="{3e2802c4-a4d2-4d8b-9148-e3be6c30e623}">
          <xlrd:rvb i="13520"/>
        </ext>
      </extLst>
    </bk>
    <bk>
      <extLst>
        <ext uri="{3e2802c4-a4d2-4d8b-9148-e3be6c30e623}">
          <xlrd:rvb i="13523"/>
        </ext>
      </extLst>
    </bk>
    <bk>
      <extLst>
        <ext uri="{3e2802c4-a4d2-4d8b-9148-e3be6c30e623}">
          <xlrd:rvb i="13526"/>
        </ext>
      </extLst>
    </bk>
    <bk>
      <extLst>
        <ext uri="{3e2802c4-a4d2-4d8b-9148-e3be6c30e623}">
          <xlrd:rvb i="13529"/>
        </ext>
      </extLst>
    </bk>
    <bk>
      <extLst>
        <ext uri="{3e2802c4-a4d2-4d8b-9148-e3be6c30e623}">
          <xlrd:rvb i="13532"/>
        </ext>
      </extLst>
    </bk>
    <bk>
      <extLst>
        <ext uri="{3e2802c4-a4d2-4d8b-9148-e3be6c30e623}">
          <xlrd:rvb i="13535"/>
        </ext>
      </extLst>
    </bk>
    <bk>
      <extLst>
        <ext uri="{3e2802c4-a4d2-4d8b-9148-e3be6c30e623}">
          <xlrd:rvb i="13538"/>
        </ext>
      </extLst>
    </bk>
    <bk>
      <extLst>
        <ext uri="{3e2802c4-a4d2-4d8b-9148-e3be6c30e623}">
          <xlrd:rvb i="13541"/>
        </ext>
      </extLst>
    </bk>
    <bk>
      <extLst>
        <ext uri="{3e2802c4-a4d2-4d8b-9148-e3be6c30e623}">
          <xlrd:rvb i="13544"/>
        </ext>
      </extLst>
    </bk>
    <bk>
      <extLst>
        <ext uri="{3e2802c4-a4d2-4d8b-9148-e3be6c30e623}">
          <xlrd:rvb i="13547"/>
        </ext>
      </extLst>
    </bk>
    <bk>
      <extLst>
        <ext uri="{3e2802c4-a4d2-4d8b-9148-e3be6c30e623}">
          <xlrd:rvb i="13549"/>
        </ext>
      </extLst>
    </bk>
    <bk>
      <extLst>
        <ext uri="{3e2802c4-a4d2-4d8b-9148-e3be6c30e623}">
          <xlrd:rvb i="13552"/>
        </ext>
      </extLst>
    </bk>
    <bk>
      <extLst>
        <ext uri="{3e2802c4-a4d2-4d8b-9148-e3be6c30e623}">
          <xlrd:rvb i="13555"/>
        </ext>
      </extLst>
    </bk>
    <bk>
      <extLst>
        <ext uri="{3e2802c4-a4d2-4d8b-9148-e3be6c30e623}">
          <xlrd:rvb i="13558"/>
        </ext>
      </extLst>
    </bk>
    <bk>
      <extLst>
        <ext uri="{3e2802c4-a4d2-4d8b-9148-e3be6c30e623}">
          <xlrd:rvb i="13561"/>
        </ext>
      </extLst>
    </bk>
    <bk>
      <extLst>
        <ext uri="{3e2802c4-a4d2-4d8b-9148-e3be6c30e623}">
          <xlrd:rvb i="13564"/>
        </ext>
      </extLst>
    </bk>
    <bk>
      <extLst>
        <ext uri="{3e2802c4-a4d2-4d8b-9148-e3be6c30e623}">
          <xlrd:rvb i="13567"/>
        </ext>
      </extLst>
    </bk>
    <bk>
      <extLst>
        <ext uri="{3e2802c4-a4d2-4d8b-9148-e3be6c30e623}">
          <xlrd:rvb i="13570"/>
        </ext>
      </extLst>
    </bk>
    <bk>
      <extLst>
        <ext uri="{3e2802c4-a4d2-4d8b-9148-e3be6c30e623}">
          <xlrd:rvb i="13573"/>
        </ext>
      </extLst>
    </bk>
    <bk>
      <extLst>
        <ext uri="{3e2802c4-a4d2-4d8b-9148-e3be6c30e623}">
          <xlrd:rvb i="13576"/>
        </ext>
      </extLst>
    </bk>
    <bk>
      <extLst>
        <ext uri="{3e2802c4-a4d2-4d8b-9148-e3be6c30e623}">
          <xlrd:rvb i="13579"/>
        </ext>
      </extLst>
    </bk>
    <bk>
      <extLst>
        <ext uri="{3e2802c4-a4d2-4d8b-9148-e3be6c30e623}">
          <xlrd:rvb i="13582"/>
        </ext>
      </extLst>
    </bk>
    <bk>
      <extLst>
        <ext uri="{3e2802c4-a4d2-4d8b-9148-e3be6c30e623}">
          <xlrd:rvb i="13585"/>
        </ext>
      </extLst>
    </bk>
    <bk>
      <extLst>
        <ext uri="{3e2802c4-a4d2-4d8b-9148-e3be6c30e623}">
          <xlrd:rvb i="13588"/>
        </ext>
      </extLst>
    </bk>
    <bk>
      <extLst>
        <ext uri="{3e2802c4-a4d2-4d8b-9148-e3be6c30e623}">
          <xlrd:rvb i="13591"/>
        </ext>
      </extLst>
    </bk>
    <bk>
      <extLst>
        <ext uri="{3e2802c4-a4d2-4d8b-9148-e3be6c30e623}">
          <xlrd:rvb i="13594"/>
        </ext>
      </extLst>
    </bk>
    <bk>
      <extLst>
        <ext uri="{3e2802c4-a4d2-4d8b-9148-e3be6c30e623}">
          <xlrd:rvb i="13597"/>
        </ext>
      </extLst>
    </bk>
    <bk>
      <extLst>
        <ext uri="{3e2802c4-a4d2-4d8b-9148-e3be6c30e623}">
          <xlrd:rvb i="13600"/>
        </ext>
      </extLst>
    </bk>
    <bk>
      <extLst>
        <ext uri="{3e2802c4-a4d2-4d8b-9148-e3be6c30e623}">
          <xlrd:rvb i="13603"/>
        </ext>
      </extLst>
    </bk>
    <bk>
      <extLst>
        <ext uri="{3e2802c4-a4d2-4d8b-9148-e3be6c30e623}">
          <xlrd:rvb i="13606"/>
        </ext>
      </extLst>
    </bk>
    <bk>
      <extLst>
        <ext uri="{3e2802c4-a4d2-4d8b-9148-e3be6c30e623}">
          <xlrd:rvb i="13609"/>
        </ext>
      </extLst>
    </bk>
    <bk>
      <extLst>
        <ext uri="{3e2802c4-a4d2-4d8b-9148-e3be6c30e623}">
          <xlrd:rvb i="13612"/>
        </ext>
      </extLst>
    </bk>
    <bk>
      <extLst>
        <ext uri="{3e2802c4-a4d2-4d8b-9148-e3be6c30e623}">
          <xlrd:rvb i="13615"/>
        </ext>
      </extLst>
    </bk>
    <bk>
      <extLst>
        <ext uri="{3e2802c4-a4d2-4d8b-9148-e3be6c30e623}">
          <xlrd:rvb i="13618"/>
        </ext>
      </extLst>
    </bk>
    <bk>
      <extLst>
        <ext uri="{3e2802c4-a4d2-4d8b-9148-e3be6c30e623}">
          <xlrd:rvb i="13621"/>
        </ext>
      </extLst>
    </bk>
    <bk>
      <extLst>
        <ext uri="{3e2802c4-a4d2-4d8b-9148-e3be6c30e623}">
          <xlrd:rvb i="13624"/>
        </ext>
      </extLst>
    </bk>
    <bk>
      <extLst>
        <ext uri="{3e2802c4-a4d2-4d8b-9148-e3be6c30e623}">
          <xlrd:rvb i="13627"/>
        </ext>
      </extLst>
    </bk>
    <bk>
      <extLst>
        <ext uri="{3e2802c4-a4d2-4d8b-9148-e3be6c30e623}">
          <xlrd:rvb i="13630"/>
        </ext>
      </extLst>
    </bk>
    <bk>
      <extLst>
        <ext uri="{3e2802c4-a4d2-4d8b-9148-e3be6c30e623}">
          <xlrd:rvb i="13633"/>
        </ext>
      </extLst>
    </bk>
    <bk>
      <extLst>
        <ext uri="{3e2802c4-a4d2-4d8b-9148-e3be6c30e623}">
          <xlrd:rvb i="13636"/>
        </ext>
      </extLst>
    </bk>
    <bk>
      <extLst>
        <ext uri="{3e2802c4-a4d2-4d8b-9148-e3be6c30e623}">
          <xlrd:rvb i="13639"/>
        </ext>
      </extLst>
    </bk>
    <bk>
      <extLst>
        <ext uri="{3e2802c4-a4d2-4d8b-9148-e3be6c30e623}">
          <xlrd:rvb i="13642"/>
        </ext>
      </extLst>
    </bk>
    <bk>
      <extLst>
        <ext uri="{3e2802c4-a4d2-4d8b-9148-e3be6c30e623}">
          <xlrd:rvb i="13645"/>
        </ext>
      </extLst>
    </bk>
    <bk>
      <extLst>
        <ext uri="{3e2802c4-a4d2-4d8b-9148-e3be6c30e623}">
          <xlrd:rvb i="13648"/>
        </ext>
      </extLst>
    </bk>
    <bk>
      <extLst>
        <ext uri="{3e2802c4-a4d2-4d8b-9148-e3be6c30e623}">
          <xlrd:rvb i="13651"/>
        </ext>
      </extLst>
    </bk>
    <bk>
      <extLst>
        <ext uri="{3e2802c4-a4d2-4d8b-9148-e3be6c30e623}">
          <xlrd:rvb i="13654"/>
        </ext>
      </extLst>
    </bk>
    <bk>
      <extLst>
        <ext uri="{3e2802c4-a4d2-4d8b-9148-e3be6c30e623}">
          <xlrd:rvb i="13657"/>
        </ext>
      </extLst>
    </bk>
    <bk>
      <extLst>
        <ext uri="{3e2802c4-a4d2-4d8b-9148-e3be6c30e623}">
          <xlrd:rvb i="13663"/>
        </ext>
      </extLst>
    </bk>
    <bk>
      <extLst>
        <ext uri="{3e2802c4-a4d2-4d8b-9148-e3be6c30e623}">
          <xlrd:rvb i="13666"/>
        </ext>
      </extLst>
    </bk>
    <bk>
      <extLst>
        <ext uri="{3e2802c4-a4d2-4d8b-9148-e3be6c30e623}">
          <xlrd:rvb i="13669"/>
        </ext>
      </extLst>
    </bk>
    <bk>
      <extLst>
        <ext uri="{3e2802c4-a4d2-4d8b-9148-e3be6c30e623}">
          <xlrd:rvb i="13672"/>
        </ext>
      </extLst>
    </bk>
  </futureMetadata>
  <cellMetadata count="1">
    <bk>
      <rc t="1" v="0"/>
    </bk>
  </cellMetadata>
  <valueMetadata count="1257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valueMetadata>
</metadata>
</file>

<file path=xl/sharedStrings.xml><?xml version="1.0" encoding="utf-8"?>
<sst xmlns="http://schemas.openxmlformats.org/spreadsheetml/2006/main" count="4054" uniqueCount="2311">
  <si>
    <t>Fund Ticker</t>
  </si>
  <si>
    <t>Security Identifier</t>
  </si>
  <si>
    <t>Holding Ticker</t>
  </si>
  <si>
    <t>Shares/Par Value</t>
  </si>
  <si>
    <t>MarketValue</t>
  </si>
  <si>
    <t>Weight</t>
  </si>
  <si>
    <t>Name</t>
  </si>
  <si>
    <t>Class of Shares</t>
  </si>
  <si>
    <t>Sector</t>
  </si>
  <si>
    <t>Date</t>
  </si>
  <si>
    <t>QQQ</t>
  </si>
  <si>
    <t>67066G104</t>
  </si>
  <si>
    <t xml:space="preserve">NVDA </t>
  </si>
  <si>
    <t>NVIDIA Corp</t>
  </si>
  <si>
    <t>Common Stock</t>
  </si>
  <si>
    <t>Information Technology</t>
  </si>
  <si>
    <t>09/26/2025</t>
  </si>
  <si>
    <t>594918104</t>
  </si>
  <si>
    <t xml:space="preserve">MSFT </t>
  </si>
  <si>
    <t>Microsoft Corp</t>
  </si>
  <si>
    <t>037833100</t>
  </si>
  <si>
    <t xml:space="preserve">AAPL </t>
  </si>
  <si>
    <t>Apple Inc</t>
  </si>
  <si>
    <t>11135F101</t>
  </si>
  <si>
    <t xml:space="preserve">AVGO </t>
  </si>
  <si>
    <t>Broadcom Inc</t>
  </si>
  <si>
    <t>023135106</t>
  </si>
  <si>
    <t xml:space="preserve">AMZN </t>
  </si>
  <si>
    <t>Amazon.com Inc</t>
  </si>
  <si>
    <t>Consumer Discretionary</t>
  </si>
  <si>
    <t>30303M102</t>
  </si>
  <si>
    <t xml:space="preserve">META </t>
  </si>
  <si>
    <t>Meta Platforms Inc</t>
  </si>
  <si>
    <t>Communication Services</t>
  </si>
  <si>
    <t>88160R101</t>
  </si>
  <si>
    <t xml:space="preserve">TSLA </t>
  </si>
  <si>
    <t>Tesla Inc</t>
  </si>
  <si>
    <t>02079K305</t>
  </si>
  <si>
    <t xml:space="preserve">GOOGL </t>
  </si>
  <si>
    <t>Alphabet Inc</t>
  </si>
  <si>
    <t>02079K107</t>
  </si>
  <si>
    <t xml:space="preserve">GOOG </t>
  </si>
  <si>
    <t>64110L106</t>
  </si>
  <si>
    <t xml:space="preserve">NFLX </t>
  </si>
  <si>
    <t>Netflix Inc</t>
  </si>
  <si>
    <t>22160K105</t>
  </si>
  <si>
    <t xml:space="preserve">COST </t>
  </si>
  <si>
    <t>Costco Wholesale Corp</t>
  </si>
  <si>
    <t>Consumer Staples</t>
  </si>
  <si>
    <t>69608A108</t>
  </si>
  <si>
    <t xml:space="preserve">PLTR </t>
  </si>
  <si>
    <t>Palantir Technologies Inc</t>
  </si>
  <si>
    <t>872590104</t>
  </si>
  <si>
    <t xml:space="preserve">TMUS </t>
  </si>
  <si>
    <t>T-Mobile US Inc</t>
  </si>
  <si>
    <t>17275R102</t>
  </si>
  <si>
    <t xml:space="preserve">CSCO </t>
  </si>
  <si>
    <t>Cisco Systems Inc</t>
  </si>
  <si>
    <t>007903107</t>
  </si>
  <si>
    <t xml:space="preserve">AMD </t>
  </si>
  <si>
    <t>Advanced Micro Devices Inc</t>
  </si>
  <si>
    <t>G54950103</t>
  </si>
  <si>
    <t xml:space="preserve">LIN </t>
  </si>
  <si>
    <t>Linde PLC</t>
  </si>
  <si>
    <t>Materials</t>
  </si>
  <si>
    <t>03831W108</t>
  </si>
  <si>
    <t xml:space="preserve">APP </t>
  </si>
  <si>
    <t>AppLovin Corp</t>
  </si>
  <si>
    <t>461202103</t>
  </si>
  <si>
    <t xml:space="preserve">INTU </t>
  </si>
  <si>
    <t>Intuit Inc</t>
  </si>
  <si>
    <t>713448108</t>
  </si>
  <si>
    <t xml:space="preserve">PEP </t>
  </si>
  <si>
    <t>PepsiCo Inc</t>
  </si>
  <si>
    <t>747525103</t>
  </si>
  <si>
    <t xml:space="preserve">QCOM </t>
  </si>
  <si>
    <t>QUALCOMM Inc</t>
  </si>
  <si>
    <t>09857L108</t>
  </si>
  <si>
    <t xml:space="preserve">BKNG </t>
  </si>
  <si>
    <t>Booking Holdings Inc</t>
  </si>
  <si>
    <t>595112103</t>
  </si>
  <si>
    <t xml:space="preserve">MU </t>
  </si>
  <si>
    <t>Micron Technology Inc</t>
  </si>
  <si>
    <t>82509L107</t>
  </si>
  <si>
    <t xml:space="preserve">SHOP </t>
  </si>
  <si>
    <t>Shopify Inc</t>
  </si>
  <si>
    <t>882508104</t>
  </si>
  <si>
    <t xml:space="preserve">TXN </t>
  </si>
  <si>
    <t>Texas Instruments Inc</t>
  </si>
  <si>
    <t>038222105</t>
  </si>
  <si>
    <t xml:space="preserve">AMAT </t>
  </si>
  <si>
    <t>Applied Materials Inc</t>
  </si>
  <si>
    <t>512807306</t>
  </si>
  <si>
    <t xml:space="preserve">LRCX </t>
  </si>
  <si>
    <t>Lam Research Corp</t>
  </si>
  <si>
    <t>46120E602</t>
  </si>
  <si>
    <t xml:space="preserve">ISRG </t>
  </si>
  <si>
    <t>Intuitive Surgical Inc</t>
  </si>
  <si>
    <t>Health Care</t>
  </si>
  <si>
    <t>458140100</t>
  </si>
  <si>
    <t xml:space="preserve">INTC </t>
  </si>
  <si>
    <t>Intel Corp</t>
  </si>
  <si>
    <t>00724F101</t>
  </si>
  <si>
    <t xml:space="preserve">ADBE </t>
  </si>
  <si>
    <t>Adobe Inc</t>
  </si>
  <si>
    <t>031162100</t>
  </si>
  <si>
    <t xml:space="preserve">AMGN </t>
  </si>
  <si>
    <t>Amgen Inc</t>
  </si>
  <si>
    <t>482480100</t>
  </si>
  <si>
    <t xml:space="preserve">KLAC </t>
  </si>
  <si>
    <t>KLA Corp</t>
  </si>
  <si>
    <t>375558103</t>
  </si>
  <si>
    <t xml:space="preserve">GILD </t>
  </si>
  <si>
    <t>Gilead Sciences Inc</t>
  </si>
  <si>
    <t>697435105</t>
  </si>
  <si>
    <t xml:space="preserve">PANW </t>
  </si>
  <si>
    <t>Palo Alto Networks Inc</t>
  </si>
  <si>
    <t>438516106</t>
  </si>
  <si>
    <t xml:space="preserve">HON </t>
  </si>
  <si>
    <t>Honeywell International Inc</t>
  </si>
  <si>
    <t>Industrials</t>
  </si>
  <si>
    <t>58733R102</t>
  </si>
  <si>
    <t xml:space="preserve">MELI </t>
  </si>
  <si>
    <t>MercadoLibre Inc</t>
  </si>
  <si>
    <t>032654105</t>
  </si>
  <si>
    <t xml:space="preserve">ADI </t>
  </si>
  <si>
    <t>Analog Devices Inc</t>
  </si>
  <si>
    <t>22788C105</t>
  </si>
  <si>
    <t xml:space="preserve">CRWD </t>
  </si>
  <si>
    <t>Crowdstrike Holdings Inc</t>
  </si>
  <si>
    <t>053015103</t>
  </si>
  <si>
    <t xml:space="preserve">ADP </t>
  </si>
  <si>
    <t>Automatic Data Processing Inc</t>
  </si>
  <si>
    <t>20030N101</t>
  </si>
  <si>
    <t xml:space="preserve">CMCSA </t>
  </si>
  <si>
    <t>Comcast Corp</t>
  </si>
  <si>
    <t>25809K105</t>
  </si>
  <si>
    <t xml:space="preserve">DASH </t>
  </si>
  <si>
    <t>DoorDash Inc</t>
  </si>
  <si>
    <t>21037T109</t>
  </si>
  <si>
    <t xml:space="preserve">CEG </t>
  </si>
  <si>
    <t>Constellation Energy Corp</t>
  </si>
  <si>
    <t>Utilities</t>
  </si>
  <si>
    <t>92532F100</t>
  </si>
  <si>
    <t xml:space="preserve">VRTX </t>
  </si>
  <si>
    <t>Vertex Pharmaceuticals Inc</t>
  </si>
  <si>
    <t>127387108</t>
  </si>
  <si>
    <t xml:space="preserve">CDNS </t>
  </si>
  <si>
    <t>Cadence Design Systems Inc</t>
  </si>
  <si>
    <t>855244109</t>
  </si>
  <si>
    <t xml:space="preserve">SBUX </t>
  </si>
  <si>
    <t>Starbucks Corp</t>
  </si>
  <si>
    <t>871607107</t>
  </si>
  <si>
    <t xml:space="preserve">SNPS </t>
  </si>
  <si>
    <t>Synopsys Inc</t>
  </si>
  <si>
    <t>67103H107</t>
  </si>
  <si>
    <t xml:space="preserve">ORLY </t>
  </si>
  <si>
    <t>O'Reilly Automotive Inc</t>
  </si>
  <si>
    <t>722304102</t>
  </si>
  <si>
    <t xml:space="preserve">PDD </t>
  </si>
  <si>
    <t>PDD Holdings Inc ADR</t>
  </si>
  <si>
    <t>American Depository Receipt</t>
  </si>
  <si>
    <t>172908105</t>
  </si>
  <si>
    <t xml:space="preserve">CTAS </t>
  </si>
  <si>
    <t>Cintas Corp</t>
  </si>
  <si>
    <t>609207105</t>
  </si>
  <si>
    <t xml:space="preserve">MDLZ </t>
  </si>
  <si>
    <t>Mondelez International Inc</t>
  </si>
  <si>
    <t>594972408</t>
  </si>
  <si>
    <t xml:space="preserve">MSTR </t>
  </si>
  <si>
    <t>Strategy Inc</t>
  </si>
  <si>
    <t>N07059210</t>
  </si>
  <si>
    <t xml:space="preserve">ASML </t>
  </si>
  <si>
    <t>ASML Holding NV</t>
  </si>
  <si>
    <t>American Depository Receipt - NY</t>
  </si>
  <si>
    <t>571903202</t>
  </si>
  <si>
    <t xml:space="preserve">MAR </t>
  </si>
  <si>
    <t>Marriott International Inc/MD</t>
  </si>
  <si>
    <t>573874104</t>
  </si>
  <si>
    <t xml:space="preserve">MRVL </t>
  </si>
  <si>
    <t>Marvell Technology Inc</t>
  </si>
  <si>
    <t>884903808</t>
  </si>
  <si>
    <t xml:space="preserve">TRI </t>
  </si>
  <si>
    <t>Thomson Reuters Corp</t>
  </si>
  <si>
    <t>052769106</t>
  </si>
  <si>
    <t xml:space="preserve">ADSK </t>
  </si>
  <si>
    <t>Autodesk Inc</t>
  </si>
  <si>
    <t>34959E109</t>
  </si>
  <si>
    <t xml:space="preserve">FTNT </t>
  </si>
  <si>
    <t>Fortinet Inc</t>
  </si>
  <si>
    <t>70450Y103</t>
  </si>
  <si>
    <t xml:space="preserve">PYPL </t>
  </si>
  <si>
    <t>PayPal Holdings Inc</t>
  </si>
  <si>
    <t>Financials</t>
  </si>
  <si>
    <t>61174X109</t>
  </si>
  <si>
    <t xml:space="preserve">MNST </t>
  </si>
  <si>
    <t>Monster Beverage Corp</t>
  </si>
  <si>
    <t>126408103</t>
  </si>
  <si>
    <t xml:space="preserve">CSX </t>
  </si>
  <si>
    <t>CSX Corp</t>
  </si>
  <si>
    <t>75886F107</t>
  </si>
  <si>
    <t xml:space="preserve">REGN </t>
  </si>
  <si>
    <t>Regeneron Pharmaceuticals Inc</t>
  </si>
  <si>
    <t>025537101</t>
  </si>
  <si>
    <t xml:space="preserve">AEP </t>
  </si>
  <si>
    <t>American Electric Power Co Inc</t>
  </si>
  <si>
    <t>N6596X109</t>
  </si>
  <si>
    <t xml:space="preserve">NXPI </t>
  </si>
  <si>
    <t>NXP Semiconductors NV</t>
  </si>
  <si>
    <t>311900104</t>
  </si>
  <si>
    <t xml:space="preserve">FAST </t>
  </si>
  <si>
    <t>Fastenal Co</t>
  </si>
  <si>
    <t>05464C101</t>
  </si>
  <si>
    <t xml:space="preserve">AXON </t>
  </si>
  <si>
    <t>Axon Enterprise Inc</t>
  </si>
  <si>
    <t>776696106</t>
  </si>
  <si>
    <t xml:space="preserve">ROP </t>
  </si>
  <si>
    <t>Roper Technologies Inc</t>
  </si>
  <si>
    <t>98138H101</t>
  </si>
  <si>
    <t xml:space="preserve">WDAY </t>
  </si>
  <si>
    <t>Workday Inc</t>
  </si>
  <si>
    <t>009066101</t>
  </si>
  <si>
    <t xml:space="preserve">ABNB </t>
  </si>
  <si>
    <t>Airbnb Inc</t>
  </si>
  <si>
    <t>693718108</t>
  </si>
  <si>
    <t xml:space="preserve">PCAR </t>
  </si>
  <si>
    <t>PACCAR Inc</t>
  </si>
  <si>
    <t>45168D104</t>
  </si>
  <si>
    <t xml:space="preserve">IDXX </t>
  </si>
  <si>
    <t>IDEXX Laboratories Inc</t>
  </si>
  <si>
    <t>05722G100</t>
  </si>
  <si>
    <t xml:space="preserve">BKR </t>
  </si>
  <si>
    <t>Baker Hughes Co</t>
  </si>
  <si>
    <t>Energy</t>
  </si>
  <si>
    <t>778296103</t>
  </si>
  <si>
    <t xml:space="preserve">ROST </t>
  </si>
  <si>
    <t>Ross Stores Inc</t>
  </si>
  <si>
    <t>285512109</t>
  </si>
  <si>
    <t xml:space="preserve">EA </t>
  </si>
  <si>
    <t>Electronic Arts Inc</t>
  </si>
  <si>
    <t>934423104</t>
  </si>
  <si>
    <t xml:space="preserve">WBD </t>
  </si>
  <si>
    <t>Warner Bros Discovery Inc</t>
  </si>
  <si>
    <t>874054109</t>
  </si>
  <si>
    <t xml:space="preserve">TTWO </t>
  </si>
  <si>
    <t>Take-Two Interactive Software Inc</t>
  </si>
  <si>
    <t>98389B100</t>
  </si>
  <si>
    <t xml:space="preserve">XEL </t>
  </si>
  <si>
    <t>Xcel Energy Inc</t>
  </si>
  <si>
    <t>704326107</t>
  </si>
  <si>
    <t xml:space="preserve">PAYX </t>
  </si>
  <si>
    <t>Paychex Inc</t>
  </si>
  <si>
    <t>98980G102</t>
  </si>
  <si>
    <t xml:space="preserve">ZS </t>
  </si>
  <si>
    <t>Zscaler Inc</t>
  </si>
  <si>
    <t>23804L103</t>
  </si>
  <si>
    <t xml:space="preserve">DDOG </t>
  </si>
  <si>
    <t>Datadog Inc</t>
  </si>
  <si>
    <t>30161N101</t>
  </si>
  <si>
    <t xml:space="preserve">EXC </t>
  </si>
  <si>
    <t>Exelon Corp</t>
  </si>
  <si>
    <t>217204106</t>
  </si>
  <si>
    <t xml:space="preserve">CPRT </t>
  </si>
  <si>
    <t>Copart Inc</t>
  </si>
  <si>
    <t>046353108</t>
  </si>
  <si>
    <t xml:space="preserve">AZN </t>
  </si>
  <si>
    <t>AstraZeneca PLC ADR</t>
  </si>
  <si>
    <t>25278X109</t>
  </si>
  <si>
    <t xml:space="preserve">FANG </t>
  </si>
  <si>
    <t>Diamondback Energy Inc</t>
  </si>
  <si>
    <t>G25839104</t>
  </si>
  <si>
    <t xml:space="preserve">CCEP </t>
  </si>
  <si>
    <t>Coca-Cola Europacific Partners PLC</t>
  </si>
  <si>
    <t>16119P108</t>
  </si>
  <si>
    <t xml:space="preserve">CHTR </t>
  </si>
  <si>
    <t>Charter Communications Inc</t>
  </si>
  <si>
    <t>22160N109</t>
  </si>
  <si>
    <t xml:space="preserve">CSGP </t>
  </si>
  <si>
    <t>CoStar Group Inc</t>
  </si>
  <si>
    <t>Real Estate</t>
  </si>
  <si>
    <t>595017104</t>
  </si>
  <si>
    <t xml:space="preserve">MCHP </t>
  </si>
  <si>
    <t>Microchip Technology Inc</t>
  </si>
  <si>
    <t>49271V100</t>
  </si>
  <si>
    <t xml:space="preserve">KDP </t>
  </si>
  <si>
    <t>Keurig Dr Pepper Inc</t>
  </si>
  <si>
    <t>92345Y106</t>
  </si>
  <si>
    <t xml:space="preserve">VRSK </t>
  </si>
  <si>
    <t>Verisk Analytics Inc</t>
  </si>
  <si>
    <t>36266G107</t>
  </si>
  <si>
    <t xml:space="preserve">GEHC </t>
  </si>
  <si>
    <t>GE HealthCare Technologies Inc</t>
  </si>
  <si>
    <t>192446102</t>
  </si>
  <si>
    <t xml:space="preserve">CTSH </t>
  </si>
  <si>
    <t>Cognizant Technology Solutions Corp</t>
  </si>
  <si>
    <t>500754106</t>
  </si>
  <si>
    <t xml:space="preserve">KHC </t>
  </si>
  <si>
    <t>Kraft Heinz Co/The</t>
  </si>
  <si>
    <t>679580100</t>
  </si>
  <si>
    <t xml:space="preserve">ODFL </t>
  </si>
  <si>
    <t>Old Dominion Freight Line Inc</t>
  </si>
  <si>
    <t>049468101</t>
  </si>
  <si>
    <t xml:space="preserve">TEAM </t>
  </si>
  <si>
    <t>Atlassian Corp</t>
  </si>
  <si>
    <t>252131107</t>
  </si>
  <si>
    <t xml:space="preserve">DXCM </t>
  </si>
  <si>
    <t>Dexcom Inc</t>
  </si>
  <si>
    <t>12514G108</t>
  </si>
  <si>
    <t xml:space="preserve">CDW </t>
  </si>
  <si>
    <t>CDW Corp/DE</t>
  </si>
  <si>
    <t>88339J105</t>
  </si>
  <si>
    <t xml:space="preserve">TTD </t>
  </si>
  <si>
    <t>Trade Desk Inc/The</t>
  </si>
  <si>
    <t>682189105</t>
  </si>
  <si>
    <t xml:space="preserve">ON </t>
  </si>
  <si>
    <t>ON Semiconductor Corp</t>
  </si>
  <si>
    <t>550021109</t>
  </si>
  <si>
    <t xml:space="preserve">LULU </t>
  </si>
  <si>
    <t>Lululemon Athletica Inc</t>
  </si>
  <si>
    <t>09062X103</t>
  </si>
  <si>
    <t xml:space="preserve">BIIB </t>
  </si>
  <si>
    <t>Biogen Inc</t>
  </si>
  <si>
    <t>G39387108</t>
  </si>
  <si>
    <t xml:space="preserve">GFS </t>
  </si>
  <si>
    <t>GLOBALFOUNDRIES Inc</t>
  </si>
  <si>
    <t>042068205</t>
  </si>
  <si>
    <t xml:space="preserve">ARM </t>
  </si>
  <si>
    <t>ARM Holdings PLC ADR</t>
  </si>
  <si>
    <t>Weights</t>
  </si>
  <si>
    <t>Ticker</t>
  </si>
  <si>
    <t>Industry</t>
  </si>
  <si>
    <t>Price</t>
  </si>
  <si>
    <t>52 week low</t>
  </si>
  <si>
    <t>52 week high</t>
  </si>
  <si>
    <t>Change (%)</t>
  </si>
  <si>
    <t>Beta</t>
  </si>
  <si>
    <t>Market Cap</t>
  </si>
  <si>
    <t>PE</t>
  </si>
  <si>
    <t>Volume</t>
  </si>
  <si>
    <t>Avg Volume</t>
  </si>
  <si>
    <t>Price aft.</t>
  </si>
  <si>
    <t>Weighted PE</t>
  </si>
  <si>
    <t>Change (%) aft</t>
  </si>
  <si>
    <t>Weighted MC</t>
  </si>
  <si>
    <t>Prop Low</t>
  </si>
  <si>
    <t>Prop High</t>
  </si>
  <si>
    <t xml:space="preserve"> </t>
  </si>
  <si>
    <t>GOOG</t>
  </si>
  <si>
    <t>Return</t>
  </si>
  <si>
    <t>NVDA</t>
  </si>
  <si>
    <t>MSFT</t>
  </si>
  <si>
    <t>AAPL</t>
  </si>
  <si>
    <t>AMZN</t>
  </si>
  <si>
    <t>META</t>
  </si>
  <si>
    <t>TSLA</t>
  </si>
  <si>
    <t>Sectors</t>
  </si>
  <si>
    <t>High-low distance</t>
  </si>
  <si>
    <t>Fund Name:</t>
  </si>
  <si>
    <t>SPDR® S&amp;P 500® ETF Trust</t>
  </si>
  <si>
    <t>Column3</t>
  </si>
  <si>
    <t>Column4</t>
  </si>
  <si>
    <t>Column5</t>
  </si>
  <si>
    <t>Column6</t>
  </si>
  <si>
    <t>Column7</t>
  </si>
  <si>
    <t>Column8</t>
  </si>
  <si>
    <t>Column9</t>
  </si>
  <si>
    <t>Column10</t>
  </si>
  <si>
    <t>Column11</t>
  </si>
  <si>
    <t>Column12</t>
  </si>
  <si>
    <t>Ticker Symbol:</t>
  </si>
  <si>
    <t>SPY</t>
  </si>
  <si>
    <t>Holdings:</t>
  </si>
  <si>
    <t>As of 30-Sep-2025</t>
  </si>
  <si>
    <t>Identifier</t>
  </si>
  <si>
    <t>SEDOL</t>
  </si>
  <si>
    <t>Shares Held</t>
  </si>
  <si>
    <t>Local Currency</t>
  </si>
  <si>
    <t>NVIDIA CORP</t>
  </si>
  <si>
    <t>2379504</t>
  </si>
  <si>
    <t>-</t>
  </si>
  <si>
    <t>USD</t>
  </si>
  <si>
    <t>MICROSOFT CORP</t>
  </si>
  <si>
    <t>2588173</t>
  </si>
  <si>
    <t>APPLE INC</t>
  </si>
  <si>
    <t>2046251</t>
  </si>
  <si>
    <t>AMAZON.COM INC</t>
  </si>
  <si>
    <t>2000019</t>
  </si>
  <si>
    <t>META PLATFORMS INC CLASS A</t>
  </si>
  <si>
    <t>B7TL820</t>
  </si>
  <si>
    <t>BROADCOM INC</t>
  </si>
  <si>
    <t>AVGO</t>
  </si>
  <si>
    <t>BDZ78H9</t>
  </si>
  <si>
    <t>ALPHABET INC CL A</t>
  </si>
  <si>
    <t>GOOGL</t>
  </si>
  <si>
    <t>BYVY8G0</t>
  </si>
  <si>
    <t>TESLA INC</t>
  </si>
  <si>
    <t>B616C79</t>
  </si>
  <si>
    <t>ALPHABET INC CL C</t>
  </si>
  <si>
    <t>BYY88Y7</t>
  </si>
  <si>
    <t>BERKSHIRE HATHAWAY INC CL B</t>
  </si>
  <si>
    <t>BRK.B</t>
  </si>
  <si>
    <t>084670702</t>
  </si>
  <si>
    <t>2073390</t>
  </si>
  <si>
    <t>JPMORGAN CHASE + CO</t>
  </si>
  <si>
    <t>JPM</t>
  </si>
  <si>
    <t>46625H100</t>
  </si>
  <si>
    <t>2190385</t>
  </si>
  <si>
    <t>ELI LILLY + CO</t>
  </si>
  <si>
    <t>LLY</t>
  </si>
  <si>
    <t>532457108</t>
  </si>
  <si>
    <t>2516152</t>
  </si>
  <si>
    <t>VISA INC CLASS A SHARES</t>
  </si>
  <si>
    <t>V</t>
  </si>
  <si>
    <t>92826C839</t>
  </si>
  <si>
    <t>B2PZN04</t>
  </si>
  <si>
    <t>NETFLIX INC</t>
  </si>
  <si>
    <t>NFLX</t>
  </si>
  <si>
    <t>2857817</t>
  </si>
  <si>
    <t>EXXON MOBIL CORP</t>
  </si>
  <si>
    <t>XOM</t>
  </si>
  <si>
    <t>30231G102</t>
  </si>
  <si>
    <t>2326618</t>
  </si>
  <si>
    <t>MASTERCARD INC   A</t>
  </si>
  <si>
    <t>MA</t>
  </si>
  <si>
    <t>57636Q104</t>
  </si>
  <si>
    <t>B121557</t>
  </si>
  <si>
    <t>ORACLE CORP</t>
  </si>
  <si>
    <t>ORCL</t>
  </si>
  <si>
    <t>68389X105</t>
  </si>
  <si>
    <t>2661568</t>
  </si>
  <si>
    <t>WALMART INC</t>
  </si>
  <si>
    <t>WMT</t>
  </si>
  <si>
    <t>931142103</t>
  </si>
  <si>
    <t>2936921</t>
  </si>
  <si>
    <t>JOHNSON + JOHNSON</t>
  </si>
  <si>
    <t>JNJ</t>
  </si>
  <si>
    <t>478160104</t>
  </si>
  <si>
    <t>2475833</t>
  </si>
  <si>
    <t>PALANTIR TECHNOLOGIES INC A</t>
  </si>
  <si>
    <t>PLTR</t>
  </si>
  <si>
    <t>BN78DQ4</t>
  </si>
  <si>
    <t>COSTCO WHOLESALE CORP</t>
  </si>
  <si>
    <t>COST</t>
  </si>
  <si>
    <t>2701271</t>
  </si>
  <si>
    <t>ABBVIE INC</t>
  </si>
  <si>
    <t>ABBV</t>
  </si>
  <si>
    <t>00287Y109</t>
  </si>
  <si>
    <t>B92SR70</t>
  </si>
  <si>
    <t>HOME DEPOT INC</t>
  </si>
  <si>
    <t>HD</t>
  </si>
  <si>
    <t>437076102</t>
  </si>
  <si>
    <t>2434209</t>
  </si>
  <si>
    <t>PROCTER + GAMBLE CO/THE</t>
  </si>
  <si>
    <t>PG</t>
  </si>
  <si>
    <t>742718109</t>
  </si>
  <si>
    <t>2704407</t>
  </si>
  <si>
    <t>BANK OF AMERICA CORP</t>
  </si>
  <si>
    <t>BAC</t>
  </si>
  <si>
    <t>060505104</t>
  </si>
  <si>
    <t>2295677</t>
  </si>
  <si>
    <t>GENERAL ELECTRIC</t>
  </si>
  <si>
    <t>GE</t>
  </si>
  <si>
    <t>369604301</t>
  </si>
  <si>
    <t>BL59CR9</t>
  </si>
  <si>
    <t>UNITEDHEALTH GROUP INC</t>
  </si>
  <si>
    <t>UNH</t>
  </si>
  <si>
    <t>91324P102</t>
  </si>
  <si>
    <t>2917766</t>
  </si>
  <si>
    <t>CHEVRON CORP</t>
  </si>
  <si>
    <t>CVX</t>
  </si>
  <si>
    <t>166764100</t>
  </si>
  <si>
    <t>2838555</t>
  </si>
  <si>
    <t>CISCO SYSTEMS INC</t>
  </si>
  <si>
    <t>CSCO</t>
  </si>
  <si>
    <t>2198163</t>
  </si>
  <si>
    <t>WELLS FARGO + CO</t>
  </si>
  <si>
    <t>WFC</t>
  </si>
  <si>
    <t>949746101</t>
  </si>
  <si>
    <t>2649100</t>
  </si>
  <si>
    <t>INTL BUSINESS MACHINES CORP</t>
  </si>
  <si>
    <t>IBM</t>
  </si>
  <si>
    <t>459200101</t>
  </si>
  <si>
    <t>2005973</t>
  </si>
  <si>
    <t>ADVANCED MICRO DEVICES</t>
  </si>
  <si>
    <t>AMD</t>
  </si>
  <si>
    <t>2007849</t>
  </si>
  <si>
    <t>COCA COLA CO/THE</t>
  </si>
  <si>
    <t>KO</t>
  </si>
  <si>
    <t>191216100</t>
  </si>
  <si>
    <t>2206657</t>
  </si>
  <si>
    <t>PHILIP MORRIS INTERNATIONAL</t>
  </si>
  <si>
    <t>PM</t>
  </si>
  <si>
    <t>718172109</t>
  </si>
  <si>
    <t>B2PKRQ3</t>
  </si>
  <si>
    <t>GOLDMAN SACHS GROUP INC</t>
  </si>
  <si>
    <t>GS</t>
  </si>
  <si>
    <t>38141G104</t>
  </si>
  <si>
    <t>2407966</t>
  </si>
  <si>
    <t>ABBOTT LABORATORIES</t>
  </si>
  <si>
    <t>ABT</t>
  </si>
  <si>
    <t>002824100</t>
  </si>
  <si>
    <t>2002305</t>
  </si>
  <si>
    <t>SALESFORCE INC</t>
  </si>
  <si>
    <t>CRM</t>
  </si>
  <si>
    <t>79466L302</t>
  </si>
  <si>
    <t>2310525</t>
  </si>
  <si>
    <t>RTX CORP</t>
  </si>
  <si>
    <t>RTX</t>
  </si>
  <si>
    <t>75513E101</t>
  </si>
  <si>
    <t>BM5M5Y3</t>
  </si>
  <si>
    <t>CATERPILLAR INC</t>
  </si>
  <si>
    <t>CAT</t>
  </si>
  <si>
    <t>149123101</t>
  </si>
  <si>
    <t>2180201</t>
  </si>
  <si>
    <t>LINDE PLC</t>
  </si>
  <si>
    <t>LIN</t>
  </si>
  <si>
    <t>BNZHB81</t>
  </si>
  <si>
    <t>MCDONALD S CORP</t>
  </si>
  <si>
    <t>MCD</t>
  </si>
  <si>
    <t>580135101</t>
  </si>
  <si>
    <t>2550707</t>
  </si>
  <si>
    <t>MERCK + CO. INC.</t>
  </si>
  <si>
    <t>MRK</t>
  </si>
  <si>
    <t>58933Y105</t>
  </si>
  <si>
    <t>2778844</t>
  </si>
  <si>
    <t>WALT DISNEY CO/THE</t>
  </si>
  <si>
    <t>DIS</t>
  </si>
  <si>
    <t>254687106</t>
  </si>
  <si>
    <t>2270726</t>
  </si>
  <si>
    <t>UBER TECHNOLOGIES INC</t>
  </si>
  <si>
    <t>UBER</t>
  </si>
  <si>
    <t>90353T100</t>
  </si>
  <si>
    <t>BK6N347</t>
  </si>
  <si>
    <t>AT+T INC</t>
  </si>
  <si>
    <t>T</t>
  </si>
  <si>
    <t>00206R102</t>
  </si>
  <si>
    <t>2831811</t>
  </si>
  <si>
    <t>APPLOVIN CORP CLASS A</t>
  </si>
  <si>
    <t>APP</t>
  </si>
  <si>
    <t>BMV3LG4</t>
  </si>
  <si>
    <t>MORGAN STANLEY</t>
  </si>
  <si>
    <t>MS</t>
  </si>
  <si>
    <t>617446448</t>
  </si>
  <si>
    <t>2262314</t>
  </si>
  <si>
    <t>PEPSICO INC</t>
  </si>
  <si>
    <t>PEP</t>
  </si>
  <si>
    <t>2681511</t>
  </si>
  <si>
    <t>SERVICENOW INC</t>
  </si>
  <si>
    <t>NOW</t>
  </si>
  <si>
    <t>81762P102</t>
  </si>
  <si>
    <t>B80NXX8</t>
  </si>
  <si>
    <t>INTUIT INC</t>
  </si>
  <si>
    <t>INTU</t>
  </si>
  <si>
    <t>2459020</t>
  </si>
  <si>
    <t>MICRON TECHNOLOGY INC</t>
  </si>
  <si>
    <t>MU</t>
  </si>
  <si>
    <t>2588184</t>
  </si>
  <si>
    <t>CITIGROUP INC</t>
  </si>
  <si>
    <t>C</t>
  </si>
  <si>
    <t>172967424</t>
  </si>
  <si>
    <t>2297907</t>
  </si>
  <si>
    <t>VERIZON COMMUNICATIONS INC</t>
  </si>
  <si>
    <t>VZ</t>
  </si>
  <si>
    <t>92343V104</t>
  </si>
  <si>
    <t>2090571</t>
  </si>
  <si>
    <t>THERMO FISHER SCIENTIFIC INC</t>
  </si>
  <si>
    <t>TMO</t>
  </si>
  <si>
    <t>883556102</t>
  </si>
  <si>
    <t>2886907</t>
  </si>
  <si>
    <t>AMERICAN EXPRESS CO</t>
  </si>
  <si>
    <t>AXP</t>
  </si>
  <si>
    <t>025816109</t>
  </si>
  <si>
    <t>2026082</t>
  </si>
  <si>
    <t>QUALCOMM INC</t>
  </si>
  <si>
    <t>QCOM</t>
  </si>
  <si>
    <t>2714923</t>
  </si>
  <si>
    <t>BOOKING HOLDINGS INC</t>
  </si>
  <si>
    <t>BKNG</t>
  </si>
  <si>
    <t>BDRXDB4</t>
  </si>
  <si>
    <t>LAM RESEARCH CORP</t>
  </si>
  <si>
    <t>LRCX</t>
  </si>
  <si>
    <t>BSML4N7</t>
  </si>
  <si>
    <t>BLACKROCK INC</t>
  </si>
  <si>
    <t>BLK</t>
  </si>
  <si>
    <t>09290D101</t>
  </si>
  <si>
    <t>BMZBBT7</t>
  </si>
  <si>
    <t>GE VERNOVA INC</t>
  </si>
  <si>
    <t>GEV</t>
  </si>
  <si>
    <t>36828A101</t>
  </si>
  <si>
    <t>BP6H4Y1</t>
  </si>
  <si>
    <t>TEXAS INSTRUMENTS INC</t>
  </si>
  <si>
    <t>TXN</t>
  </si>
  <si>
    <t>2885409</t>
  </si>
  <si>
    <t>APPLIED MATERIALS INC</t>
  </si>
  <si>
    <t>AMAT</t>
  </si>
  <si>
    <t>2046552</t>
  </si>
  <si>
    <t>BOEING CO/THE</t>
  </si>
  <si>
    <t>BA</t>
  </si>
  <si>
    <t>097023105</t>
  </si>
  <si>
    <t>2108601</t>
  </si>
  <si>
    <t>SCHWAB (CHARLES) CORP</t>
  </si>
  <si>
    <t>SCHW</t>
  </si>
  <si>
    <t>808513105</t>
  </si>
  <si>
    <t>2779397</t>
  </si>
  <si>
    <t>TJX COMPANIES INC</t>
  </si>
  <si>
    <t>TJX</t>
  </si>
  <si>
    <t>872540109</t>
  </si>
  <si>
    <t>2989301</t>
  </si>
  <si>
    <t>INTUITIVE SURGICAL INC</t>
  </si>
  <si>
    <t>ISRG</t>
  </si>
  <si>
    <t>2871301</t>
  </si>
  <si>
    <t>NEXTERA ENERGY INC</t>
  </si>
  <si>
    <t>NEE</t>
  </si>
  <si>
    <t>65339F101</t>
  </si>
  <si>
    <t>2328915</t>
  </si>
  <si>
    <t>ACCENTURE PLC CL A</t>
  </si>
  <si>
    <t>ACN</t>
  </si>
  <si>
    <t>G1151C101</t>
  </si>
  <si>
    <t>B4BNMY3</t>
  </si>
  <si>
    <t>S+P GLOBAL INC</t>
  </si>
  <si>
    <t>SPGI</t>
  </si>
  <si>
    <t>78409V104</t>
  </si>
  <si>
    <t>BYV2325</t>
  </si>
  <si>
    <t>AMGEN INC</t>
  </si>
  <si>
    <t>AMGN</t>
  </si>
  <si>
    <t>2023607</t>
  </si>
  <si>
    <t>AMPHENOL CORP CL A</t>
  </si>
  <si>
    <t>APH</t>
  </si>
  <si>
    <t>032095101</t>
  </si>
  <si>
    <t>2145084</t>
  </si>
  <si>
    <t>ARISTA NETWORKS INC</t>
  </si>
  <si>
    <t>ANET</t>
  </si>
  <si>
    <t>040413205</t>
  </si>
  <si>
    <t>BL9XPM3</t>
  </si>
  <si>
    <t>ADOBE INC</t>
  </si>
  <si>
    <t>ADBE</t>
  </si>
  <si>
    <t>2008154</t>
  </si>
  <si>
    <t>US DOLLAR</t>
  </si>
  <si>
    <t>999USDZ92</t>
  </si>
  <si>
    <t>INTEL CORP</t>
  </si>
  <si>
    <t>INTC</t>
  </si>
  <si>
    <t>2463247</t>
  </si>
  <si>
    <t>EATON CORP PLC</t>
  </si>
  <si>
    <t>ETN</t>
  </si>
  <si>
    <t>G29183103</t>
  </si>
  <si>
    <t>B8KQN82</t>
  </si>
  <si>
    <t>PFIZER INC</t>
  </si>
  <si>
    <t>PFE</t>
  </si>
  <si>
    <t>717081103</t>
  </si>
  <si>
    <t>2684703</t>
  </si>
  <si>
    <t>PROGRESSIVE CORP</t>
  </si>
  <si>
    <t>PGR</t>
  </si>
  <si>
    <t>743315103</t>
  </si>
  <si>
    <t>2705024</t>
  </si>
  <si>
    <t>BOSTON SCIENTIFIC CORP</t>
  </si>
  <si>
    <t>BSX</t>
  </si>
  <si>
    <t>101137107</t>
  </si>
  <si>
    <t>2113434</t>
  </si>
  <si>
    <t>KLA CORP</t>
  </si>
  <si>
    <t>KLAC</t>
  </si>
  <si>
    <t>2480138</t>
  </si>
  <si>
    <t>LOWE S COS INC</t>
  </si>
  <si>
    <t>LOW</t>
  </si>
  <si>
    <t>548661107</t>
  </si>
  <si>
    <t>2536763</t>
  </si>
  <si>
    <t>UNION PACIFIC CORP</t>
  </si>
  <si>
    <t>UNP</t>
  </si>
  <si>
    <t>907818108</t>
  </si>
  <si>
    <t>2914734</t>
  </si>
  <si>
    <t>GILEAD SCIENCES INC</t>
  </si>
  <si>
    <t>GILD</t>
  </si>
  <si>
    <t>2369174</t>
  </si>
  <si>
    <t>PALO ALTO NETWORKS INC</t>
  </si>
  <si>
    <t>PANW</t>
  </si>
  <si>
    <t>B87ZMX0</t>
  </si>
  <si>
    <t>CAPITAL ONE FINANCIAL CORP</t>
  </si>
  <si>
    <t>COF</t>
  </si>
  <si>
    <t>14040H105</t>
  </si>
  <si>
    <t>2654461</t>
  </si>
  <si>
    <t>HONEYWELL INTERNATIONAL INC</t>
  </si>
  <si>
    <t>HON</t>
  </si>
  <si>
    <t>2020459</t>
  </si>
  <si>
    <t>STRYKER CORP</t>
  </si>
  <si>
    <t>SYK</t>
  </si>
  <si>
    <t>863667101</t>
  </si>
  <si>
    <t>2853688</t>
  </si>
  <si>
    <t>DANAHER CORP</t>
  </si>
  <si>
    <t>DHR</t>
  </si>
  <si>
    <t>235851102</t>
  </si>
  <si>
    <t>2250870</t>
  </si>
  <si>
    <t>BLACKSTONE INC</t>
  </si>
  <si>
    <t>BX</t>
  </si>
  <si>
    <t>09260D107</t>
  </si>
  <si>
    <t>BKF2SL7</t>
  </si>
  <si>
    <t>CROWDSTRIKE HOLDINGS INC   A</t>
  </si>
  <si>
    <t>CRWD</t>
  </si>
  <si>
    <t>BJJP138</t>
  </si>
  <si>
    <t>MEDTRONIC PLC</t>
  </si>
  <si>
    <t>MDT</t>
  </si>
  <si>
    <t>G5960L103</t>
  </si>
  <si>
    <t>BTN1Y11</t>
  </si>
  <si>
    <t>ANALOG DEVICES INC</t>
  </si>
  <si>
    <t>ADI</t>
  </si>
  <si>
    <t>2032067</t>
  </si>
  <si>
    <t>WELLTOWER INC</t>
  </si>
  <si>
    <t>WELL</t>
  </si>
  <si>
    <t>95040Q104</t>
  </si>
  <si>
    <t>BYVYHH4</t>
  </si>
  <si>
    <t>AUTOMATIC DATA PROCESSING</t>
  </si>
  <si>
    <t>ADP</t>
  </si>
  <si>
    <t>2065308</t>
  </si>
  <si>
    <t>CONOCOPHILLIPS</t>
  </si>
  <si>
    <t>COP</t>
  </si>
  <si>
    <t>20825C104</t>
  </si>
  <si>
    <t>2685717</t>
  </si>
  <si>
    <t>T MOBILE US INC</t>
  </si>
  <si>
    <t>TMUS</t>
  </si>
  <si>
    <t>B94Q9V0</t>
  </si>
  <si>
    <t>DEERE + CO</t>
  </si>
  <si>
    <t>DE</t>
  </si>
  <si>
    <t>244199105</t>
  </si>
  <si>
    <t>2261203</t>
  </si>
  <si>
    <t>COMCAST CORP CLASS A</t>
  </si>
  <si>
    <t>CMCSA</t>
  </si>
  <si>
    <t>2044545</t>
  </si>
  <si>
    <t>ALTRIA GROUP INC</t>
  </si>
  <si>
    <t>MO</t>
  </si>
  <si>
    <t>02209S103</t>
  </si>
  <si>
    <t>2692632</t>
  </si>
  <si>
    <t>ROBINHOOD MARKETS INC   A</t>
  </si>
  <si>
    <t>HOOD</t>
  </si>
  <si>
    <t>770700102</t>
  </si>
  <si>
    <t>BP0TQN6</t>
  </si>
  <si>
    <t>PROLOGIS INC</t>
  </si>
  <si>
    <t>PLD</t>
  </si>
  <si>
    <t>74340W103</t>
  </si>
  <si>
    <t>B44WZD7</t>
  </si>
  <si>
    <t>CHUBB LTD</t>
  </si>
  <si>
    <t>CB</t>
  </si>
  <si>
    <t>H1467J104</t>
  </si>
  <si>
    <t>B3BQMF6</t>
  </si>
  <si>
    <t>SOUTHERN CO/THE</t>
  </si>
  <si>
    <t>SO</t>
  </si>
  <si>
    <t>842587107</t>
  </si>
  <si>
    <t>2829601</t>
  </si>
  <si>
    <t>CONSTELLATION ENERGY</t>
  </si>
  <si>
    <t>CEG</t>
  </si>
  <si>
    <t>BMH4FS1</t>
  </si>
  <si>
    <t>LOCKHEED MARTIN CORP</t>
  </si>
  <si>
    <t>LMT</t>
  </si>
  <si>
    <t>539830109</t>
  </si>
  <si>
    <t>2522096</t>
  </si>
  <si>
    <t>DOORDASH INC   A</t>
  </si>
  <si>
    <t>DASH</t>
  </si>
  <si>
    <t>BN13P03</t>
  </si>
  <si>
    <t>VERTEX PHARMACEUTICALS INC</t>
  </si>
  <si>
    <t>VRTX</t>
  </si>
  <si>
    <t>2931034</t>
  </si>
  <si>
    <t>MARSH + MCLENNAN COS</t>
  </si>
  <si>
    <t>MMC</t>
  </si>
  <si>
    <t>571748102</t>
  </si>
  <si>
    <t>2567741</t>
  </si>
  <si>
    <t>CME GROUP INC</t>
  </si>
  <si>
    <t>CME</t>
  </si>
  <si>
    <t>12572Q105</t>
  </si>
  <si>
    <t>2965839</t>
  </si>
  <si>
    <t>PARKER HANNIFIN CORP</t>
  </si>
  <si>
    <t>PH</t>
  </si>
  <si>
    <t>701094104</t>
  </si>
  <si>
    <t>2671501</t>
  </si>
  <si>
    <t>INTERCONTINENTAL EXCHANGE IN</t>
  </si>
  <si>
    <t>ICE</t>
  </si>
  <si>
    <t>45866F104</t>
  </si>
  <si>
    <t>BFSSDS9</t>
  </si>
  <si>
    <t>DUKE ENERGY CORP</t>
  </si>
  <si>
    <t>DUK</t>
  </si>
  <si>
    <t>26441C204</t>
  </si>
  <si>
    <t>B7VD3F2</t>
  </si>
  <si>
    <t>STARBUCKS CORP</t>
  </si>
  <si>
    <t>SBUX</t>
  </si>
  <si>
    <t>2842255</t>
  </si>
  <si>
    <t>MCKESSON CORP</t>
  </si>
  <si>
    <t>MCK</t>
  </si>
  <si>
    <t>58155Q103</t>
  </si>
  <si>
    <t>2378534</t>
  </si>
  <si>
    <t>CVS HEALTH CORP</t>
  </si>
  <si>
    <t>CVS</t>
  </si>
  <si>
    <t>126650100</t>
  </si>
  <si>
    <t>2577609</t>
  </si>
  <si>
    <t>CADENCE DESIGN SYS INC</t>
  </si>
  <si>
    <t>CDNS</t>
  </si>
  <si>
    <t>2302232</t>
  </si>
  <si>
    <t>TRANE TECHNOLOGIES PLC</t>
  </si>
  <si>
    <t>TT</t>
  </si>
  <si>
    <t>G8994E103</t>
  </si>
  <si>
    <t>BK9ZQ96</t>
  </si>
  <si>
    <t>NEWMONT CORP</t>
  </si>
  <si>
    <t>NEM</t>
  </si>
  <si>
    <t>651639106</t>
  </si>
  <si>
    <t>2636607</t>
  </si>
  <si>
    <t>BRISTOL MYERS SQUIBB CO</t>
  </si>
  <si>
    <t>BMY</t>
  </si>
  <si>
    <t>110122108</t>
  </si>
  <si>
    <t>2126335</t>
  </si>
  <si>
    <t>O REILLY AUTOMOTIVE INC</t>
  </si>
  <si>
    <t>ORLY</t>
  </si>
  <si>
    <t>B65LWX6</t>
  </si>
  <si>
    <t>SYNOPSYS INC</t>
  </si>
  <si>
    <t>SNPS</t>
  </si>
  <si>
    <t>2867719</t>
  </si>
  <si>
    <t>AMERICAN TOWER CORP</t>
  </si>
  <si>
    <t>AMT</t>
  </si>
  <si>
    <t>03027X100</t>
  </si>
  <si>
    <t>B7FBFL2</t>
  </si>
  <si>
    <t>KKR + CO INC</t>
  </si>
  <si>
    <t>KKR</t>
  </si>
  <si>
    <t>48251W104</t>
  </si>
  <si>
    <t>BG1FRR1</t>
  </si>
  <si>
    <t>GENERAL DYNAMICS CORP</t>
  </si>
  <si>
    <t>GD</t>
  </si>
  <si>
    <t>369550108</t>
  </si>
  <si>
    <t>2365161</t>
  </si>
  <si>
    <t>NIKE INC  CL B</t>
  </si>
  <si>
    <t>NKE</t>
  </si>
  <si>
    <t>654106103</t>
  </si>
  <si>
    <t>2640147</t>
  </si>
  <si>
    <t>3M CO</t>
  </si>
  <si>
    <t>MMM</t>
  </si>
  <si>
    <t>88579Y101</t>
  </si>
  <si>
    <t>2595708</t>
  </si>
  <si>
    <t>NORTHROP GRUMMAN CORP</t>
  </si>
  <si>
    <t>NOC</t>
  </si>
  <si>
    <t>666807102</t>
  </si>
  <si>
    <t>2648806</t>
  </si>
  <si>
    <t>WASTE MANAGEMENT INC</t>
  </si>
  <si>
    <t>WM</t>
  </si>
  <si>
    <t>94106L109</t>
  </si>
  <si>
    <t>2937667</t>
  </si>
  <si>
    <t>ROYAL CARIBBEAN CRUISES LTD</t>
  </si>
  <si>
    <t>RCL</t>
  </si>
  <si>
    <t>V7780T103</t>
  </si>
  <si>
    <t>2754907</t>
  </si>
  <si>
    <t>MONDELEZ INTERNATIONAL INC A</t>
  </si>
  <si>
    <t>MDLZ</t>
  </si>
  <si>
    <t>B8CKK03</t>
  </si>
  <si>
    <t>SHERWIN WILLIAMS CO/THE</t>
  </si>
  <si>
    <t>SHW</t>
  </si>
  <si>
    <t>824348106</t>
  </si>
  <si>
    <t>2804211</t>
  </si>
  <si>
    <t>ARTHUR J GALLAGHER + CO</t>
  </si>
  <si>
    <t>AJG</t>
  </si>
  <si>
    <t>363576109</t>
  </si>
  <si>
    <t>2359506</t>
  </si>
  <si>
    <t>PNC FINANCIAL SERVICES GROUP</t>
  </si>
  <si>
    <t>PNC</t>
  </si>
  <si>
    <t>693475105</t>
  </si>
  <si>
    <t>2692665</t>
  </si>
  <si>
    <t>HOWMET AEROSPACE INC</t>
  </si>
  <si>
    <t>HWM</t>
  </si>
  <si>
    <t>443201108</t>
  </si>
  <si>
    <t>BKLJ8V2</t>
  </si>
  <si>
    <t>WILLIAMS COS INC</t>
  </si>
  <si>
    <t>WMB</t>
  </si>
  <si>
    <t>969457100</t>
  </si>
  <si>
    <t>2967181</t>
  </si>
  <si>
    <t>THE CIGNA GROUP</t>
  </si>
  <si>
    <t>CI</t>
  </si>
  <si>
    <t>125523100</t>
  </si>
  <si>
    <t>BHJ0775</t>
  </si>
  <si>
    <t>AON PLC CLASS A</t>
  </si>
  <si>
    <t>AON</t>
  </si>
  <si>
    <t>G0403H108</t>
  </si>
  <si>
    <t>BLP1HW5</t>
  </si>
  <si>
    <t>BANK OF NEW YORK MELLON CORP</t>
  </si>
  <si>
    <t>BK</t>
  </si>
  <si>
    <t>064058100</t>
  </si>
  <si>
    <t>B1Z77F6</t>
  </si>
  <si>
    <t>EQUINIX INC</t>
  </si>
  <si>
    <t>EQIX</t>
  </si>
  <si>
    <t>29444U700</t>
  </si>
  <si>
    <t>BVLZX12</t>
  </si>
  <si>
    <t>COINBASE GLOBAL INC  CLASS A</t>
  </si>
  <si>
    <t>COIN</t>
  </si>
  <si>
    <t>19260Q107</t>
  </si>
  <si>
    <t>BMC9P69</t>
  </si>
  <si>
    <t>MOTOROLA SOLUTIONS INC</t>
  </si>
  <si>
    <t>MSI</t>
  </si>
  <si>
    <t>620076307</t>
  </si>
  <si>
    <t>B5BKPQ4</t>
  </si>
  <si>
    <t>US BANCORP</t>
  </si>
  <si>
    <t>USB</t>
  </si>
  <si>
    <t>902973304</t>
  </si>
  <si>
    <t>2736035</t>
  </si>
  <si>
    <t>TRANSDIGM GROUP INC</t>
  </si>
  <si>
    <t>TDG</t>
  </si>
  <si>
    <t>893641100</t>
  </si>
  <si>
    <t>B11FJK3</t>
  </si>
  <si>
    <t>EMERSON ELECTRIC CO</t>
  </si>
  <si>
    <t>EMR</t>
  </si>
  <si>
    <t>291011104</t>
  </si>
  <si>
    <t>2313405</t>
  </si>
  <si>
    <t>MOODY S CORP</t>
  </si>
  <si>
    <t>MCO</t>
  </si>
  <si>
    <t>615369105</t>
  </si>
  <si>
    <t>2252058</t>
  </si>
  <si>
    <t>ELEVANCE HEALTH INC</t>
  </si>
  <si>
    <t>ELV</t>
  </si>
  <si>
    <t>036752103</t>
  </si>
  <si>
    <t>BSPHGL4</t>
  </si>
  <si>
    <t>JOHNSON CONTROLS INTERNATION</t>
  </si>
  <si>
    <t>JCI</t>
  </si>
  <si>
    <t>G51502105</t>
  </si>
  <si>
    <t>BY7QL61</t>
  </si>
  <si>
    <t>AUTOZONE INC</t>
  </si>
  <si>
    <t>AZO</t>
  </si>
  <si>
    <t>053332102</t>
  </si>
  <si>
    <t>2065955</t>
  </si>
  <si>
    <t>CINTAS CORP</t>
  </si>
  <si>
    <t>CTAS</t>
  </si>
  <si>
    <t>2197137</t>
  </si>
  <si>
    <t>FISERV INC</t>
  </si>
  <si>
    <t>FI</t>
  </si>
  <si>
    <t>337738108</t>
  </si>
  <si>
    <t>2342034</t>
  </si>
  <si>
    <t>ECOLAB INC</t>
  </si>
  <si>
    <t>ECL</t>
  </si>
  <si>
    <t>278865100</t>
  </si>
  <si>
    <t>2304227</t>
  </si>
  <si>
    <t>HCA HEALTHCARE INC</t>
  </si>
  <si>
    <t>HCA</t>
  </si>
  <si>
    <t>40412C101</t>
  </si>
  <si>
    <t>B4MGBG6</t>
  </si>
  <si>
    <t>ILLINOIS TOOL WORKS</t>
  </si>
  <si>
    <t>ITW</t>
  </si>
  <si>
    <t>452308109</t>
  </si>
  <si>
    <t>2457552</t>
  </si>
  <si>
    <t>AUTODESK INC</t>
  </si>
  <si>
    <t>ADSK</t>
  </si>
  <si>
    <t>2065159</t>
  </si>
  <si>
    <t>NORFOLK SOUTHERN CORP</t>
  </si>
  <si>
    <t>NSC</t>
  </si>
  <si>
    <t>655844108</t>
  </si>
  <si>
    <t>2641894</t>
  </si>
  <si>
    <t>CSX CORP</t>
  </si>
  <si>
    <t>CSX</t>
  </si>
  <si>
    <t>2160753</t>
  </si>
  <si>
    <t>TE CONNECTIVITY PLC</t>
  </si>
  <si>
    <t>TEL</t>
  </si>
  <si>
    <t>G87052109</t>
  </si>
  <si>
    <t>BRC3N84</t>
  </si>
  <si>
    <t>ZOETIS INC</t>
  </si>
  <si>
    <t>ZTS</t>
  </si>
  <si>
    <t>98978V103</t>
  </si>
  <si>
    <t>B95WG16</t>
  </si>
  <si>
    <t>COLGATE PALMOLIVE CO</t>
  </si>
  <si>
    <t>CL</t>
  </si>
  <si>
    <t>194162103</t>
  </si>
  <si>
    <t>2209106</t>
  </si>
  <si>
    <t>PAYPAL HOLDINGS INC</t>
  </si>
  <si>
    <t>PYPL</t>
  </si>
  <si>
    <t>BYW36M8</t>
  </si>
  <si>
    <t>CORNING INC</t>
  </si>
  <si>
    <t>GLW</t>
  </si>
  <si>
    <t>219350105</t>
  </si>
  <si>
    <t>2224701</t>
  </si>
  <si>
    <t>TRAVELERS COS INC/THE</t>
  </si>
  <si>
    <t>TRV</t>
  </si>
  <si>
    <t>89417E109</t>
  </si>
  <si>
    <t>2769503</t>
  </si>
  <si>
    <t>VISTRA CORP</t>
  </si>
  <si>
    <t>VST</t>
  </si>
  <si>
    <t>92840M102</t>
  </si>
  <si>
    <t>BZ8VJQ8</t>
  </si>
  <si>
    <t>QUANTA SERVICES INC</t>
  </si>
  <si>
    <t>PWR</t>
  </si>
  <si>
    <t>74762E102</t>
  </si>
  <si>
    <t>2150204</t>
  </si>
  <si>
    <t>UNITED PARCEL SERVICE CL B</t>
  </si>
  <si>
    <t>UPS</t>
  </si>
  <si>
    <t>911312106</t>
  </si>
  <si>
    <t>2517382</t>
  </si>
  <si>
    <t>EOG RESOURCES INC</t>
  </si>
  <si>
    <t>EOG</t>
  </si>
  <si>
    <t>26875P101</t>
  </si>
  <si>
    <t>2318024</t>
  </si>
  <si>
    <t>UNITED RENTALS INC</t>
  </si>
  <si>
    <t>URI</t>
  </si>
  <si>
    <t>911363109</t>
  </si>
  <si>
    <t>2134781</t>
  </si>
  <si>
    <t>APOLLO GLOBAL MANAGEMENT INC</t>
  </si>
  <si>
    <t>APO</t>
  </si>
  <si>
    <t>03769M106</t>
  </si>
  <si>
    <t>BN44JF6</t>
  </si>
  <si>
    <t>SIMON PROPERTY GROUP INC</t>
  </si>
  <si>
    <t>SPG</t>
  </si>
  <si>
    <t>828806109</t>
  </si>
  <si>
    <t>2812452</t>
  </si>
  <si>
    <t>HILTON WORLDWIDE HOLDINGS IN</t>
  </si>
  <si>
    <t>HLT</t>
  </si>
  <si>
    <t>43300A203</t>
  </si>
  <si>
    <t>BYVMW06</t>
  </si>
  <si>
    <t>CENCORA INC</t>
  </si>
  <si>
    <t>COR</t>
  </si>
  <si>
    <t>03073E105</t>
  </si>
  <si>
    <t>2795393</t>
  </si>
  <si>
    <t>AMERICAN ELECTRIC POWER</t>
  </si>
  <si>
    <t>AEP</t>
  </si>
  <si>
    <t>2026242</t>
  </si>
  <si>
    <t>AIR PRODUCTS + CHEMICALS INC</t>
  </si>
  <si>
    <t>APD</t>
  </si>
  <si>
    <t>009158106</t>
  </si>
  <si>
    <t>2011602</t>
  </si>
  <si>
    <t>TRUIST FINANCIAL CORP</t>
  </si>
  <si>
    <t>TFC</t>
  </si>
  <si>
    <t>89832Q109</t>
  </si>
  <si>
    <t>BKP7287</t>
  </si>
  <si>
    <t>MARRIOTT INTERNATIONAL  CL A</t>
  </si>
  <si>
    <t>MAR</t>
  </si>
  <si>
    <t>2210614</t>
  </si>
  <si>
    <t>MARATHON PETROLEUM CORP</t>
  </si>
  <si>
    <t>MPC</t>
  </si>
  <si>
    <t>56585A102</t>
  </si>
  <si>
    <t>B3K3L40</t>
  </si>
  <si>
    <t>SEMPRA</t>
  </si>
  <si>
    <t>SRE</t>
  </si>
  <si>
    <t>816851109</t>
  </si>
  <si>
    <t>2138158</t>
  </si>
  <si>
    <t>CUMMINS INC</t>
  </si>
  <si>
    <t>CMI</t>
  </si>
  <si>
    <t>231021106</t>
  </si>
  <si>
    <t>2240202</t>
  </si>
  <si>
    <t>GENERAL MOTORS CO</t>
  </si>
  <si>
    <t>GM</t>
  </si>
  <si>
    <t>37045V100</t>
  </si>
  <si>
    <t>B665KZ5</t>
  </si>
  <si>
    <t>NXP SEMICONDUCTORS NV</t>
  </si>
  <si>
    <t>NXPI</t>
  </si>
  <si>
    <t>B505PN7</t>
  </si>
  <si>
    <t>L3HARRIS TECHNOLOGIES INC</t>
  </si>
  <si>
    <t>LHX</t>
  </si>
  <si>
    <t>502431109</t>
  </si>
  <si>
    <t>BK9DTN5</t>
  </si>
  <si>
    <t>REGENERON PHARMACEUTICALS</t>
  </si>
  <si>
    <t>REGN</t>
  </si>
  <si>
    <t>2730190</t>
  </si>
  <si>
    <t>ALLSTATE CORP</t>
  </si>
  <si>
    <t>ALL</t>
  </si>
  <si>
    <t>020002101</t>
  </si>
  <si>
    <t>2019952</t>
  </si>
  <si>
    <t>AXON ENTERPRISE INC</t>
  </si>
  <si>
    <t>AXON</t>
  </si>
  <si>
    <t>BDT5S35</t>
  </si>
  <si>
    <t>FREEPORT MCMORAN INC</t>
  </si>
  <si>
    <t>FCX</t>
  </si>
  <si>
    <t>35671D857</t>
  </si>
  <si>
    <t>2352118</t>
  </si>
  <si>
    <t>FASTENAL CO</t>
  </si>
  <si>
    <t>FAST</t>
  </si>
  <si>
    <t>2332262</t>
  </si>
  <si>
    <t>DIGITAL REALTY TRUST INC</t>
  </si>
  <si>
    <t>DLR</t>
  </si>
  <si>
    <t>253868103</t>
  </si>
  <si>
    <t>B03GQS4</t>
  </si>
  <si>
    <t>KINDER MORGAN INC</t>
  </si>
  <si>
    <t>KMI</t>
  </si>
  <si>
    <t>49456B101</t>
  </si>
  <si>
    <t>B3NQ4P8</t>
  </si>
  <si>
    <t>REALTY INCOME CORP</t>
  </si>
  <si>
    <t>O</t>
  </si>
  <si>
    <t>756109104</t>
  </si>
  <si>
    <t>2724193</t>
  </si>
  <si>
    <t>PHILLIPS 66</t>
  </si>
  <si>
    <t>PSX</t>
  </si>
  <si>
    <t>718546104</t>
  </si>
  <si>
    <t>B78C4Y8</t>
  </si>
  <si>
    <t>FORTINET INC</t>
  </si>
  <si>
    <t>FTNT</t>
  </si>
  <si>
    <t>B5B2106</t>
  </si>
  <si>
    <t>BECTON DICKINSON AND CO</t>
  </si>
  <si>
    <t>BDX</t>
  </si>
  <si>
    <t>075887109</t>
  </si>
  <si>
    <t>2087807</t>
  </si>
  <si>
    <t>ROPER TECHNOLOGIES INC</t>
  </si>
  <si>
    <t>ROP</t>
  </si>
  <si>
    <t>2749602</t>
  </si>
  <si>
    <t>AFLAC INC</t>
  </si>
  <si>
    <t>AFL</t>
  </si>
  <si>
    <t>001055102</t>
  </si>
  <si>
    <t>2026361</t>
  </si>
  <si>
    <t>VALERO ENERGY CORP</t>
  </si>
  <si>
    <t>VLO</t>
  </si>
  <si>
    <t>91913Y100</t>
  </si>
  <si>
    <t>2041364</t>
  </si>
  <si>
    <t>CHIPOTLE MEXICAN GRILL INC</t>
  </si>
  <si>
    <t>CMG</t>
  </si>
  <si>
    <t>169656105</t>
  </si>
  <si>
    <t>B0X7DZ3</t>
  </si>
  <si>
    <t>DOMINION ENERGY INC</t>
  </si>
  <si>
    <t>D</t>
  </si>
  <si>
    <t>25746U109</t>
  </si>
  <si>
    <t>2542049</t>
  </si>
  <si>
    <t>AIRBNB INC CLASS A</t>
  </si>
  <si>
    <t>ABNB</t>
  </si>
  <si>
    <t>BMGYYH4</t>
  </si>
  <si>
    <t>WORKDAY INC CLASS A</t>
  </si>
  <si>
    <t>WDAY</t>
  </si>
  <si>
    <t>B8K6ZD1</t>
  </si>
  <si>
    <t>PACCAR INC</t>
  </si>
  <si>
    <t>PCAR</t>
  </si>
  <si>
    <t>2665861</t>
  </si>
  <si>
    <t>SCHLUMBERGER NV</t>
  </si>
  <si>
    <t>SLB</t>
  </si>
  <si>
    <t>806857108</t>
  </si>
  <si>
    <t>2779201</t>
  </si>
  <si>
    <t>FEDEX CORP</t>
  </si>
  <si>
    <t>FDX</t>
  </si>
  <si>
    <t>31428X106</t>
  </si>
  <si>
    <t>2142784</t>
  </si>
  <si>
    <t>IDEXX LABORATORIES INC</t>
  </si>
  <si>
    <t>IDXX</t>
  </si>
  <si>
    <t>2459202</t>
  </si>
  <si>
    <t>SEAGATE TECHNOLOGY HOLDINGS</t>
  </si>
  <si>
    <t>STX</t>
  </si>
  <si>
    <t>G7997R103</t>
  </si>
  <si>
    <t>BKVD2N4</t>
  </si>
  <si>
    <t>ROSS STORES INC</t>
  </si>
  <si>
    <t>ROST</t>
  </si>
  <si>
    <t>2746711</t>
  </si>
  <si>
    <t>WARNER BROS DISCOVERY INC</t>
  </si>
  <si>
    <t>WBD</t>
  </si>
  <si>
    <t>BM8JYX3</t>
  </si>
  <si>
    <t>BAKER HUGHES CO</t>
  </si>
  <si>
    <t>BKR</t>
  </si>
  <si>
    <t>BDHLTQ5</t>
  </si>
  <si>
    <t>MONSTER BEVERAGE CORP</t>
  </si>
  <si>
    <t>MNST</t>
  </si>
  <si>
    <t>BZ07BW4</t>
  </si>
  <si>
    <t>CARRIER GLOBAL CORP</t>
  </si>
  <si>
    <t>CARR</t>
  </si>
  <si>
    <t>14448C104</t>
  </si>
  <si>
    <t>BK4N0D7</t>
  </si>
  <si>
    <t>XCEL ENERGY INC</t>
  </si>
  <si>
    <t>XEL</t>
  </si>
  <si>
    <t>2614807</t>
  </si>
  <si>
    <t>DR HORTON INC</t>
  </si>
  <si>
    <t>DHI</t>
  </si>
  <si>
    <t>23331A109</t>
  </si>
  <si>
    <t>2250687</t>
  </si>
  <si>
    <t>FORD MOTOR CO</t>
  </si>
  <si>
    <t>F</t>
  </si>
  <si>
    <t>345370860</t>
  </si>
  <si>
    <t>2615468</t>
  </si>
  <si>
    <t>REPUBLIC SERVICES INC</t>
  </si>
  <si>
    <t>RSG</t>
  </si>
  <si>
    <t>760759100</t>
  </si>
  <si>
    <t>2262530</t>
  </si>
  <si>
    <t>AMERIPRISE FINANCIAL INC</t>
  </si>
  <si>
    <t>AMP</t>
  </si>
  <si>
    <t>03076C106</t>
  </si>
  <si>
    <t>B0J7D57</t>
  </si>
  <si>
    <t>CBRE GROUP INC   A</t>
  </si>
  <si>
    <t>CBRE</t>
  </si>
  <si>
    <t>12504L109</t>
  </si>
  <si>
    <t>B6WVMH3</t>
  </si>
  <si>
    <t>DATADOG INC   CLASS A</t>
  </si>
  <si>
    <t>DDOG</t>
  </si>
  <si>
    <t>BKT9Y49</t>
  </si>
  <si>
    <t>METLIFE INC</t>
  </si>
  <si>
    <t>MET</t>
  </si>
  <si>
    <t>59156R108</t>
  </si>
  <si>
    <t>2573209</t>
  </si>
  <si>
    <t>ONEOK INC</t>
  </si>
  <si>
    <t>OKE</t>
  </si>
  <si>
    <t>682680103</t>
  </si>
  <si>
    <t>2130109</t>
  </si>
  <si>
    <t>CORTEVA INC</t>
  </si>
  <si>
    <t>CTVA</t>
  </si>
  <si>
    <t>22052L104</t>
  </si>
  <si>
    <t>BK73B42</t>
  </si>
  <si>
    <t>EDWARDS LIFESCIENCES CORP</t>
  </si>
  <si>
    <t>EW</t>
  </si>
  <si>
    <t>28176E108</t>
  </si>
  <si>
    <t>2567116</t>
  </si>
  <si>
    <t>PUBLIC STORAGE</t>
  </si>
  <si>
    <t>PSA</t>
  </si>
  <si>
    <t>74460D109</t>
  </si>
  <si>
    <t>2852533</t>
  </si>
  <si>
    <t>EXELON CORP</t>
  </si>
  <si>
    <t>EXC</t>
  </si>
  <si>
    <t>2670519</t>
  </si>
  <si>
    <t>ELECTRONIC ARTS INC</t>
  </si>
  <si>
    <t>EA</t>
  </si>
  <si>
    <t>2310194</t>
  </si>
  <si>
    <t>TAKE TWO INTERACTIVE SOFTWRE</t>
  </si>
  <si>
    <t>TTWO</t>
  </si>
  <si>
    <t>2122117</t>
  </si>
  <si>
    <t>MONOLITHIC POWER SYSTEMS INC</t>
  </si>
  <si>
    <t>MPWR</t>
  </si>
  <si>
    <t>609839105</t>
  </si>
  <si>
    <t>B01Z7J1</t>
  </si>
  <si>
    <t>MSCI INC</t>
  </si>
  <si>
    <t>MSCI</t>
  </si>
  <si>
    <t>55354G100</t>
  </si>
  <si>
    <t>B2972D2</t>
  </si>
  <si>
    <t>AMETEK INC</t>
  </si>
  <si>
    <t>AME</t>
  </si>
  <si>
    <t>031100100</t>
  </si>
  <si>
    <t>2089212</t>
  </si>
  <si>
    <t>AMERICAN INTERNATIONAL GROUP</t>
  </si>
  <si>
    <t>AIG</t>
  </si>
  <si>
    <t>026874784</t>
  </si>
  <si>
    <t>2027342</t>
  </si>
  <si>
    <t>DELL TECHNOLOGIES  C</t>
  </si>
  <si>
    <t>DELL</t>
  </si>
  <si>
    <t>24703L202</t>
  </si>
  <si>
    <t>BHKD3S6</t>
  </si>
  <si>
    <t>CROWN CASTLE INC</t>
  </si>
  <si>
    <t>CCI</t>
  </si>
  <si>
    <t>22822V101</t>
  </si>
  <si>
    <t>BTGQCX1</t>
  </si>
  <si>
    <t>YUM  BRANDS INC</t>
  </si>
  <si>
    <t>YUM</t>
  </si>
  <si>
    <t>988498101</t>
  </si>
  <si>
    <t>2098876</t>
  </si>
  <si>
    <t>WW GRAINGER INC</t>
  </si>
  <si>
    <t>GWW</t>
  </si>
  <si>
    <t>384802104</t>
  </si>
  <si>
    <t>2380863</t>
  </si>
  <si>
    <t>PUBLIC SERVICE ENTERPRISE GP</t>
  </si>
  <si>
    <t>PEG</t>
  </si>
  <si>
    <t>744573106</t>
  </si>
  <si>
    <t>2707677</t>
  </si>
  <si>
    <t>WESTERN DIGITAL CORP</t>
  </si>
  <si>
    <t>WDC</t>
  </si>
  <si>
    <t>958102105</t>
  </si>
  <si>
    <t>2954699</t>
  </si>
  <si>
    <t>ENTERGY CORP</t>
  </si>
  <si>
    <t>ETR</t>
  </si>
  <si>
    <t>29364G103</t>
  </si>
  <si>
    <t>2317087</t>
  </si>
  <si>
    <t>EBAY INC</t>
  </si>
  <si>
    <t>EBAY</t>
  </si>
  <si>
    <t>278642103</t>
  </si>
  <si>
    <t>2293819</t>
  </si>
  <si>
    <t>KIMBERLY CLARK CORP</t>
  </si>
  <si>
    <t>KMB</t>
  </si>
  <si>
    <t>494368103</t>
  </si>
  <si>
    <t>2491839</t>
  </si>
  <si>
    <t>KROGER CO</t>
  </si>
  <si>
    <t>KR</t>
  </si>
  <si>
    <t>501044101</t>
  </si>
  <si>
    <t>2497406</t>
  </si>
  <si>
    <t>PAYCHEX INC</t>
  </si>
  <si>
    <t>PAYX</t>
  </si>
  <si>
    <t>2674458</t>
  </si>
  <si>
    <t>VULCAN MATERIALS CO</t>
  </si>
  <si>
    <t>VMC</t>
  </si>
  <si>
    <t>929160109</t>
  </si>
  <si>
    <t>2931205</t>
  </si>
  <si>
    <t>TARGET CORP</t>
  </si>
  <si>
    <t>TGT</t>
  </si>
  <si>
    <t>87612E106</t>
  </si>
  <si>
    <t>2259101</t>
  </si>
  <si>
    <t>GARMIN LTD</t>
  </si>
  <si>
    <t>GRMN</t>
  </si>
  <si>
    <t>H2906T109</t>
  </si>
  <si>
    <t>B3Z5T14</t>
  </si>
  <si>
    <t>NASDAQ INC</t>
  </si>
  <si>
    <t>NDAQ</t>
  </si>
  <si>
    <t>631103108</t>
  </si>
  <si>
    <t>2965107</t>
  </si>
  <si>
    <t>RESMED INC</t>
  </si>
  <si>
    <t>RMD</t>
  </si>
  <si>
    <t>761152107</t>
  </si>
  <si>
    <t>2732903</t>
  </si>
  <si>
    <t>COPART INC</t>
  </si>
  <si>
    <t>CPRT</t>
  </si>
  <si>
    <t>2208073</t>
  </si>
  <si>
    <t>BLOCK INC</t>
  </si>
  <si>
    <t>XYZ</t>
  </si>
  <si>
    <t>852234103</t>
  </si>
  <si>
    <t>BYNZGK1</t>
  </si>
  <si>
    <t>SYSCO CORP</t>
  </si>
  <si>
    <t>SYY</t>
  </si>
  <si>
    <t>871829107</t>
  </si>
  <si>
    <t>2868165</t>
  </si>
  <si>
    <t>ROCKWELL AUTOMATION INC</t>
  </si>
  <si>
    <t>ROK</t>
  </si>
  <si>
    <t>773903109</t>
  </si>
  <si>
    <t>2754060</t>
  </si>
  <si>
    <t>MARTIN MARIETTA MATERIALS</t>
  </si>
  <si>
    <t>MLM</t>
  </si>
  <si>
    <t>573284106</t>
  </si>
  <si>
    <t>2572079</t>
  </si>
  <si>
    <t>HARTFORD INSURANCE GROUP INC</t>
  </si>
  <si>
    <t>HIG</t>
  </si>
  <si>
    <t>416515104</t>
  </si>
  <si>
    <t>2476193</t>
  </si>
  <si>
    <t>CARDINAL HEALTH INC</t>
  </si>
  <si>
    <t>CAH</t>
  </si>
  <si>
    <t>14149Y108</t>
  </si>
  <si>
    <t>2175672</t>
  </si>
  <si>
    <t>WEC ENERGY GROUP INC</t>
  </si>
  <si>
    <t>WEC</t>
  </si>
  <si>
    <t>92939U106</t>
  </si>
  <si>
    <t>BYY8XK8</t>
  </si>
  <si>
    <t>DELTA AIR LINES INC</t>
  </si>
  <si>
    <t>DAL</t>
  </si>
  <si>
    <t>247361702</t>
  </si>
  <si>
    <t>B1W9D46</t>
  </si>
  <si>
    <t>PRUDENTIAL FINANCIAL INC</t>
  </si>
  <si>
    <t>PRU</t>
  </si>
  <si>
    <t>744320102</t>
  </si>
  <si>
    <t>2819118</t>
  </si>
  <si>
    <t>AGILENT TECHNOLOGIES INC</t>
  </si>
  <si>
    <t>A</t>
  </si>
  <si>
    <t>00846U101</t>
  </si>
  <si>
    <t>2520153</t>
  </si>
  <si>
    <t>CONSOLIDATED EDISON INC</t>
  </si>
  <si>
    <t>ED</t>
  </si>
  <si>
    <t>209115104</t>
  </si>
  <si>
    <t>2216850</t>
  </si>
  <si>
    <t>XYLEM INC</t>
  </si>
  <si>
    <t>XYL</t>
  </si>
  <si>
    <t>98419M100</t>
  </si>
  <si>
    <t>B3P2CN8</t>
  </si>
  <si>
    <t>TARGA RESOURCES CORP</t>
  </si>
  <si>
    <t>TRGP</t>
  </si>
  <si>
    <t>87612G101</t>
  </si>
  <si>
    <t>B55PZY3</t>
  </si>
  <si>
    <t>FAIR ISAAC CORP</t>
  </si>
  <si>
    <t>FICO</t>
  </si>
  <si>
    <t>303250104</t>
  </si>
  <si>
    <t>2330299</t>
  </si>
  <si>
    <t>OTIS WORLDWIDE CORP</t>
  </si>
  <si>
    <t>OTIS</t>
  </si>
  <si>
    <t>68902V107</t>
  </si>
  <si>
    <t>BK531S8</t>
  </si>
  <si>
    <t>COSTAR GROUP INC</t>
  </si>
  <si>
    <t>CSGP</t>
  </si>
  <si>
    <t>2262864</t>
  </si>
  <si>
    <t>VERISK ANALYTICS INC</t>
  </si>
  <si>
    <t>VRSK</t>
  </si>
  <si>
    <t>B4P9W92</t>
  </si>
  <si>
    <t>KEURIG DR PEPPER INC</t>
  </si>
  <si>
    <t>KDP</t>
  </si>
  <si>
    <t>BD3W133</t>
  </si>
  <si>
    <t>MICROCHIP TECHNOLOGY INC</t>
  </si>
  <si>
    <t>MCHP</t>
  </si>
  <si>
    <t>2592174</t>
  </si>
  <si>
    <t>VICI PROPERTIES INC</t>
  </si>
  <si>
    <t>VICI</t>
  </si>
  <si>
    <t>925652109</t>
  </si>
  <si>
    <t>BYWH073</t>
  </si>
  <si>
    <t>WABTEC CORP</t>
  </si>
  <si>
    <t>WAB</t>
  </si>
  <si>
    <t>929740108</t>
  </si>
  <si>
    <t>2955733</t>
  </si>
  <si>
    <t>FIDELITY NATIONAL INFO SERV</t>
  </si>
  <si>
    <t>FIS</t>
  </si>
  <si>
    <t>31620M106</t>
  </si>
  <si>
    <t>2769796</t>
  </si>
  <si>
    <t>GE HEALTHCARE TECHNOLOGY</t>
  </si>
  <si>
    <t>GEHC</t>
  </si>
  <si>
    <t>BL6JPG8</t>
  </si>
  <si>
    <t>EQT CORP</t>
  </si>
  <si>
    <t>EQT</t>
  </si>
  <si>
    <t>26884L109</t>
  </si>
  <si>
    <t>2319414</t>
  </si>
  <si>
    <t>OCCIDENTAL PETROLEUM CORP</t>
  </si>
  <si>
    <t>OXY</t>
  </si>
  <si>
    <t>674599105</t>
  </si>
  <si>
    <t>2655408</t>
  </si>
  <si>
    <t>ARCH CAPITAL GROUP LTD</t>
  </si>
  <si>
    <t>ACGL</t>
  </si>
  <si>
    <t>G0450A105</t>
  </si>
  <si>
    <t>2740542</t>
  </si>
  <si>
    <t>WILLIS TOWERS WATSON PLC</t>
  </si>
  <si>
    <t>WTW</t>
  </si>
  <si>
    <t>G96629103</t>
  </si>
  <si>
    <t>BDB6Q21</t>
  </si>
  <si>
    <t>P G + E CORP</t>
  </si>
  <si>
    <t>PCG</t>
  </si>
  <si>
    <t>69331C108</t>
  </si>
  <si>
    <t>2689560</t>
  </si>
  <si>
    <t>DUPONT DE NEMOURS INC</t>
  </si>
  <si>
    <t>DD</t>
  </si>
  <si>
    <t>26614N102</t>
  </si>
  <si>
    <t>BK0VN47</t>
  </si>
  <si>
    <t>COGNIZANT TECH SOLUTIONS A</t>
  </si>
  <si>
    <t>CTSH</t>
  </si>
  <si>
    <t>2257019</t>
  </si>
  <si>
    <t>STATE STREET CORP</t>
  </si>
  <si>
    <t>STT</t>
  </si>
  <si>
    <t>857477103</t>
  </si>
  <si>
    <t>2842040</t>
  </si>
  <si>
    <t>HEWLETT PACKARD ENTERPRISE</t>
  </si>
  <si>
    <t>HPE</t>
  </si>
  <si>
    <t>42824C109</t>
  </si>
  <si>
    <t>BYVYWS0</t>
  </si>
  <si>
    <t>IQVIA HOLDINGS INC</t>
  </si>
  <si>
    <t>IQV</t>
  </si>
  <si>
    <t>46266C105</t>
  </si>
  <si>
    <t>BDR73G1</t>
  </si>
  <si>
    <t>VENTAS INC</t>
  </si>
  <si>
    <t>VTR</t>
  </si>
  <si>
    <t>92276F100</t>
  </si>
  <si>
    <t>2927925</t>
  </si>
  <si>
    <t>EQUIFAX INC</t>
  </si>
  <si>
    <t>EFX</t>
  </si>
  <si>
    <t>294429105</t>
  </si>
  <si>
    <t>2319146</t>
  </si>
  <si>
    <t>CARNIVAL CORP</t>
  </si>
  <si>
    <t>CCL</t>
  </si>
  <si>
    <t>143658300</t>
  </si>
  <si>
    <t>2523044</t>
  </si>
  <si>
    <t>KENVUE INC</t>
  </si>
  <si>
    <t>KVUE</t>
  </si>
  <si>
    <t>49177J102</t>
  </si>
  <si>
    <t>BQ84ZQ6</t>
  </si>
  <si>
    <t>NRG ENERGY INC</t>
  </si>
  <si>
    <t>NRG</t>
  </si>
  <si>
    <t>629377508</t>
  </si>
  <si>
    <t>2212922</t>
  </si>
  <si>
    <t>HUMANA INC</t>
  </si>
  <si>
    <t>HUM</t>
  </si>
  <si>
    <t>444859102</t>
  </si>
  <si>
    <t>2445063</t>
  </si>
  <si>
    <t>UNITED AIRLINES HOLDINGS INC</t>
  </si>
  <si>
    <t>UAL</t>
  </si>
  <si>
    <t>910047109</t>
  </si>
  <si>
    <t>B4QG225</t>
  </si>
  <si>
    <t>NUCOR CORP</t>
  </si>
  <si>
    <t>NUE</t>
  </si>
  <si>
    <t>670346105</t>
  </si>
  <si>
    <t>2651086</t>
  </si>
  <si>
    <t>M + T BANK CORP</t>
  </si>
  <si>
    <t>MTB</t>
  </si>
  <si>
    <t>55261F104</t>
  </si>
  <si>
    <t>2340168</t>
  </si>
  <si>
    <t>INTERACTIVE BROKERS GRO CL A</t>
  </si>
  <si>
    <t>IBKR</t>
  </si>
  <si>
    <t>45841N107</t>
  </si>
  <si>
    <t>B1WT4X2</t>
  </si>
  <si>
    <t>RAYMOND JAMES FINANCIAL INC</t>
  </si>
  <si>
    <t>RJF</t>
  </si>
  <si>
    <t>754730109</t>
  </si>
  <si>
    <t>2718992</t>
  </si>
  <si>
    <t>IRON MOUNTAIN INC</t>
  </si>
  <si>
    <t>IRM</t>
  </si>
  <si>
    <t>46284V101</t>
  </si>
  <si>
    <t>BVFTF03</t>
  </si>
  <si>
    <t>TRACTOR SUPPLY COMPANY</t>
  </si>
  <si>
    <t>TSCO</t>
  </si>
  <si>
    <t>892356106</t>
  </si>
  <si>
    <t>2900335</t>
  </si>
  <si>
    <t>EXTRA SPACE STORAGE INC</t>
  </si>
  <si>
    <t>EXR</t>
  </si>
  <si>
    <t>30225T102</t>
  </si>
  <si>
    <t>B02HWR9</t>
  </si>
  <si>
    <t>KEYSIGHT TECHNOLOGIES IN</t>
  </si>
  <si>
    <t>KEYS</t>
  </si>
  <si>
    <t>49338L103</t>
  </si>
  <si>
    <t>BQZJ0Q9</t>
  </si>
  <si>
    <t>INGERSOLL RAND INC</t>
  </si>
  <si>
    <t>IR</t>
  </si>
  <si>
    <t>45687V106</t>
  </si>
  <si>
    <t>BL5GZ82</t>
  </si>
  <si>
    <t>DTE ENERGY COMPANY</t>
  </si>
  <si>
    <t>DTE</t>
  </si>
  <si>
    <t>233331107</t>
  </si>
  <si>
    <t>2280220</t>
  </si>
  <si>
    <t>FIFTH THIRD BANCORP</t>
  </si>
  <si>
    <t>FITB</t>
  </si>
  <si>
    <t>316773100</t>
  </si>
  <si>
    <t>2336747</t>
  </si>
  <si>
    <t>EMCOR GROUP INC</t>
  </si>
  <si>
    <t>EME</t>
  </si>
  <si>
    <t>29084Q100</t>
  </si>
  <si>
    <t>2474164</t>
  </si>
  <si>
    <t>ARCHER DANIELS MIDLAND CO</t>
  </si>
  <si>
    <t>ADM</t>
  </si>
  <si>
    <t>039483102</t>
  </si>
  <si>
    <t>2047317</t>
  </si>
  <si>
    <t>LENNAR CORP A</t>
  </si>
  <si>
    <t>LEN</t>
  </si>
  <si>
    <t>526057104</t>
  </si>
  <si>
    <t>2511920</t>
  </si>
  <si>
    <t>AMEREN CORPORATION</t>
  </si>
  <si>
    <t>AEE</t>
  </si>
  <si>
    <t>023608102</t>
  </si>
  <si>
    <t>2050832</t>
  </si>
  <si>
    <t>BROADRIDGE FINANCIAL SOLUTIO</t>
  </si>
  <si>
    <t>BR</t>
  </si>
  <si>
    <t>11133T103</t>
  </si>
  <si>
    <t>B1VP7R6</t>
  </si>
  <si>
    <t>HERSHEY CO/THE</t>
  </si>
  <si>
    <t>HSY</t>
  </si>
  <si>
    <t>427866108</t>
  </si>
  <si>
    <t>2422806</t>
  </si>
  <si>
    <t>TELEDYNE TECHNOLOGIES INC</t>
  </si>
  <si>
    <t>TDY</t>
  </si>
  <si>
    <t>879360105</t>
  </si>
  <si>
    <t>2503477</t>
  </si>
  <si>
    <t>AVALONBAY COMMUNITIES INC</t>
  </si>
  <si>
    <t>AVB</t>
  </si>
  <si>
    <t>053484101</t>
  </si>
  <si>
    <t>2131179</t>
  </si>
  <si>
    <t>PPL CORP</t>
  </si>
  <si>
    <t>PPL</t>
  </si>
  <si>
    <t>69351T106</t>
  </si>
  <si>
    <t>2680905</t>
  </si>
  <si>
    <t>BROWN + BROWN INC</t>
  </si>
  <si>
    <t>BRO</t>
  </si>
  <si>
    <t>115236101</t>
  </si>
  <si>
    <t>2692687</t>
  </si>
  <si>
    <t>AMERICAN WATER WORKS CO INC</t>
  </si>
  <si>
    <t>AWK</t>
  </si>
  <si>
    <t>030420103</t>
  </si>
  <si>
    <t>B2R3PV1</t>
  </si>
  <si>
    <t>ATMOS ENERGY CORP</t>
  </si>
  <si>
    <t>ATO</t>
  </si>
  <si>
    <t>049560105</t>
  </si>
  <si>
    <t>2315359</t>
  </si>
  <si>
    <t>DIAMONDBACK ENERGY INC</t>
  </si>
  <si>
    <t>FANG</t>
  </si>
  <si>
    <t>B7Y8YR3</t>
  </si>
  <si>
    <t>GENERAL MILLS INC</t>
  </si>
  <si>
    <t>GIS</t>
  </si>
  <si>
    <t>370334104</t>
  </si>
  <si>
    <t>2367026</t>
  </si>
  <si>
    <t>DEXCOM INC</t>
  </si>
  <si>
    <t>DXCM</t>
  </si>
  <si>
    <t>B0796X4</t>
  </si>
  <si>
    <t>VERALTO CORP</t>
  </si>
  <si>
    <t>VLTO</t>
  </si>
  <si>
    <t>92338C103</t>
  </si>
  <si>
    <t>BPGMZQ5</t>
  </si>
  <si>
    <t>SYNCHRONY FINANCIAL</t>
  </si>
  <si>
    <t>SYF</t>
  </si>
  <si>
    <t>87165B103</t>
  </si>
  <si>
    <t>BP96PS6</t>
  </si>
  <si>
    <t>EVERSOURCE ENERGY</t>
  </si>
  <si>
    <t>ES</t>
  </si>
  <si>
    <t>30040W108</t>
  </si>
  <si>
    <t>BVVN4Q8</t>
  </si>
  <si>
    <t>PULTEGROUP INC</t>
  </si>
  <si>
    <t>PHM</t>
  </si>
  <si>
    <t>745867101</t>
  </si>
  <si>
    <t>2708841</t>
  </si>
  <si>
    <t>OLD DOMINION FREIGHT LINE</t>
  </si>
  <si>
    <t>ODFL</t>
  </si>
  <si>
    <t>2656423</t>
  </si>
  <si>
    <t>LIVE NATION ENTERTAINMENT IN</t>
  </si>
  <si>
    <t>LYV</t>
  </si>
  <si>
    <t>538034109</t>
  </si>
  <si>
    <t>B0T7YX2</t>
  </si>
  <si>
    <t>CBOE GLOBAL MARKETS INC</t>
  </si>
  <si>
    <t>CBOE</t>
  </si>
  <si>
    <t>12503M108</t>
  </si>
  <si>
    <t>B5834C5</t>
  </si>
  <si>
    <t>NORTHERN TRUST CORP</t>
  </si>
  <si>
    <t>NTRS</t>
  </si>
  <si>
    <t>665859104</t>
  </si>
  <si>
    <t>2648668</t>
  </si>
  <si>
    <t>HP INC</t>
  </si>
  <si>
    <t>HPQ</t>
  </si>
  <si>
    <t>40434L105</t>
  </si>
  <si>
    <t>BYX4D52</t>
  </si>
  <si>
    <t>CHARTER COMMUNICATIONS INC A</t>
  </si>
  <si>
    <t>CHTR</t>
  </si>
  <si>
    <t>BZ6VT82</t>
  </si>
  <si>
    <t>CENTERPOINT ENERGY INC</t>
  </si>
  <si>
    <t>CNP</t>
  </si>
  <si>
    <t>15189T107</t>
  </si>
  <si>
    <t>2440637</t>
  </si>
  <si>
    <t>HUNTINGTON BANCSHARES INC</t>
  </si>
  <si>
    <t>HBAN</t>
  </si>
  <si>
    <t>446150104</t>
  </si>
  <si>
    <t>2445966</t>
  </si>
  <si>
    <t>EXPAND ENERGY CORP</t>
  </si>
  <si>
    <t>EXE</t>
  </si>
  <si>
    <t>165167735</t>
  </si>
  <si>
    <t>BMZ5LZ5</t>
  </si>
  <si>
    <t>METTLER TOLEDO INTERNATIONAL</t>
  </si>
  <si>
    <t>MTD</t>
  </si>
  <si>
    <t>592688105</t>
  </si>
  <si>
    <t>2126249</t>
  </si>
  <si>
    <t>EXPEDIA GROUP INC</t>
  </si>
  <si>
    <t>EXPE</t>
  </si>
  <si>
    <t>30212P303</t>
  </si>
  <si>
    <t>B748CK2</t>
  </si>
  <si>
    <t>CINCINNATI FINANCIAL CORP</t>
  </si>
  <si>
    <t>CINF</t>
  </si>
  <si>
    <t>172062101</t>
  </si>
  <si>
    <t>2196888</t>
  </si>
  <si>
    <t>INTERNATIONAL PAPER CO</t>
  </si>
  <si>
    <t>IP</t>
  </si>
  <si>
    <t>460146103</t>
  </si>
  <si>
    <t>2465254</t>
  </si>
  <si>
    <t>ULTA BEAUTY INC</t>
  </si>
  <si>
    <t>ULTA</t>
  </si>
  <si>
    <t>90384S303</t>
  </si>
  <si>
    <t>B28TS42</t>
  </si>
  <si>
    <t>STERIS PLC</t>
  </si>
  <si>
    <t>STE</t>
  </si>
  <si>
    <t>G8473T100</t>
  </si>
  <si>
    <t>BFY8C75</t>
  </si>
  <si>
    <t>PTC INC</t>
  </si>
  <si>
    <t>PTC</t>
  </si>
  <si>
    <t>69370C100</t>
  </si>
  <si>
    <t>B95N910</t>
  </si>
  <si>
    <t>WILLIAMS SONOMA INC</t>
  </si>
  <si>
    <t>WSM</t>
  </si>
  <si>
    <t>969904101</t>
  </si>
  <si>
    <t>2967589</t>
  </si>
  <si>
    <t>LEIDOS HOLDINGS INC</t>
  </si>
  <si>
    <t>LDOS</t>
  </si>
  <si>
    <t>525327102</t>
  </si>
  <si>
    <t>BDV82B8</t>
  </si>
  <si>
    <t>SUPER MICRO COMPUTER INC</t>
  </si>
  <si>
    <t>SMCI</t>
  </si>
  <si>
    <t>86800U302</t>
  </si>
  <si>
    <t>BRC3N73</t>
  </si>
  <si>
    <t>LABCORP HOLDINGS INC</t>
  </si>
  <si>
    <t>LH</t>
  </si>
  <si>
    <t>504922105</t>
  </si>
  <si>
    <t>BSBK800</t>
  </si>
  <si>
    <t>FIRST SOLAR INC</t>
  </si>
  <si>
    <t>FSLR</t>
  </si>
  <si>
    <t>336433107</t>
  </si>
  <si>
    <t>B1HMF22</t>
  </si>
  <si>
    <t>PPG INDUSTRIES INC</t>
  </si>
  <si>
    <t>PPG</t>
  </si>
  <si>
    <t>693506107</t>
  </si>
  <si>
    <t>2698470</t>
  </si>
  <si>
    <t>NETAPP INC</t>
  </si>
  <si>
    <t>NTAP</t>
  </si>
  <si>
    <t>64110D104</t>
  </si>
  <si>
    <t>2630643</t>
  </si>
  <si>
    <t>FIRSTENERGY CORP</t>
  </si>
  <si>
    <t>FE</t>
  </si>
  <si>
    <t>337932107</t>
  </si>
  <si>
    <t>2100920</t>
  </si>
  <si>
    <t>TAPESTRY INC</t>
  </si>
  <si>
    <t>TPR</t>
  </si>
  <si>
    <t>876030107</t>
  </si>
  <si>
    <t>BF09HX3</t>
  </si>
  <si>
    <t>VERISIGN INC</t>
  </si>
  <si>
    <t>VRSN</t>
  </si>
  <si>
    <t>92343E102</t>
  </si>
  <si>
    <t>2142922</t>
  </si>
  <si>
    <t>JABIL INC</t>
  </si>
  <si>
    <t>JBL</t>
  </si>
  <si>
    <t>466313103</t>
  </si>
  <si>
    <t>2471789</t>
  </si>
  <si>
    <t>REGIONS FINANCIAL CORP</t>
  </si>
  <si>
    <t>RF</t>
  </si>
  <si>
    <t>7591EP100</t>
  </si>
  <si>
    <t>B01R311</t>
  </si>
  <si>
    <t>NVR INC</t>
  </si>
  <si>
    <t>NVR</t>
  </si>
  <si>
    <t>62944T105</t>
  </si>
  <si>
    <t>2637785</t>
  </si>
  <si>
    <t>CITIZENS FINANCIAL GROUP</t>
  </si>
  <si>
    <t>CFG</t>
  </si>
  <si>
    <t>174610105</t>
  </si>
  <si>
    <t>BQRX1X3</t>
  </si>
  <si>
    <t>WR BERKLEY CORP</t>
  </si>
  <si>
    <t>WRB</t>
  </si>
  <si>
    <t>084423102</t>
  </si>
  <si>
    <t>2093644</t>
  </si>
  <si>
    <t>DOVER CORP</t>
  </si>
  <si>
    <t>DOV</t>
  </si>
  <si>
    <t>260003108</t>
  </si>
  <si>
    <t>2278407</t>
  </si>
  <si>
    <t>HUBBELL INC</t>
  </si>
  <si>
    <t>HUBB</t>
  </si>
  <si>
    <t>443510607</t>
  </si>
  <si>
    <t>BDFG6S3</t>
  </si>
  <si>
    <t>DOLLAR GENERAL CORP</t>
  </si>
  <si>
    <t>DG</t>
  </si>
  <si>
    <t>256677105</t>
  </si>
  <si>
    <t>B5B1S13</t>
  </si>
  <si>
    <t>TYLER TECHNOLOGIES INC</t>
  </si>
  <si>
    <t>TYL</t>
  </si>
  <si>
    <t>902252105</t>
  </si>
  <si>
    <t>2909644</t>
  </si>
  <si>
    <t>T ROWE PRICE GROUP INC</t>
  </si>
  <si>
    <t>TROW</t>
  </si>
  <si>
    <t>74144T108</t>
  </si>
  <si>
    <t>2702337</t>
  </si>
  <si>
    <t>EQUITY RESIDENTIAL</t>
  </si>
  <si>
    <t>EQR</t>
  </si>
  <si>
    <t>29476L107</t>
  </si>
  <si>
    <t>2319157</t>
  </si>
  <si>
    <t>DARDEN RESTAURANTS INC</t>
  </si>
  <si>
    <t>DRI</t>
  </si>
  <si>
    <t>237194105</t>
  </si>
  <si>
    <t>2289874</t>
  </si>
  <si>
    <t>KELLANOVA</t>
  </si>
  <si>
    <t>K</t>
  </si>
  <si>
    <t>487836108</t>
  </si>
  <si>
    <t>2486813</t>
  </si>
  <si>
    <t>DEVON ENERGY CORP</t>
  </si>
  <si>
    <t>DVN</t>
  </si>
  <si>
    <t>25179M103</t>
  </si>
  <si>
    <t>2480677</t>
  </si>
  <si>
    <t>SMURFIT WESTROCK PLC</t>
  </si>
  <si>
    <t>SW</t>
  </si>
  <si>
    <t>G8267P108</t>
  </si>
  <si>
    <t>BRK49M5</t>
  </si>
  <si>
    <t>KRAFT HEINZ CO/THE</t>
  </si>
  <si>
    <t>KHC</t>
  </si>
  <si>
    <t>BYRY499</t>
  </si>
  <si>
    <t>CMS ENERGY CORP</t>
  </si>
  <si>
    <t>CMS</t>
  </si>
  <si>
    <t>125896100</t>
  </si>
  <si>
    <t>2219224</t>
  </si>
  <si>
    <t>TRADE DESK INC/THE  CLASS A</t>
  </si>
  <si>
    <t>TTD</t>
  </si>
  <si>
    <t>BD8FDD1</t>
  </si>
  <si>
    <t>INSULET CORP</t>
  </si>
  <si>
    <t>PODD</t>
  </si>
  <si>
    <t>45784P101</t>
  </si>
  <si>
    <t>B1XGNW4</t>
  </si>
  <si>
    <t>TERADYNE INC</t>
  </si>
  <si>
    <t>TER</t>
  </si>
  <si>
    <t>880770102</t>
  </si>
  <si>
    <t>2884183</t>
  </si>
  <si>
    <t>QUEST DIAGNOSTICS INC</t>
  </si>
  <si>
    <t>DGX</t>
  </si>
  <si>
    <t>74834L100</t>
  </si>
  <si>
    <t>2702791</t>
  </si>
  <si>
    <t>CHURCH + DWIGHT CO INC</t>
  </si>
  <si>
    <t>CHD</t>
  </si>
  <si>
    <t>171340102</t>
  </si>
  <si>
    <t>2195841</t>
  </si>
  <si>
    <t>EDISON INTERNATIONAL</t>
  </si>
  <si>
    <t>EIX</t>
  </si>
  <si>
    <t>281020107</t>
  </si>
  <si>
    <t>2829515</t>
  </si>
  <si>
    <t>HALLIBURTON CO</t>
  </si>
  <si>
    <t>HAL</t>
  </si>
  <si>
    <t>406216101</t>
  </si>
  <si>
    <t>2405302</t>
  </si>
  <si>
    <t>SBA COMMUNICATIONS CORP</t>
  </si>
  <si>
    <t>SBAC</t>
  </si>
  <si>
    <t>78410G104</t>
  </si>
  <si>
    <t>BZ6TS23</t>
  </si>
  <si>
    <t>CDW CORP/DE</t>
  </si>
  <si>
    <t>CDW</t>
  </si>
  <si>
    <t>BBM5MD6</t>
  </si>
  <si>
    <t>ESTEE LAUDER COMPANIES CL A</t>
  </si>
  <si>
    <t>EL</t>
  </si>
  <si>
    <t>518439104</t>
  </si>
  <si>
    <t>2320524</t>
  </si>
  <si>
    <t>BIOGEN INC</t>
  </si>
  <si>
    <t>BIIB</t>
  </si>
  <si>
    <t>2455965</t>
  </si>
  <si>
    <t>NISOURCE INC</t>
  </si>
  <si>
    <t>NI</t>
  </si>
  <si>
    <t>65473P105</t>
  </si>
  <si>
    <t>2645409</t>
  </si>
  <si>
    <t>CORPAY INC</t>
  </si>
  <si>
    <t>CPAY</t>
  </si>
  <si>
    <t>219948106</t>
  </si>
  <si>
    <t>BMX5GK7</t>
  </si>
  <si>
    <t>ON SEMICONDUCTOR</t>
  </si>
  <si>
    <t>ON</t>
  </si>
  <si>
    <t>2583576</t>
  </si>
  <si>
    <t>GLOBAL PAYMENTS INC</t>
  </si>
  <si>
    <t>GPN</t>
  </si>
  <si>
    <t>37940X102</t>
  </si>
  <si>
    <t>2712013</t>
  </si>
  <si>
    <t>GARTNER INC</t>
  </si>
  <si>
    <t>IT</t>
  </si>
  <si>
    <t>366651107</t>
  </si>
  <si>
    <t>2372763</t>
  </si>
  <si>
    <t>TRIMBLE INC</t>
  </si>
  <si>
    <t>TRMB</t>
  </si>
  <si>
    <t>896239100</t>
  </si>
  <si>
    <t>2903958</t>
  </si>
  <si>
    <t>PACKAGING CORP OF AMERICA</t>
  </si>
  <si>
    <t>PKG</t>
  </si>
  <si>
    <t>695156109</t>
  </si>
  <si>
    <t>2504566</t>
  </si>
  <si>
    <t>ZIMMER BIOMET HOLDINGS INC</t>
  </si>
  <si>
    <t>ZBH</t>
  </si>
  <si>
    <t>98956P102</t>
  </si>
  <si>
    <t>2783815</t>
  </si>
  <si>
    <t>STEEL DYNAMICS INC</t>
  </si>
  <si>
    <t>STLD</t>
  </si>
  <si>
    <t>858119100</t>
  </si>
  <si>
    <t>2849472</t>
  </si>
  <si>
    <t>GENUINE PARTS CO</t>
  </si>
  <si>
    <t>GPC</t>
  </si>
  <si>
    <t>372460105</t>
  </si>
  <si>
    <t>2367480</t>
  </si>
  <si>
    <t>LULULEMON ATHLETICA INC</t>
  </si>
  <si>
    <t>LULU</t>
  </si>
  <si>
    <t>B23FN39</t>
  </si>
  <si>
    <t>CONSTELLATION BRANDS INC A</t>
  </si>
  <si>
    <t>STZ</t>
  </si>
  <si>
    <t>21036P108</t>
  </si>
  <si>
    <t>2170473</t>
  </si>
  <si>
    <t>APTIV PLC</t>
  </si>
  <si>
    <t>APTV</t>
  </si>
  <si>
    <t>G3265R107</t>
  </si>
  <si>
    <t>BTDN8H1</t>
  </si>
  <si>
    <t>GODADDY INC   CLASS A</t>
  </si>
  <si>
    <t>GDDY</t>
  </si>
  <si>
    <t>380237107</t>
  </si>
  <si>
    <t>BWFRFC6</t>
  </si>
  <si>
    <t>AMCOR PLC</t>
  </si>
  <si>
    <t>AMCR</t>
  </si>
  <si>
    <t>G0250X107</t>
  </si>
  <si>
    <t>BJ1F307</t>
  </si>
  <si>
    <t>WEST PHARMACEUTICAL SERVICES</t>
  </si>
  <si>
    <t>WST</t>
  </si>
  <si>
    <t>955306105</t>
  </si>
  <si>
    <t>2950482</t>
  </si>
  <si>
    <t>F5 INC</t>
  </si>
  <si>
    <t>FFIV</t>
  </si>
  <si>
    <t>315616102</t>
  </si>
  <si>
    <t>2427599</t>
  </si>
  <si>
    <t>SNAP ON INC</t>
  </si>
  <si>
    <t>SNA</t>
  </si>
  <si>
    <t>833034101</t>
  </si>
  <si>
    <t>2818740</t>
  </si>
  <si>
    <t>DOLLAR TREE INC</t>
  </si>
  <si>
    <t>DLTR</t>
  </si>
  <si>
    <t>256746108</t>
  </si>
  <si>
    <t>2272476</t>
  </si>
  <si>
    <t>COTERRA ENERGY INC</t>
  </si>
  <si>
    <t>CTRA</t>
  </si>
  <si>
    <t>127097103</t>
  </si>
  <si>
    <t>2162340</t>
  </si>
  <si>
    <t>JACOBS SOLUTIONS INC</t>
  </si>
  <si>
    <t>J</t>
  </si>
  <si>
    <t>46982L108</t>
  </si>
  <si>
    <t>BNGC0D3</t>
  </si>
  <si>
    <t>PENTAIR PLC</t>
  </si>
  <si>
    <t>PNR</t>
  </si>
  <si>
    <t>G7S00T104</t>
  </si>
  <si>
    <t>BLS09M3</t>
  </si>
  <si>
    <t>TEXAS PACIFIC LAND CORP</t>
  </si>
  <si>
    <t>TPL</t>
  </si>
  <si>
    <t>88262P102</t>
  </si>
  <si>
    <t>BM99VY2</t>
  </si>
  <si>
    <t>WATERS CORP</t>
  </si>
  <si>
    <t>WAT</t>
  </si>
  <si>
    <t>941848103</t>
  </si>
  <si>
    <t>2937689</t>
  </si>
  <si>
    <t>WEYERHAEUSER CO</t>
  </si>
  <si>
    <t>WY</t>
  </si>
  <si>
    <t>962166104</t>
  </si>
  <si>
    <t>2958936</t>
  </si>
  <si>
    <t>EVERGY INC</t>
  </si>
  <si>
    <t>EVRG</t>
  </si>
  <si>
    <t>30034W106</t>
  </si>
  <si>
    <t>BFMXGR0</t>
  </si>
  <si>
    <t>ALLIANT ENERGY CORP</t>
  </si>
  <si>
    <t>LNT</t>
  </si>
  <si>
    <t>018802108</t>
  </si>
  <si>
    <t>2973821</t>
  </si>
  <si>
    <t>KEYCORP</t>
  </si>
  <si>
    <t>KEY</t>
  </si>
  <si>
    <t>493267108</t>
  </si>
  <si>
    <t>2490911</t>
  </si>
  <si>
    <t>ESSEX PROPERTY TRUST INC</t>
  </si>
  <si>
    <t>ESS</t>
  </si>
  <si>
    <t>297178105</t>
  </si>
  <si>
    <t>2316619</t>
  </si>
  <si>
    <t>LENNOX INTERNATIONAL INC</t>
  </si>
  <si>
    <t>LII</t>
  </si>
  <si>
    <t>526107107</t>
  </si>
  <si>
    <t>2442053</t>
  </si>
  <si>
    <t>LOEWS CORP</t>
  </si>
  <si>
    <t>L</t>
  </si>
  <si>
    <t>540424108</t>
  </si>
  <si>
    <t>2523022</t>
  </si>
  <si>
    <t>MCCORMICK + CO NON VTG SHRS</t>
  </si>
  <si>
    <t>MKC</t>
  </si>
  <si>
    <t>579780206</t>
  </si>
  <si>
    <t>2550161</t>
  </si>
  <si>
    <t>FORTIVE CORP</t>
  </si>
  <si>
    <t>FTV</t>
  </si>
  <si>
    <t>34959J108</t>
  </si>
  <si>
    <t>BYT3MK1</t>
  </si>
  <si>
    <t>PRINCIPAL FINANCIAL GROUP</t>
  </si>
  <si>
    <t>PFG</t>
  </si>
  <si>
    <t>74251V102</t>
  </si>
  <si>
    <t>2803014</t>
  </si>
  <si>
    <t>SOUTHWEST AIRLINES CO</t>
  </si>
  <si>
    <t>LUV</t>
  </si>
  <si>
    <t>844741108</t>
  </si>
  <si>
    <t>2831543</t>
  </si>
  <si>
    <t>ROLLINS INC</t>
  </si>
  <si>
    <t>ROL</t>
  </si>
  <si>
    <t>775711104</t>
  </si>
  <si>
    <t>2747305</t>
  </si>
  <si>
    <t>CENTENE CORP</t>
  </si>
  <si>
    <t>CNC</t>
  </si>
  <si>
    <t>15135B101</t>
  </si>
  <si>
    <t>2807061</t>
  </si>
  <si>
    <t>EXPEDITORS INTL WASH INC</t>
  </si>
  <si>
    <t>EXPD</t>
  </si>
  <si>
    <t>302130109</t>
  </si>
  <si>
    <t>2325507</t>
  </si>
  <si>
    <t>LAS VEGAS SANDS CORP</t>
  </si>
  <si>
    <t>LVS</t>
  </si>
  <si>
    <t>517834107</t>
  </si>
  <si>
    <t>B02T2J7</t>
  </si>
  <si>
    <t>INVITATION HOMES INC</t>
  </si>
  <si>
    <t>INVH</t>
  </si>
  <si>
    <t>46187W107</t>
  </si>
  <si>
    <t>BD81GW9</t>
  </si>
  <si>
    <t>MID AMERICA APARTMENT COMM</t>
  </si>
  <si>
    <t>MAA</t>
  </si>
  <si>
    <t>59522J103</t>
  </si>
  <si>
    <t>2589132</t>
  </si>
  <si>
    <t>DOW INC</t>
  </si>
  <si>
    <t>DOW</t>
  </si>
  <si>
    <t>260557103</t>
  </si>
  <si>
    <t>BHXCF84</t>
  </si>
  <si>
    <t>OMNICOM GROUP</t>
  </si>
  <si>
    <t>OMC</t>
  </si>
  <si>
    <t>681919106</t>
  </si>
  <si>
    <t>2279303</t>
  </si>
  <si>
    <t>GEN DIGITAL INC</t>
  </si>
  <si>
    <t>GEN</t>
  </si>
  <si>
    <t>668771108</t>
  </si>
  <si>
    <t>BJN4XN5</t>
  </si>
  <si>
    <t>INTL FLAVORS + FRAGRANCES</t>
  </si>
  <si>
    <t>IFF</t>
  </si>
  <si>
    <t>459506101</t>
  </si>
  <si>
    <t>2464165</t>
  </si>
  <si>
    <t>C.H. ROBINSON WORLDWIDE INC</t>
  </si>
  <si>
    <t>CHRW</t>
  </si>
  <si>
    <t>12541W209</t>
  </si>
  <si>
    <t>2116228</t>
  </si>
  <si>
    <t>TYSON FOODS INC CL A</t>
  </si>
  <si>
    <t>TSN</t>
  </si>
  <si>
    <t>902494103</t>
  </si>
  <si>
    <t>2909730</t>
  </si>
  <si>
    <t>TEXTRON INC</t>
  </si>
  <si>
    <t>TXT</t>
  </si>
  <si>
    <t>883203101</t>
  </si>
  <si>
    <t>2885937</t>
  </si>
  <si>
    <t>ALLEGION PLC</t>
  </si>
  <si>
    <t>ALLE</t>
  </si>
  <si>
    <t>G0176J109</t>
  </si>
  <si>
    <t>BFRT3W7</t>
  </si>
  <si>
    <t>HOLOGIC INC</t>
  </si>
  <si>
    <t>HOLX</t>
  </si>
  <si>
    <t>436440101</t>
  </si>
  <si>
    <t>2433530</t>
  </si>
  <si>
    <t>ZEBRA TECHNOLOGIES CORP CL A</t>
  </si>
  <si>
    <t>ZBRA</t>
  </si>
  <si>
    <t>989207105</t>
  </si>
  <si>
    <t>2989356</t>
  </si>
  <si>
    <t>CLOROX COMPANY</t>
  </si>
  <si>
    <t>CLX</t>
  </si>
  <si>
    <t>189054109</t>
  </si>
  <si>
    <t>2204026</t>
  </si>
  <si>
    <t>DECKERS OUTDOOR CORP</t>
  </si>
  <si>
    <t>DECK</t>
  </si>
  <si>
    <t>243537107</t>
  </si>
  <si>
    <t>2267278</t>
  </si>
  <si>
    <t>EVEREST GROUP LTD</t>
  </si>
  <si>
    <t>EG</t>
  </si>
  <si>
    <t>G3223R108</t>
  </si>
  <si>
    <t>2556868</t>
  </si>
  <si>
    <t>KIMCO REALTY CORP</t>
  </si>
  <si>
    <t>KIM</t>
  </si>
  <si>
    <t>49446R109</t>
  </si>
  <si>
    <t>2491594</t>
  </si>
  <si>
    <t>BEST BUY CO INC</t>
  </si>
  <si>
    <t>BBY</t>
  </si>
  <si>
    <t>086516101</t>
  </si>
  <si>
    <t>2094670</t>
  </si>
  <si>
    <t>MASCO CORP</t>
  </si>
  <si>
    <t>MAS</t>
  </si>
  <si>
    <t>574599106</t>
  </si>
  <si>
    <t>2570200</t>
  </si>
  <si>
    <t>CF INDUSTRIES HOLDINGS INC</t>
  </si>
  <si>
    <t>CF</t>
  </si>
  <si>
    <t>125269100</t>
  </si>
  <si>
    <t>B0G4K50</t>
  </si>
  <si>
    <t>TKO GROUP HOLDINGS INC</t>
  </si>
  <si>
    <t>TKO</t>
  </si>
  <si>
    <t>87256C101</t>
  </si>
  <si>
    <t>BQBBFD1</t>
  </si>
  <si>
    <t>COOPER COS INC/THE</t>
  </si>
  <si>
    <t>COO</t>
  </si>
  <si>
    <t>216648501</t>
  </si>
  <si>
    <t>BQPDXR3</t>
  </si>
  <si>
    <t>INCYTE CORP</t>
  </si>
  <si>
    <t>INCY</t>
  </si>
  <si>
    <t>45337C102</t>
  </si>
  <si>
    <t>2471950</t>
  </si>
  <si>
    <t>BALL CORP</t>
  </si>
  <si>
    <t>BALL</t>
  </si>
  <si>
    <t>058498106</t>
  </si>
  <si>
    <t>2073022</t>
  </si>
  <si>
    <t>BUILDERS FIRSTSOURCE INC</t>
  </si>
  <si>
    <t>BLDR</t>
  </si>
  <si>
    <t>12008R107</t>
  </si>
  <si>
    <t>B0BV2M7</t>
  </si>
  <si>
    <t>HEALTHPEAK PROPERTIES INC</t>
  </si>
  <si>
    <t>DOC</t>
  </si>
  <si>
    <t>42250P103</t>
  </si>
  <si>
    <t>BJBLRK3</t>
  </si>
  <si>
    <t>DOMINO S PIZZA INC</t>
  </si>
  <si>
    <t>DPZ</t>
  </si>
  <si>
    <t>25754A201</t>
  </si>
  <si>
    <t>B01SD70</t>
  </si>
  <si>
    <t>FOX CORP   CLASS A</t>
  </si>
  <si>
    <t>FOXA</t>
  </si>
  <si>
    <t>35137L105</t>
  </si>
  <si>
    <t>BJJMGL2</t>
  </si>
  <si>
    <t>ALEXANDRIA REAL ESTATE EQUIT</t>
  </si>
  <si>
    <t>ARE</t>
  </si>
  <si>
    <t>015271109</t>
  </si>
  <si>
    <t>2009210</t>
  </si>
  <si>
    <t>AVERY DENNISON CORP</t>
  </si>
  <si>
    <t>AVY</t>
  </si>
  <si>
    <t>053611109</t>
  </si>
  <si>
    <t>2066408</t>
  </si>
  <si>
    <t>LYONDELLBASELL INDU CL A</t>
  </si>
  <si>
    <t>LYB</t>
  </si>
  <si>
    <t>N53745100</t>
  </si>
  <si>
    <t>B3SPXZ3</t>
  </si>
  <si>
    <t>NORDSON CORP</t>
  </si>
  <si>
    <t>NDSN</t>
  </si>
  <si>
    <t>655663102</t>
  </si>
  <si>
    <t>2641838</t>
  </si>
  <si>
    <t>IDEX CORP</t>
  </si>
  <si>
    <t>IEX</t>
  </si>
  <si>
    <t>45167R104</t>
  </si>
  <si>
    <t>2456612</t>
  </si>
  <si>
    <t>RALPH LAUREN CORP</t>
  </si>
  <si>
    <t>RL</t>
  </si>
  <si>
    <t>751212101</t>
  </si>
  <si>
    <t>B4V9661</t>
  </si>
  <si>
    <t>REGENCY CENTERS CORP</t>
  </si>
  <si>
    <t>REG</t>
  </si>
  <si>
    <t>758849103</t>
  </si>
  <si>
    <t>2726177</t>
  </si>
  <si>
    <t>UNIVERSAL HEALTH SERVICES B</t>
  </si>
  <si>
    <t>UHS</t>
  </si>
  <si>
    <t>913903100</t>
  </si>
  <si>
    <t>2923785</t>
  </si>
  <si>
    <t>BAXTER INTERNATIONAL INC</t>
  </si>
  <si>
    <t>BAX</t>
  </si>
  <si>
    <t>071813109</t>
  </si>
  <si>
    <t>2085102</t>
  </si>
  <si>
    <t>NEWS CORP   CLASS A</t>
  </si>
  <si>
    <t>NWSA</t>
  </si>
  <si>
    <t>65249B109</t>
  </si>
  <si>
    <t>BBGVT40</t>
  </si>
  <si>
    <t>VIATRIS INC</t>
  </si>
  <si>
    <t>VTRS</t>
  </si>
  <si>
    <t>92556V106</t>
  </si>
  <si>
    <t>BMWS3X9</t>
  </si>
  <si>
    <t>JM SMUCKER CO/THE</t>
  </si>
  <si>
    <t>SJM</t>
  </si>
  <si>
    <t>832696405</t>
  </si>
  <si>
    <t>2951452</t>
  </si>
  <si>
    <t>SKYWORKS SOLUTIONS INC</t>
  </si>
  <si>
    <t>SWKS</t>
  </si>
  <si>
    <t>83088M102</t>
  </si>
  <si>
    <t>2961053</t>
  </si>
  <si>
    <t>STANLEY BLACK + DECKER INC</t>
  </si>
  <si>
    <t>SWK</t>
  </si>
  <si>
    <t>854502101</t>
  </si>
  <si>
    <t>B3Q2FJ4</t>
  </si>
  <si>
    <t>GLOBE LIFE INC</t>
  </si>
  <si>
    <t>GL</t>
  </si>
  <si>
    <t>37959E102</t>
  </si>
  <si>
    <t>BK6YKG1</t>
  </si>
  <si>
    <t>CAMDEN PROPERTY TRUST</t>
  </si>
  <si>
    <t>CPT</t>
  </si>
  <si>
    <t>133131102</t>
  </si>
  <si>
    <t>2166320</t>
  </si>
  <si>
    <t>HUNTINGTON INGALLS INDUSTRIE</t>
  </si>
  <si>
    <t>HII</t>
  </si>
  <si>
    <t>446413106</t>
  </si>
  <si>
    <t>B40SSC9</t>
  </si>
  <si>
    <t>BUNGE GLOBAL SA</t>
  </si>
  <si>
    <t>BG</t>
  </si>
  <si>
    <t>H11356104</t>
  </si>
  <si>
    <t>BQ6BPG9</t>
  </si>
  <si>
    <t>UDR INC</t>
  </si>
  <si>
    <t>UDR</t>
  </si>
  <si>
    <t>902653104</t>
  </si>
  <si>
    <t>2727910</t>
  </si>
  <si>
    <t>MOSAIC CO/THE</t>
  </si>
  <si>
    <t>MOS</t>
  </si>
  <si>
    <t>61945C103</t>
  </si>
  <si>
    <t>B3NPHP6</t>
  </si>
  <si>
    <t>NORWEGIAN CRUISE LINE HOLDIN</t>
  </si>
  <si>
    <t>NCLH</t>
  </si>
  <si>
    <t>G66721104</t>
  </si>
  <si>
    <t>B9CGTC3</t>
  </si>
  <si>
    <t>DAYFORCE INC</t>
  </si>
  <si>
    <t>DAY</t>
  </si>
  <si>
    <t>15677J108</t>
  </si>
  <si>
    <t>BFX1V56</t>
  </si>
  <si>
    <t>FACTSET RESEARCH SYSTEMS INC</t>
  </si>
  <si>
    <t>FDS</t>
  </si>
  <si>
    <t>303075105</t>
  </si>
  <si>
    <t>2329770</t>
  </si>
  <si>
    <t>JACK HENRY + ASSOCIATES INC</t>
  </si>
  <si>
    <t>JKHY</t>
  </si>
  <si>
    <t>426281101</t>
  </si>
  <si>
    <t>2469193</t>
  </si>
  <si>
    <t>ASSURANT INC</t>
  </si>
  <si>
    <t>AIZ</t>
  </si>
  <si>
    <t>04621X108</t>
  </si>
  <si>
    <t>2331430</t>
  </si>
  <si>
    <t>BXP INC</t>
  </si>
  <si>
    <t>BXP</t>
  </si>
  <si>
    <t>101121101</t>
  </si>
  <si>
    <t>2019479</t>
  </si>
  <si>
    <t>HOST HOTELS + RESORTS INC</t>
  </si>
  <si>
    <t>HST</t>
  </si>
  <si>
    <t>44107P104</t>
  </si>
  <si>
    <t>2567503</t>
  </si>
  <si>
    <t>AKAMAI TECHNOLOGIES INC</t>
  </si>
  <si>
    <t>AKAM</t>
  </si>
  <si>
    <t>00971T101</t>
  </si>
  <si>
    <t>2507457</t>
  </si>
  <si>
    <t>SOLVENTUM CORP</t>
  </si>
  <si>
    <t>SOLV</t>
  </si>
  <si>
    <t>83444M101</t>
  </si>
  <si>
    <t>BMTQB43</t>
  </si>
  <si>
    <t>PINNACLE WEST CAPITAL</t>
  </si>
  <si>
    <t>PNW</t>
  </si>
  <si>
    <t>723484101</t>
  </si>
  <si>
    <t>2048804</t>
  </si>
  <si>
    <t>WYNN RESORTS LTD</t>
  </si>
  <si>
    <t>WYNN</t>
  </si>
  <si>
    <t>983134107</t>
  </si>
  <si>
    <t>2963811</t>
  </si>
  <si>
    <t>INTERPUBLIC GROUP OF COS INC</t>
  </si>
  <si>
    <t>IPG</t>
  </si>
  <si>
    <t>460690100</t>
  </si>
  <si>
    <t>2466321</t>
  </si>
  <si>
    <t>MOLINA HEALTHCARE INC</t>
  </si>
  <si>
    <t>MOH</t>
  </si>
  <si>
    <t>60855R100</t>
  </si>
  <si>
    <t>2212706</t>
  </si>
  <si>
    <t>INVESCO LTD</t>
  </si>
  <si>
    <t>IVZ</t>
  </si>
  <si>
    <t>G491BT108</t>
  </si>
  <si>
    <t>B28XP76</t>
  </si>
  <si>
    <t>REVVITY INC</t>
  </si>
  <si>
    <t>RVTY</t>
  </si>
  <si>
    <t>714046109</t>
  </si>
  <si>
    <t>2305844</t>
  </si>
  <si>
    <t>PAYCOM SOFTWARE INC</t>
  </si>
  <si>
    <t>PAYC</t>
  </si>
  <si>
    <t>70432V102</t>
  </si>
  <si>
    <t>BL95MY0</t>
  </si>
  <si>
    <t>HUNT (JB) TRANSPRT SVCS INC</t>
  </si>
  <si>
    <t>JBHT</t>
  </si>
  <si>
    <t>445658107</t>
  </si>
  <si>
    <t>2445416</t>
  </si>
  <si>
    <t>POOL CORP</t>
  </si>
  <si>
    <t>POOL</t>
  </si>
  <si>
    <t>73278L105</t>
  </si>
  <si>
    <t>2781585</t>
  </si>
  <si>
    <t>HASBRO INC</t>
  </si>
  <si>
    <t>HAS</t>
  </si>
  <si>
    <t>418056107</t>
  </si>
  <si>
    <t>2414580</t>
  </si>
  <si>
    <t>GENERAC HOLDINGS INC</t>
  </si>
  <si>
    <t>GNRC</t>
  </si>
  <si>
    <t>368736104</t>
  </si>
  <si>
    <t>B6197Q2</t>
  </si>
  <si>
    <t>ALBEMARLE CORP</t>
  </si>
  <si>
    <t>ALB</t>
  </si>
  <si>
    <t>012653101</t>
  </si>
  <si>
    <t>2046853</t>
  </si>
  <si>
    <t>AES CORP</t>
  </si>
  <si>
    <t>AES</t>
  </si>
  <si>
    <t>00130H105</t>
  </si>
  <si>
    <t>2002479</t>
  </si>
  <si>
    <t>BIO TECHNE CORP</t>
  </si>
  <si>
    <t>TECH</t>
  </si>
  <si>
    <t>09073M104</t>
  </si>
  <si>
    <t>BSHZ3Q0</t>
  </si>
  <si>
    <t>APA CORP</t>
  </si>
  <si>
    <t>APA</t>
  </si>
  <si>
    <t>03743Q108</t>
  </si>
  <si>
    <t>BNNF1C1</t>
  </si>
  <si>
    <t>MODERNA INC</t>
  </si>
  <si>
    <t>MRNA</t>
  </si>
  <si>
    <t>60770K107</t>
  </si>
  <si>
    <t>BGSXTS3</t>
  </si>
  <si>
    <t>CONAGRA BRANDS INC</t>
  </si>
  <si>
    <t>CAG</t>
  </si>
  <si>
    <t>205887102</t>
  </si>
  <si>
    <t>2215460</t>
  </si>
  <si>
    <t>EPAM SYSTEMS INC</t>
  </si>
  <si>
    <t>EPAM</t>
  </si>
  <si>
    <t>29414B104</t>
  </si>
  <si>
    <t>B44Z3T8</t>
  </si>
  <si>
    <t>SMITH (A.O.) CORP</t>
  </si>
  <si>
    <t>AOS</t>
  </si>
  <si>
    <t>831865209</t>
  </si>
  <si>
    <t>2816023</t>
  </si>
  <si>
    <t>ALIGN TECHNOLOGY INC</t>
  </si>
  <si>
    <t>ALGN</t>
  </si>
  <si>
    <t>016255101</t>
  </si>
  <si>
    <t>2679204</t>
  </si>
  <si>
    <t>MATCH GROUP INC</t>
  </si>
  <si>
    <t>MTCH</t>
  </si>
  <si>
    <t>57667L107</t>
  </si>
  <si>
    <t>BK80XH9</t>
  </si>
  <si>
    <t>FOX CORP   CLASS B</t>
  </si>
  <si>
    <t>FOX</t>
  </si>
  <si>
    <t>35137L204</t>
  </si>
  <si>
    <t>BJJMGY5</t>
  </si>
  <si>
    <t>LAMB WESTON HOLDINGS INC</t>
  </si>
  <si>
    <t>LW</t>
  </si>
  <si>
    <t>513272104</t>
  </si>
  <si>
    <t>BDQZFJ3</t>
  </si>
  <si>
    <t>ERIE INDEMNITY COMPANY CL A</t>
  </si>
  <si>
    <t>ERIE</t>
  </si>
  <si>
    <t>29530P102</t>
  </si>
  <si>
    <t>2311711</t>
  </si>
  <si>
    <t>LKQ CORP</t>
  </si>
  <si>
    <t>LKQ</t>
  </si>
  <si>
    <t>501889208</t>
  </si>
  <si>
    <t>2971029</t>
  </si>
  <si>
    <t>FEDERAL REALTY INVS TRUST</t>
  </si>
  <si>
    <t>FRT</t>
  </si>
  <si>
    <t>313745101</t>
  </si>
  <si>
    <t>BN7P9B2</t>
  </si>
  <si>
    <t>MOLSON COORS BEVERAGE CO   B</t>
  </si>
  <si>
    <t>TAP</t>
  </si>
  <si>
    <t>60871R209</t>
  </si>
  <si>
    <t>B067BM3</t>
  </si>
  <si>
    <t>CHARLES RIVER LABORATORIES</t>
  </si>
  <si>
    <t>CRL</t>
  </si>
  <si>
    <t>159864107</t>
  </si>
  <si>
    <t>2604336</t>
  </si>
  <si>
    <t>EASTMAN CHEMICAL CO</t>
  </si>
  <si>
    <t>EMN</t>
  </si>
  <si>
    <t>277432100</t>
  </si>
  <si>
    <t>2298386</t>
  </si>
  <si>
    <t>HORMEL FOODS CORP</t>
  </si>
  <si>
    <t>HRL</t>
  </si>
  <si>
    <t>440452100</t>
  </si>
  <si>
    <t>2437264</t>
  </si>
  <si>
    <t>MGM RESORTS INTERNATIONAL</t>
  </si>
  <si>
    <t>MGM</t>
  </si>
  <si>
    <t>552953101</t>
  </si>
  <si>
    <t>2547419</t>
  </si>
  <si>
    <t>FRANKLIN RESOURCES INC</t>
  </si>
  <si>
    <t>BEN</t>
  </si>
  <si>
    <t>354613101</t>
  </si>
  <si>
    <t>2350684</t>
  </si>
  <si>
    <t>CARMAX INC</t>
  </si>
  <si>
    <t>KMX</t>
  </si>
  <si>
    <t>143130102</t>
  </si>
  <si>
    <t>2983563</t>
  </si>
  <si>
    <t>MOHAWK INDUSTRIES INC</t>
  </si>
  <si>
    <t>MHK</t>
  </si>
  <si>
    <t>608190104</t>
  </si>
  <si>
    <t>2598699</t>
  </si>
  <si>
    <t>HENRY SCHEIN INC</t>
  </si>
  <si>
    <t>HSIC</t>
  </si>
  <si>
    <t>806407102</t>
  </si>
  <si>
    <t>2416962</t>
  </si>
  <si>
    <t>THE CAMPBELL S COMPANY</t>
  </si>
  <si>
    <t>CPB</t>
  </si>
  <si>
    <t>134429109</t>
  </si>
  <si>
    <t>2162845</t>
  </si>
  <si>
    <t>PARAMOUNT SKYDANCE CL B</t>
  </si>
  <si>
    <t>PSKY</t>
  </si>
  <si>
    <t>69932A204</t>
  </si>
  <si>
    <t>BSNMNQ5</t>
  </si>
  <si>
    <t>BROWN FORMAN CORP CLASS B</t>
  </si>
  <si>
    <t>BF.B</t>
  </si>
  <si>
    <t>115637209</t>
  </si>
  <si>
    <t>2146838</t>
  </si>
  <si>
    <t>DAVITA INC</t>
  </si>
  <si>
    <t>DVA</t>
  </si>
  <si>
    <t>23918K108</t>
  </si>
  <si>
    <t>2898087</t>
  </si>
  <si>
    <t>NEWS CORP   CLASS B</t>
  </si>
  <si>
    <t>NWS</t>
  </si>
  <si>
    <t>65249B208</t>
  </si>
  <si>
    <t>BBGVT51</t>
  </si>
  <si>
    <t xml:space="preserve">Past performance is not a reliable indicator of future performance. Investment return and principal value will fluctuate, so you may have a gain or loss when shares are sold. Current performance may be higher or lower than that quoted. All results are historical and assume the reinvestment of dividends and capital gains. Visit www.ssga.com for most recent month-end performance. </t>
  </si>
  <si>
    <t>Portfolio holdings, allocations and weightings are as of the date indicated, are subject to change and should not be considered a recommendation to buy individual securities. For most recent information visit www.ssga.com.</t>
  </si>
  <si>
    <t xml:space="preserve">Bonds generally present less short-term risk and volatility than stocks, but contain interest rate risk (as interest rates raise, bond prices usually fall); issuer default risk; issuer credit risk; liquidity risk; and inflation risk. These effects are usually pronounced for longer-term securities. Any fixed income security sold or redeemed prior to maturity may be subject to a substantial gain or loss.
International Government bonds and corporate bonds generally have more moderate short-term price fluctuations than stocks, but provide lower potential long-term returns.
Investing in high yield fixed income securities, otherwise known as "junk bonds", is considered speculative and involves greater risk of loss of principal and interest than investing in investment grade fixed income securities. These Lower-quality debt securities involve greater risk of default or price changes due to potential changes in the credit quality of the issuer.
Equity securities may fluctuate in value and can decline significantly in response to the activities of individual companies and general market and economic conditions.
There are risks associated with investing in Real Assets and the Real Assets sector, including real estate, precious metals and natural resources.  Investments can be significantly affected by events relating to these industries.
Investing in foreign domiciled securities may involve risk of capital loss from unfavorable fluctuation in currency values, withholding taxes, from differences in generally accepted accounting principles or from economic or political instability in other nations.  Investments in emerging or developing markets may be more volatile and less liquid than investing in developed markets and may involve exposure to economic structures that are generally less diverse and mature and to political systems which have less stability than those of more developed countries. 
The trademarks and service marks referenced herein are the property of their respective owners. Third party data providers make no warranties or representations of any kind relating to the accuracy, completeness or timeliness of the data and have no liability for damages of any kind relating to the use of such data. Investing involves risk including the risk of loss of principal.
The whole or any part of this work may not be reproduced, copied or transmitted or any of its contents disclosed to third parties without SSGA's express written consent.
ETFs trade like stocks, are subject to investment risk and will fluctuate in market value. The investment return and principal value of an investment will fluctuate in value, so that when shares are sold or redeemed, they may be worth more or less than when they were purchased.  Although shares may be bought or sold on an exchange through any brokerage account, shares are not individually redeemable from the fund.  Investors may acquire shares and tender them for redemption through the fund in large aggregations known as “creation units.”  Please see the fund’s prospectus for more details.
Investing in REITs involves certain distinct risks in addition to those risks associated with investing in the real estate industry in general. Equity REITs may be affected by changes in the value of the underlying property owned by the REITs, while mortgage REITs may be affected by the quality of credit extended. REITs are subject to heavy cash flow dependency, default by borrowers and self-liquidation. REITs, especially mortgage REITs, are also subject to interest rate risk (i.e., as interest rates rise, the value of the REIT may decline).
Multi-Cap investments include exposure to all market caps, including small and medium capitalization (“cap”) stocks that generally have a higher risk of business failure, lesser liquidity and greater volatility in market price. As a consequence, small and medium cap stocks have a greater possibility of price decline or loss as compared to large cap stocks. This may cause the Fund not to meet its investment objective. 
Concentrated investments in a particular Sector tend to be more volatile than the overall market and increases risk that events negatively affecting such sectors or industries could reduce returns, potentially causing the value of the Fund’s shares to decrease.
Technology companies, including cyber security companies, can be significantly affected by obsolescence of existing technology, limited product lines, and competition for financial resources, qualified personnel, new market entrants or impairment of patent and intellectual property rights that can adversely affect profit margins.
This communication is not intended to be an investment recommendation or investment advice and should not be relied upon as such.
The information provided does not constitute investment advice and it should not be relied on as such. It should not be considered a solicitation to buy or an offer to sell a security. It does not take into account any investor's particular investment objectives, strategies, tax status or investment horizon.  You should consult your tax and financial advisor.
The S&amp;P 500® Index is a product of S&amp;P Dow Jones Indices LLC or its affiliates (“S&amp;P DJI”) and have been licensed for use by State Street Global Advisors.  S&amp;P®, SPDR®, S&amp;P 500®,US 500 and the 500 are trademarks of Standard &amp; Poor’s Financial Services LLC (“S&amp;P”); Dow Jones® is a registered trademark of Dow Jones Trademark Holdings LLC (“Dow Jones”) and has been licensed for use by S&amp;P Dow Jones Indices; and these trademarks have been licensed for use by S&amp;P DJI and sublicensed for certain purposes by State Street Global Advisors. The fund is not sponsored, endorsed, sold or promoted by S&amp;P DJI, Dow Jones, S&amp;P, their respective affiliates, and none of such parties make any representation regarding the advisability of investing in such product(s) nor do they have any liability for any errors, omissions, or interruptions of these indices.
The returns on a portfolio of securities which exclude companies that do not meet the portfolio's specified ESG criteria may trail the returns on a portfolio of securities which include such companies. A portfolio's ESG criteria may result in the portfolio investing in industry sectors or securities which underperform the market as a whole. 
If your account holds Russian securities and instruments, then as of the date of this publication, they have been fair valued.  Such fair value may be zero.  If your portfolio holds such Russian securities and instruments, then the portfolio may not be able to dispose of such securities and instruments depending on the relevant market, applicable sanctions requirements, and/or Russian capital controls or other counter measures. In such circumstances, the portfolio would continue to own and have exposure to Russian-related issuers and markets.  Please refer to your portfolio holdings report. </t>
  </si>
  <si>
    <t xml:space="preserve">DoubleLine® is a registered trademark of DoubleLine Capital LP.
Investing involves risk including the risk of loss of principal.
All information is from SSGA unless otherwise noted and has been obtained from sources believed to be reliable, but its accuracy is not guaranteed.  There is no representation or warranty as to the current accuracy, reliability or completeness of, nor liability for, decisions based on such information and it should not be relied on as such. </t>
  </si>
  <si>
    <t>Distributor: State Street Global Advisors Funds Distributors, LLC, member FINRA(http://www.finra.org), SIPC(http://www.sipc.org), an indirect wholly owned subsidiary of State Street Corporation. References to State Street may include State Street Corporation and its affiliates. Certain State Street affiliates provide services and receive fees from the SPDR ETFs. ALPS Distributors, Inc., member FINRA, is the distributor for DIA, MDY and SPY, all unit investment trusts. ALPS Portfolio Solutions Distributor, Inc., member FINRA, is the distributor for Select Sector SPDRs. ALPS Distributors, Inc. and ALPS Portfolio Solutions Distributor, Inc. are not affiliated with State Street Global Advisors Funds Distributors, LLC.
State Street Global Advisors Funds Distributors, LLC is the distributor for some registered products on behalf of the adviser. SSGA Funds Management has retained Blackstone Liquid Credit Strategies LLC, Nuveen Asset Management, DoubleLine Capital LP, Loomis Sayles and Galaxy Digital Capital Management LP as the sub-adviser. State Street Global Advisors Funds Distributors, LLC is not affiliated with Blackstone Liquid Credit Strategies LLC DoubleLine Capital LP, Nuveen Asset Management, Loomis Sayles or Galaxy Digital Capital Management LP.</t>
  </si>
  <si>
    <t>Before investing, consider the funds’ investment objectives, risks, charges and expenses. To obtain a prospectus or summary prospectus, this contains this and other information, call 1-866-787-2257 or visit www.ssga.com. Read it carefully.
Not FDIC Insured * No Bank Guarantee * May Lose Value
© 2025 State Street Corporation - All Rights Reserved.
State Street Global Advisors Funds Distributors, LLC, One Iron Street, Boston, MA 02210
4503082.7.4.AM.RTL
Expiration: 01/31/2026
SPD004038</t>
  </si>
  <si>
    <t>Advance</t>
  </si>
  <si>
    <t>Decline</t>
  </si>
  <si>
    <t>52 high</t>
  </si>
  <si>
    <t>52 low</t>
  </si>
  <si>
    <t>Today's Chg</t>
  </si>
  <si>
    <t>Range</t>
  </si>
  <si>
    <t>Condition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</si>
</sst>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_([$$-409]* \(#,##0.00\);_([$$-409]* &quot;-&quot;??_);_(@_)"/>
    <numFmt numFmtId="165" formatCode="_([$$-409]* #,##0_);_([$$-409]* \(#,##0\);_([$$-409]* &quot;-&quot;_);_(@_)"/>
  </numFmts>
  <fonts count="5" x14ac:knownFonts="1">
    <font>
      <sz val="11"/>
      <color theme="1"/>
      <name val="Aptos Narrow"/>
      <family val="2"/>
      <scheme val="minor"/>
    </font>
    <font>
      <b/>
      <sz val="11"/>
      <color theme="1"/>
      <name val="Aptos Narrow"/>
      <family val="2"/>
      <scheme val="minor"/>
    </font>
    <font>
      <sz val="9"/>
      <color indexed="81"/>
      <name val="Tahoma"/>
      <family val="2"/>
    </font>
    <font>
      <b/>
      <sz val="9"/>
      <color indexed="81"/>
      <name val="Tahoma"/>
      <family val="2"/>
    </font>
    <font>
      <sz val="11"/>
      <color theme="1"/>
      <name val="Arial"/>
      <family val="2"/>
    </font>
  </fonts>
  <fills count="5">
    <fill>
      <patternFill patternType="none"/>
    </fill>
    <fill>
      <patternFill patternType="gray125"/>
    </fill>
    <fill>
      <patternFill patternType="solid">
        <fgColor theme="0"/>
        <bgColor theme="9" tint="0.79998168889431442"/>
      </patternFill>
    </fill>
    <fill>
      <patternFill patternType="solid">
        <fgColor theme="0"/>
        <bgColor indexed="64"/>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5">
    <xf numFmtId="0" fontId="0" fillId="0" borderId="0" xfId="0"/>
    <xf numFmtId="164" fontId="0" fillId="0" borderId="0" xfId="0" applyNumberFormat="1"/>
    <xf numFmtId="4" fontId="0" fillId="0" borderId="0" xfId="0" applyNumberFormat="1"/>
    <xf numFmtId="165" fontId="0" fillId="0" borderId="0" xfId="0" applyNumberFormat="1"/>
    <xf numFmtId="3" fontId="0" fillId="0" borderId="0" xfId="0" applyNumberFormat="1"/>
    <xf numFmtId="0" fontId="1" fillId="0" borderId="0" xfId="0" applyFont="1"/>
    <xf numFmtId="2" fontId="0" fillId="0" borderId="0" xfId="0" applyNumberFormat="1"/>
    <xf numFmtId="10" fontId="0" fillId="0" borderId="0" xfId="0" applyNumberFormat="1"/>
    <xf numFmtId="0" fontId="0" fillId="0" borderId="1" xfId="0" applyBorder="1"/>
    <xf numFmtId="10" fontId="4" fillId="0" borderId="0" xfId="0" applyNumberFormat="1" applyFont="1"/>
    <xf numFmtId="14" fontId="0" fillId="0" borderId="0" xfId="0" applyNumberFormat="1"/>
    <xf numFmtId="0" fontId="4" fillId="0" borderId="0" xfId="0" applyFont="1"/>
    <xf numFmtId="0" fontId="0" fillId="2" borderId="1" xfId="0" applyFill="1" applyBorder="1"/>
    <xf numFmtId="0" fontId="0" fillId="3" borderId="1" xfId="0" applyFill="1" applyBorder="1"/>
    <xf numFmtId="0" fontId="0" fillId="4" borderId="1" xfId="0" applyFill="1" applyBorder="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7/06/relationships/rdSupportingPropertyBagStructure" Target="richData/rdsupportingpropertybagstructur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ichStyles" Target="richData/richStyles.xml"/><Relationship Id="rId10" Type="http://schemas.openxmlformats.org/officeDocument/2006/relationships/sharedStrings" Target="sharedStrings.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Array" Target="richData/rdarray.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MAG</a:t>
            </a:r>
            <a:r>
              <a:rPr lang="en-GB" baseline="0"/>
              <a:t> 7</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'Historical QQQ'!$N$2</c:f>
              <c:strCache>
                <c:ptCount val="1"/>
                <c:pt idx="0">
                  <c:v>NVDA</c:v>
                </c:pt>
              </c:strCache>
            </c:strRef>
          </c:tx>
          <c:spPr>
            <a:ln w="28575" cap="rnd">
              <a:solidFill>
                <a:schemeClr val="accent1"/>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QQQ'!$N$3:$N$1446</c:f>
              <c:numCache>
                <c:formatCode>0.00%</c:formatCode>
                <c:ptCount val="1444"/>
                <c:pt idx="0">
                  <c:v>0</c:v>
                </c:pt>
                <c:pt idx="1">
                  <c:v>1.960050998725027E-2</c:v>
                </c:pt>
                <c:pt idx="2">
                  <c:v>3.2809179770505459E-3</c:v>
                </c:pt>
                <c:pt idx="3">
                  <c:v>7.4798130046747069E-3</c:v>
                </c:pt>
                <c:pt idx="4">
                  <c:v>1.9685507862303497E-2</c:v>
                </c:pt>
                <c:pt idx="5">
                  <c:v>2.1589460263493399E-2</c:v>
                </c:pt>
                <c:pt idx="6">
                  <c:v>3.2809179770505681E-2</c:v>
                </c:pt>
                <c:pt idx="7">
                  <c:v>3.8334041648958594E-2</c:v>
                </c:pt>
                <c:pt idx="8">
                  <c:v>7.0888227794305037E-2</c:v>
                </c:pt>
                <c:pt idx="9">
                  <c:v>5.0913727156821187E-2</c:v>
                </c:pt>
                <c:pt idx="10">
                  <c:v>4.3654908627284383E-2</c:v>
                </c:pt>
                <c:pt idx="11">
                  <c:v>5.7934551636209086E-2</c:v>
                </c:pt>
                <c:pt idx="12">
                  <c:v>5.9413514662133515E-2</c:v>
                </c:pt>
                <c:pt idx="13">
                  <c:v>5.3718657033574146E-2</c:v>
                </c:pt>
                <c:pt idx="14">
                  <c:v>6.2694432639183839E-2</c:v>
                </c:pt>
                <c:pt idx="15">
                  <c:v>7.4628134296642612E-2</c:v>
                </c:pt>
                <c:pt idx="16">
                  <c:v>6.4513387165320735E-2</c:v>
                </c:pt>
                <c:pt idx="17">
                  <c:v>2.0824479388015238E-2</c:v>
                </c:pt>
                <c:pt idx="18">
                  <c:v>5.3854653633659044E-2</c:v>
                </c:pt>
                <c:pt idx="19">
                  <c:v>4.3518912027199264E-2</c:v>
                </c:pt>
                <c:pt idx="20">
                  <c:v>4.4674883127921783E-2</c:v>
                </c:pt>
                <c:pt idx="21">
                  <c:v>4.8108797280068671E-3</c:v>
                </c:pt>
                <c:pt idx="22">
                  <c:v>2.138546536336583E-2</c:v>
                </c:pt>
                <c:pt idx="23">
                  <c:v>5.0284742881427924E-2</c:v>
                </c:pt>
                <c:pt idx="24">
                  <c:v>6.5703357416064589E-2</c:v>
                </c:pt>
                <c:pt idx="25">
                  <c:v>8.0509987250318549E-2</c:v>
                </c:pt>
                <c:pt idx="26">
                  <c:v>6.9239269018274374E-2</c:v>
                </c:pt>
                <c:pt idx="27">
                  <c:v>0.11760305992350184</c:v>
                </c:pt>
                <c:pt idx="28">
                  <c:v>0.13851253718657031</c:v>
                </c:pt>
                <c:pt idx="29">
                  <c:v>0.15826604334891625</c:v>
                </c:pt>
                <c:pt idx="30">
                  <c:v>0.15078623034424132</c:v>
                </c:pt>
                <c:pt idx="31">
                  <c:v>0.23158521036974067</c:v>
                </c:pt>
                <c:pt idx="32">
                  <c:v>0.26039949001274953</c:v>
                </c:pt>
                <c:pt idx="33">
                  <c:v>0.33744156396090097</c:v>
                </c:pt>
                <c:pt idx="34">
                  <c:v>0.31194220144496376</c:v>
                </c:pt>
                <c:pt idx="35">
                  <c:v>0.24977475563110918</c:v>
                </c:pt>
                <c:pt idx="36">
                  <c:v>0.16141096472588168</c:v>
                </c:pt>
                <c:pt idx="37">
                  <c:v>0.11369315767105825</c:v>
                </c:pt>
                <c:pt idx="38">
                  <c:v>0.13749256268593291</c:v>
                </c:pt>
                <c:pt idx="39">
                  <c:v>7.3523161920951985E-2</c:v>
                </c:pt>
                <c:pt idx="40">
                  <c:v>0.14777730556736079</c:v>
                </c:pt>
                <c:pt idx="41">
                  <c:v>0.1748066298342541</c:v>
                </c:pt>
                <c:pt idx="42">
                  <c:v>0.13001274968125798</c:v>
                </c:pt>
                <c:pt idx="43">
                  <c:v>0.2091457713557161</c:v>
                </c:pt>
                <c:pt idx="44">
                  <c:v>0.16146196345091357</c:v>
                </c:pt>
                <c:pt idx="45">
                  <c:v>0.13064173395665102</c:v>
                </c:pt>
                <c:pt idx="46">
                  <c:v>4.3093922651933569E-2</c:v>
                </c:pt>
                <c:pt idx="47">
                  <c:v>0.10956226094347632</c:v>
                </c:pt>
                <c:pt idx="48">
                  <c:v>4.7479813004674964E-2</c:v>
                </c:pt>
                <c:pt idx="49">
                  <c:v>-8.0696982575435672E-2</c:v>
                </c:pt>
                <c:pt idx="50">
                  <c:v>2.3544411389715192E-2</c:v>
                </c:pt>
                <c:pt idx="51">
                  <c:v>-0.1653208669783256</c:v>
                </c:pt>
                <c:pt idx="52">
                  <c:v>-7.6617084572885741E-2</c:v>
                </c:pt>
                <c:pt idx="53">
                  <c:v>-0.13803654908627283</c:v>
                </c:pt>
                <c:pt idx="54">
                  <c:v>-9.4891627709307258E-2</c:v>
                </c:pt>
                <c:pt idx="55">
                  <c:v>-0.12557586060348502</c:v>
                </c:pt>
                <c:pt idx="56">
                  <c:v>-9.6081597960051002E-2</c:v>
                </c:pt>
                <c:pt idx="57">
                  <c:v>5.8988525286867821E-2</c:v>
                </c:pt>
                <c:pt idx="58">
                  <c:v>4.385890352741173E-2</c:v>
                </c:pt>
                <c:pt idx="59">
                  <c:v>9.3242668933276596E-2</c:v>
                </c:pt>
                <c:pt idx="60">
                  <c:v>7.4084147896302577E-2</c:v>
                </c:pt>
                <c:pt idx="61">
                  <c:v>0.12873778155546112</c:v>
                </c:pt>
                <c:pt idx="62">
                  <c:v>0.1202719932001699</c:v>
                </c:pt>
                <c:pt idx="63">
                  <c:v>3.3030174245643806E-2</c:v>
                </c:pt>
                <c:pt idx="64">
                  <c:v>8.5728856778580553E-2</c:v>
                </c:pt>
                <c:pt idx="65">
                  <c:v>3.6600084997875149E-2</c:v>
                </c:pt>
                <c:pt idx="66">
                  <c:v>0.14067148321291967</c:v>
                </c:pt>
                <c:pt idx="67">
                  <c:v>0.10085847853803642</c:v>
                </c:pt>
                <c:pt idx="68">
                  <c:v>0.13451763705907349</c:v>
                </c:pt>
                <c:pt idx="69">
                  <c:v>0.11751806204844883</c:v>
                </c:pt>
                <c:pt idx="70">
                  <c:v>0.1468423289417764</c:v>
                </c:pt>
                <c:pt idx="71">
                  <c:v>0.20676583085422862</c:v>
                </c:pt>
                <c:pt idx="72">
                  <c:v>0.19354016149596243</c:v>
                </c:pt>
                <c:pt idx="73">
                  <c:v>0.25244368890777724</c:v>
                </c:pt>
                <c:pt idx="74">
                  <c:v>0.24232894177645559</c:v>
                </c:pt>
                <c:pt idx="75">
                  <c:v>0.21994050148746291</c:v>
                </c:pt>
                <c:pt idx="76">
                  <c:v>0.14539736506587331</c:v>
                </c:pt>
                <c:pt idx="77">
                  <c:v>0.21611559711007233</c:v>
                </c:pt>
                <c:pt idx="78">
                  <c:v>0.20702082447938785</c:v>
                </c:pt>
                <c:pt idx="79">
                  <c:v>0.2307352316192095</c:v>
                </c:pt>
                <c:pt idx="80">
                  <c:v>0.2625584360390989</c:v>
                </c:pt>
                <c:pt idx="81">
                  <c:v>0.23824904377390554</c:v>
                </c:pt>
                <c:pt idx="82">
                  <c:v>0.2684232894177645</c:v>
                </c:pt>
                <c:pt idx="83">
                  <c:v>0.24215894602634935</c:v>
                </c:pt>
                <c:pt idx="84">
                  <c:v>0.20178495537611552</c:v>
                </c:pt>
                <c:pt idx="85">
                  <c:v>0.23792605184870363</c:v>
                </c:pt>
                <c:pt idx="86">
                  <c:v>0.2483637909052272</c:v>
                </c:pt>
                <c:pt idx="87">
                  <c:v>0.2655843603909902</c:v>
                </c:pt>
                <c:pt idx="88">
                  <c:v>0.29567360815979593</c:v>
                </c:pt>
                <c:pt idx="89">
                  <c:v>0.32809179770505725</c:v>
                </c:pt>
                <c:pt idx="90">
                  <c:v>0.37110072248193782</c:v>
                </c:pt>
                <c:pt idx="91">
                  <c:v>0.32639184020399492</c:v>
                </c:pt>
                <c:pt idx="92">
                  <c:v>0.32256693582660434</c:v>
                </c:pt>
                <c:pt idx="93">
                  <c:v>0.36515087122821921</c:v>
                </c:pt>
                <c:pt idx="94">
                  <c:v>0.44339991500212483</c:v>
                </c:pt>
                <c:pt idx="95">
                  <c:v>0.48751381215469602</c:v>
                </c:pt>
                <c:pt idx="96">
                  <c:v>0.49689757756056108</c:v>
                </c:pt>
                <c:pt idx="97">
                  <c:v>0.52486187845303878</c:v>
                </c:pt>
                <c:pt idx="98">
                  <c:v>0.49176370590735208</c:v>
                </c:pt>
                <c:pt idx="99">
                  <c:v>0.5344326391840204</c:v>
                </c:pt>
                <c:pt idx="100">
                  <c:v>0.48198895027624311</c:v>
                </c:pt>
                <c:pt idx="101">
                  <c:v>0.44926476838079044</c:v>
                </c:pt>
                <c:pt idx="102">
                  <c:v>0.44275393115172124</c:v>
                </c:pt>
                <c:pt idx="103">
                  <c:v>0.50879728006799829</c:v>
                </c:pt>
                <c:pt idx="104">
                  <c:v>0.49703357416064597</c:v>
                </c:pt>
                <c:pt idx="105">
                  <c:v>0.50026349341266463</c:v>
                </c:pt>
                <c:pt idx="106">
                  <c:v>0.49077773055673624</c:v>
                </c:pt>
                <c:pt idx="107">
                  <c:v>0.49026774330641731</c:v>
                </c:pt>
                <c:pt idx="108">
                  <c:v>0.51636209094772623</c:v>
                </c:pt>
                <c:pt idx="109">
                  <c:v>0.49681257968550785</c:v>
                </c:pt>
                <c:pt idx="110">
                  <c:v>0.53778155546111339</c:v>
                </c:pt>
                <c:pt idx="111">
                  <c:v>0.59231619209519737</c:v>
                </c:pt>
                <c:pt idx="112">
                  <c:v>0.49533361665958342</c:v>
                </c:pt>
                <c:pt idx="113">
                  <c:v>0.51848703782405425</c:v>
                </c:pt>
                <c:pt idx="114">
                  <c:v>0.55950701232469191</c:v>
                </c:pt>
                <c:pt idx="115">
                  <c:v>0.54160645983850397</c:v>
                </c:pt>
                <c:pt idx="116">
                  <c:v>0.5700807479813006</c:v>
                </c:pt>
                <c:pt idx="117">
                  <c:v>0.56702082447938795</c:v>
                </c:pt>
                <c:pt idx="118">
                  <c:v>0.57438164045898854</c:v>
                </c:pt>
                <c:pt idx="119">
                  <c:v>0.61951551211219713</c:v>
                </c:pt>
                <c:pt idx="120">
                  <c:v>0.60645983850403717</c:v>
                </c:pt>
                <c:pt idx="121">
                  <c:v>0.56999575010624737</c:v>
                </c:pt>
                <c:pt idx="122">
                  <c:v>0.61325966850828717</c:v>
                </c:pt>
                <c:pt idx="123">
                  <c:v>0.55631109222269415</c:v>
                </c:pt>
                <c:pt idx="124">
                  <c:v>0.56396090097747531</c:v>
                </c:pt>
                <c:pt idx="125">
                  <c:v>0.61458563535911592</c:v>
                </c:pt>
                <c:pt idx="126">
                  <c:v>0.62005949851253694</c:v>
                </c:pt>
                <c:pt idx="127">
                  <c:v>0.63405014874628107</c:v>
                </c:pt>
                <c:pt idx="128">
                  <c:v>0.67263918402039935</c:v>
                </c:pt>
                <c:pt idx="129">
                  <c:v>0.67816404589885249</c:v>
                </c:pt>
                <c:pt idx="130">
                  <c:v>0.73667658308542272</c:v>
                </c:pt>
                <c:pt idx="131">
                  <c:v>0.78648533786655328</c:v>
                </c:pt>
                <c:pt idx="132">
                  <c:v>0.78143646408839773</c:v>
                </c:pt>
                <c:pt idx="133">
                  <c:v>0.70884827879303014</c:v>
                </c:pt>
                <c:pt idx="134">
                  <c:v>0.76404589885252872</c:v>
                </c:pt>
                <c:pt idx="135">
                  <c:v>0.7385975350616234</c:v>
                </c:pt>
                <c:pt idx="136">
                  <c:v>0.7228729281767956</c:v>
                </c:pt>
                <c:pt idx="137">
                  <c:v>0.73421164470888201</c:v>
                </c:pt>
                <c:pt idx="138">
                  <c:v>0.78679133021674441</c:v>
                </c:pt>
                <c:pt idx="139">
                  <c:v>0.75580110497237563</c:v>
                </c:pt>
                <c:pt idx="140">
                  <c:v>0.77455163620909473</c:v>
                </c:pt>
                <c:pt idx="141">
                  <c:v>0.72202294942626422</c:v>
                </c:pt>
                <c:pt idx="142">
                  <c:v>0.73302167445813837</c:v>
                </c:pt>
                <c:pt idx="143">
                  <c:v>0.77161070973225665</c:v>
                </c:pt>
                <c:pt idx="144">
                  <c:v>0.73659158521036971</c:v>
                </c:pt>
                <c:pt idx="145">
                  <c:v>0.77909052273693158</c:v>
                </c:pt>
                <c:pt idx="146">
                  <c:v>0.80433489162770933</c:v>
                </c:pt>
                <c:pt idx="147">
                  <c:v>0.80447088822779422</c:v>
                </c:pt>
                <c:pt idx="148">
                  <c:v>0.87170420739481513</c:v>
                </c:pt>
                <c:pt idx="149">
                  <c:v>0.90867828304292386</c:v>
                </c:pt>
                <c:pt idx="150">
                  <c:v>0.91870803229919229</c:v>
                </c:pt>
                <c:pt idx="151">
                  <c:v>0.92698682532936671</c:v>
                </c:pt>
                <c:pt idx="152">
                  <c:v>0.90386740331491722</c:v>
                </c:pt>
                <c:pt idx="153">
                  <c:v>0.89800254993625139</c:v>
                </c:pt>
                <c:pt idx="154">
                  <c:v>0.84445388865278348</c:v>
                </c:pt>
                <c:pt idx="155">
                  <c:v>0.94480237994050142</c:v>
                </c:pt>
                <c:pt idx="156">
                  <c:v>0.94526136846578823</c:v>
                </c:pt>
                <c:pt idx="157">
                  <c:v>0.96583085422864423</c:v>
                </c:pt>
                <c:pt idx="158">
                  <c:v>1.0972375690607734</c:v>
                </c:pt>
                <c:pt idx="159">
                  <c:v>1.0842838929026772</c:v>
                </c:pt>
                <c:pt idx="160">
                  <c:v>1.0634934126646836</c:v>
                </c:pt>
                <c:pt idx="161">
                  <c:v>1.063918402039949</c:v>
                </c:pt>
                <c:pt idx="162">
                  <c:v>1.156141096472588</c:v>
                </c:pt>
                <c:pt idx="163">
                  <c:v>1.1623969400764982</c:v>
                </c:pt>
                <c:pt idx="164">
                  <c:v>1.1674458138546537</c:v>
                </c:pt>
                <c:pt idx="165">
                  <c:v>1.1713557161070973</c:v>
                </c:pt>
                <c:pt idx="166">
                  <c:v>1.146757331066723</c:v>
                </c:pt>
                <c:pt idx="167">
                  <c:v>1.2350701232469188</c:v>
                </c:pt>
                <c:pt idx="168">
                  <c:v>1.2736081597960047</c:v>
                </c:pt>
                <c:pt idx="169">
                  <c:v>1.3495112622184444</c:v>
                </c:pt>
                <c:pt idx="170">
                  <c:v>1.4388440288992776</c:v>
                </c:pt>
                <c:pt idx="171">
                  <c:v>1.2125796855078619</c:v>
                </c:pt>
                <c:pt idx="172">
                  <c:v>1.1457713557161071</c:v>
                </c:pt>
                <c:pt idx="173">
                  <c:v>1.0251593710157247</c:v>
                </c:pt>
                <c:pt idx="174">
                  <c:v>1.1614959626009349</c:v>
                </c:pt>
                <c:pt idx="175">
                  <c:v>1.0929536761580958</c:v>
                </c:pt>
                <c:pt idx="176">
                  <c:v>1.0679133021674456</c:v>
                </c:pt>
                <c:pt idx="177">
                  <c:v>1.1882362940926474</c:v>
                </c:pt>
                <c:pt idx="178">
                  <c:v>1.2084147896302593</c:v>
                </c:pt>
                <c:pt idx="179">
                  <c:v>1.1274118147046321</c:v>
                </c:pt>
                <c:pt idx="180">
                  <c:v>1.1187420314492136</c:v>
                </c:pt>
                <c:pt idx="181">
                  <c:v>1.0721291967700806</c:v>
                </c:pt>
                <c:pt idx="182">
                  <c:v>1.12788780280493</c:v>
                </c:pt>
                <c:pt idx="183">
                  <c:v>1.1483722906927327</c:v>
                </c:pt>
                <c:pt idx="184">
                  <c:v>1.0609944751381213</c:v>
                </c:pt>
                <c:pt idx="185">
                  <c:v>1.0991075223119422</c:v>
                </c:pt>
                <c:pt idx="186">
                  <c:v>1.1884912877178069</c:v>
                </c:pt>
                <c:pt idx="187">
                  <c:v>1.215894602634934</c:v>
                </c:pt>
                <c:pt idx="188">
                  <c:v>1.2483297917552059</c:v>
                </c:pt>
                <c:pt idx="189">
                  <c:v>1.3001274968125798</c:v>
                </c:pt>
                <c:pt idx="190">
                  <c:v>1.3144071398215043</c:v>
                </c:pt>
                <c:pt idx="191">
                  <c:v>1.2205354866128348</c:v>
                </c:pt>
                <c:pt idx="192">
                  <c:v>1.3191670208244792</c:v>
                </c:pt>
                <c:pt idx="193">
                  <c:v>1.3351466213344665</c:v>
                </c:pt>
                <c:pt idx="194">
                  <c:v>1.3738206544836378</c:v>
                </c:pt>
                <c:pt idx="195">
                  <c:v>1.3525371865703359</c:v>
                </c:pt>
                <c:pt idx="196">
                  <c:v>1.3396175095622609</c:v>
                </c:pt>
                <c:pt idx="197">
                  <c:v>1.4183595410114749</c:v>
                </c:pt>
                <c:pt idx="198">
                  <c:v>1.4221504462388439</c:v>
                </c:pt>
                <c:pt idx="199">
                  <c:v>1.3961410964725882</c:v>
                </c:pt>
                <c:pt idx="200">
                  <c:v>1.3748406289842752</c:v>
                </c:pt>
                <c:pt idx="201">
                  <c:v>1.3478963025924351</c:v>
                </c:pt>
                <c:pt idx="202">
                  <c:v>1.2945686357841053</c:v>
                </c:pt>
                <c:pt idx="203">
                  <c:v>1.3196770080747982</c:v>
                </c:pt>
                <c:pt idx="204">
                  <c:v>1.2991585210369743</c:v>
                </c:pt>
                <c:pt idx="205">
                  <c:v>1.2713132171695709</c:v>
                </c:pt>
                <c:pt idx="206">
                  <c:v>1.3102932426689331</c:v>
                </c:pt>
                <c:pt idx="207">
                  <c:v>1.2339651508712279</c:v>
                </c:pt>
                <c:pt idx="208">
                  <c:v>1.2773990650233746</c:v>
                </c:pt>
                <c:pt idx="209">
                  <c:v>1.146536336591585</c:v>
                </c:pt>
                <c:pt idx="210">
                  <c:v>1.2140246493837652</c:v>
                </c:pt>
                <c:pt idx="211">
                  <c:v>1.1307267318317042</c:v>
                </c:pt>
                <c:pt idx="212">
                  <c:v>1.1386825329366763</c:v>
                </c:pt>
                <c:pt idx="213">
                  <c:v>1.2132596685082873</c:v>
                </c:pt>
                <c:pt idx="214">
                  <c:v>1.3449723756906078</c:v>
                </c:pt>
                <c:pt idx="215">
                  <c:v>1.4071398215044622</c:v>
                </c:pt>
                <c:pt idx="216">
                  <c:v>1.4754781130471737</c:v>
                </c:pt>
                <c:pt idx="217">
                  <c:v>1.3171780705482363</c:v>
                </c:pt>
                <c:pt idx="218">
                  <c:v>1.1708457288567784</c:v>
                </c:pt>
                <c:pt idx="219">
                  <c:v>1.2810029749256264</c:v>
                </c:pt>
                <c:pt idx="220">
                  <c:v>1.2875988100297491</c:v>
                </c:pt>
                <c:pt idx="221">
                  <c:v>1.2604334891627711</c:v>
                </c:pt>
                <c:pt idx="222">
                  <c:v>1.2975435614109645</c:v>
                </c:pt>
                <c:pt idx="223">
                  <c:v>1.2817339566510837</c:v>
                </c:pt>
                <c:pt idx="224">
                  <c:v>1.2828389290267745</c:v>
                </c:pt>
                <c:pt idx="225">
                  <c:v>1.2847938801529963</c:v>
                </c:pt>
                <c:pt idx="226">
                  <c:v>1.2248703782405439</c:v>
                </c:pt>
                <c:pt idx="227">
                  <c:v>1.23374415639609</c:v>
                </c:pt>
                <c:pt idx="228">
                  <c:v>1.2027539311517215</c:v>
                </c:pt>
                <c:pt idx="229">
                  <c:v>1.2498597535061622</c:v>
                </c:pt>
                <c:pt idx="230">
                  <c:v>1.2543646408839777</c:v>
                </c:pt>
                <c:pt idx="231">
                  <c:v>1.2781980450488737</c:v>
                </c:pt>
                <c:pt idx="232">
                  <c:v>1.2762430939226519</c:v>
                </c:pt>
                <c:pt idx="233">
                  <c:v>1.302507437314067</c:v>
                </c:pt>
                <c:pt idx="234">
                  <c:v>1.2772630684232893</c:v>
                </c:pt>
                <c:pt idx="235">
                  <c:v>1.3048533786655332</c:v>
                </c:pt>
                <c:pt idx="236">
                  <c:v>1.3130981725456863</c:v>
                </c:pt>
                <c:pt idx="237">
                  <c:v>1.2694432639184017</c:v>
                </c:pt>
                <c:pt idx="238">
                  <c:v>1.1981810454738628</c:v>
                </c:pt>
                <c:pt idx="239">
                  <c:v>1.2052358691032725</c:v>
                </c:pt>
                <c:pt idx="240">
                  <c:v>1.2122056948576283</c:v>
                </c:pt>
                <c:pt idx="241">
                  <c:v>1.2624394390140243</c:v>
                </c:pt>
                <c:pt idx="242">
                  <c:v>1.2712282192945175</c:v>
                </c:pt>
                <c:pt idx="243">
                  <c:v>1.2511687207819802</c:v>
                </c:pt>
                <c:pt idx="244">
                  <c:v>1.2679643008924777</c:v>
                </c:pt>
                <c:pt idx="245">
                  <c:v>1.2561835954101146</c:v>
                </c:pt>
                <c:pt idx="246">
                  <c:v>1.2664343391415214</c:v>
                </c:pt>
                <c:pt idx="247">
                  <c:v>1.2572545686357839</c:v>
                </c:pt>
                <c:pt idx="248">
                  <c:v>1.2115257118572034</c:v>
                </c:pt>
                <c:pt idx="249">
                  <c:v>1.2088907777305566</c:v>
                </c:pt>
                <c:pt idx="250">
                  <c:v>1.1929451763705905</c:v>
                </c:pt>
                <c:pt idx="251">
                  <c:v>1.2003059923501911</c:v>
                </c:pt>
                <c:pt idx="252">
                  <c:v>1.2347301317467063</c:v>
                </c:pt>
                <c:pt idx="253">
                  <c:v>1.2192945176370591</c:v>
                </c:pt>
                <c:pt idx="254">
                  <c:v>1.2292392690182745</c:v>
                </c:pt>
                <c:pt idx="255">
                  <c:v>1.2787590310242241</c:v>
                </c:pt>
                <c:pt idx="256">
                  <c:v>1.1444113897152568</c:v>
                </c:pt>
                <c:pt idx="257">
                  <c:v>1.2684232894177643</c:v>
                </c:pt>
                <c:pt idx="258">
                  <c:v>1.2569995750106244</c:v>
                </c:pt>
                <c:pt idx="259">
                  <c:v>1.3155971100722481</c:v>
                </c:pt>
                <c:pt idx="260">
                  <c:v>1.292358691032724</c:v>
                </c:pt>
                <c:pt idx="261">
                  <c:v>1.3003484912877177</c:v>
                </c:pt>
                <c:pt idx="262">
                  <c:v>1.2439949001274968</c:v>
                </c:pt>
                <c:pt idx="263">
                  <c:v>1.1860603484912877</c:v>
                </c:pt>
                <c:pt idx="264">
                  <c:v>1.2142456438589035</c:v>
                </c:pt>
                <c:pt idx="265">
                  <c:v>1.2721291967700807</c:v>
                </c:pt>
                <c:pt idx="266">
                  <c:v>1.357416064598385</c:v>
                </c:pt>
                <c:pt idx="267">
                  <c:v>1.3310667233319164</c:v>
                </c:pt>
                <c:pt idx="268">
                  <c:v>1.3210029749256269</c:v>
                </c:pt>
                <c:pt idx="269">
                  <c:v>1.2839439014024649</c:v>
                </c:pt>
                <c:pt idx="270">
                  <c:v>1.1959711007224816</c:v>
                </c:pt>
                <c:pt idx="271">
                  <c:v>1.2186145346366342</c:v>
                </c:pt>
                <c:pt idx="272">
                  <c:v>1.2082107947301317</c:v>
                </c:pt>
                <c:pt idx="273">
                  <c:v>1.2502337441563962</c:v>
                </c:pt>
                <c:pt idx="274">
                  <c:v>1.3045983850403742</c:v>
                </c:pt>
                <c:pt idx="275">
                  <c:v>1.3001274968125798</c:v>
                </c:pt>
                <c:pt idx="276">
                  <c:v>1.3228729281767957</c:v>
                </c:pt>
                <c:pt idx="277">
                  <c:v>1.3104122396940072</c:v>
                </c:pt>
                <c:pt idx="278">
                  <c:v>1.4545346366340843</c:v>
                </c:pt>
                <c:pt idx="279">
                  <c:v>1.4247003824904376</c:v>
                </c:pt>
                <c:pt idx="280">
                  <c:v>1.5098682532936678</c:v>
                </c:pt>
                <c:pt idx="281">
                  <c:v>1.5925711857203568</c:v>
                </c:pt>
                <c:pt idx="282">
                  <c:v>1.5433574160645982</c:v>
                </c:pt>
                <c:pt idx="283">
                  <c:v>1.6060858478538034</c:v>
                </c:pt>
                <c:pt idx="284">
                  <c:v>1.5339566510837228</c:v>
                </c:pt>
                <c:pt idx="285">
                  <c:v>1.5208669783255417</c:v>
                </c:pt>
                <c:pt idx="286">
                  <c:v>1.5374415639609009</c:v>
                </c:pt>
                <c:pt idx="287">
                  <c:v>1.4404249893752654</c:v>
                </c:pt>
                <c:pt idx="288">
                  <c:v>1.4040798980025495</c:v>
                </c:pt>
                <c:pt idx="289">
                  <c:v>1.4647683807904803</c:v>
                </c:pt>
                <c:pt idx="290">
                  <c:v>1.2622184445388864</c:v>
                </c:pt>
                <c:pt idx="291">
                  <c:v>1.3314067148321289</c:v>
                </c:pt>
                <c:pt idx="292">
                  <c:v>1.3530471738206544</c:v>
                </c:pt>
                <c:pt idx="293">
                  <c:v>1.2790140246493835</c:v>
                </c:pt>
                <c:pt idx="294">
                  <c:v>1.1767615809604761</c:v>
                </c:pt>
                <c:pt idx="295">
                  <c:v>1.1028984275393117</c:v>
                </c:pt>
                <c:pt idx="296">
                  <c:v>1.1184020399490011</c:v>
                </c:pt>
                <c:pt idx="297">
                  <c:v>0.97081172970675711</c:v>
                </c:pt>
                <c:pt idx="298">
                  <c:v>1.1283977900552484</c:v>
                </c:pt>
                <c:pt idx="299">
                  <c:v>1.1195580110497234</c:v>
                </c:pt>
                <c:pt idx="300">
                  <c:v>1.2088397790055248</c:v>
                </c:pt>
                <c:pt idx="301">
                  <c:v>1.1854653633659158</c:v>
                </c:pt>
                <c:pt idx="302">
                  <c:v>1.2424649383765405</c:v>
                </c:pt>
                <c:pt idx="303">
                  <c:v>1.2594645133871651</c:v>
                </c:pt>
                <c:pt idx="304">
                  <c:v>1.2679643008924777</c:v>
                </c:pt>
                <c:pt idx="305">
                  <c:v>1.1627709307267318</c:v>
                </c:pt>
                <c:pt idx="306">
                  <c:v>1.1837314067148319</c:v>
                </c:pt>
                <c:pt idx="307">
                  <c:v>1.2416149596260091</c:v>
                </c:pt>
                <c:pt idx="308">
                  <c:v>1.2219804504887377</c:v>
                </c:pt>
                <c:pt idx="309">
                  <c:v>1.1492562685932852</c:v>
                </c:pt>
                <c:pt idx="310">
                  <c:v>1.1309477263068421</c:v>
                </c:pt>
                <c:pt idx="311">
                  <c:v>1.1826264343391415</c:v>
                </c:pt>
                <c:pt idx="312">
                  <c:v>1.2011559711007225</c:v>
                </c:pt>
                <c:pt idx="313">
                  <c:v>1.1881512962175944</c:v>
                </c:pt>
                <c:pt idx="314">
                  <c:v>1.2691542711432211</c:v>
                </c:pt>
                <c:pt idx="315">
                  <c:v>1.347947301317467</c:v>
                </c:pt>
                <c:pt idx="316">
                  <c:v>1.3778155546111348</c:v>
                </c:pt>
                <c:pt idx="317">
                  <c:v>1.3563960900977472</c:v>
                </c:pt>
                <c:pt idx="318">
                  <c:v>1.404334891627709</c:v>
                </c:pt>
                <c:pt idx="319">
                  <c:v>1.4338291542711432</c:v>
                </c:pt>
                <c:pt idx="320">
                  <c:v>1.4479388015299617</c:v>
                </c:pt>
                <c:pt idx="321">
                  <c:v>1.5854653633659157</c:v>
                </c:pt>
                <c:pt idx="322">
                  <c:v>1.6654483637909054</c:v>
                </c:pt>
                <c:pt idx="323">
                  <c:v>1.5970250743731405</c:v>
                </c:pt>
                <c:pt idx="324">
                  <c:v>1.7432724181895449</c:v>
                </c:pt>
                <c:pt idx="325">
                  <c:v>1.7050573735656607</c:v>
                </c:pt>
                <c:pt idx="326">
                  <c:v>1.6114407139821503</c:v>
                </c:pt>
                <c:pt idx="327">
                  <c:v>1.5790565235869103</c:v>
                </c:pt>
                <c:pt idx="328">
                  <c:v>1.6112197195070124</c:v>
                </c:pt>
                <c:pt idx="329">
                  <c:v>1.5244878878028048</c:v>
                </c:pt>
                <c:pt idx="330">
                  <c:v>1.5950361240968975</c:v>
                </c:pt>
                <c:pt idx="331">
                  <c:v>1.6311942201444962</c:v>
                </c:pt>
                <c:pt idx="332">
                  <c:v>1.6148406289842754</c:v>
                </c:pt>
                <c:pt idx="333">
                  <c:v>1.5969910752231193</c:v>
                </c:pt>
                <c:pt idx="334">
                  <c:v>1.605150871228219</c:v>
                </c:pt>
                <c:pt idx="335">
                  <c:v>1.5515512112197194</c:v>
                </c:pt>
                <c:pt idx="336">
                  <c:v>1.5221929451763705</c:v>
                </c:pt>
                <c:pt idx="337">
                  <c:v>1.4396600084997875</c:v>
                </c:pt>
                <c:pt idx="338">
                  <c:v>1.4578835529111771</c:v>
                </c:pt>
                <c:pt idx="339">
                  <c:v>1.4688482787930299</c:v>
                </c:pt>
                <c:pt idx="340">
                  <c:v>1.5180280492987674</c:v>
                </c:pt>
                <c:pt idx="341">
                  <c:v>1.4251253718657035</c:v>
                </c:pt>
                <c:pt idx="342">
                  <c:v>1.4320101997450063</c:v>
                </c:pt>
                <c:pt idx="343">
                  <c:v>1.3388865278368041</c:v>
                </c:pt>
                <c:pt idx="344">
                  <c:v>1.3230429239269017</c:v>
                </c:pt>
                <c:pt idx="345">
                  <c:v>1.4212494687632811</c:v>
                </c:pt>
                <c:pt idx="346">
                  <c:v>1.4080747981300465</c:v>
                </c:pt>
                <c:pt idx="347">
                  <c:v>1.3826264343391417</c:v>
                </c:pt>
                <c:pt idx="348">
                  <c:v>1.3911262218444538</c:v>
                </c:pt>
                <c:pt idx="349">
                  <c:v>1.4840628984275392</c:v>
                </c:pt>
                <c:pt idx="350">
                  <c:v>1.5485422864428386</c:v>
                </c:pt>
                <c:pt idx="351">
                  <c:v>1.6539736506587333</c:v>
                </c:pt>
                <c:pt idx="352">
                  <c:v>1.660059498512537</c:v>
                </c:pt>
                <c:pt idx="353">
                  <c:v>1.6689332766680831</c:v>
                </c:pt>
                <c:pt idx="354">
                  <c:v>1.6328941776455586</c:v>
                </c:pt>
                <c:pt idx="355">
                  <c:v>1.7614959626009346</c:v>
                </c:pt>
                <c:pt idx="356">
                  <c:v>1.7648958776030601</c:v>
                </c:pt>
                <c:pt idx="357">
                  <c:v>1.85223969400765</c:v>
                </c:pt>
                <c:pt idx="358">
                  <c:v>1.884793880152996</c:v>
                </c:pt>
                <c:pt idx="359">
                  <c:v>1.9882362940926472</c:v>
                </c:pt>
                <c:pt idx="360">
                  <c:v>1.9951551211219716</c:v>
                </c:pt>
                <c:pt idx="361">
                  <c:v>1.96761580960476</c:v>
                </c:pt>
                <c:pt idx="362">
                  <c:v>1.9508372290692733</c:v>
                </c:pt>
                <c:pt idx="363">
                  <c:v>1.9621759456013601</c:v>
                </c:pt>
                <c:pt idx="364">
                  <c:v>2.0302252443688902</c:v>
                </c:pt>
                <c:pt idx="365">
                  <c:v>2.0631194220144491</c:v>
                </c:pt>
                <c:pt idx="366">
                  <c:v>2.0239694007649804</c:v>
                </c:pt>
                <c:pt idx="367">
                  <c:v>2.0276753081172973</c:v>
                </c:pt>
                <c:pt idx="368">
                  <c:v>2.1716617084572882</c:v>
                </c:pt>
                <c:pt idx="369">
                  <c:v>2.1684997875053122</c:v>
                </c:pt>
                <c:pt idx="370">
                  <c:v>2.1325626859328515</c:v>
                </c:pt>
                <c:pt idx="371">
                  <c:v>2.2106757331066724</c:v>
                </c:pt>
                <c:pt idx="372">
                  <c:v>2.2396600084997877</c:v>
                </c:pt>
                <c:pt idx="373">
                  <c:v>2.2648533786655332</c:v>
                </c:pt>
                <c:pt idx="374">
                  <c:v>2.2351891202719929</c:v>
                </c:pt>
                <c:pt idx="375">
                  <c:v>2.3973650658733527</c:v>
                </c:pt>
                <c:pt idx="376">
                  <c:v>2.4044708882277943</c:v>
                </c:pt>
                <c:pt idx="377">
                  <c:v>2.4003399915002124</c:v>
                </c:pt>
                <c:pt idx="378">
                  <c:v>2.435954101147471</c:v>
                </c:pt>
                <c:pt idx="379">
                  <c:v>2.4827029324266889</c:v>
                </c:pt>
                <c:pt idx="380">
                  <c:v>2.5186570335741605</c:v>
                </c:pt>
                <c:pt idx="381">
                  <c:v>2.4631194220144494</c:v>
                </c:pt>
                <c:pt idx="382">
                  <c:v>2.3833914152146192</c:v>
                </c:pt>
                <c:pt idx="383">
                  <c:v>2.4084657883552909</c:v>
                </c:pt>
                <c:pt idx="384">
                  <c:v>2.4870378240543984</c:v>
                </c:pt>
                <c:pt idx="385">
                  <c:v>2.4424139396515083</c:v>
                </c:pt>
                <c:pt idx="386">
                  <c:v>2.3729706757331064</c:v>
                </c:pt>
                <c:pt idx="387">
                  <c:v>2.224190395240119</c:v>
                </c:pt>
                <c:pt idx="388">
                  <c:v>2.087292817679558</c:v>
                </c:pt>
                <c:pt idx="389">
                  <c:v>2.1924861878453039</c:v>
                </c:pt>
                <c:pt idx="390">
                  <c:v>2.1639609009774752</c:v>
                </c:pt>
                <c:pt idx="391">
                  <c:v>2.2996175095622609</c:v>
                </c:pt>
                <c:pt idx="392">
                  <c:v>2.3308967275818104</c:v>
                </c:pt>
                <c:pt idx="393">
                  <c:v>2.3247768805779851</c:v>
                </c:pt>
                <c:pt idx="394">
                  <c:v>2.279898002549936</c:v>
                </c:pt>
                <c:pt idx="395">
                  <c:v>2.2652783680407986</c:v>
                </c:pt>
                <c:pt idx="396">
                  <c:v>2.3154271143221417</c:v>
                </c:pt>
                <c:pt idx="397">
                  <c:v>2.3424564385890347</c:v>
                </c:pt>
                <c:pt idx="398">
                  <c:v>2.3147471313217167</c:v>
                </c:pt>
                <c:pt idx="399">
                  <c:v>2.357416064598385</c:v>
                </c:pt>
                <c:pt idx="400">
                  <c:v>2.3684657883552913</c:v>
                </c:pt>
                <c:pt idx="401">
                  <c:v>2.4464938376540588</c:v>
                </c:pt>
                <c:pt idx="402">
                  <c:v>2.5082022949426261</c:v>
                </c:pt>
                <c:pt idx="403">
                  <c:v>2.4621334466638332</c:v>
                </c:pt>
                <c:pt idx="404">
                  <c:v>2.4500637484062899</c:v>
                </c:pt>
                <c:pt idx="405">
                  <c:v>2.3890352741181471</c:v>
                </c:pt>
                <c:pt idx="406">
                  <c:v>2.3487462813429665</c:v>
                </c:pt>
                <c:pt idx="407">
                  <c:v>2.3837654058648532</c:v>
                </c:pt>
                <c:pt idx="408">
                  <c:v>2.431874203144921</c:v>
                </c:pt>
                <c:pt idx="409">
                  <c:v>2.3914152146196344</c:v>
                </c:pt>
                <c:pt idx="410">
                  <c:v>2.3077773055673605</c:v>
                </c:pt>
                <c:pt idx="411">
                  <c:v>2.2367190820229492</c:v>
                </c:pt>
                <c:pt idx="412">
                  <c:v>2.3655758606034842</c:v>
                </c:pt>
                <c:pt idx="413">
                  <c:v>2.5386315342116443</c:v>
                </c:pt>
                <c:pt idx="414">
                  <c:v>2.7327666808329787</c:v>
                </c:pt>
                <c:pt idx="415">
                  <c:v>2.7047173820654482</c:v>
                </c:pt>
                <c:pt idx="416">
                  <c:v>2.7761155971100724</c:v>
                </c:pt>
                <c:pt idx="417">
                  <c:v>2.7514662133446666</c:v>
                </c:pt>
                <c:pt idx="418">
                  <c:v>2.8480237994050146</c:v>
                </c:pt>
                <c:pt idx="419">
                  <c:v>2.8568635784105392</c:v>
                </c:pt>
                <c:pt idx="420">
                  <c:v>2.8053548661283467</c:v>
                </c:pt>
                <c:pt idx="421">
                  <c:v>2.8148746281342962</c:v>
                </c:pt>
                <c:pt idx="422">
                  <c:v>2.8072248193795155</c:v>
                </c:pt>
                <c:pt idx="423">
                  <c:v>2.8832129196770078</c:v>
                </c:pt>
                <c:pt idx="424">
                  <c:v>2.8524436889077771</c:v>
                </c:pt>
                <c:pt idx="425">
                  <c:v>2.7975350616234591</c:v>
                </c:pt>
                <c:pt idx="426">
                  <c:v>2.7699957501062471</c:v>
                </c:pt>
                <c:pt idx="427">
                  <c:v>2.821164470888228</c:v>
                </c:pt>
                <c:pt idx="428">
                  <c:v>2.765745856353591</c:v>
                </c:pt>
                <c:pt idx="429">
                  <c:v>2.7810454738631534</c:v>
                </c:pt>
                <c:pt idx="430">
                  <c:v>2.797875053123672</c:v>
                </c:pt>
                <c:pt idx="431">
                  <c:v>2.7810454738631534</c:v>
                </c:pt>
                <c:pt idx="432">
                  <c:v>2.7229069273268163</c:v>
                </c:pt>
                <c:pt idx="433">
                  <c:v>2.5891202719931998</c:v>
                </c:pt>
                <c:pt idx="434">
                  <c:v>2.6117297067573308</c:v>
                </c:pt>
                <c:pt idx="435">
                  <c:v>2.7298767530811725</c:v>
                </c:pt>
                <c:pt idx="436">
                  <c:v>2.8218444538886525</c:v>
                </c:pt>
                <c:pt idx="437">
                  <c:v>2.7536761580960474</c:v>
                </c:pt>
                <c:pt idx="438">
                  <c:v>2.6821079473013172</c:v>
                </c:pt>
                <c:pt idx="439">
                  <c:v>2.5187420314492139</c:v>
                </c:pt>
                <c:pt idx="440">
                  <c:v>2.4878028049298764</c:v>
                </c:pt>
                <c:pt idx="441">
                  <c:v>2.5216319592010201</c:v>
                </c:pt>
                <c:pt idx="442">
                  <c:v>2.5260518487037822</c:v>
                </c:pt>
                <c:pt idx="443">
                  <c:v>2.3543561410964724</c:v>
                </c:pt>
                <c:pt idx="444">
                  <c:v>2.4765830854228645</c:v>
                </c:pt>
                <c:pt idx="445">
                  <c:v>2.5189120271993199</c:v>
                </c:pt>
                <c:pt idx="446">
                  <c:v>2.5826604334891625</c:v>
                </c:pt>
                <c:pt idx="447">
                  <c:v>2.5411814704632381</c:v>
                </c:pt>
                <c:pt idx="448">
                  <c:v>2.5180620484487886</c:v>
                </c:pt>
                <c:pt idx="449">
                  <c:v>2.5139821504462385</c:v>
                </c:pt>
                <c:pt idx="450">
                  <c:v>2.559541011474713</c:v>
                </c:pt>
                <c:pt idx="451">
                  <c:v>2.6967275818104541</c:v>
                </c:pt>
                <c:pt idx="452">
                  <c:v>2.716447088822779</c:v>
                </c:pt>
                <c:pt idx="453">
                  <c:v>2.7776455588610287</c:v>
                </c:pt>
                <c:pt idx="454">
                  <c:v>2.789205269868253</c:v>
                </c:pt>
                <c:pt idx="455">
                  <c:v>2.757416064598385</c:v>
                </c:pt>
                <c:pt idx="456">
                  <c:v>2.8575435614109645</c:v>
                </c:pt>
                <c:pt idx="457">
                  <c:v>2.8633234169145769</c:v>
                </c:pt>
                <c:pt idx="458">
                  <c:v>2.9381215469613258</c:v>
                </c:pt>
                <c:pt idx="459">
                  <c:v>3.2017849553761151</c:v>
                </c:pt>
                <c:pt idx="460">
                  <c:v>3.1565660858478539</c:v>
                </c:pt>
                <c:pt idx="461">
                  <c:v>3.2398640033999149</c:v>
                </c:pt>
                <c:pt idx="462">
                  <c:v>3.3462813429664253</c:v>
                </c:pt>
                <c:pt idx="463">
                  <c:v>3.3904802379940504</c:v>
                </c:pt>
                <c:pt idx="464">
                  <c:v>3.4880577985550358</c:v>
                </c:pt>
                <c:pt idx="465">
                  <c:v>3.5215469613259662</c:v>
                </c:pt>
                <c:pt idx="466">
                  <c:v>4.0660433489162768</c:v>
                </c:pt>
                <c:pt idx="467">
                  <c:v>4.0577135571610707</c:v>
                </c:pt>
                <c:pt idx="468">
                  <c:v>4.2365490862728423</c:v>
                </c:pt>
                <c:pt idx="469">
                  <c:v>4.2115597110072249</c:v>
                </c:pt>
                <c:pt idx="470">
                  <c:v>4.0079048023799402</c:v>
                </c:pt>
                <c:pt idx="471">
                  <c:v>4.1661708457288569</c:v>
                </c:pt>
                <c:pt idx="472">
                  <c:v>4.1661708457288569</c:v>
                </c:pt>
                <c:pt idx="473">
                  <c:v>4.1041223969400757</c:v>
                </c:pt>
                <c:pt idx="474">
                  <c:v>4.1343816404589884</c:v>
                </c:pt>
                <c:pt idx="475">
                  <c:v>3.9742456438589029</c:v>
                </c:pt>
                <c:pt idx="476">
                  <c:v>4.3846153846153841</c:v>
                </c:pt>
                <c:pt idx="477">
                  <c:v>4.6073098172545679</c:v>
                </c:pt>
                <c:pt idx="478">
                  <c:v>4.4323841903952399</c:v>
                </c:pt>
                <c:pt idx="479">
                  <c:v>4.3966850828729278</c:v>
                </c:pt>
                <c:pt idx="480">
                  <c:v>4.5544411389715256</c:v>
                </c:pt>
                <c:pt idx="481">
                  <c:v>4.3553761155971102</c:v>
                </c:pt>
                <c:pt idx="482">
                  <c:v>4.6737781555461106</c:v>
                </c:pt>
                <c:pt idx="483">
                  <c:v>4.5547811304717385</c:v>
                </c:pt>
                <c:pt idx="484">
                  <c:v>4.3438164045898846</c:v>
                </c:pt>
                <c:pt idx="485">
                  <c:v>4.4612834679133018</c:v>
                </c:pt>
                <c:pt idx="486">
                  <c:v>4.2176795580110493</c:v>
                </c:pt>
                <c:pt idx="487">
                  <c:v>4.1061623459413514</c:v>
                </c:pt>
                <c:pt idx="488">
                  <c:v>4.5124521886952822</c:v>
                </c:pt>
                <c:pt idx="489">
                  <c:v>4.4102847428814274</c:v>
                </c:pt>
                <c:pt idx="490">
                  <c:v>4.1831704207394811</c:v>
                </c:pt>
                <c:pt idx="491">
                  <c:v>4.1335316617084574</c:v>
                </c:pt>
                <c:pt idx="492">
                  <c:v>3.7872503187420312</c:v>
                </c:pt>
                <c:pt idx="493">
                  <c:v>3.8171695707607309</c:v>
                </c:pt>
                <c:pt idx="494">
                  <c:v>4.1779005524861876</c:v>
                </c:pt>
                <c:pt idx="495">
                  <c:v>3.825669358266043</c:v>
                </c:pt>
                <c:pt idx="496">
                  <c:v>3.7260518487037819</c:v>
                </c:pt>
                <c:pt idx="497">
                  <c:v>3.7121121971950704</c:v>
                </c:pt>
                <c:pt idx="498">
                  <c:v>3.9426264343391413</c:v>
                </c:pt>
                <c:pt idx="499">
                  <c:v>3.9978750531236713</c:v>
                </c:pt>
                <c:pt idx="500">
                  <c:v>4.0386740331491708</c:v>
                </c:pt>
                <c:pt idx="501">
                  <c:v>4.2605184870378237</c:v>
                </c:pt>
                <c:pt idx="502">
                  <c:v>4.1546111347216312</c:v>
                </c:pt>
                <c:pt idx="503">
                  <c:v>4.1000424989375261</c:v>
                </c:pt>
                <c:pt idx="504">
                  <c:v>4.0294942626434338</c:v>
                </c:pt>
                <c:pt idx="505">
                  <c:v>3.999745006374841</c:v>
                </c:pt>
                <c:pt idx="506">
                  <c:v>4.1204419889502759</c:v>
                </c:pt>
                <c:pt idx="507">
                  <c:v>3.9791755206119843</c:v>
                </c:pt>
                <c:pt idx="508">
                  <c:v>3.6925626859328515</c:v>
                </c:pt>
                <c:pt idx="509">
                  <c:v>3.7901402464938379</c:v>
                </c:pt>
                <c:pt idx="510">
                  <c:v>3.6318742031449212</c:v>
                </c:pt>
                <c:pt idx="511">
                  <c:v>3.6578835529111764</c:v>
                </c:pt>
                <c:pt idx="512">
                  <c:v>3.7287717807054825</c:v>
                </c:pt>
                <c:pt idx="513">
                  <c:v>3.7597110072248192</c:v>
                </c:pt>
                <c:pt idx="514">
                  <c:v>3.5176370590735226</c:v>
                </c:pt>
                <c:pt idx="515">
                  <c:v>3.5800254993625158</c:v>
                </c:pt>
                <c:pt idx="516">
                  <c:v>3.4033999150021241</c:v>
                </c:pt>
                <c:pt idx="517">
                  <c:v>3.2612834679133016</c:v>
                </c:pt>
                <c:pt idx="518">
                  <c:v>3.1053973650658726</c:v>
                </c:pt>
                <c:pt idx="519">
                  <c:v>2.9734806629834249</c:v>
                </c:pt>
                <c:pt idx="520">
                  <c:v>2.9731406714832129</c:v>
                </c:pt>
                <c:pt idx="521">
                  <c:v>2.7949851253718658</c:v>
                </c:pt>
                <c:pt idx="522">
                  <c:v>2.8711432214194641</c:v>
                </c:pt>
                <c:pt idx="523">
                  <c:v>2.7303867403314914</c:v>
                </c:pt>
                <c:pt idx="524">
                  <c:v>2.8827029324266893</c:v>
                </c:pt>
                <c:pt idx="525">
                  <c:v>3.1625159371015723</c:v>
                </c:pt>
                <c:pt idx="526">
                  <c:v>3.1883552911177224</c:v>
                </c:pt>
                <c:pt idx="527">
                  <c:v>3.2910327241818953</c:v>
                </c:pt>
                <c:pt idx="528">
                  <c:v>3.0710582235444113</c:v>
                </c:pt>
                <c:pt idx="529">
                  <c:v>3.1341266468338285</c:v>
                </c:pt>
                <c:pt idx="530">
                  <c:v>3.2036549086272847</c:v>
                </c:pt>
                <c:pt idx="531">
                  <c:v>3.2682532936676578</c:v>
                </c:pt>
                <c:pt idx="532">
                  <c:v>3.5397365065873352</c:v>
                </c:pt>
                <c:pt idx="533">
                  <c:v>3.3899702507437315</c:v>
                </c:pt>
                <c:pt idx="534">
                  <c:v>3.0712282192945173</c:v>
                </c:pt>
                <c:pt idx="535">
                  <c:v>3.1252868678283043</c:v>
                </c:pt>
                <c:pt idx="536">
                  <c:v>3.5040373990650231</c:v>
                </c:pt>
                <c:pt idx="537">
                  <c:v>3.5067573310667228</c:v>
                </c:pt>
                <c:pt idx="538">
                  <c:v>3.1660858478538039</c:v>
                </c:pt>
                <c:pt idx="539">
                  <c:v>3.019039524011899</c:v>
                </c:pt>
                <c:pt idx="540">
                  <c:v>2.9762005949851251</c:v>
                </c:pt>
                <c:pt idx="541">
                  <c:v>2.8056948576285592</c:v>
                </c:pt>
                <c:pt idx="542">
                  <c:v>3.037059073523162</c:v>
                </c:pt>
                <c:pt idx="543">
                  <c:v>3.1065873353166165</c:v>
                </c:pt>
                <c:pt idx="544">
                  <c:v>3.1453463663408412</c:v>
                </c:pt>
                <c:pt idx="545">
                  <c:v>2.990990225244369</c:v>
                </c:pt>
                <c:pt idx="546">
                  <c:v>3.1172970675733103</c:v>
                </c:pt>
                <c:pt idx="547">
                  <c:v>3.0312792180195487</c:v>
                </c:pt>
                <c:pt idx="548">
                  <c:v>2.899022524436889</c:v>
                </c:pt>
                <c:pt idx="549">
                  <c:v>2.6297492562685933</c:v>
                </c:pt>
                <c:pt idx="550">
                  <c:v>2.6572885677858049</c:v>
                </c:pt>
                <c:pt idx="551">
                  <c:v>2.9122821929451761</c:v>
                </c:pt>
                <c:pt idx="552">
                  <c:v>2.8517637059073522</c:v>
                </c:pt>
                <c:pt idx="553">
                  <c:v>2.7569060773480665</c:v>
                </c:pt>
                <c:pt idx="554">
                  <c:v>2.6260093497662553</c:v>
                </c:pt>
                <c:pt idx="555">
                  <c:v>2.9053123671908199</c:v>
                </c:pt>
                <c:pt idx="556">
                  <c:v>3.1642158946026342</c:v>
                </c:pt>
                <c:pt idx="557">
                  <c:v>3.2101147471313212</c:v>
                </c:pt>
                <c:pt idx="558">
                  <c:v>3.4968975775605609</c:v>
                </c:pt>
                <c:pt idx="559">
                  <c:v>3.5446663833404166</c:v>
                </c:pt>
                <c:pt idx="560">
                  <c:v>3.5089672758181045</c:v>
                </c:pt>
                <c:pt idx="561">
                  <c:v>3.3576710582235441</c:v>
                </c:pt>
                <c:pt idx="562">
                  <c:v>3.7853803654908624</c:v>
                </c:pt>
                <c:pt idx="563">
                  <c:v>3.7075223119422009</c:v>
                </c:pt>
                <c:pt idx="564">
                  <c:v>3.7971100722481941</c:v>
                </c:pt>
                <c:pt idx="565">
                  <c:v>3.8713982150446231</c:v>
                </c:pt>
                <c:pt idx="566">
                  <c:v>3.7071823204419889</c:v>
                </c:pt>
                <c:pt idx="567">
                  <c:v>3.6385040373990654</c:v>
                </c:pt>
                <c:pt idx="568">
                  <c:v>3.540926476838079</c:v>
                </c:pt>
                <c:pt idx="569">
                  <c:v>3.6510837229069271</c:v>
                </c:pt>
                <c:pt idx="570">
                  <c:v>3.4081597960050996</c:v>
                </c:pt>
                <c:pt idx="571">
                  <c:v>3.1490862728431788</c:v>
                </c:pt>
                <c:pt idx="572">
                  <c:v>3.1152571185720355</c:v>
                </c:pt>
                <c:pt idx="573">
                  <c:v>2.9301317467063321</c:v>
                </c:pt>
                <c:pt idx="574">
                  <c:v>2.7257968550786229</c:v>
                </c:pt>
                <c:pt idx="575">
                  <c:v>2.655588610284743</c:v>
                </c:pt>
                <c:pt idx="576">
                  <c:v>2.7744156396090096</c:v>
                </c:pt>
                <c:pt idx="577">
                  <c:v>2.6137696557586056</c:v>
                </c:pt>
                <c:pt idx="578">
                  <c:v>2.7030174245643859</c:v>
                </c:pt>
                <c:pt idx="579">
                  <c:v>2.7735656608584782</c:v>
                </c:pt>
                <c:pt idx="580">
                  <c:v>2.651848703782405</c:v>
                </c:pt>
                <c:pt idx="581">
                  <c:v>2.43102422439439</c:v>
                </c:pt>
                <c:pt idx="582">
                  <c:v>2.3174670633234169</c:v>
                </c:pt>
                <c:pt idx="583">
                  <c:v>2.3832554186145347</c:v>
                </c:pt>
                <c:pt idx="584">
                  <c:v>2.1938801529961749</c:v>
                </c:pt>
                <c:pt idx="585">
                  <c:v>2.1304717382065443</c:v>
                </c:pt>
                <c:pt idx="586">
                  <c:v>2.3628559286017849</c:v>
                </c:pt>
                <c:pt idx="587">
                  <c:v>2.1529111772205693</c:v>
                </c:pt>
                <c:pt idx="588">
                  <c:v>2.3205269868253295</c:v>
                </c:pt>
                <c:pt idx="589">
                  <c:v>2.3322566935826603</c:v>
                </c:pt>
                <c:pt idx="590">
                  <c:v>2.4566935826604333</c:v>
                </c:pt>
                <c:pt idx="591">
                  <c:v>2.2033999150021248</c:v>
                </c:pt>
                <c:pt idx="592">
                  <c:v>2.174670633234169</c:v>
                </c:pt>
                <c:pt idx="593">
                  <c:v>1.8814279643008924</c:v>
                </c:pt>
                <c:pt idx="594">
                  <c:v>1.9910752231194215</c:v>
                </c:pt>
                <c:pt idx="595">
                  <c:v>1.8270293242668929</c:v>
                </c:pt>
                <c:pt idx="596">
                  <c:v>1.7496812579685508</c:v>
                </c:pt>
                <c:pt idx="597">
                  <c:v>2.0099447513812154</c:v>
                </c:pt>
                <c:pt idx="598">
                  <c:v>1.9348066298342541</c:v>
                </c:pt>
                <c:pt idx="599">
                  <c:v>2.0900127496812577</c:v>
                </c:pt>
                <c:pt idx="600">
                  <c:v>1.8793880152996172</c:v>
                </c:pt>
                <c:pt idx="601">
                  <c:v>1.9110072248193792</c:v>
                </c:pt>
                <c:pt idx="602">
                  <c:v>1.8379090522736927</c:v>
                </c:pt>
                <c:pt idx="603">
                  <c:v>1.8725881852953674</c:v>
                </c:pt>
                <c:pt idx="604">
                  <c:v>1.7461113472163197</c:v>
                </c:pt>
                <c:pt idx="605">
                  <c:v>1.8856778580535489</c:v>
                </c:pt>
                <c:pt idx="606">
                  <c:v>2.0345941351466212</c:v>
                </c:pt>
                <c:pt idx="607">
                  <c:v>2.1977900552486185</c:v>
                </c:pt>
                <c:pt idx="608">
                  <c:v>2.1741606459838505</c:v>
                </c:pt>
                <c:pt idx="609">
                  <c:v>2.1143221419464511</c:v>
                </c:pt>
                <c:pt idx="610">
                  <c:v>2.3305567360815975</c:v>
                </c:pt>
                <c:pt idx="611">
                  <c:v>2.1823204419889501</c:v>
                </c:pt>
                <c:pt idx="612">
                  <c:v>2.1935401614959629</c:v>
                </c:pt>
                <c:pt idx="613">
                  <c:v>2.2173395665108369</c:v>
                </c:pt>
                <c:pt idx="614">
                  <c:v>2.1700807479813005</c:v>
                </c:pt>
                <c:pt idx="615">
                  <c:v>2.0680832979175516</c:v>
                </c:pt>
                <c:pt idx="616">
                  <c:v>1.8855078623034425</c:v>
                </c:pt>
                <c:pt idx="617">
                  <c:v>1.6599235019124521</c:v>
                </c:pt>
                <c:pt idx="618">
                  <c:v>1.6920526986825331</c:v>
                </c:pt>
                <c:pt idx="619">
                  <c:v>1.8095197620059498</c:v>
                </c:pt>
                <c:pt idx="620">
                  <c:v>1.6521036974075649</c:v>
                </c:pt>
                <c:pt idx="621">
                  <c:v>1.6995325116872078</c:v>
                </c:pt>
                <c:pt idx="622">
                  <c:v>1.8161495962600931</c:v>
                </c:pt>
                <c:pt idx="623">
                  <c:v>1.7811304717382064</c:v>
                </c:pt>
                <c:pt idx="624">
                  <c:v>1.7581810454738633</c:v>
                </c:pt>
                <c:pt idx="625">
                  <c:v>1.9113472163195921</c:v>
                </c:pt>
                <c:pt idx="626">
                  <c:v>1.8676583085422864</c:v>
                </c:pt>
                <c:pt idx="627">
                  <c:v>1.7168720781980449</c:v>
                </c:pt>
                <c:pt idx="628">
                  <c:v>1.642073948151296</c:v>
                </c:pt>
                <c:pt idx="629">
                  <c:v>1.5769655758606036</c:v>
                </c:pt>
                <c:pt idx="630">
                  <c:v>1.4688482787930299</c:v>
                </c:pt>
                <c:pt idx="631">
                  <c:v>1.5438164045898852</c:v>
                </c:pt>
                <c:pt idx="632">
                  <c:v>1.5720356991075222</c:v>
                </c:pt>
                <c:pt idx="633">
                  <c:v>1.6957926051848702</c:v>
                </c:pt>
                <c:pt idx="634">
                  <c:v>1.6923926901827451</c:v>
                </c:pt>
                <c:pt idx="635">
                  <c:v>1.5757756056098593</c:v>
                </c:pt>
                <c:pt idx="636">
                  <c:v>1.5638759031024225</c:v>
                </c:pt>
                <c:pt idx="637">
                  <c:v>1.5778155546111345</c:v>
                </c:pt>
                <c:pt idx="638">
                  <c:v>1.6131746706332342</c:v>
                </c:pt>
                <c:pt idx="639">
                  <c:v>1.6794730131746705</c:v>
                </c:pt>
                <c:pt idx="640">
                  <c:v>1.7371015724606882</c:v>
                </c:pt>
                <c:pt idx="641">
                  <c:v>1.8885677858053547</c:v>
                </c:pt>
                <c:pt idx="642">
                  <c:v>2.0271143221419461</c:v>
                </c:pt>
                <c:pt idx="643">
                  <c:v>2.0684232894177645</c:v>
                </c:pt>
                <c:pt idx="644">
                  <c:v>1.9441563960900976</c:v>
                </c:pt>
                <c:pt idx="645">
                  <c:v>1.8940076498087546</c:v>
                </c:pt>
                <c:pt idx="646">
                  <c:v>1.8105397365065876</c:v>
                </c:pt>
                <c:pt idx="647">
                  <c:v>2.0242243943901399</c:v>
                </c:pt>
                <c:pt idx="648">
                  <c:v>2.0572035699107523</c:v>
                </c:pt>
                <c:pt idx="649">
                  <c:v>2.0876328091797705</c:v>
                </c:pt>
                <c:pt idx="650">
                  <c:v>2.1348916277093068</c:v>
                </c:pt>
                <c:pt idx="651">
                  <c:v>2.1493412664683382</c:v>
                </c:pt>
                <c:pt idx="652">
                  <c:v>2.2117297067573309</c:v>
                </c:pt>
                <c:pt idx="653">
                  <c:v>2.2664683382915425</c:v>
                </c:pt>
                <c:pt idx="654">
                  <c:v>2.2280492987675307</c:v>
                </c:pt>
                <c:pt idx="655">
                  <c:v>2.0247343816404588</c:v>
                </c:pt>
                <c:pt idx="656">
                  <c:v>1.9045473863153419</c:v>
                </c:pt>
                <c:pt idx="657">
                  <c:v>2.0764130896727582</c:v>
                </c:pt>
                <c:pt idx="658">
                  <c:v>2.0500637484062896</c:v>
                </c:pt>
                <c:pt idx="659">
                  <c:v>2.1804504887377814</c:v>
                </c:pt>
                <c:pt idx="660">
                  <c:v>2.2353591160220994</c:v>
                </c:pt>
                <c:pt idx="661">
                  <c:v>2.2093497662558437</c:v>
                </c:pt>
                <c:pt idx="662">
                  <c:v>2.1168720781980452</c:v>
                </c:pt>
                <c:pt idx="663">
                  <c:v>2.1913302167445812</c:v>
                </c:pt>
                <c:pt idx="664">
                  <c:v>2.0342541436464088</c:v>
                </c:pt>
                <c:pt idx="665">
                  <c:v>1.8957076073098169</c:v>
                </c:pt>
                <c:pt idx="666">
                  <c:v>1.9206969825754356</c:v>
                </c:pt>
                <c:pt idx="667">
                  <c:v>1.9276668083297919</c:v>
                </c:pt>
                <c:pt idx="668">
                  <c:v>2.0451338716532086</c:v>
                </c:pt>
                <c:pt idx="669">
                  <c:v>1.7641308967275817</c:v>
                </c:pt>
                <c:pt idx="670">
                  <c:v>1.6861028474288142</c:v>
                </c:pt>
                <c:pt idx="671">
                  <c:v>1.6294942626434339</c:v>
                </c:pt>
                <c:pt idx="672">
                  <c:v>1.5659158521036973</c:v>
                </c:pt>
                <c:pt idx="673">
                  <c:v>1.3692307692307688</c:v>
                </c:pt>
                <c:pt idx="674">
                  <c:v>1.3199320016999576</c:v>
                </c:pt>
                <c:pt idx="675">
                  <c:v>1.2889927751806205</c:v>
                </c:pt>
                <c:pt idx="676">
                  <c:v>1.3313217169570759</c:v>
                </c:pt>
                <c:pt idx="677">
                  <c:v>1.3782405439864003</c:v>
                </c:pt>
                <c:pt idx="678">
                  <c:v>1.4457288567785804</c:v>
                </c:pt>
                <c:pt idx="679">
                  <c:v>1.4657883552911177</c:v>
                </c:pt>
                <c:pt idx="680">
                  <c:v>1.2322141946451337</c:v>
                </c:pt>
                <c:pt idx="681">
                  <c:v>1.2317042073948152</c:v>
                </c:pt>
                <c:pt idx="682">
                  <c:v>1.1978750531236719</c:v>
                </c:pt>
                <c:pt idx="683">
                  <c:v>1.2436039099022524</c:v>
                </c:pt>
                <c:pt idx="684">
                  <c:v>1.2748831279218016</c:v>
                </c:pt>
                <c:pt idx="685">
                  <c:v>1.2398640033999149</c:v>
                </c:pt>
                <c:pt idx="686">
                  <c:v>1.2543136421589458</c:v>
                </c:pt>
                <c:pt idx="687">
                  <c:v>1.1353166170845728</c:v>
                </c:pt>
                <c:pt idx="688">
                  <c:v>1.1276668083297916</c:v>
                </c:pt>
                <c:pt idx="689">
                  <c:v>1.0787080322991924</c:v>
                </c:pt>
                <c:pt idx="690">
                  <c:v>1.110157246068848</c:v>
                </c:pt>
                <c:pt idx="691">
                  <c:v>1.165065873353166</c:v>
                </c:pt>
                <c:pt idx="692">
                  <c:v>1.0773480662983426</c:v>
                </c:pt>
                <c:pt idx="693">
                  <c:v>1.0635784105397361</c:v>
                </c:pt>
                <c:pt idx="694">
                  <c:v>1.1269868253293667</c:v>
                </c:pt>
                <c:pt idx="695">
                  <c:v>1.2383340416489586</c:v>
                </c:pt>
                <c:pt idx="696">
                  <c:v>1.2454738631534208</c:v>
                </c:pt>
                <c:pt idx="697">
                  <c:v>1.2320441988950277</c:v>
                </c:pt>
                <c:pt idx="698">
                  <c:v>1.0528686782830428</c:v>
                </c:pt>
                <c:pt idx="699">
                  <c:v>0.98385040373990629</c:v>
                </c:pt>
                <c:pt idx="700">
                  <c:v>0.96957076073098158</c:v>
                </c:pt>
                <c:pt idx="701">
                  <c:v>0.95495112622184442</c:v>
                </c:pt>
                <c:pt idx="702">
                  <c:v>1.0331491712707184</c:v>
                </c:pt>
                <c:pt idx="703">
                  <c:v>0.90854228644283896</c:v>
                </c:pt>
                <c:pt idx="704">
                  <c:v>1.0209094772630682</c:v>
                </c:pt>
                <c:pt idx="705">
                  <c:v>1.0343391415214618</c:v>
                </c:pt>
                <c:pt idx="706">
                  <c:v>1.0486187845303867</c:v>
                </c:pt>
                <c:pt idx="707">
                  <c:v>1.0729281767955801</c:v>
                </c:pt>
                <c:pt idx="708">
                  <c:v>1.1191670208244791</c:v>
                </c:pt>
                <c:pt idx="709">
                  <c:v>1.1417764555886101</c:v>
                </c:pt>
                <c:pt idx="710">
                  <c:v>1.2543136421589458</c:v>
                </c:pt>
                <c:pt idx="711">
                  <c:v>1.1922651933701656</c:v>
                </c:pt>
                <c:pt idx="712">
                  <c:v>1.2398640033999149</c:v>
                </c:pt>
                <c:pt idx="713">
                  <c:v>1.3517212069698257</c:v>
                </c:pt>
                <c:pt idx="714">
                  <c:v>1.2944326391840204</c:v>
                </c:pt>
                <c:pt idx="715">
                  <c:v>1.3022524436889076</c:v>
                </c:pt>
                <c:pt idx="716">
                  <c:v>1.2471738206544836</c:v>
                </c:pt>
                <c:pt idx="717">
                  <c:v>1.2815129621759453</c:v>
                </c:pt>
                <c:pt idx="718">
                  <c:v>1.4064598385040372</c:v>
                </c:pt>
                <c:pt idx="719">
                  <c:v>1.431109222269443</c:v>
                </c:pt>
                <c:pt idx="720">
                  <c:v>1.4822779430514235</c:v>
                </c:pt>
                <c:pt idx="721">
                  <c:v>1.3418614534636633</c:v>
                </c:pt>
                <c:pt idx="722">
                  <c:v>1.6774330641733957</c:v>
                </c:pt>
                <c:pt idx="723">
                  <c:v>1.7755206119847005</c:v>
                </c:pt>
                <c:pt idx="724">
                  <c:v>1.7700807479813006</c:v>
                </c:pt>
                <c:pt idx="725">
                  <c:v>1.8331491712707182</c:v>
                </c:pt>
                <c:pt idx="726">
                  <c:v>1.7046323841903952</c:v>
                </c:pt>
                <c:pt idx="727">
                  <c:v>1.6650233744156395</c:v>
                </c:pt>
                <c:pt idx="728">
                  <c:v>1.6194645133871655</c:v>
                </c:pt>
                <c:pt idx="729">
                  <c:v>1.6038249043773907</c:v>
                </c:pt>
                <c:pt idx="730">
                  <c:v>1.7263918402039948</c:v>
                </c:pt>
                <c:pt idx="731">
                  <c:v>1.8081597960050995</c:v>
                </c:pt>
                <c:pt idx="732">
                  <c:v>1.7658308542286441</c:v>
                </c:pt>
                <c:pt idx="733">
                  <c:v>1.6905227369315767</c:v>
                </c:pt>
                <c:pt idx="734">
                  <c:v>1.6585635359116018</c:v>
                </c:pt>
                <c:pt idx="735">
                  <c:v>1.8768380790480235</c:v>
                </c:pt>
                <c:pt idx="736">
                  <c:v>1.9128771780705485</c:v>
                </c:pt>
                <c:pt idx="737">
                  <c:v>1.8688482787930303</c:v>
                </c:pt>
                <c:pt idx="738">
                  <c:v>1.8236294092647682</c:v>
                </c:pt>
                <c:pt idx="739">
                  <c:v>1.7177220569485763</c:v>
                </c:pt>
                <c:pt idx="740">
                  <c:v>1.7403314917127073</c:v>
                </c:pt>
                <c:pt idx="741">
                  <c:v>1.9186570335741604</c:v>
                </c:pt>
                <c:pt idx="742">
                  <c:v>1.890097747556311</c:v>
                </c:pt>
                <c:pt idx="743">
                  <c:v>1.9808754781130471</c:v>
                </c:pt>
                <c:pt idx="744">
                  <c:v>2.0721631959201017</c:v>
                </c:pt>
                <c:pt idx="745">
                  <c:v>2.0045048873778155</c:v>
                </c:pt>
                <c:pt idx="746">
                  <c:v>1.8817679558011053</c:v>
                </c:pt>
                <c:pt idx="747">
                  <c:v>1.8169995750106249</c:v>
                </c:pt>
                <c:pt idx="748">
                  <c:v>1.7631109222269443</c:v>
                </c:pt>
                <c:pt idx="749">
                  <c:v>1.7343816404589885</c:v>
                </c:pt>
                <c:pt idx="750">
                  <c:v>1.8050998725031877</c:v>
                </c:pt>
                <c:pt idx="751">
                  <c:v>1.6075648108797278</c:v>
                </c:pt>
                <c:pt idx="752">
                  <c:v>1.5849553761155968</c:v>
                </c:pt>
                <c:pt idx="753">
                  <c:v>1.4005099872503188</c:v>
                </c:pt>
                <c:pt idx="754">
                  <c:v>1.3860603484912875</c:v>
                </c:pt>
                <c:pt idx="755">
                  <c:v>1.4824479388015299</c:v>
                </c:pt>
                <c:pt idx="756">
                  <c:v>1.4843178920526987</c:v>
                </c:pt>
                <c:pt idx="757">
                  <c:v>1.4334891627709303</c:v>
                </c:pt>
                <c:pt idx="758">
                  <c:v>1.5072673183170422</c:v>
                </c:pt>
                <c:pt idx="759">
                  <c:v>1.4249893752656182</c:v>
                </c:pt>
                <c:pt idx="760">
                  <c:v>1.5259668508287292</c:v>
                </c:pt>
                <c:pt idx="761">
                  <c:v>1.6566935826604334</c:v>
                </c:pt>
                <c:pt idx="762">
                  <c:v>1.7044623884402892</c:v>
                </c:pt>
                <c:pt idx="763">
                  <c:v>1.720101997450064</c:v>
                </c:pt>
                <c:pt idx="764">
                  <c:v>1.8067998300042496</c:v>
                </c:pt>
                <c:pt idx="765">
                  <c:v>1.8727581810454739</c:v>
                </c:pt>
                <c:pt idx="766">
                  <c:v>2.0092647683807905</c:v>
                </c:pt>
                <c:pt idx="767">
                  <c:v>1.9540161495962596</c:v>
                </c:pt>
                <c:pt idx="768">
                  <c:v>1.8499787505312368</c:v>
                </c:pt>
                <c:pt idx="769">
                  <c:v>2.032554186145346</c:v>
                </c:pt>
                <c:pt idx="770">
                  <c:v>2.2627284317892054</c:v>
                </c:pt>
                <c:pt idx="771">
                  <c:v>2.274968125796855</c:v>
                </c:pt>
                <c:pt idx="772">
                  <c:v>2.2848278793030175</c:v>
                </c:pt>
                <c:pt idx="773">
                  <c:v>2.3662558436039096</c:v>
                </c:pt>
                <c:pt idx="774">
                  <c:v>2.4619634509137267</c:v>
                </c:pt>
                <c:pt idx="775">
                  <c:v>2.2574585635359115</c:v>
                </c:pt>
                <c:pt idx="776">
                  <c:v>2.321206969825754</c:v>
                </c:pt>
                <c:pt idx="777">
                  <c:v>2.5602209944751384</c:v>
                </c:pt>
                <c:pt idx="778">
                  <c:v>2.6904377390565233</c:v>
                </c:pt>
                <c:pt idx="779">
                  <c:v>2.586910327241819</c:v>
                </c:pt>
                <c:pt idx="780">
                  <c:v>2.5850403739906498</c:v>
                </c:pt>
                <c:pt idx="781">
                  <c:v>2.7693157671058217</c:v>
                </c:pt>
                <c:pt idx="782">
                  <c:v>2.7747556311092216</c:v>
                </c:pt>
                <c:pt idx="783">
                  <c:v>2.7971950701232466</c:v>
                </c:pt>
                <c:pt idx="784">
                  <c:v>2.6149596260093495</c:v>
                </c:pt>
                <c:pt idx="785">
                  <c:v>2.7038674033149168</c:v>
                </c:pt>
                <c:pt idx="786">
                  <c:v>2.9049723756906074</c:v>
                </c:pt>
                <c:pt idx="787">
                  <c:v>2.8697832554186142</c:v>
                </c:pt>
                <c:pt idx="788">
                  <c:v>2.7402464938376538</c:v>
                </c:pt>
                <c:pt idx="789">
                  <c:v>2.6358691032724182</c:v>
                </c:pt>
                <c:pt idx="790">
                  <c:v>2.5112622184445388</c:v>
                </c:pt>
                <c:pt idx="791">
                  <c:v>2.5280917977050574</c:v>
                </c:pt>
                <c:pt idx="792">
                  <c:v>3.0227794305142375</c:v>
                </c:pt>
                <c:pt idx="793">
                  <c:v>2.9585210369740755</c:v>
                </c:pt>
                <c:pt idx="794">
                  <c:v>2.995070123246919</c:v>
                </c:pt>
                <c:pt idx="795">
                  <c:v>2.9466213344666383</c:v>
                </c:pt>
                <c:pt idx="796">
                  <c:v>2.8585635359116019</c:v>
                </c:pt>
                <c:pt idx="797">
                  <c:v>2.9632809179770505</c:v>
                </c:pt>
                <c:pt idx="798">
                  <c:v>3.0611984700382493</c:v>
                </c:pt>
                <c:pt idx="799">
                  <c:v>3.0040798980025496</c:v>
                </c:pt>
                <c:pt idx="800">
                  <c:v>2.958861028474288</c:v>
                </c:pt>
                <c:pt idx="801">
                  <c:v>3.1106672333191669</c:v>
                </c:pt>
                <c:pt idx="802">
                  <c:v>2.9840203994900127</c:v>
                </c:pt>
                <c:pt idx="803">
                  <c:v>2.90395240118997</c:v>
                </c:pt>
                <c:pt idx="804">
                  <c:v>2.9041223969400765</c:v>
                </c:pt>
                <c:pt idx="805">
                  <c:v>3.0906077348066292</c:v>
                </c:pt>
                <c:pt idx="806">
                  <c:v>3.118657033574161</c:v>
                </c:pt>
                <c:pt idx="807">
                  <c:v>3.3418614534636637</c:v>
                </c:pt>
                <c:pt idx="808">
                  <c:v>3.3731406714832133</c:v>
                </c:pt>
                <c:pt idx="809">
                  <c:v>3.4028899277518061</c:v>
                </c:pt>
                <c:pt idx="810">
                  <c:v>3.4537186570335745</c:v>
                </c:pt>
                <c:pt idx="811">
                  <c:v>3.4994475138121546</c:v>
                </c:pt>
                <c:pt idx="812">
                  <c:v>3.6223544411389712</c:v>
                </c:pt>
                <c:pt idx="813">
                  <c:v>3.5523161920951978</c:v>
                </c:pt>
                <c:pt idx="814">
                  <c:v>3.5101572460688475</c:v>
                </c:pt>
                <c:pt idx="815">
                  <c:v>3.4895877603059917</c:v>
                </c:pt>
                <c:pt idx="816">
                  <c:v>3.587165320866978</c:v>
                </c:pt>
                <c:pt idx="817">
                  <c:v>3.6549936251593707</c:v>
                </c:pt>
                <c:pt idx="818">
                  <c:v>3.7219719507012323</c:v>
                </c:pt>
                <c:pt idx="819">
                  <c:v>3.7539311517212068</c:v>
                </c:pt>
                <c:pt idx="820">
                  <c:v>3.6668933276668083</c:v>
                </c:pt>
                <c:pt idx="821">
                  <c:v>3.5696557586060349</c:v>
                </c:pt>
                <c:pt idx="822">
                  <c:v>3.5961750956226091</c:v>
                </c:pt>
                <c:pt idx="823">
                  <c:v>3.688312792180195</c:v>
                </c:pt>
                <c:pt idx="824">
                  <c:v>3.6186145346366336</c:v>
                </c:pt>
                <c:pt idx="825">
                  <c:v>3.5040373990650231</c:v>
                </c:pt>
                <c:pt idx="826">
                  <c:v>3.4985975350616236</c:v>
                </c:pt>
                <c:pt idx="827">
                  <c:v>3.5487462813429662</c:v>
                </c:pt>
                <c:pt idx="828">
                  <c:v>3.5902252443688907</c:v>
                </c:pt>
                <c:pt idx="829">
                  <c:v>3.7032724181895453</c:v>
                </c:pt>
                <c:pt idx="830">
                  <c:v>3.7481512962175945</c:v>
                </c:pt>
                <c:pt idx="831">
                  <c:v>3.6075648108797278</c:v>
                </c:pt>
                <c:pt idx="832">
                  <c:v>3.6101147471313215</c:v>
                </c:pt>
                <c:pt idx="833">
                  <c:v>3.5970250743731409</c:v>
                </c:pt>
                <c:pt idx="834">
                  <c:v>3.4608584785380359</c:v>
                </c:pt>
                <c:pt idx="835">
                  <c:v>3.5824054398640035</c:v>
                </c:pt>
                <c:pt idx="836">
                  <c:v>3.6283042923926896</c:v>
                </c:pt>
                <c:pt idx="837">
                  <c:v>3.7172120696982569</c:v>
                </c:pt>
                <c:pt idx="838">
                  <c:v>3.9145771355716104</c:v>
                </c:pt>
                <c:pt idx="839">
                  <c:v>3.7955801104972373</c:v>
                </c:pt>
                <c:pt idx="840">
                  <c:v>3.7262218444538879</c:v>
                </c:pt>
                <c:pt idx="841">
                  <c:v>3.6854228644283893</c:v>
                </c:pt>
                <c:pt idx="842">
                  <c:v>3.8754781130471736</c:v>
                </c:pt>
                <c:pt idx="843">
                  <c:v>3.9555461113472159</c:v>
                </c:pt>
                <c:pt idx="844">
                  <c:v>3.8569485762855926</c:v>
                </c:pt>
                <c:pt idx="845">
                  <c:v>3.9103272418189547</c:v>
                </c:pt>
                <c:pt idx="846">
                  <c:v>3.8581385465363365</c:v>
                </c:pt>
                <c:pt idx="847">
                  <c:v>3.8176795580110499</c:v>
                </c:pt>
                <c:pt idx="848">
                  <c:v>3.9218869528261786</c:v>
                </c:pt>
                <c:pt idx="849">
                  <c:v>3.9660858478538037</c:v>
                </c:pt>
                <c:pt idx="850">
                  <c:v>4.1301317467063319</c:v>
                </c:pt>
                <c:pt idx="851">
                  <c:v>4.3851253718657031</c:v>
                </c:pt>
                <c:pt idx="852">
                  <c:v>4.3147471313217167</c:v>
                </c:pt>
                <c:pt idx="853">
                  <c:v>4.2997875053123664</c:v>
                </c:pt>
                <c:pt idx="854">
                  <c:v>4.2168295792605184</c:v>
                </c:pt>
                <c:pt idx="855">
                  <c:v>4.1913302167445812</c:v>
                </c:pt>
                <c:pt idx="856">
                  <c:v>5.4564385890352733</c:v>
                </c:pt>
                <c:pt idx="857">
                  <c:v>5.6206544836379084</c:v>
                </c:pt>
                <c:pt idx="858">
                  <c:v>5.8186995325116868</c:v>
                </c:pt>
                <c:pt idx="859">
                  <c:v>5.431619209519762</c:v>
                </c:pt>
                <c:pt idx="860">
                  <c:v>5.7607309817254571</c:v>
                </c:pt>
                <c:pt idx="861">
                  <c:v>5.6854228644283884</c:v>
                </c:pt>
                <c:pt idx="862">
                  <c:v>5.6589035274118142</c:v>
                </c:pt>
                <c:pt idx="863">
                  <c:v>5.5710157246068848</c:v>
                </c:pt>
                <c:pt idx="864">
                  <c:v>5.3705907352316196</c:v>
                </c:pt>
                <c:pt idx="865">
                  <c:v>5.5465363365915845</c:v>
                </c:pt>
                <c:pt idx="866">
                  <c:v>5.5907352316192096</c:v>
                </c:pt>
                <c:pt idx="867">
                  <c:v>5.7117722056948574</c:v>
                </c:pt>
                <c:pt idx="868">
                  <c:v>5.973565660858478</c:v>
                </c:pt>
                <c:pt idx="869">
                  <c:v>6.3093072673183164</c:v>
                </c:pt>
                <c:pt idx="870">
                  <c:v>6.2508287292817677</c:v>
                </c:pt>
                <c:pt idx="871">
                  <c:v>6.257458563535911</c:v>
                </c:pt>
                <c:pt idx="872">
                  <c:v>6.4471738206544833</c:v>
                </c:pt>
                <c:pt idx="873">
                  <c:v>6.3174670633234165</c:v>
                </c:pt>
                <c:pt idx="874">
                  <c:v>6.3140671483212918</c:v>
                </c:pt>
                <c:pt idx="875">
                  <c:v>6.1753506162345939</c:v>
                </c:pt>
                <c:pt idx="876">
                  <c:v>5.9072673183170412</c:v>
                </c:pt>
                <c:pt idx="877">
                  <c:v>6.1187420314492131</c:v>
                </c:pt>
                <c:pt idx="878">
                  <c:v>5.9897152571185712</c:v>
                </c:pt>
                <c:pt idx="879">
                  <c:v>5.9395665108372295</c:v>
                </c:pt>
                <c:pt idx="880">
                  <c:v>6.1911602209944752</c:v>
                </c:pt>
                <c:pt idx="881">
                  <c:v>6.2100297492562673</c:v>
                </c:pt>
                <c:pt idx="882">
                  <c:v>6.1937101572460689</c:v>
                </c:pt>
                <c:pt idx="883">
                  <c:v>6.1573310667233319</c:v>
                </c:pt>
                <c:pt idx="884">
                  <c:v>6.2253293667658305</c:v>
                </c:pt>
                <c:pt idx="885">
                  <c:v>6.1704207394815125</c:v>
                </c:pt>
                <c:pt idx="886">
                  <c:v>6.2086697832554183</c:v>
                </c:pt>
                <c:pt idx="887">
                  <c:v>6.4631534211644706</c:v>
                </c:pt>
                <c:pt idx="888">
                  <c:v>6.8158946026349332</c:v>
                </c:pt>
                <c:pt idx="889">
                  <c:v>6.7295367615809605</c:v>
                </c:pt>
                <c:pt idx="890">
                  <c:v>6.8981725456863572</c:v>
                </c:pt>
                <c:pt idx="891">
                  <c:v>7.0737781555461101</c:v>
                </c:pt>
                <c:pt idx="892">
                  <c:v>7.0028899277518057</c:v>
                </c:pt>
                <c:pt idx="893">
                  <c:v>6.7382065448363795</c:v>
                </c:pt>
                <c:pt idx="894">
                  <c:v>6.532341691457713</c:v>
                </c:pt>
                <c:pt idx="895">
                  <c:v>6.5838504037399064</c:v>
                </c:pt>
                <c:pt idx="896">
                  <c:v>6.7652358691032726</c:v>
                </c:pt>
                <c:pt idx="897">
                  <c:v>6.7266468338291538</c:v>
                </c:pt>
                <c:pt idx="898">
                  <c:v>6.8028049298767526</c:v>
                </c:pt>
                <c:pt idx="899">
                  <c:v>6.9473013174670628</c:v>
                </c:pt>
                <c:pt idx="900">
                  <c:v>6.9437314067148312</c:v>
                </c:pt>
                <c:pt idx="901">
                  <c:v>6.9059923501912444</c:v>
                </c:pt>
                <c:pt idx="902">
                  <c:v>6.5255418614534628</c:v>
                </c:pt>
                <c:pt idx="903">
                  <c:v>6.5673608159796002</c:v>
                </c:pt>
                <c:pt idx="904">
                  <c:v>6.5954101147471311</c:v>
                </c:pt>
                <c:pt idx="905">
                  <c:v>6.7206119847003816</c:v>
                </c:pt>
                <c:pt idx="906">
                  <c:v>6.5926901827454314</c:v>
                </c:pt>
                <c:pt idx="907">
                  <c:v>6.2339991500212495</c:v>
                </c:pt>
                <c:pt idx="908">
                  <c:v>6.2057798555036117</c:v>
                </c:pt>
                <c:pt idx="909">
                  <c:v>5.9451763705907341</c:v>
                </c:pt>
                <c:pt idx="910">
                  <c:v>6.4378240543986394</c:v>
                </c:pt>
                <c:pt idx="911">
                  <c:v>6.4696132596685079</c:v>
                </c:pt>
                <c:pt idx="912">
                  <c:v>6.3924351891202713</c:v>
                </c:pt>
                <c:pt idx="913">
                  <c:v>6.368210794730131</c:v>
                </c:pt>
                <c:pt idx="914">
                  <c:v>6.3606459838504037</c:v>
                </c:pt>
                <c:pt idx="915">
                  <c:v>6.9841903952401188</c:v>
                </c:pt>
                <c:pt idx="916">
                  <c:v>6.7633659158521029</c:v>
                </c:pt>
                <c:pt idx="917">
                  <c:v>7.0095197620059491</c:v>
                </c:pt>
                <c:pt idx="918">
                  <c:v>7.0175095622609422</c:v>
                </c:pt>
                <c:pt idx="919">
                  <c:v>6.8228644283892903</c:v>
                </c:pt>
                <c:pt idx="920">
                  <c:v>6.9617509562260942</c:v>
                </c:pt>
                <c:pt idx="921">
                  <c:v>7.2930726731831701</c:v>
                </c:pt>
                <c:pt idx="922">
                  <c:v>7.3746706332341692</c:v>
                </c:pt>
                <c:pt idx="923">
                  <c:v>7.3901402464938375</c:v>
                </c:pt>
                <c:pt idx="924">
                  <c:v>7.2463238419039513</c:v>
                </c:pt>
                <c:pt idx="925">
                  <c:v>7.2529536761580964</c:v>
                </c:pt>
                <c:pt idx="926">
                  <c:v>7.000169995750106</c:v>
                </c:pt>
                <c:pt idx="927">
                  <c:v>6.8607734806629832</c:v>
                </c:pt>
                <c:pt idx="928">
                  <c:v>6.7470463238419036</c:v>
                </c:pt>
                <c:pt idx="929">
                  <c:v>6.6800679983000419</c:v>
                </c:pt>
                <c:pt idx="930">
                  <c:v>6.6277093072673177</c:v>
                </c:pt>
                <c:pt idx="931">
                  <c:v>6.7322566935826602</c:v>
                </c:pt>
                <c:pt idx="932">
                  <c:v>6.7485762855928604</c:v>
                </c:pt>
                <c:pt idx="933">
                  <c:v>6.4628134296642576</c:v>
                </c:pt>
                <c:pt idx="934">
                  <c:v>6.4740331491712704</c:v>
                </c:pt>
                <c:pt idx="935">
                  <c:v>6.3982150446238846</c:v>
                </c:pt>
                <c:pt idx="936">
                  <c:v>6.1804504887377805</c:v>
                </c:pt>
                <c:pt idx="937">
                  <c:v>5.9727156821079479</c:v>
                </c:pt>
                <c:pt idx="938">
                  <c:v>6.0735231619209511</c:v>
                </c:pt>
                <c:pt idx="939">
                  <c:v>6.1775605609859756</c:v>
                </c:pt>
                <c:pt idx="940">
                  <c:v>6.1246918827029324</c:v>
                </c:pt>
                <c:pt idx="941">
                  <c:v>6.2193795155121121</c:v>
                </c:pt>
                <c:pt idx="942">
                  <c:v>6.3249468763280916</c:v>
                </c:pt>
                <c:pt idx="943">
                  <c:v>6.394645133871653</c:v>
                </c:pt>
                <c:pt idx="944">
                  <c:v>6.6127496812579674</c:v>
                </c:pt>
                <c:pt idx="945">
                  <c:v>6.3977050573735657</c:v>
                </c:pt>
                <c:pt idx="946">
                  <c:v>6.4867828304292381</c:v>
                </c:pt>
                <c:pt idx="947">
                  <c:v>6.596770080747981</c:v>
                </c:pt>
                <c:pt idx="948">
                  <c:v>6.779345516362091</c:v>
                </c:pt>
                <c:pt idx="949">
                  <c:v>6.6962175945601361</c:v>
                </c:pt>
                <c:pt idx="950">
                  <c:v>6.7854653633659154</c:v>
                </c:pt>
                <c:pt idx="951">
                  <c:v>6.9568210794730128</c:v>
                </c:pt>
                <c:pt idx="952">
                  <c:v>6.9804504887377812</c:v>
                </c:pt>
                <c:pt idx="953">
                  <c:v>6.7281767955801097</c:v>
                </c:pt>
                <c:pt idx="954">
                  <c:v>6.8359541011474709</c:v>
                </c:pt>
                <c:pt idx="955">
                  <c:v>6.4692732681682958</c:v>
                </c:pt>
                <c:pt idx="956">
                  <c:v>6.1731406714832122</c:v>
                </c:pt>
                <c:pt idx="957">
                  <c:v>6.1569910752231189</c:v>
                </c:pt>
                <c:pt idx="958">
                  <c:v>6.0356141096472582</c:v>
                </c:pt>
                <c:pt idx="959">
                  <c:v>6.3055673608159797</c:v>
                </c:pt>
                <c:pt idx="960">
                  <c:v>6.422524436889077</c:v>
                </c:pt>
                <c:pt idx="961">
                  <c:v>6.1022524436889078</c:v>
                </c:pt>
                <c:pt idx="962">
                  <c:v>5.8552486187845298</c:v>
                </c:pt>
                <c:pt idx="963">
                  <c:v>5.8848278793030167</c:v>
                </c:pt>
                <c:pt idx="964">
                  <c:v>5.9971950701232464</c:v>
                </c:pt>
                <c:pt idx="965">
                  <c:v>5.9324266893327664</c:v>
                </c:pt>
                <c:pt idx="966">
                  <c:v>6.1950701232469187</c:v>
                </c:pt>
                <c:pt idx="967">
                  <c:v>6.3958351041223969</c:v>
                </c:pt>
                <c:pt idx="968">
                  <c:v>6.650658733531662</c:v>
                </c:pt>
                <c:pt idx="969">
                  <c:v>6.7774755631109214</c:v>
                </c:pt>
                <c:pt idx="970">
                  <c:v>6.8121546961325956</c:v>
                </c:pt>
                <c:pt idx="971">
                  <c:v>6.9173820654483631</c:v>
                </c:pt>
                <c:pt idx="972">
                  <c:v>6.981300467488313</c:v>
                </c:pt>
                <c:pt idx="973">
                  <c:v>7.2167445813854645</c:v>
                </c:pt>
                <c:pt idx="974">
                  <c:v>7.2651933701657452</c:v>
                </c:pt>
                <c:pt idx="975">
                  <c:v>7.4413089672758179</c:v>
                </c:pt>
                <c:pt idx="976">
                  <c:v>7.3107522311942201</c:v>
                </c:pt>
                <c:pt idx="977">
                  <c:v>7.4113897152571173</c:v>
                </c:pt>
                <c:pt idx="978">
                  <c:v>7.3804504887377806</c:v>
                </c:pt>
                <c:pt idx="979">
                  <c:v>7.569315767105822</c:v>
                </c:pt>
                <c:pt idx="980">
                  <c:v>7.4902677433064166</c:v>
                </c:pt>
                <c:pt idx="981">
                  <c:v>7.2815129621759453</c:v>
                </c:pt>
                <c:pt idx="982">
                  <c:v>7.1217169570760728</c:v>
                </c:pt>
                <c:pt idx="983">
                  <c:v>7.2009349766255841</c:v>
                </c:pt>
                <c:pt idx="984">
                  <c:v>7.1293667658308539</c:v>
                </c:pt>
                <c:pt idx="985">
                  <c:v>7.1835954101147461</c:v>
                </c:pt>
                <c:pt idx="986">
                  <c:v>6.9507012324691884</c:v>
                </c:pt>
                <c:pt idx="987">
                  <c:v>6.9498512537186565</c:v>
                </c:pt>
                <c:pt idx="988">
                  <c:v>6.7365065873353158</c:v>
                </c:pt>
                <c:pt idx="989">
                  <c:v>6.9160220994475141</c:v>
                </c:pt>
                <c:pt idx="990">
                  <c:v>6.7353166170845729</c:v>
                </c:pt>
                <c:pt idx="991">
                  <c:v>6.9211219719507007</c:v>
                </c:pt>
                <c:pt idx="992">
                  <c:v>7.0758181045473858</c:v>
                </c:pt>
                <c:pt idx="993">
                  <c:v>6.926391840203995</c:v>
                </c:pt>
                <c:pt idx="994">
                  <c:v>7.101487462813429</c:v>
                </c:pt>
                <c:pt idx="995">
                  <c:v>7.1747556311092229</c:v>
                </c:pt>
                <c:pt idx="996">
                  <c:v>7.2192945176370582</c:v>
                </c:pt>
                <c:pt idx="997">
                  <c:v>7.3110922226944322</c:v>
                </c:pt>
                <c:pt idx="998">
                  <c:v>7.5128771780705481</c:v>
                </c:pt>
                <c:pt idx="999">
                  <c:v>7.4324691882702929</c:v>
                </c:pt>
                <c:pt idx="1000">
                  <c:v>7.1786655333616647</c:v>
                </c:pt>
                <c:pt idx="1001">
                  <c:v>7.3280917977050581</c:v>
                </c:pt>
                <c:pt idx="1002">
                  <c:v>7.3008924776880573</c:v>
                </c:pt>
                <c:pt idx="1003">
                  <c:v>7.3772205694857629</c:v>
                </c:pt>
                <c:pt idx="1004">
                  <c:v>7.4006799830004244</c:v>
                </c:pt>
                <c:pt idx="1005">
                  <c:v>7.4185295367615804</c:v>
                </c:pt>
                <c:pt idx="1006">
                  <c:v>7.4185295367615804</c:v>
                </c:pt>
                <c:pt idx="1007">
                  <c:v>7.1883552911177215</c:v>
                </c:pt>
                <c:pt idx="1008">
                  <c:v>7.0865278368040805</c:v>
                </c:pt>
                <c:pt idx="1009">
                  <c:v>7.1594560135996588</c:v>
                </c:pt>
                <c:pt idx="1010">
                  <c:v>7.3462813429664262</c:v>
                </c:pt>
                <c:pt idx="1011">
                  <c:v>7.8827879303017419</c:v>
                </c:pt>
                <c:pt idx="1012">
                  <c:v>8.0335741606459834</c:v>
                </c:pt>
                <c:pt idx="1013">
                  <c:v>8.2392690182745429</c:v>
                </c:pt>
                <c:pt idx="1014">
                  <c:v>8.3195070123246921</c:v>
                </c:pt>
                <c:pt idx="1015">
                  <c:v>8.3004674883127922</c:v>
                </c:pt>
                <c:pt idx="1016">
                  <c:v>8.5847003824904373</c:v>
                </c:pt>
                <c:pt idx="1017">
                  <c:v>8.5287717807054815</c:v>
                </c:pt>
                <c:pt idx="1018">
                  <c:v>8.707947301317466</c:v>
                </c:pt>
                <c:pt idx="1019">
                  <c:v>9.1132171695707598</c:v>
                </c:pt>
                <c:pt idx="1020">
                  <c:v>9.1409264768380787</c:v>
                </c:pt>
                <c:pt idx="1021">
                  <c:v>9.1781555461113467</c:v>
                </c:pt>
                <c:pt idx="1022">
                  <c:v>9.431279218019549</c:v>
                </c:pt>
                <c:pt idx="1023">
                  <c:v>9.4746281342966423</c:v>
                </c:pt>
                <c:pt idx="1024">
                  <c:v>9.3750106247343812</c:v>
                </c:pt>
                <c:pt idx="1025">
                  <c:v>9.6187845303867405</c:v>
                </c:pt>
                <c:pt idx="1026">
                  <c:v>9.6713132171695708</c:v>
                </c:pt>
                <c:pt idx="1027">
                  <c:v>9.45932851678708</c:v>
                </c:pt>
                <c:pt idx="1028">
                  <c:v>9.7143221419464503</c:v>
                </c:pt>
                <c:pt idx="1029">
                  <c:v>10.246918827029322</c:v>
                </c:pt>
                <c:pt idx="1030">
                  <c:v>10.786145346366339</c:v>
                </c:pt>
                <c:pt idx="1031">
                  <c:v>10.597620059498512</c:v>
                </c:pt>
                <c:pt idx="1032">
                  <c:v>10.916532086697833</c:v>
                </c:pt>
                <c:pt idx="1033">
                  <c:v>10.838674033149172</c:v>
                </c:pt>
                <c:pt idx="1034">
                  <c:v>11.262303442413938</c:v>
                </c:pt>
                <c:pt idx="1035">
                  <c:v>11.281852953676159</c:v>
                </c:pt>
                <c:pt idx="1036">
                  <c:v>11.261453463663408</c:v>
                </c:pt>
                <c:pt idx="1037">
                  <c:v>11.562685932851679</c:v>
                </c:pt>
                <c:pt idx="1038">
                  <c:v>11.35155121121972</c:v>
                </c:pt>
                <c:pt idx="1039">
                  <c:v>11.343901402464938</c:v>
                </c:pt>
                <c:pt idx="1040">
                  <c:v>10.806544836379089</c:v>
                </c:pt>
                <c:pt idx="1041">
                  <c:v>10.46995325116872</c:v>
                </c:pt>
                <c:pt idx="1042">
                  <c:v>12.351126221844453</c:v>
                </c:pt>
                <c:pt idx="1043">
                  <c:v>12.398555036124096</c:v>
                </c:pt>
                <c:pt idx="1044">
                  <c:v>12.445303867403315</c:v>
                </c:pt>
                <c:pt idx="1045">
                  <c:v>12.37883552911177</c:v>
                </c:pt>
                <c:pt idx="1046">
                  <c:v>12.202379940501487</c:v>
                </c:pt>
                <c:pt idx="1047">
                  <c:v>12.448703782405438</c:v>
                </c:pt>
                <c:pt idx="1048">
                  <c:v>12.987080322991924</c:v>
                </c:pt>
                <c:pt idx="1049">
                  <c:v>13.489927751806203</c:v>
                </c:pt>
                <c:pt idx="1050">
                  <c:v>13.613514662133445</c:v>
                </c:pt>
                <c:pt idx="1051">
                  <c:v>14.078623034424139</c:v>
                </c:pt>
                <c:pt idx="1052">
                  <c:v>14.753336166595833</c:v>
                </c:pt>
                <c:pt idx="1053">
                  <c:v>13.879388015299618</c:v>
                </c:pt>
                <c:pt idx="1054">
                  <c:v>13.581215469613259</c:v>
                </c:pt>
                <c:pt idx="1055">
                  <c:v>14.624819379515511</c:v>
                </c:pt>
                <c:pt idx="1056">
                  <c:v>14.450573735656608</c:v>
                </c:pt>
                <c:pt idx="1057">
                  <c:v>13.950106247343816</c:v>
                </c:pt>
                <c:pt idx="1058">
                  <c:v>13.931831704207394</c:v>
                </c:pt>
                <c:pt idx="1059">
                  <c:v>14.036974075648107</c:v>
                </c:pt>
                <c:pt idx="1060">
                  <c:v>14.197280067998298</c:v>
                </c:pt>
                <c:pt idx="1061">
                  <c:v>14.362855928601784</c:v>
                </c:pt>
                <c:pt idx="1062">
                  <c:v>14.543561410964726</c:v>
                </c:pt>
                <c:pt idx="1063">
                  <c:v>15.028729281767955</c:v>
                </c:pt>
                <c:pt idx="1064">
                  <c:v>15.149936251593708</c:v>
                </c:pt>
                <c:pt idx="1065">
                  <c:v>14.734976625584361</c:v>
                </c:pt>
                <c:pt idx="1066">
                  <c:v>14.342116447088822</c:v>
                </c:pt>
                <c:pt idx="1067">
                  <c:v>14.360135996600084</c:v>
                </c:pt>
                <c:pt idx="1068">
                  <c:v>14.361325966850828</c:v>
                </c:pt>
                <c:pt idx="1069">
                  <c:v>14.206459838504037</c:v>
                </c:pt>
                <c:pt idx="1070">
                  <c:v>14.123501912452188</c:v>
                </c:pt>
                <c:pt idx="1071">
                  <c:v>13.603484912877178</c:v>
                </c:pt>
                <c:pt idx="1072">
                  <c:v>13.960985975350615</c:v>
                </c:pt>
                <c:pt idx="1073">
                  <c:v>13.812239694007648</c:v>
                </c:pt>
                <c:pt idx="1074">
                  <c:v>13.509817254568635</c:v>
                </c:pt>
                <c:pt idx="1075">
                  <c:v>13.796260093497661</c:v>
                </c:pt>
                <c:pt idx="1076">
                  <c:v>14.404334891627709</c:v>
                </c:pt>
                <c:pt idx="1077">
                  <c:v>13.991245218869528</c:v>
                </c:pt>
                <c:pt idx="1078">
                  <c:v>13.619804504887378</c:v>
                </c:pt>
                <c:pt idx="1079">
                  <c:v>13.860178495537612</c:v>
                </c:pt>
                <c:pt idx="1080">
                  <c:v>13.285592860178495</c:v>
                </c:pt>
                <c:pt idx="1081">
                  <c:v>13.393710157246069</c:v>
                </c:pt>
                <c:pt idx="1082">
                  <c:v>11.953676158096048</c:v>
                </c:pt>
                <c:pt idx="1083">
                  <c:v>12.517722056948577</c:v>
                </c:pt>
                <c:pt idx="1084">
                  <c:v>13.011559711007225</c:v>
                </c:pt>
                <c:pt idx="1085">
                  <c:v>12.54475138121547</c:v>
                </c:pt>
                <c:pt idx="1086">
                  <c:v>13.047088822779431</c:v>
                </c:pt>
                <c:pt idx="1087">
                  <c:v>13.91457713557161</c:v>
                </c:pt>
                <c:pt idx="1088">
                  <c:v>13.918317042073948</c:v>
                </c:pt>
                <c:pt idx="1089">
                  <c:v>13.687972800679983</c:v>
                </c:pt>
                <c:pt idx="1090">
                  <c:v>13.116617084572885</c:v>
                </c:pt>
                <c:pt idx="1091">
                  <c:v>13.588525286867826</c:v>
                </c:pt>
                <c:pt idx="1092">
                  <c:v>14.093752656183595</c:v>
                </c:pt>
                <c:pt idx="1093">
                  <c:v>14.663408414789629</c:v>
                </c:pt>
                <c:pt idx="1094">
                  <c:v>14.393795155121122</c:v>
                </c:pt>
                <c:pt idx="1095">
                  <c:v>14.369655758606035</c:v>
                </c:pt>
                <c:pt idx="1096">
                  <c:v>14.086612834679132</c:v>
                </c:pt>
                <c:pt idx="1097">
                  <c:v>14.278878028049299</c:v>
                </c:pt>
                <c:pt idx="1098">
                  <c:v>14.367445813854653</c:v>
                </c:pt>
                <c:pt idx="1099">
                  <c:v>14.530131746706331</c:v>
                </c:pt>
                <c:pt idx="1100">
                  <c:v>15.086697832554183</c:v>
                </c:pt>
                <c:pt idx="1101">
                  <c:v>15.04062898427539</c:v>
                </c:pt>
                <c:pt idx="1102">
                  <c:v>14.721036974075647</c:v>
                </c:pt>
                <c:pt idx="1103">
                  <c:v>15.112197195070124</c:v>
                </c:pt>
                <c:pt idx="1104">
                  <c:v>15.215214619634509</c:v>
                </c:pt>
                <c:pt idx="1105">
                  <c:v>15.141096472588185</c:v>
                </c:pt>
                <c:pt idx="1106">
                  <c:v>16.645388865278367</c:v>
                </c:pt>
                <c:pt idx="1107">
                  <c:v>17.099277518062046</c:v>
                </c:pt>
                <c:pt idx="1108">
                  <c:v>18.362685932851676</c:v>
                </c:pt>
                <c:pt idx="1109">
                  <c:v>18.51976200594985</c:v>
                </c:pt>
                <c:pt idx="1110">
                  <c:v>17.784530386740329</c:v>
                </c:pt>
                <c:pt idx="1111">
                  <c:v>17.637144071398215</c:v>
                </c:pt>
                <c:pt idx="1112">
                  <c:v>18.549511262218445</c:v>
                </c:pt>
                <c:pt idx="1113">
                  <c:v>18.793795155121121</c:v>
                </c:pt>
                <c:pt idx="1114">
                  <c:v>19.814279643008923</c:v>
                </c:pt>
                <c:pt idx="1115">
                  <c:v>19.569145771355714</c:v>
                </c:pt>
                <c:pt idx="1116">
                  <c:v>19.550446238844028</c:v>
                </c:pt>
                <c:pt idx="1117">
                  <c:v>19.703782405439863</c:v>
                </c:pt>
                <c:pt idx="1118">
                  <c:v>19.554186145346364</c:v>
                </c:pt>
                <c:pt idx="1119">
                  <c:v>20.283467913302168</c:v>
                </c:pt>
                <c:pt idx="1120">
                  <c:v>21.033149171270718</c:v>
                </c:pt>
                <c:pt idx="1121">
                  <c:v>21.419039524011897</c:v>
                </c:pt>
                <c:pt idx="1122">
                  <c:v>21.266043348916273</c:v>
                </c:pt>
                <c:pt idx="1123">
                  <c:v>22.048023799405016</c:v>
                </c:pt>
                <c:pt idx="1124">
                  <c:v>21.232044198895025</c:v>
                </c:pt>
                <c:pt idx="1125">
                  <c:v>20.516362090947723</c:v>
                </c:pt>
                <c:pt idx="1126">
                  <c:v>19.078198045048872</c:v>
                </c:pt>
                <c:pt idx="1127">
                  <c:v>20.434764130896728</c:v>
                </c:pt>
                <c:pt idx="1128">
                  <c:v>20.487462813429666</c:v>
                </c:pt>
                <c:pt idx="1129">
                  <c:v>20.077773055673607</c:v>
                </c:pt>
                <c:pt idx="1130">
                  <c:v>20.001274968125799</c:v>
                </c:pt>
                <c:pt idx="1131">
                  <c:v>20.130471738206545</c:v>
                </c:pt>
                <c:pt idx="1132">
                  <c:v>19.853378665533359</c:v>
                </c:pt>
                <c:pt idx="1133">
                  <c:v>20.807054823629407</c:v>
                </c:pt>
                <c:pt idx="1134">
                  <c:v>20.390565235869101</c:v>
                </c:pt>
                <c:pt idx="1135">
                  <c:v>20.793455163620905</c:v>
                </c:pt>
                <c:pt idx="1136">
                  <c:v>21.334041648958774</c:v>
                </c:pt>
                <c:pt idx="1137">
                  <c:v>21.934126646833828</c:v>
                </c:pt>
                <c:pt idx="1138">
                  <c:v>20.657458563535911</c:v>
                </c:pt>
                <c:pt idx="1139">
                  <c:v>20.970250743731409</c:v>
                </c:pt>
                <c:pt idx="1140">
                  <c:v>20.834254143646408</c:v>
                </c:pt>
                <c:pt idx="1141">
                  <c:v>20.480662983425415</c:v>
                </c:pt>
                <c:pt idx="1142">
                  <c:v>19.057798555036122</c:v>
                </c:pt>
                <c:pt idx="1143">
                  <c:v>19.584785380365492</c:v>
                </c:pt>
                <c:pt idx="1144">
                  <c:v>19.047598810029751</c:v>
                </c:pt>
                <c:pt idx="1145">
                  <c:v>20.001274968125799</c:v>
                </c:pt>
                <c:pt idx="1146">
                  <c:v>19.839779005524861</c:v>
                </c:pt>
                <c:pt idx="1147">
                  <c:v>18.422014449638759</c:v>
                </c:pt>
                <c:pt idx="1148">
                  <c:v>18.087122821929452</c:v>
                </c:pt>
                <c:pt idx="1149">
                  <c:v>18.219719507012325</c:v>
                </c:pt>
                <c:pt idx="1150">
                  <c:v>17.96982575435614</c:v>
                </c:pt>
                <c:pt idx="1151">
                  <c:v>16.633659158521038</c:v>
                </c:pt>
                <c:pt idx="1152">
                  <c:v>18.892902677433064</c:v>
                </c:pt>
                <c:pt idx="1153">
                  <c:v>17.565235869103269</c:v>
                </c:pt>
                <c:pt idx="1154">
                  <c:v>17.235444113897152</c:v>
                </c:pt>
                <c:pt idx="1155">
                  <c:v>16.076073098172547</c:v>
                </c:pt>
                <c:pt idx="1156">
                  <c:v>16.722056948576284</c:v>
                </c:pt>
                <c:pt idx="1157">
                  <c:v>15.814279643008923</c:v>
                </c:pt>
                <c:pt idx="1158">
                  <c:v>16.844453888652783</c:v>
                </c:pt>
                <c:pt idx="1159">
                  <c:v>16.807054823629407</c:v>
                </c:pt>
                <c:pt idx="1160">
                  <c:v>17.532936676583084</c:v>
                </c:pt>
                <c:pt idx="1161">
                  <c:v>18.743306417339564</c:v>
                </c:pt>
                <c:pt idx="1162">
                  <c:v>19.073098172545684</c:v>
                </c:pt>
                <c:pt idx="1163">
                  <c:v>19.885677858053548</c:v>
                </c:pt>
                <c:pt idx="1164">
                  <c:v>20.178070548236292</c:v>
                </c:pt>
                <c:pt idx="1165">
                  <c:v>21.099447513812155</c:v>
                </c:pt>
                <c:pt idx="1166">
                  <c:v>20.631959201019974</c:v>
                </c:pt>
                <c:pt idx="1167">
                  <c:v>20.844453888652783</c:v>
                </c:pt>
                <c:pt idx="1168">
                  <c:v>20.035274118147044</c:v>
                </c:pt>
                <c:pt idx="1169">
                  <c:v>20.992350191245219</c:v>
                </c:pt>
                <c:pt idx="1170">
                  <c:v>20.497662558436037</c:v>
                </c:pt>
                <c:pt idx="1171">
                  <c:v>20.810454738631535</c:v>
                </c:pt>
                <c:pt idx="1172">
                  <c:v>20.353166170845729</c:v>
                </c:pt>
                <c:pt idx="1173">
                  <c:v>18.989800254993625</c:v>
                </c:pt>
                <c:pt idx="1174">
                  <c:v>19.292392690182744</c:v>
                </c:pt>
                <c:pt idx="1175">
                  <c:v>17.359541011474711</c:v>
                </c:pt>
                <c:pt idx="1176">
                  <c:v>17.055248618784528</c:v>
                </c:pt>
                <c:pt idx="1177">
                  <c:v>17.225244368890777</c:v>
                </c:pt>
                <c:pt idx="1178">
                  <c:v>16.480662983425415</c:v>
                </c:pt>
                <c:pt idx="1179">
                  <c:v>17.099447513812155</c:v>
                </c:pt>
                <c:pt idx="1180">
                  <c:v>17.376540586485337</c:v>
                </c:pt>
                <c:pt idx="1181">
                  <c:v>18.874203144921374</c:v>
                </c:pt>
                <c:pt idx="1182">
                  <c:v>19.253293667658308</c:v>
                </c:pt>
                <c:pt idx="1183">
                  <c:v>19.246493837654057</c:v>
                </c:pt>
                <c:pt idx="1184">
                  <c:v>18.852103697407564</c:v>
                </c:pt>
                <c:pt idx="1185">
                  <c:v>18.64980875478113</c:v>
                </c:pt>
                <c:pt idx="1186">
                  <c:v>18.27241818954526</c:v>
                </c:pt>
                <c:pt idx="1187">
                  <c:v>19.037399065023376</c:v>
                </c:pt>
                <c:pt idx="1188">
                  <c:v>18.719507012324691</c:v>
                </c:pt>
                <c:pt idx="1189">
                  <c:v>18.763705907352318</c:v>
                </c:pt>
                <c:pt idx="1190">
                  <c:v>19.547386315342116</c:v>
                </c:pt>
                <c:pt idx="1191">
                  <c:v>19.996175095622608</c:v>
                </c:pt>
                <c:pt idx="1192">
                  <c:v>20.086272843178921</c:v>
                </c:pt>
                <c:pt idx="1193">
                  <c:v>19.637484062898427</c:v>
                </c:pt>
                <c:pt idx="1194">
                  <c:v>19.644283892902678</c:v>
                </c:pt>
                <c:pt idx="1195">
                  <c:v>18.88950276243094</c:v>
                </c:pt>
                <c:pt idx="1196">
                  <c:v>19.203994900127494</c:v>
                </c:pt>
                <c:pt idx="1197">
                  <c:v>19.883977900552484</c:v>
                </c:pt>
                <c:pt idx="1198">
                  <c:v>20.235869103272417</c:v>
                </c:pt>
                <c:pt idx="1199">
                  <c:v>20.71185720356991</c:v>
                </c:pt>
                <c:pt idx="1200">
                  <c:v>21.590735231619206</c:v>
                </c:pt>
                <c:pt idx="1201">
                  <c:v>21.54993625159371</c:v>
                </c:pt>
                <c:pt idx="1202">
                  <c:v>21.917127071823202</c:v>
                </c:pt>
                <c:pt idx="1203">
                  <c:v>21.915427114322142</c:v>
                </c:pt>
                <c:pt idx="1204">
                  <c:v>22.47131321716957</c:v>
                </c:pt>
                <c:pt idx="1205">
                  <c:v>21.37144071398215</c:v>
                </c:pt>
                <c:pt idx="1206">
                  <c:v>22.071823204419889</c:v>
                </c:pt>
                <c:pt idx="1207">
                  <c:v>22.277518062048451</c:v>
                </c:pt>
                <c:pt idx="1208">
                  <c:v>22.459413514662131</c:v>
                </c:pt>
                <c:pt idx="1209">
                  <c:v>23.430089247768805</c:v>
                </c:pt>
                <c:pt idx="1210">
                  <c:v>23.409689757756055</c:v>
                </c:pt>
                <c:pt idx="1211">
                  <c:v>22.724606884827878</c:v>
                </c:pt>
                <c:pt idx="1212">
                  <c:v>22.869103272418187</c:v>
                </c:pt>
                <c:pt idx="1213">
                  <c:v>23.061198470038246</c:v>
                </c:pt>
                <c:pt idx="1214">
                  <c:v>22.887802804929876</c:v>
                </c:pt>
                <c:pt idx="1215">
                  <c:v>23.011899702507435</c:v>
                </c:pt>
                <c:pt idx="1216">
                  <c:v>22.686357841053972</c:v>
                </c:pt>
                <c:pt idx="1217">
                  <c:v>21.568635784105396</c:v>
                </c:pt>
                <c:pt idx="1218">
                  <c:v>22.017424564385891</c:v>
                </c:pt>
                <c:pt idx="1219">
                  <c:v>22.127921801954951</c:v>
                </c:pt>
                <c:pt idx="1220">
                  <c:v>22.784105397365064</c:v>
                </c:pt>
                <c:pt idx="1221">
                  <c:v>23.753081172970678</c:v>
                </c:pt>
                <c:pt idx="1222">
                  <c:v>24.308967275818102</c:v>
                </c:pt>
                <c:pt idx="1223">
                  <c:v>24.096472588185293</c:v>
                </c:pt>
                <c:pt idx="1224">
                  <c:v>23.693582660433485</c:v>
                </c:pt>
                <c:pt idx="1225">
                  <c:v>24.208669783255417</c:v>
                </c:pt>
                <c:pt idx="1226">
                  <c:v>23.865278368040798</c:v>
                </c:pt>
                <c:pt idx="1227">
                  <c:v>23.948576285592857</c:v>
                </c:pt>
                <c:pt idx="1228">
                  <c:v>23.135996600084994</c:v>
                </c:pt>
                <c:pt idx="1229">
                  <c:v>22.824904377390563</c:v>
                </c:pt>
                <c:pt idx="1230">
                  <c:v>23.99107522311942</c:v>
                </c:pt>
                <c:pt idx="1231">
                  <c:v>23.800679983000421</c:v>
                </c:pt>
                <c:pt idx="1232">
                  <c:v>23.933276668083295</c:v>
                </c:pt>
                <c:pt idx="1233">
                  <c:v>23.130896727581806</c:v>
                </c:pt>
                <c:pt idx="1234">
                  <c:v>22.122821929451764</c:v>
                </c:pt>
                <c:pt idx="1235">
                  <c:v>22.275818104547383</c:v>
                </c:pt>
                <c:pt idx="1236">
                  <c:v>22.007224819379516</c:v>
                </c:pt>
                <c:pt idx="1237">
                  <c:v>22.501912452188694</c:v>
                </c:pt>
                <c:pt idx="1238">
                  <c:v>22.566510837229067</c:v>
                </c:pt>
                <c:pt idx="1239">
                  <c:v>22.843603909902249</c:v>
                </c:pt>
                <c:pt idx="1240">
                  <c:v>23.673183170420735</c:v>
                </c:pt>
                <c:pt idx="1241">
                  <c:v>23.65958351041224</c:v>
                </c:pt>
                <c:pt idx="1242">
                  <c:v>23.214194645133869</c:v>
                </c:pt>
                <c:pt idx="1243">
                  <c:v>22.597110072248192</c:v>
                </c:pt>
                <c:pt idx="1244">
                  <c:v>21.961325966850826</c:v>
                </c:pt>
                <c:pt idx="1245">
                  <c:v>22.682107947301315</c:v>
                </c:pt>
                <c:pt idx="1246">
                  <c:v>22.347216319592011</c:v>
                </c:pt>
                <c:pt idx="1247">
                  <c:v>21.821929451763705</c:v>
                </c:pt>
                <c:pt idx="1248">
                  <c:v>21.43943901402465</c:v>
                </c:pt>
                <c:pt idx="1249">
                  <c:v>21.165745856353588</c:v>
                </c:pt>
                <c:pt idx="1250">
                  <c:v>20.914152146196344</c:v>
                </c:pt>
                <c:pt idx="1251">
                  <c:v>21.215044623884403</c:v>
                </c:pt>
                <c:pt idx="1252">
                  <c:v>21.898427539311513</c:v>
                </c:pt>
                <c:pt idx="1253">
                  <c:v>22.743306417339564</c:v>
                </c:pt>
                <c:pt idx="1254">
                  <c:v>22.836804079898002</c:v>
                </c:pt>
                <c:pt idx="1255">
                  <c:v>22.787505312367191</c:v>
                </c:pt>
                <c:pt idx="1256">
                  <c:v>22.291117722056946</c:v>
                </c:pt>
                <c:pt idx="1257">
                  <c:v>22.372715682107948</c:v>
                </c:pt>
                <c:pt idx="1258">
                  <c:v>21.828729281767952</c:v>
                </c:pt>
                <c:pt idx="1259">
                  <c:v>22.512112197195069</c:v>
                </c:pt>
                <c:pt idx="1260">
                  <c:v>23.559286017849551</c:v>
                </c:pt>
                <c:pt idx="1261">
                  <c:v>24.402464938376539</c:v>
                </c:pt>
                <c:pt idx="1262">
                  <c:v>22.8232044198895</c:v>
                </c:pt>
                <c:pt idx="1263">
                  <c:v>22.818104547386316</c:v>
                </c:pt>
                <c:pt idx="1264">
                  <c:v>22.104122396940074</c:v>
                </c:pt>
                <c:pt idx="1265">
                  <c:v>21.648533786655332</c:v>
                </c:pt>
                <c:pt idx="1266">
                  <c:v>21.398640033999147</c:v>
                </c:pt>
                <c:pt idx="1267">
                  <c:v>22.160220994475139</c:v>
                </c:pt>
                <c:pt idx="1268">
                  <c:v>21.706332341691457</c:v>
                </c:pt>
                <c:pt idx="1269">
                  <c:v>22.41011474713132</c:v>
                </c:pt>
                <c:pt idx="1270">
                  <c:v>22.940501487462814</c:v>
                </c:pt>
                <c:pt idx="1271">
                  <c:v>24.001274968125795</c:v>
                </c:pt>
                <c:pt idx="1272">
                  <c:v>24.026774330641732</c:v>
                </c:pt>
                <c:pt idx="1273">
                  <c:v>23.244793880152997</c:v>
                </c:pt>
                <c:pt idx="1274">
                  <c:v>19.13089672758181</c:v>
                </c:pt>
                <c:pt idx="1275">
                  <c:v>20.927751806204846</c:v>
                </c:pt>
                <c:pt idx="1276">
                  <c:v>20.028474288142796</c:v>
                </c:pt>
                <c:pt idx="1277">
                  <c:v>20.18997025074373</c:v>
                </c:pt>
                <c:pt idx="1278">
                  <c:v>19.411389715257116</c:v>
                </c:pt>
                <c:pt idx="1279">
                  <c:v>18.831704207394814</c:v>
                </c:pt>
                <c:pt idx="1280">
                  <c:v>19.169995750106246</c:v>
                </c:pt>
                <c:pt idx="1281">
                  <c:v>20.220569485762855</c:v>
                </c:pt>
                <c:pt idx="1282">
                  <c:v>20.875053123671908</c:v>
                </c:pt>
                <c:pt idx="1283">
                  <c:v>21.072248193795154</c:v>
                </c:pt>
                <c:pt idx="1284">
                  <c:v>21.706332341691457</c:v>
                </c:pt>
                <c:pt idx="1285">
                  <c:v>21.575435614109647</c:v>
                </c:pt>
                <c:pt idx="1286">
                  <c:v>21.293242668933274</c:v>
                </c:pt>
                <c:pt idx="1287">
                  <c:v>21.998725031874201</c:v>
                </c:pt>
                <c:pt idx="1288">
                  <c:v>22.603909902252443</c:v>
                </c:pt>
                <c:pt idx="1289">
                  <c:v>22.697407564810881</c:v>
                </c:pt>
                <c:pt idx="1290">
                  <c:v>22.668508287292816</c:v>
                </c:pt>
                <c:pt idx="1291">
                  <c:v>22.818104547386316</c:v>
                </c:pt>
                <c:pt idx="1292">
                  <c:v>21.852528686782829</c:v>
                </c:pt>
                <c:pt idx="1293">
                  <c:v>21.147046323841902</c:v>
                </c:pt>
                <c:pt idx="1294">
                  <c:v>20.526561835954098</c:v>
                </c:pt>
                <c:pt idx="1295">
                  <c:v>21.317042073948151</c:v>
                </c:pt>
                <c:pt idx="1296">
                  <c:v>19.424989375265618</c:v>
                </c:pt>
                <c:pt idx="1297">
                  <c:v>20.235869103272417</c:v>
                </c:pt>
                <c:pt idx="1298">
                  <c:v>18.389715257118571</c:v>
                </c:pt>
                <c:pt idx="1299">
                  <c:v>18.717807054823627</c:v>
                </c:pt>
                <c:pt idx="1300">
                  <c:v>18.940501487462811</c:v>
                </c:pt>
                <c:pt idx="1301">
                  <c:v>17.796430089247767</c:v>
                </c:pt>
                <c:pt idx="1302">
                  <c:v>18.156821079473012</c:v>
                </c:pt>
                <c:pt idx="1303">
                  <c:v>17.186145346366342</c:v>
                </c:pt>
                <c:pt idx="1304">
                  <c:v>17.488737781555461</c:v>
                </c:pt>
                <c:pt idx="1305">
                  <c:v>18.675308117297067</c:v>
                </c:pt>
                <c:pt idx="1306">
                  <c:v>18.648108797280067</c:v>
                </c:pt>
                <c:pt idx="1307">
                  <c:v>19.683382915427114</c:v>
                </c:pt>
                <c:pt idx="1308">
                  <c:v>19.319592010199745</c:v>
                </c:pt>
                <c:pt idx="1309">
                  <c:v>18.622609434764129</c:v>
                </c:pt>
                <c:pt idx="1310">
                  <c:v>18.977900552486187</c:v>
                </c:pt>
                <c:pt idx="1311">
                  <c:v>19.149596260093496</c:v>
                </c:pt>
                <c:pt idx="1312">
                  <c:v>19.008499787505311</c:v>
                </c:pt>
                <c:pt idx="1313">
                  <c:v>19.639184020399487</c:v>
                </c:pt>
                <c:pt idx="1314">
                  <c:v>19.516787080322992</c:v>
                </c:pt>
                <c:pt idx="1315">
                  <c:v>18.338716532086696</c:v>
                </c:pt>
                <c:pt idx="1316">
                  <c:v>17.942626434339143</c:v>
                </c:pt>
                <c:pt idx="1317">
                  <c:v>17.643433914152144</c:v>
                </c:pt>
                <c:pt idx="1318">
                  <c:v>17.424139396515084</c:v>
                </c:pt>
                <c:pt idx="1319">
                  <c:v>17.725031874203147</c:v>
                </c:pt>
                <c:pt idx="1320">
                  <c:v>17.77093072673183</c:v>
                </c:pt>
                <c:pt idx="1321">
                  <c:v>16.305567360815978</c:v>
                </c:pt>
                <c:pt idx="1322">
                  <c:v>15.032299192520188</c:v>
                </c:pt>
                <c:pt idx="1323">
                  <c:v>15.598385040373991</c:v>
                </c:pt>
                <c:pt idx="1324">
                  <c:v>15.37059073523162</c:v>
                </c:pt>
                <c:pt idx="1325">
                  <c:v>18.435614109647258</c:v>
                </c:pt>
                <c:pt idx="1326">
                  <c:v>17.286442838929023</c:v>
                </c:pt>
                <c:pt idx="1327">
                  <c:v>17.857628559286017</c:v>
                </c:pt>
                <c:pt idx="1328">
                  <c:v>17.820229494262641</c:v>
                </c:pt>
                <c:pt idx="1329">
                  <c:v>18.073523161920953</c:v>
                </c:pt>
                <c:pt idx="1330">
                  <c:v>16.762855928601784</c:v>
                </c:pt>
                <c:pt idx="1331">
                  <c:v>16.25286867828304</c:v>
                </c:pt>
                <c:pt idx="1332">
                  <c:v>15.474288142796429</c:v>
                </c:pt>
                <c:pt idx="1333">
                  <c:v>15.8108797280068</c:v>
                </c:pt>
                <c:pt idx="1334">
                  <c:v>16.460263493412661</c:v>
                </c:pt>
                <c:pt idx="1335">
                  <c:v>17.092647683807904</c:v>
                </c:pt>
                <c:pt idx="1336">
                  <c:v>17.871228219294519</c:v>
                </c:pt>
                <c:pt idx="1337">
                  <c:v>17.483637909052273</c:v>
                </c:pt>
                <c:pt idx="1338">
                  <c:v>17.532936676583084</c:v>
                </c:pt>
                <c:pt idx="1339">
                  <c:v>17.515937101572462</c:v>
                </c:pt>
                <c:pt idx="1340">
                  <c:v>17.973225669358264</c:v>
                </c:pt>
                <c:pt idx="1341">
                  <c:v>18.464513387165319</c:v>
                </c:pt>
                <c:pt idx="1342">
                  <c:v>18.348916277093071</c:v>
                </c:pt>
                <c:pt idx="1343">
                  <c:v>18.301317467063324</c:v>
                </c:pt>
                <c:pt idx="1344">
                  <c:v>18.899702507437315</c:v>
                </c:pt>
                <c:pt idx="1345">
                  <c:v>18.952401189970249</c:v>
                </c:pt>
                <c:pt idx="1346">
                  <c:v>18.830004249893754</c:v>
                </c:pt>
                <c:pt idx="1347">
                  <c:v>19.909477263068421</c:v>
                </c:pt>
                <c:pt idx="1348">
                  <c:v>21.087547811304717</c:v>
                </c:pt>
                <c:pt idx="1349">
                  <c:v>22.007224819379516</c:v>
                </c:pt>
                <c:pt idx="1350">
                  <c:v>21.92052698682533</c:v>
                </c:pt>
                <c:pt idx="1351">
                  <c:v>22.017424564385891</c:v>
                </c:pt>
                <c:pt idx="1352">
                  <c:v>22.046323841903948</c:v>
                </c:pt>
                <c:pt idx="1353">
                  <c:v>21.844028899277514</c:v>
                </c:pt>
                <c:pt idx="1354">
                  <c:v>21.405439864003402</c:v>
                </c:pt>
                <c:pt idx="1355">
                  <c:v>21.580535486612835</c:v>
                </c:pt>
                <c:pt idx="1356">
                  <c:v>21.318742031449212</c:v>
                </c:pt>
                <c:pt idx="1357">
                  <c:v>22.034424139396513</c:v>
                </c:pt>
                <c:pt idx="1358">
                  <c:v>21.917127071823202</c:v>
                </c:pt>
                <c:pt idx="1359">
                  <c:v>22.661708457288565</c:v>
                </c:pt>
                <c:pt idx="1360">
                  <c:v>21.9715257118572</c:v>
                </c:pt>
                <c:pt idx="1361">
                  <c:v>22.354016149596259</c:v>
                </c:pt>
                <c:pt idx="1362">
                  <c:v>23.006799830004248</c:v>
                </c:pt>
                <c:pt idx="1363">
                  <c:v>23.125796855078619</c:v>
                </c:pt>
                <c:pt idx="1364">
                  <c:v>22.797705057373566</c:v>
                </c:pt>
                <c:pt idx="1365">
                  <c:v>23.091797705057374</c:v>
                </c:pt>
                <c:pt idx="1366">
                  <c:v>23.246493837654057</c:v>
                </c:pt>
                <c:pt idx="1367">
                  <c:v>23.472588185295368</c:v>
                </c:pt>
                <c:pt idx="1368">
                  <c:v>23.280492987675309</c:v>
                </c:pt>
                <c:pt idx="1369">
                  <c:v>23.649383765405865</c:v>
                </c:pt>
                <c:pt idx="1370">
                  <c:v>23.134296642583934</c:v>
                </c:pt>
                <c:pt idx="1371">
                  <c:v>23.596685082872927</c:v>
                </c:pt>
                <c:pt idx="1372">
                  <c:v>23.499787505312366</c:v>
                </c:pt>
                <c:pt idx="1373">
                  <c:v>23.730981725456861</c:v>
                </c:pt>
                <c:pt idx="1374">
                  <c:v>23.453888652783679</c:v>
                </c:pt>
                <c:pt idx="1375">
                  <c:v>23.508287292817677</c:v>
                </c:pt>
                <c:pt idx="1376">
                  <c:v>24.142371440713983</c:v>
                </c:pt>
                <c:pt idx="1377">
                  <c:v>25.232044198895025</c:v>
                </c:pt>
                <c:pt idx="1378">
                  <c:v>25.352741181470464</c:v>
                </c:pt>
                <c:pt idx="1379">
                  <c:v>25.816829579260517</c:v>
                </c:pt>
                <c:pt idx="1380">
                  <c:v>25.857628559286017</c:v>
                </c:pt>
                <c:pt idx="1381">
                  <c:v>25.060348491287719</c:v>
                </c:pt>
                <c:pt idx="1382">
                  <c:v>25.731831704207394</c:v>
                </c:pt>
                <c:pt idx="1383">
                  <c:v>26.087122821929452</c:v>
                </c:pt>
                <c:pt idx="1384">
                  <c:v>25.90012749681258</c:v>
                </c:pt>
                <c:pt idx="1385">
                  <c:v>26.199320016999575</c:v>
                </c:pt>
                <c:pt idx="1386">
                  <c:v>26.688907777305566</c:v>
                </c:pt>
                <c:pt idx="1387">
                  <c:v>26.896302592435188</c:v>
                </c:pt>
                <c:pt idx="1388">
                  <c:v>27.035699107522309</c:v>
                </c:pt>
                <c:pt idx="1389">
                  <c:v>26.891202719932</c:v>
                </c:pt>
                <c:pt idx="1390">
                  <c:v>28.018274543136418</c:v>
                </c:pt>
                <c:pt idx="1391">
                  <c:v>28.132171695707608</c:v>
                </c:pt>
                <c:pt idx="1392">
                  <c:v>28.40926476838079</c:v>
                </c:pt>
                <c:pt idx="1393">
                  <c:v>28.308967275818102</c:v>
                </c:pt>
                <c:pt idx="1394">
                  <c:v>28.133871653208669</c:v>
                </c:pt>
                <c:pt idx="1395">
                  <c:v>27.394390140246493</c:v>
                </c:pt>
                <c:pt idx="1396">
                  <c:v>28.03187420314492</c:v>
                </c:pt>
                <c:pt idx="1397">
                  <c:v>28.535061623459413</c:v>
                </c:pt>
                <c:pt idx="1398">
                  <c:v>28.494262643433913</c:v>
                </c:pt>
                <c:pt idx="1399">
                  <c:v>29.046748831279217</c:v>
                </c:pt>
                <c:pt idx="1400">
                  <c:v>28.835954101147468</c:v>
                </c:pt>
                <c:pt idx="1401">
                  <c:v>29.475138121546962</c:v>
                </c:pt>
                <c:pt idx="1402">
                  <c:v>29.237144071398216</c:v>
                </c:pt>
                <c:pt idx="1403">
                  <c:v>28.531661708457285</c:v>
                </c:pt>
                <c:pt idx="1404">
                  <c:v>29.599235019124521</c:v>
                </c:pt>
                <c:pt idx="1405">
                  <c:v>29.303442413939649</c:v>
                </c:pt>
                <c:pt idx="1406">
                  <c:v>29.500637484062896</c:v>
                </c:pt>
                <c:pt idx="1407">
                  <c:v>29.730131746706334</c:v>
                </c:pt>
                <c:pt idx="1408">
                  <c:v>30.058223544411387</c:v>
                </c:pt>
                <c:pt idx="1409">
                  <c:v>29.949426264343391</c:v>
                </c:pt>
                <c:pt idx="1410">
                  <c:v>30.136421589460262</c:v>
                </c:pt>
                <c:pt idx="1411">
                  <c:v>29.869528261793455</c:v>
                </c:pt>
                <c:pt idx="1412">
                  <c:v>29.942626434339143</c:v>
                </c:pt>
                <c:pt idx="1413">
                  <c:v>29.675733106672329</c:v>
                </c:pt>
                <c:pt idx="1414">
                  <c:v>29.940926476838076</c:v>
                </c:pt>
                <c:pt idx="1415">
                  <c:v>28.858053548661278</c:v>
                </c:pt>
                <c:pt idx="1416">
                  <c:v>28.817254568635782</c:v>
                </c:pt>
                <c:pt idx="1417">
                  <c:v>28.745856353591158</c:v>
                </c:pt>
                <c:pt idx="1418">
                  <c:v>29.257543561410966</c:v>
                </c:pt>
                <c:pt idx="1419">
                  <c:v>29.566935826604333</c:v>
                </c:pt>
                <c:pt idx="1420">
                  <c:v>29.90012749681258</c:v>
                </c:pt>
                <c:pt idx="1421">
                  <c:v>29.871228219294515</c:v>
                </c:pt>
                <c:pt idx="1422">
                  <c:v>29.628134296642582</c:v>
                </c:pt>
                <c:pt idx="1423">
                  <c:v>28.609859753506161</c:v>
                </c:pt>
                <c:pt idx="1424">
                  <c:v>28.03187420314492</c:v>
                </c:pt>
                <c:pt idx="1425">
                  <c:v>28.004674883127922</c:v>
                </c:pt>
                <c:pt idx="1426">
                  <c:v>28.181470463238416</c:v>
                </c:pt>
                <c:pt idx="1427">
                  <c:v>27.392690182745433</c:v>
                </c:pt>
                <c:pt idx="1428">
                  <c:v>27.611984700382489</c:v>
                </c:pt>
                <c:pt idx="1429">
                  <c:v>28.028474288142792</c:v>
                </c:pt>
                <c:pt idx="1430">
                  <c:v>29.145346366340842</c:v>
                </c:pt>
                <c:pt idx="1431">
                  <c:v>29.118147046323838</c:v>
                </c:pt>
                <c:pt idx="1432">
                  <c:v>29.228644283892901</c:v>
                </c:pt>
                <c:pt idx="1433">
                  <c:v>29.216744581385463</c:v>
                </c:pt>
                <c:pt idx="1434">
                  <c:v>28.728856778580532</c:v>
                </c:pt>
                <c:pt idx="1435">
                  <c:v>27.948576285592857</c:v>
                </c:pt>
                <c:pt idx="1436">
                  <c:v>28.960050998725031</c:v>
                </c:pt>
                <c:pt idx="1437">
                  <c:v>29.033149171270715</c:v>
                </c:pt>
                <c:pt idx="1438">
                  <c:v>30.212919677008074</c:v>
                </c:pt>
                <c:pt idx="1439">
                  <c:v>29.332341691457714</c:v>
                </c:pt>
                <c:pt idx="1440">
                  <c:v>29.084147896302589</c:v>
                </c:pt>
                <c:pt idx="1441">
                  <c:v>29.206544836379088</c:v>
                </c:pt>
                <c:pt idx="1442">
                  <c:v>29.291542711432211</c:v>
                </c:pt>
                <c:pt idx="1443">
                  <c:v>29.913727156821079</c:v>
                </c:pt>
              </c:numCache>
            </c:numRef>
          </c:val>
          <c:smooth val="0"/>
          <c:extLst>
            <c:ext xmlns:c16="http://schemas.microsoft.com/office/drawing/2014/chart" uri="{C3380CC4-5D6E-409C-BE32-E72D297353CC}">
              <c16:uniqueId val="{00000000-4BE2-4885-91C0-02D4B387EA64}"/>
            </c:ext>
          </c:extLst>
        </c:ser>
        <c:ser>
          <c:idx val="1"/>
          <c:order val="1"/>
          <c:tx>
            <c:strRef>
              <c:f>'Historical QQQ'!$O$2</c:f>
              <c:strCache>
                <c:ptCount val="1"/>
                <c:pt idx="0">
                  <c:v>MSFT</c:v>
                </c:pt>
              </c:strCache>
            </c:strRef>
          </c:tx>
          <c:spPr>
            <a:ln w="28575" cap="rnd">
              <a:solidFill>
                <a:schemeClr val="accent2"/>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QQQ'!$O$3:$O$1446</c:f>
              <c:numCache>
                <c:formatCode>0.00%</c:formatCode>
                <c:ptCount val="1444"/>
                <c:pt idx="0">
                  <c:v>0</c:v>
                </c:pt>
                <c:pt idx="1">
                  <c:v>1.8516169942929706E-2</c:v>
                </c:pt>
                <c:pt idx="2">
                  <c:v>5.8338617628408418E-3</c:v>
                </c:pt>
                <c:pt idx="3">
                  <c:v>8.4337349397591854E-3</c:v>
                </c:pt>
                <c:pt idx="4">
                  <c:v>-7.6093849080516307E-4</c:v>
                </c:pt>
                <c:pt idx="5">
                  <c:v>1.5155358275206199E-2</c:v>
                </c:pt>
                <c:pt idx="6">
                  <c:v>2.7837666455295063E-2</c:v>
                </c:pt>
                <c:pt idx="7">
                  <c:v>2.3081800887761572E-2</c:v>
                </c:pt>
                <c:pt idx="8">
                  <c:v>3.5383639822447854E-2</c:v>
                </c:pt>
                <c:pt idx="9">
                  <c:v>2.8091312618896636E-2</c:v>
                </c:pt>
                <c:pt idx="10">
                  <c:v>3.4749524413443256E-2</c:v>
                </c:pt>
                <c:pt idx="11">
                  <c:v>5.3709575142675936E-2</c:v>
                </c:pt>
                <c:pt idx="12">
                  <c:v>5.9606848446417393E-2</c:v>
                </c:pt>
                <c:pt idx="13">
                  <c:v>5.580215599239069E-2</c:v>
                </c:pt>
                <c:pt idx="14">
                  <c:v>5.0729232720355011E-2</c:v>
                </c:pt>
                <c:pt idx="15">
                  <c:v>5.7197209892200451E-2</c:v>
                </c:pt>
                <c:pt idx="16">
                  <c:v>4.6544071020925726E-2</c:v>
                </c:pt>
                <c:pt idx="17">
                  <c:v>2.9042485732403422E-2</c:v>
                </c:pt>
                <c:pt idx="18">
                  <c:v>4.9207355738744685E-2</c:v>
                </c:pt>
                <c:pt idx="19">
                  <c:v>6.5567533291059021E-2</c:v>
                </c:pt>
                <c:pt idx="20">
                  <c:v>9.5624603677869402E-2</c:v>
                </c:pt>
                <c:pt idx="21">
                  <c:v>7.9454660748256245E-2</c:v>
                </c:pt>
                <c:pt idx="22">
                  <c:v>0.10577045022194054</c:v>
                </c:pt>
                <c:pt idx="23">
                  <c:v>0.14216867469879535</c:v>
                </c:pt>
                <c:pt idx="24">
                  <c:v>0.14077362079898559</c:v>
                </c:pt>
                <c:pt idx="25">
                  <c:v>0.16442612555485114</c:v>
                </c:pt>
                <c:pt idx="26">
                  <c:v>0.16607482561826248</c:v>
                </c:pt>
                <c:pt idx="27">
                  <c:v>0.19657577679137606</c:v>
                </c:pt>
                <c:pt idx="28">
                  <c:v>0.16956246036778699</c:v>
                </c:pt>
                <c:pt idx="29">
                  <c:v>0.17127457197209917</c:v>
                </c:pt>
                <c:pt idx="30">
                  <c:v>0.16493341788205473</c:v>
                </c:pt>
                <c:pt idx="31">
                  <c:v>0.17533291058972744</c:v>
                </c:pt>
                <c:pt idx="32">
                  <c:v>0.1872542802790107</c:v>
                </c:pt>
                <c:pt idx="33">
                  <c:v>0.18757133798351311</c:v>
                </c:pt>
                <c:pt idx="34">
                  <c:v>0.16943563728598598</c:v>
                </c:pt>
                <c:pt idx="35">
                  <c:v>0.13246670894102741</c:v>
                </c:pt>
                <c:pt idx="36">
                  <c:v>8.363982244768553E-2</c:v>
                </c:pt>
                <c:pt idx="37">
                  <c:v>6.5757767913760423E-2</c:v>
                </c:pt>
                <c:pt idx="38">
                  <c:v>7.9074191502853441E-2</c:v>
                </c:pt>
                <c:pt idx="39">
                  <c:v>3.0437539632213184E-3</c:v>
                </c:pt>
                <c:pt idx="40">
                  <c:v>2.733037412809125E-2</c:v>
                </c:pt>
                <c:pt idx="41">
                  <c:v>9.5688015218769795E-2</c:v>
                </c:pt>
                <c:pt idx="42">
                  <c:v>4.3183259353202219E-2</c:v>
                </c:pt>
                <c:pt idx="43">
                  <c:v>8.1483830057070605E-2</c:v>
                </c:pt>
                <c:pt idx="44">
                  <c:v>5.4343690551680535E-2</c:v>
                </c:pt>
                <c:pt idx="45">
                  <c:v>2.4540266328471727E-2</c:v>
                </c:pt>
                <c:pt idx="46">
                  <c:v>-4.4895370957514169E-2</c:v>
                </c:pt>
                <c:pt idx="47">
                  <c:v>2.0418516169942835E-2</c:v>
                </c:pt>
                <c:pt idx="48">
                  <c:v>-2.5808497146480591E-2</c:v>
                </c:pt>
                <c:pt idx="49">
                  <c:v>-0.11819911223842727</c:v>
                </c:pt>
                <c:pt idx="50">
                  <c:v>7.1655041217502102E-3</c:v>
                </c:pt>
                <c:pt idx="51">
                  <c:v>-0.14128091312618896</c:v>
                </c:pt>
                <c:pt idx="52">
                  <c:v>-7.0577045022193974E-2</c:v>
                </c:pt>
                <c:pt idx="53">
                  <c:v>-0.10970196575776781</c:v>
                </c:pt>
                <c:pt idx="54">
                  <c:v>-9.5053899809765308E-2</c:v>
                </c:pt>
                <c:pt idx="55">
                  <c:v>-0.12904248573240329</c:v>
                </c:pt>
                <c:pt idx="56">
                  <c:v>-0.13772986683576416</c:v>
                </c:pt>
                <c:pt idx="57">
                  <c:v>-5.9353202282815376E-2</c:v>
                </c:pt>
                <c:pt idx="58">
                  <c:v>-6.8357641090678545E-2</c:v>
                </c:pt>
                <c:pt idx="59">
                  <c:v>-1.0082435003170409E-2</c:v>
                </c:pt>
                <c:pt idx="60">
                  <c:v>-5.0729232720355122E-2</c:v>
                </c:pt>
                <c:pt idx="61">
                  <c:v>1.604311984781237E-2</c:v>
                </c:pt>
                <c:pt idx="62">
                  <c:v>6.3411540900615293E-5</c:v>
                </c:pt>
                <c:pt idx="63">
                  <c:v>-3.5447051363348026E-2</c:v>
                </c:pt>
                <c:pt idx="64">
                  <c:v>-1.5472415979708276E-2</c:v>
                </c:pt>
                <c:pt idx="65">
                  <c:v>-2.4540266328471616E-2</c:v>
                </c:pt>
                <c:pt idx="66">
                  <c:v>4.8002536461636103E-2</c:v>
                </c:pt>
                <c:pt idx="67">
                  <c:v>3.6715282181357223E-2</c:v>
                </c:pt>
                <c:pt idx="68">
                  <c:v>4.7114774889029931E-2</c:v>
                </c:pt>
                <c:pt idx="69">
                  <c:v>4.7178186429930324E-2</c:v>
                </c:pt>
                <c:pt idx="70">
                  <c:v>4.9524413443246651E-2</c:v>
                </c:pt>
                <c:pt idx="71">
                  <c:v>0.10145846544071024</c:v>
                </c:pt>
                <c:pt idx="72">
                  <c:v>8.9917564996829569E-2</c:v>
                </c:pt>
                <c:pt idx="73">
                  <c:v>0.12263792010145846</c:v>
                </c:pt>
                <c:pt idx="74">
                  <c:v>0.1325301204819278</c:v>
                </c:pt>
                <c:pt idx="75">
                  <c:v>0.11008243500317061</c:v>
                </c:pt>
                <c:pt idx="76">
                  <c:v>6.417247939124926E-2</c:v>
                </c:pt>
                <c:pt idx="77">
                  <c:v>0.10031705770450228</c:v>
                </c:pt>
                <c:pt idx="78">
                  <c:v>8.7000634115409037E-2</c:v>
                </c:pt>
                <c:pt idx="79">
                  <c:v>0.10684844641724811</c:v>
                </c:pt>
                <c:pt idx="80">
                  <c:v>0.10367786937222601</c:v>
                </c:pt>
                <c:pt idx="81">
                  <c:v>7.679137603043773E-2</c:v>
                </c:pt>
                <c:pt idx="82">
                  <c:v>0.1251109701965758</c:v>
                </c:pt>
                <c:pt idx="83">
                  <c:v>0.1363982244768549</c:v>
                </c:pt>
                <c:pt idx="84">
                  <c:v>0.1069752694990489</c:v>
                </c:pt>
                <c:pt idx="85">
                  <c:v>0.13405199746353857</c:v>
                </c:pt>
                <c:pt idx="86">
                  <c:v>0.14622701331642363</c:v>
                </c:pt>
                <c:pt idx="87">
                  <c:v>0.15751426759670273</c:v>
                </c:pt>
                <c:pt idx="88">
                  <c:v>0.16423589093214974</c:v>
                </c:pt>
                <c:pt idx="89">
                  <c:v>0.17108433734939776</c:v>
                </c:pt>
                <c:pt idx="90">
                  <c:v>0.18414711477488921</c:v>
                </c:pt>
                <c:pt idx="91">
                  <c:v>0.15732403297400133</c:v>
                </c:pt>
                <c:pt idx="92">
                  <c:v>0.1398224476854788</c:v>
                </c:pt>
                <c:pt idx="93">
                  <c:v>0.14476854787571347</c:v>
                </c:pt>
                <c:pt idx="94">
                  <c:v>0.16144578313253022</c:v>
                </c:pt>
                <c:pt idx="95">
                  <c:v>0.17254280279010792</c:v>
                </c:pt>
                <c:pt idx="96">
                  <c:v>0.16442612555485114</c:v>
                </c:pt>
                <c:pt idx="97">
                  <c:v>0.17729866835764119</c:v>
                </c:pt>
                <c:pt idx="98">
                  <c:v>0.16315789473684217</c:v>
                </c:pt>
                <c:pt idx="99">
                  <c:v>0.16366518706404576</c:v>
                </c:pt>
                <c:pt idx="100">
                  <c:v>0.15136334812935948</c:v>
                </c:pt>
                <c:pt idx="101">
                  <c:v>0.15288522511097025</c:v>
                </c:pt>
                <c:pt idx="102">
                  <c:v>0.15028535193405212</c:v>
                </c:pt>
                <c:pt idx="103">
                  <c:v>0.1620164870006342</c:v>
                </c:pt>
                <c:pt idx="104">
                  <c:v>0.15935320228281569</c:v>
                </c:pt>
                <c:pt idx="105">
                  <c:v>0.17254280279010792</c:v>
                </c:pt>
                <c:pt idx="106">
                  <c:v>0.17539632213062784</c:v>
                </c:pt>
                <c:pt idx="107">
                  <c:v>0.15992390615091945</c:v>
                </c:pt>
                <c:pt idx="108">
                  <c:v>0.18706404565630952</c:v>
                </c:pt>
                <c:pt idx="109">
                  <c:v>0.19441978440076113</c:v>
                </c:pt>
                <c:pt idx="110">
                  <c:v>0.20355104629042509</c:v>
                </c:pt>
                <c:pt idx="111">
                  <c:v>0.24819277108433746</c:v>
                </c:pt>
                <c:pt idx="112">
                  <c:v>0.18116677235256828</c:v>
                </c:pt>
                <c:pt idx="113">
                  <c:v>0.19048826886493364</c:v>
                </c:pt>
                <c:pt idx="114">
                  <c:v>0.19809765377298683</c:v>
                </c:pt>
                <c:pt idx="115">
                  <c:v>0.22745719720989221</c:v>
                </c:pt>
                <c:pt idx="116">
                  <c:v>0.23170577045022211</c:v>
                </c:pt>
                <c:pt idx="117">
                  <c:v>0.24489537095751435</c:v>
                </c:pt>
                <c:pt idx="118">
                  <c:v>0.23747622067216256</c:v>
                </c:pt>
                <c:pt idx="119">
                  <c:v>0.27184527584020302</c:v>
                </c:pt>
                <c:pt idx="120">
                  <c:v>0.28034242232086237</c:v>
                </c:pt>
                <c:pt idx="121">
                  <c:v>0.25453392517438189</c:v>
                </c:pt>
                <c:pt idx="122">
                  <c:v>0.27038681039949286</c:v>
                </c:pt>
                <c:pt idx="123">
                  <c:v>0.24495878249841496</c:v>
                </c:pt>
                <c:pt idx="124">
                  <c:v>0.25833861762840837</c:v>
                </c:pt>
                <c:pt idx="125">
                  <c:v>0.29048826886493351</c:v>
                </c:pt>
                <c:pt idx="126">
                  <c:v>0.2980342422320863</c:v>
                </c:pt>
                <c:pt idx="127">
                  <c:v>0.30792644261255542</c:v>
                </c:pt>
                <c:pt idx="128">
                  <c:v>0.33608116677235267</c:v>
                </c:pt>
                <c:pt idx="129">
                  <c:v>0.32054533925174389</c:v>
                </c:pt>
                <c:pt idx="130">
                  <c:v>0.34958782498414731</c:v>
                </c:pt>
                <c:pt idx="131">
                  <c:v>0.35903614457831323</c:v>
                </c:pt>
                <c:pt idx="132">
                  <c:v>0.35491439441978434</c:v>
                </c:pt>
                <c:pt idx="133">
                  <c:v>0.31306277742549149</c:v>
                </c:pt>
                <c:pt idx="134">
                  <c:v>0.32117945466074826</c:v>
                </c:pt>
                <c:pt idx="135">
                  <c:v>0.31921369689283452</c:v>
                </c:pt>
                <c:pt idx="136">
                  <c:v>0.29308814204185163</c:v>
                </c:pt>
                <c:pt idx="137">
                  <c:v>0.28649334178820562</c:v>
                </c:pt>
                <c:pt idx="138">
                  <c:v>0.3417882054533925</c:v>
                </c:pt>
                <c:pt idx="139">
                  <c:v>0.32371591629676622</c:v>
                </c:pt>
                <c:pt idx="140">
                  <c:v>0.34273937856689929</c:v>
                </c:pt>
                <c:pt idx="141">
                  <c:v>0.28433734939759048</c:v>
                </c:pt>
                <c:pt idx="142">
                  <c:v>0.2764743183259355</c:v>
                </c:pt>
                <c:pt idx="143">
                  <c:v>0.29264426125554865</c:v>
                </c:pt>
                <c:pt idx="144">
                  <c:v>0.28103994927076736</c:v>
                </c:pt>
                <c:pt idx="145">
                  <c:v>0.29397590361445802</c:v>
                </c:pt>
                <c:pt idx="146">
                  <c:v>0.29296131896005084</c:v>
                </c:pt>
                <c:pt idx="147">
                  <c:v>0.30000000000000004</c:v>
                </c:pt>
                <c:pt idx="148">
                  <c:v>0.37311350665821186</c:v>
                </c:pt>
                <c:pt idx="149">
                  <c:v>0.35250475586556762</c:v>
                </c:pt>
                <c:pt idx="150">
                  <c:v>0.35028535193405208</c:v>
                </c:pt>
                <c:pt idx="151">
                  <c:v>0.3719086873811035</c:v>
                </c:pt>
                <c:pt idx="152">
                  <c:v>0.34736842105263155</c:v>
                </c:pt>
                <c:pt idx="153">
                  <c:v>0.32054533925174389</c:v>
                </c:pt>
                <c:pt idx="154">
                  <c:v>0.28966391883322773</c:v>
                </c:pt>
                <c:pt idx="155">
                  <c:v>0.32650602409638552</c:v>
                </c:pt>
                <c:pt idx="156">
                  <c:v>0.3233988585922638</c:v>
                </c:pt>
                <c:pt idx="157">
                  <c:v>0.32466708941027278</c:v>
                </c:pt>
                <c:pt idx="158">
                  <c:v>0.33341788205453393</c:v>
                </c:pt>
                <c:pt idx="159">
                  <c:v>0.34109067850348773</c:v>
                </c:pt>
                <c:pt idx="160">
                  <c:v>0.32974001268230824</c:v>
                </c:pt>
                <c:pt idx="161">
                  <c:v>0.36068484464172501</c:v>
                </c:pt>
                <c:pt idx="162">
                  <c:v>0.35079264426125567</c:v>
                </c:pt>
                <c:pt idx="163">
                  <c:v>0.35504121750158535</c:v>
                </c:pt>
                <c:pt idx="164">
                  <c:v>0.37266962587190888</c:v>
                </c:pt>
                <c:pt idx="165">
                  <c:v>0.40234622701331646</c:v>
                </c:pt>
                <c:pt idx="166">
                  <c:v>0.43677869372225753</c:v>
                </c:pt>
                <c:pt idx="167">
                  <c:v>0.45155358275206092</c:v>
                </c:pt>
                <c:pt idx="168">
                  <c:v>0.43012048192771091</c:v>
                </c:pt>
                <c:pt idx="169">
                  <c:v>0.44115409004438821</c:v>
                </c:pt>
                <c:pt idx="170">
                  <c:v>0.46892834495878266</c:v>
                </c:pt>
                <c:pt idx="171">
                  <c:v>0.37793278376664574</c:v>
                </c:pt>
                <c:pt idx="172">
                  <c:v>0.35859226379201026</c:v>
                </c:pt>
                <c:pt idx="173">
                  <c:v>0.28509828788839586</c:v>
                </c:pt>
                <c:pt idx="174">
                  <c:v>0.33982244768547876</c:v>
                </c:pt>
                <c:pt idx="175">
                  <c:v>0.3022828154724162</c:v>
                </c:pt>
                <c:pt idx="176">
                  <c:v>0.29378566899175662</c:v>
                </c:pt>
                <c:pt idx="177">
                  <c:v>0.30253646163601777</c:v>
                </c:pt>
                <c:pt idx="178">
                  <c:v>0.32390615091946739</c:v>
                </c:pt>
                <c:pt idx="179">
                  <c:v>0.30025364616360184</c:v>
                </c:pt>
                <c:pt idx="180">
                  <c:v>0.2866835764109068</c:v>
                </c:pt>
                <c:pt idx="181">
                  <c:v>0.27070386810399483</c:v>
                </c:pt>
                <c:pt idx="182">
                  <c:v>0.28433734939759048</c:v>
                </c:pt>
                <c:pt idx="183">
                  <c:v>0.31528218135700703</c:v>
                </c:pt>
                <c:pt idx="184">
                  <c:v>0.27197209892200402</c:v>
                </c:pt>
                <c:pt idx="185">
                  <c:v>0.28845909955611937</c:v>
                </c:pt>
                <c:pt idx="186">
                  <c:v>0.31781864299302476</c:v>
                </c:pt>
                <c:pt idx="187">
                  <c:v>0.32809131261889668</c:v>
                </c:pt>
                <c:pt idx="188">
                  <c:v>0.31426759670259985</c:v>
                </c:pt>
                <c:pt idx="189">
                  <c:v>0.33373493975903634</c:v>
                </c:pt>
                <c:pt idx="190">
                  <c:v>0.34724159797083076</c:v>
                </c:pt>
                <c:pt idx="191">
                  <c:v>0.30748256182625244</c:v>
                </c:pt>
                <c:pt idx="192">
                  <c:v>0.33405199746353853</c:v>
                </c:pt>
                <c:pt idx="193">
                  <c:v>0.3057070386810401</c:v>
                </c:pt>
                <c:pt idx="194">
                  <c:v>0.33056436271401402</c:v>
                </c:pt>
                <c:pt idx="195">
                  <c:v>0.33532022828154751</c:v>
                </c:pt>
                <c:pt idx="196">
                  <c:v>0.3684844641724796</c:v>
                </c:pt>
                <c:pt idx="197">
                  <c:v>0.40393151553582762</c:v>
                </c:pt>
                <c:pt idx="198">
                  <c:v>0.41318960050729259</c:v>
                </c:pt>
                <c:pt idx="199">
                  <c:v>0.40050729232720372</c:v>
                </c:pt>
                <c:pt idx="200">
                  <c:v>0.39289790741915032</c:v>
                </c:pt>
                <c:pt idx="201">
                  <c:v>0.39289790741915032</c:v>
                </c:pt>
                <c:pt idx="202">
                  <c:v>0.35840202916930886</c:v>
                </c:pt>
                <c:pt idx="203">
                  <c:v>0.36112872542802799</c:v>
                </c:pt>
                <c:pt idx="204">
                  <c:v>0.36207989854153477</c:v>
                </c:pt>
                <c:pt idx="205">
                  <c:v>0.36265060240963853</c:v>
                </c:pt>
                <c:pt idx="206">
                  <c:v>0.37114774889029811</c:v>
                </c:pt>
                <c:pt idx="207">
                  <c:v>0.33214965123652518</c:v>
                </c:pt>
                <c:pt idx="208">
                  <c:v>0.35225110970196583</c:v>
                </c:pt>
                <c:pt idx="209">
                  <c:v>0.28522511097019665</c:v>
                </c:pt>
                <c:pt idx="210">
                  <c:v>0.29816106531388731</c:v>
                </c:pt>
                <c:pt idx="211">
                  <c:v>0.28389346861128728</c:v>
                </c:pt>
                <c:pt idx="212">
                  <c:v>0.28300570703868111</c:v>
                </c:pt>
                <c:pt idx="213">
                  <c:v>0.30900443880786321</c:v>
                </c:pt>
                <c:pt idx="214">
                  <c:v>0.37216233354470507</c:v>
                </c:pt>
                <c:pt idx="215">
                  <c:v>0.4159162967660115</c:v>
                </c:pt>
                <c:pt idx="216">
                  <c:v>0.41864299302473063</c:v>
                </c:pt>
                <c:pt idx="217">
                  <c:v>0.38484464172479393</c:v>
                </c:pt>
                <c:pt idx="218">
                  <c:v>0.33804692454026641</c:v>
                </c:pt>
                <c:pt idx="219">
                  <c:v>0.37317691819911247</c:v>
                </c:pt>
                <c:pt idx="220">
                  <c:v>0.36613823715916305</c:v>
                </c:pt>
                <c:pt idx="221">
                  <c:v>0.37292327203551046</c:v>
                </c:pt>
                <c:pt idx="222">
                  <c:v>0.37748890298034254</c:v>
                </c:pt>
                <c:pt idx="223">
                  <c:v>0.35992390615091963</c:v>
                </c:pt>
                <c:pt idx="224">
                  <c:v>0.33849080532656961</c:v>
                </c:pt>
                <c:pt idx="225">
                  <c:v>0.34698795180722897</c:v>
                </c:pt>
                <c:pt idx="226">
                  <c:v>0.33411540900443892</c:v>
                </c:pt>
                <c:pt idx="227">
                  <c:v>0.33233988585922658</c:v>
                </c:pt>
                <c:pt idx="228">
                  <c:v>0.35611921369689292</c:v>
                </c:pt>
                <c:pt idx="229">
                  <c:v>0.35618262523779332</c:v>
                </c:pt>
                <c:pt idx="230">
                  <c:v>0.36480659480025368</c:v>
                </c:pt>
                <c:pt idx="231">
                  <c:v>0.35745085605580229</c:v>
                </c:pt>
                <c:pt idx="232">
                  <c:v>0.37102092580849733</c:v>
                </c:pt>
                <c:pt idx="233">
                  <c:v>0.36569435637286007</c:v>
                </c:pt>
                <c:pt idx="234">
                  <c:v>0.35852885225110986</c:v>
                </c:pt>
                <c:pt idx="235">
                  <c:v>0.35928979074191525</c:v>
                </c:pt>
                <c:pt idx="236">
                  <c:v>0.35884590995561205</c:v>
                </c:pt>
                <c:pt idx="237">
                  <c:v>0.36975269499048835</c:v>
                </c:pt>
                <c:pt idx="238">
                  <c:v>0.34305643627140148</c:v>
                </c:pt>
                <c:pt idx="239">
                  <c:v>0.3349397590361447</c:v>
                </c:pt>
                <c:pt idx="240">
                  <c:v>0.35231452124286622</c:v>
                </c:pt>
                <c:pt idx="241">
                  <c:v>0.35827520608750785</c:v>
                </c:pt>
                <c:pt idx="242">
                  <c:v>0.35783132530120487</c:v>
                </c:pt>
                <c:pt idx="243">
                  <c:v>0.3904882688649336</c:v>
                </c:pt>
                <c:pt idx="244">
                  <c:v>0.39137603043753955</c:v>
                </c:pt>
                <c:pt idx="245">
                  <c:v>0.38611287254280291</c:v>
                </c:pt>
                <c:pt idx="246">
                  <c:v>0.41147748890298042</c:v>
                </c:pt>
                <c:pt idx="247">
                  <c:v>0.42003804692454039</c:v>
                </c:pt>
                <c:pt idx="248">
                  <c:v>0.4015218769816109</c:v>
                </c:pt>
                <c:pt idx="249">
                  <c:v>0.4124920735573876</c:v>
                </c:pt>
                <c:pt idx="250">
                  <c:v>0.42650602409638561</c:v>
                </c:pt>
                <c:pt idx="251">
                  <c:v>0.42136968928344976</c:v>
                </c:pt>
                <c:pt idx="252">
                  <c:v>0.40570703868104019</c:v>
                </c:pt>
                <c:pt idx="253">
                  <c:v>0.41039949270767284</c:v>
                </c:pt>
                <c:pt idx="254">
                  <c:v>0.38040583386176285</c:v>
                </c:pt>
                <c:pt idx="255">
                  <c:v>0.38173747622067222</c:v>
                </c:pt>
                <c:pt idx="256">
                  <c:v>0.34590995561192139</c:v>
                </c:pt>
                <c:pt idx="257">
                  <c:v>0.38421052631578956</c:v>
                </c:pt>
                <c:pt idx="258">
                  <c:v>0.39264426125554874</c:v>
                </c:pt>
                <c:pt idx="259">
                  <c:v>0.3791376030437541</c:v>
                </c:pt>
                <c:pt idx="260">
                  <c:v>0.36290424857324055</c:v>
                </c:pt>
                <c:pt idx="261">
                  <c:v>0.3718452758402031</c:v>
                </c:pt>
                <c:pt idx="262">
                  <c:v>0.35079264426125567</c:v>
                </c:pt>
                <c:pt idx="263">
                  <c:v>0.34844641724793934</c:v>
                </c:pt>
                <c:pt idx="264">
                  <c:v>0.37247939124920748</c:v>
                </c:pt>
                <c:pt idx="265">
                  <c:v>0.42257450856055812</c:v>
                </c:pt>
                <c:pt idx="266">
                  <c:v>0.426569435637286</c:v>
                </c:pt>
                <c:pt idx="267">
                  <c:v>0.43278376664552942</c:v>
                </c:pt>
                <c:pt idx="268">
                  <c:v>0.45548509828788841</c:v>
                </c:pt>
                <c:pt idx="269">
                  <c:v>0.47324032974001295</c:v>
                </c:pt>
                <c:pt idx="270">
                  <c:v>0.47685478757133803</c:v>
                </c:pt>
                <c:pt idx="271">
                  <c:v>0.51509194673430581</c:v>
                </c:pt>
                <c:pt idx="272">
                  <c:v>0.47089410272669641</c:v>
                </c:pt>
                <c:pt idx="273">
                  <c:v>0.51965757767913767</c:v>
                </c:pt>
                <c:pt idx="274">
                  <c:v>0.5187698161065315</c:v>
                </c:pt>
                <c:pt idx="275">
                  <c:v>0.54090044388078651</c:v>
                </c:pt>
                <c:pt idx="276">
                  <c:v>0.53462270133164247</c:v>
                </c:pt>
                <c:pt idx="277">
                  <c:v>0.53582752060875083</c:v>
                </c:pt>
                <c:pt idx="278">
                  <c:v>0.53753963221306278</c:v>
                </c:pt>
                <c:pt idx="279">
                  <c:v>0.54578313253012056</c:v>
                </c:pt>
                <c:pt idx="280">
                  <c:v>0.53975903614457832</c:v>
                </c:pt>
                <c:pt idx="281">
                  <c:v>0.55034876347495265</c:v>
                </c:pt>
                <c:pt idx="282">
                  <c:v>0.55351934051997476</c:v>
                </c:pt>
                <c:pt idx="283">
                  <c:v>0.54533925174381737</c:v>
                </c:pt>
                <c:pt idx="284">
                  <c:v>0.54850982878883969</c:v>
                </c:pt>
                <c:pt idx="285">
                  <c:v>0.54590995561192135</c:v>
                </c:pt>
                <c:pt idx="286">
                  <c:v>0.52802790107799624</c:v>
                </c:pt>
                <c:pt idx="287">
                  <c:v>0.48706404565630956</c:v>
                </c:pt>
                <c:pt idx="288">
                  <c:v>0.47920101458465458</c:v>
                </c:pt>
                <c:pt idx="289">
                  <c:v>0.48731769181991136</c:v>
                </c:pt>
                <c:pt idx="290">
                  <c:v>0.45206087507926451</c:v>
                </c:pt>
                <c:pt idx="291">
                  <c:v>0.47355738744451492</c:v>
                </c:pt>
                <c:pt idx="292">
                  <c:v>0.50247305009511734</c:v>
                </c:pt>
                <c:pt idx="293">
                  <c:v>0.48300570703868129</c:v>
                </c:pt>
                <c:pt idx="294">
                  <c:v>0.44299302473050117</c:v>
                </c:pt>
                <c:pt idx="295">
                  <c:v>0.43772986683576409</c:v>
                </c:pt>
                <c:pt idx="296">
                  <c:v>0.46861128725428025</c:v>
                </c:pt>
                <c:pt idx="297">
                  <c:v>0.44191502853519338</c:v>
                </c:pt>
                <c:pt idx="298">
                  <c:v>0.48243500317057708</c:v>
                </c:pt>
                <c:pt idx="299">
                  <c:v>0.47381103360811672</c:v>
                </c:pt>
                <c:pt idx="300">
                  <c:v>0.50367786937222592</c:v>
                </c:pt>
                <c:pt idx="301">
                  <c:v>0.49492707672796454</c:v>
                </c:pt>
                <c:pt idx="302">
                  <c:v>0.48896639188332292</c:v>
                </c:pt>
                <c:pt idx="303">
                  <c:v>0.50735573874445161</c:v>
                </c:pt>
                <c:pt idx="304">
                  <c:v>0.50310716550412171</c:v>
                </c:pt>
                <c:pt idx="305">
                  <c:v>0.46303107165504143</c:v>
                </c:pt>
                <c:pt idx="306">
                  <c:v>0.46068484464172488</c:v>
                </c:pt>
                <c:pt idx="307">
                  <c:v>0.49644895370957531</c:v>
                </c:pt>
                <c:pt idx="308">
                  <c:v>0.50653138871274583</c:v>
                </c:pt>
                <c:pt idx="309">
                  <c:v>0.49308814204185181</c:v>
                </c:pt>
                <c:pt idx="310">
                  <c:v>0.47330374128091335</c:v>
                </c:pt>
                <c:pt idx="311">
                  <c:v>0.49955611921369703</c:v>
                </c:pt>
                <c:pt idx="312">
                  <c:v>0.49169308814204205</c:v>
                </c:pt>
                <c:pt idx="313">
                  <c:v>0.47019657577679141</c:v>
                </c:pt>
                <c:pt idx="314">
                  <c:v>0.49505389980976555</c:v>
                </c:pt>
                <c:pt idx="315">
                  <c:v>0.53677869372225762</c:v>
                </c:pt>
                <c:pt idx="316">
                  <c:v>0.57939124920735585</c:v>
                </c:pt>
                <c:pt idx="317">
                  <c:v>0.57171845275840227</c:v>
                </c:pt>
                <c:pt idx="318">
                  <c:v>0.58465440710209271</c:v>
                </c:pt>
                <c:pt idx="319">
                  <c:v>0.60589727330374132</c:v>
                </c:pt>
                <c:pt idx="320">
                  <c:v>0.62238427393785667</c:v>
                </c:pt>
                <c:pt idx="321">
                  <c:v>0.62276474318325947</c:v>
                </c:pt>
                <c:pt idx="322">
                  <c:v>0.63912492073557403</c:v>
                </c:pt>
                <c:pt idx="323">
                  <c:v>0.62073557387444533</c:v>
                </c:pt>
                <c:pt idx="324">
                  <c:v>0.64552948636651886</c:v>
                </c:pt>
                <c:pt idx="325">
                  <c:v>0.65339251743817384</c:v>
                </c:pt>
                <c:pt idx="326">
                  <c:v>0.64071020925808519</c:v>
                </c:pt>
                <c:pt idx="327">
                  <c:v>0.63766645529486365</c:v>
                </c:pt>
                <c:pt idx="328">
                  <c:v>0.65237793278376666</c:v>
                </c:pt>
                <c:pt idx="329">
                  <c:v>0.63075459733671546</c:v>
                </c:pt>
                <c:pt idx="330">
                  <c:v>0.65599239061509196</c:v>
                </c:pt>
                <c:pt idx="331">
                  <c:v>0.65852885225110991</c:v>
                </c:pt>
                <c:pt idx="332">
                  <c:v>0.66119213696892865</c:v>
                </c:pt>
                <c:pt idx="333">
                  <c:v>0.6142041851616995</c:v>
                </c:pt>
                <c:pt idx="334">
                  <c:v>0.60120481927710845</c:v>
                </c:pt>
                <c:pt idx="335">
                  <c:v>0.59911223842739392</c:v>
                </c:pt>
                <c:pt idx="336">
                  <c:v>0.59708306911857978</c:v>
                </c:pt>
                <c:pt idx="337">
                  <c:v>0.57127457197209908</c:v>
                </c:pt>
                <c:pt idx="338">
                  <c:v>0.56290424857324051</c:v>
                </c:pt>
                <c:pt idx="339">
                  <c:v>0.58357641090678514</c:v>
                </c:pt>
                <c:pt idx="340">
                  <c:v>0.60088776157260648</c:v>
                </c:pt>
                <c:pt idx="341">
                  <c:v>0.56740646797717198</c:v>
                </c:pt>
                <c:pt idx="342">
                  <c:v>0.56138237159162974</c:v>
                </c:pt>
                <c:pt idx="343">
                  <c:v>0.51553582752060878</c:v>
                </c:pt>
                <c:pt idx="344">
                  <c:v>0.54109067850348769</c:v>
                </c:pt>
                <c:pt idx="345">
                  <c:v>0.57355738744451501</c:v>
                </c:pt>
                <c:pt idx="346">
                  <c:v>0.55472415979708312</c:v>
                </c:pt>
                <c:pt idx="347">
                  <c:v>0.5414077362079901</c:v>
                </c:pt>
                <c:pt idx="348">
                  <c:v>0.54166138237159167</c:v>
                </c:pt>
                <c:pt idx="349">
                  <c:v>0.5629676601141409</c:v>
                </c:pt>
                <c:pt idx="350">
                  <c:v>0.55466074825618272</c:v>
                </c:pt>
                <c:pt idx="351">
                  <c:v>0.59023462270133176</c:v>
                </c:pt>
                <c:pt idx="352">
                  <c:v>0.59619530754597339</c:v>
                </c:pt>
                <c:pt idx="353">
                  <c:v>0.59473684210526323</c:v>
                </c:pt>
                <c:pt idx="354">
                  <c:v>0.58091312618896662</c:v>
                </c:pt>
                <c:pt idx="355">
                  <c:v>0.58325935320228295</c:v>
                </c:pt>
                <c:pt idx="356">
                  <c:v>0.56880152187698174</c:v>
                </c:pt>
                <c:pt idx="357">
                  <c:v>0.56816740646797737</c:v>
                </c:pt>
                <c:pt idx="358">
                  <c:v>0.55808497146480684</c:v>
                </c:pt>
                <c:pt idx="359">
                  <c:v>0.59029803424223215</c:v>
                </c:pt>
                <c:pt idx="360">
                  <c:v>0.60944831959416623</c:v>
                </c:pt>
                <c:pt idx="361">
                  <c:v>0.60158528852251125</c:v>
                </c:pt>
                <c:pt idx="362">
                  <c:v>0.60805326569435647</c:v>
                </c:pt>
                <c:pt idx="363">
                  <c:v>0.63119847812301866</c:v>
                </c:pt>
                <c:pt idx="364">
                  <c:v>0.63532022828154733</c:v>
                </c:pt>
                <c:pt idx="365">
                  <c:v>0.64800253646163597</c:v>
                </c:pt>
                <c:pt idx="366">
                  <c:v>0.63830057070386825</c:v>
                </c:pt>
                <c:pt idx="367">
                  <c:v>0.63208623969562461</c:v>
                </c:pt>
                <c:pt idx="368">
                  <c:v>0.65440710209258079</c:v>
                </c:pt>
                <c:pt idx="369">
                  <c:v>0.64508560558021566</c:v>
                </c:pt>
                <c:pt idx="370">
                  <c:v>0.66537729866835771</c:v>
                </c:pt>
                <c:pt idx="371">
                  <c:v>0.68363982244768562</c:v>
                </c:pt>
                <c:pt idx="372">
                  <c:v>0.68214965123652505</c:v>
                </c:pt>
                <c:pt idx="373">
                  <c:v>0.69112238427393802</c:v>
                </c:pt>
                <c:pt idx="374">
                  <c:v>0.68053265694356369</c:v>
                </c:pt>
                <c:pt idx="375">
                  <c:v>0.70399492707672828</c:v>
                </c:pt>
                <c:pt idx="376">
                  <c:v>0.720989220038047</c:v>
                </c:pt>
                <c:pt idx="377">
                  <c:v>0.71781864299302467</c:v>
                </c:pt>
                <c:pt idx="378">
                  <c:v>0.72225745085605597</c:v>
                </c:pt>
                <c:pt idx="379">
                  <c:v>0.76062143310082431</c:v>
                </c:pt>
                <c:pt idx="380">
                  <c:v>0.76068484464172514</c:v>
                </c:pt>
                <c:pt idx="381">
                  <c:v>0.77507926442612574</c:v>
                </c:pt>
                <c:pt idx="382">
                  <c:v>0.75916296766011437</c:v>
                </c:pt>
                <c:pt idx="383">
                  <c:v>0.76246036778693727</c:v>
                </c:pt>
                <c:pt idx="384">
                  <c:v>0.75852885225110978</c:v>
                </c:pt>
                <c:pt idx="385">
                  <c:v>0.78173747622067236</c:v>
                </c:pt>
                <c:pt idx="386">
                  <c:v>0.79143944197844007</c:v>
                </c:pt>
                <c:pt idx="387">
                  <c:v>0.78205453392517432</c:v>
                </c:pt>
                <c:pt idx="388">
                  <c:v>0.78027901077996198</c:v>
                </c:pt>
                <c:pt idx="389">
                  <c:v>0.75656309448319603</c:v>
                </c:pt>
                <c:pt idx="390">
                  <c:v>0.77121116043119864</c:v>
                </c:pt>
                <c:pt idx="391">
                  <c:v>0.78440076093849087</c:v>
                </c:pt>
                <c:pt idx="392">
                  <c:v>0.81445783132530125</c:v>
                </c:pt>
                <c:pt idx="393">
                  <c:v>0.83684210526315805</c:v>
                </c:pt>
                <c:pt idx="394">
                  <c:v>0.83291058972733056</c:v>
                </c:pt>
                <c:pt idx="395">
                  <c:v>0.8169942929613192</c:v>
                </c:pt>
                <c:pt idx="396">
                  <c:v>0.81496512365250506</c:v>
                </c:pt>
                <c:pt idx="397">
                  <c:v>0.81674064679771741</c:v>
                </c:pt>
                <c:pt idx="398">
                  <c:v>0.80665821179454689</c:v>
                </c:pt>
                <c:pt idx="399">
                  <c:v>0.80608750792644268</c:v>
                </c:pt>
                <c:pt idx="400">
                  <c:v>0.8206721623335449</c:v>
                </c:pt>
                <c:pt idx="401">
                  <c:v>0.8168040583386178</c:v>
                </c:pt>
                <c:pt idx="402">
                  <c:v>0.83589093214965127</c:v>
                </c:pt>
                <c:pt idx="403">
                  <c:v>0.83551046290424869</c:v>
                </c:pt>
                <c:pt idx="404">
                  <c:v>0.82834495878249848</c:v>
                </c:pt>
                <c:pt idx="405">
                  <c:v>0.8163601775523146</c:v>
                </c:pt>
                <c:pt idx="406">
                  <c:v>0.81959416613823732</c:v>
                </c:pt>
                <c:pt idx="407">
                  <c:v>0.83772986683576423</c:v>
                </c:pt>
                <c:pt idx="408">
                  <c:v>0.85700697526949932</c:v>
                </c:pt>
                <c:pt idx="409">
                  <c:v>0.86810399492707702</c:v>
                </c:pt>
                <c:pt idx="410">
                  <c:v>0.85846544071020925</c:v>
                </c:pt>
                <c:pt idx="411">
                  <c:v>0.84356372859860529</c:v>
                </c:pt>
                <c:pt idx="412">
                  <c:v>0.88186429930247301</c:v>
                </c:pt>
                <c:pt idx="413">
                  <c:v>0.92999365884591012</c:v>
                </c:pt>
                <c:pt idx="414">
                  <c:v>0.93183259353202286</c:v>
                </c:pt>
                <c:pt idx="415">
                  <c:v>0.91896005072923281</c:v>
                </c:pt>
                <c:pt idx="416">
                  <c:v>0.91509194673430572</c:v>
                </c:pt>
                <c:pt idx="417">
                  <c:v>0.89657577679137601</c:v>
                </c:pt>
                <c:pt idx="418">
                  <c:v>0.90057070386810434</c:v>
                </c:pt>
                <c:pt idx="419">
                  <c:v>0.92511097019657584</c:v>
                </c:pt>
                <c:pt idx="420">
                  <c:v>0.91426759670259994</c:v>
                </c:pt>
                <c:pt idx="421">
                  <c:v>0.91395053899809775</c:v>
                </c:pt>
                <c:pt idx="422">
                  <c:v>0.90963855421686746</c:v>
                </c:pt>
                <c:pt idx="423">
                  <c:v>0.90957514267596706</c:v>
                </c:pt>
                <c:pt idx="424">
                  <c:v>0.90348763474952465</c:v>
                </c:pt>
                <c:pt idx="425">
                  <c:v>0.90367786937222583</c:v>
                </c:pt>
                <c:pt idx="426">
                  <c:v>0.88490805326569455</c:v>
                </c:pt>
                <c:pt idx="427">
                  <c:v>0.875142675967026</c:v>
                </c:pt>
                <c:pt idx="428">
                  <c:v>0.88325935320228299</c:v>
                </c:pt>
                <c:pt idx="429">
                  <c:v>0.90101458465440731</c:v>
                </c:pt>
                <c:pt idx="430">
                  <c:v>0.93291058972733043</c:v>
                </c:pt>
                <c:pt idx="431">
                  <c:v>0.93544705136334838</c:v>
                </c:pt>
                <c:pt idx="432">
                  <c:v>0.9015218769816109</c:v>
                </c:pt>
                <c:pt idx="433">
                  <c:v>0.86620164870006366</c:v>
                </c:pt>
                <c:pt idx="434">
                  <c:v>0.86937222574508577</c:v>
                </c:pt>
                <c:pt idx="435">
                  <c:v>0.89334178820545351</c:v>
                </c:pt>
                <c:pt idx="436">
                  <c:v>0.89955611921369694</c:v>
                </c:pt>
                <c:pt idx="437">
                  <c:v>0.89822447685478779</c:v>
                </c:pt>
                <c:pt idx="438">
                  <c:v>0.86537729866835789</c:v>
                </c:pt>
                <c:pt idx="439">
                  <c:v>0.7978440076093849</c:v>
                </c:pt>
                <c:pt idx="440">
                  <c:v>0.80088776157260644</c:v>
                </c:pt>
                <c:pt idx="441">
                  <c:v>0.78769816106531421</c:v>
                </c:pt>
                <c:pt idx="442">
                  <c:v>0.83322764743183297</c:v>
                </c:pt>
                <c:pt idx="443">
                  <c:v>0.795244134432467</c:v>
                </c:pt>
                <c:pt idx="444">
                  <c:v>0.83107165504121761</c:v>
                </c:pt>
                <c:pt idx="445">
                  <c:v>0.85865567533291087</c:v>
                </c:pt>
                <c:pt idx="446">
                  <c:v>0.86968928344958818</c:v>
                </c:pt>
                <c:pt idx="447">
                  <c:v>0.86968928344958818</c:v>
                </c:pt>
                <c:pt idx="448">
                  <c:v>0.86575776791376047</c:v>
                </c:pt>
                <c:pt idx="449">
                  <c:v>0.8571972098922005</c:v>
                </c:pt>
                <c:pt idx="450">
                  <c:v>0.8789473684210527</c:v>
                </c:pt>
                <c:pt idx="451">
                  <c:v>0.91978440076093859</c:v>
                </c:pt>
                <c:pt idx="452">
                  <c:v>0.92904248573240333</c:v>
                </c:pt>
                <c:pt idx="453">
                  <c:v>0.94857324032974022</c:v>
                </c:pt>
                <c:pt idx="454">
                  <c:v>0.95453392517438207</c:v>
                </c:pt>
                <c:pt idx="455">
                  <c:v>0.9493341788205456</c:v>
                </c:pt>
                <c:pt idx="456">
                  <c:v>0.97057704502219422</c:v>
                </c:pt>
                <c:pt idx="457">
                  <c:v>0.9604311984781233</c:v>
                </c:pt>
                <c:pt idx="458">
                  <c:v>0.95389980976537747</c:v>
                </c:pt>
                <c:pt idx="459">
                  <c:v>0.96645529486366533</c:v>
                </c:pt>
                <c:pt idx="460">
                  <c:v>1.0492707672796451</c:v>
                </c:pt>
                <c:pt idx="461">
                  <c:v>1.0567533291058977</c:v>
                </c:pt>
                <c:pt idx="462">
                  <c:v>1.10285351934052</c:v>
                </c:pt>
                <c:pt idx="463">
                  <c:v>1.0885859226379204</c:v>
                </c:pt>
                <c:pt idx="464">
                  <c:v>1.1124286620164869</c:v>
                </c:pt>
                <c:pt idx="465">
                  <c:v>1.1179454660748256</c:v>
                </c:pt>
                <c:pt idx="466">
                  <c:v>1.133417882054534</c:v>
                </c:pt>
                <c:pt idx="467">
                  <c:v>1.1310082435003173</c:v>
                </c:pt>
                <c:pt idx="468">
                  <c:v>1.1369055168040587</c:v>
                </c:pt>
                <c:pt idx="469">
                  <c:v>1.130310716550412</c:v>
                </c:pt>
                <c:pt idx="470">
                  <c:v>1.0976537729866838</c:v>
                </c:pt>
                <c:pt idx="471">
                  <c:v>1.1079898541534563</c:v>
                </c:pt>
                <c:pt idx="472">
                  <c:v>1.1351934051997468</c:v>
                </c:pt>
                <c:pt idx="473">
                  <c:v>1.1310716550412176</c:v>
                </c:pt>
                <c:pt idx="474">
                  <c:v>1.1528852251109702</c:v>
                </c:pt>
                <c:pt idx="475">
                  <c:v>1.1504121750158531</c:v>
                </c:pt>
                <c:pt idx="476">
                  <c:v>1.1640456563094483</c:v>
                </c:pt>
                <c:pt idx="477">
                  <c:v>1.17571337983513</c:v>
                </c:pt>
                <c:pt idx="478">
                  <c:v>1.1549143944197846</c:v>
                </c:pt>
                <c:pt idx="479">
                  <c:v>1.141280913126189</c:v>
                </c:pt>
                <c:pt idx="480">
                  <c:v>1.1427393785668993</c:v>
                </c:pt>
                <c:pt idx="481">
                  <c:v>1.0905516804058339</c:v>
                </c:pt>
                <c:pt idx="482">
                  <c:v>1.1346227013316423</c:v>
                </c:pt>
                <c:pt idx="483">
                  <c:v>1.0963221306277742</c:v>
                </c:pt>
                <c:pt idx="484">
                  <c:v>1.0930881420418515</c:v>
                </c:pt>
                <c:pt idx="485">
                  <c:v>1.0893468611287256</c:v>
                </c:pt>
                <c:pt idx="486">
                  <c:v>1.0482561826252379</c:v>
                </c:pt>
                <c:pt idx="487">
                  <c:v>1.0684210526315789</c:v>
                </c:pt>
                <c:pt idx="488">
                  <c:v>1.1237793278376667</c:v>
                </c:pt>
                <c:pt idx="489">
                  <c:v>1.1240963855421691</c:v>
                </c:pt>
                <c:pt idx="490">
                  <c:v>1.1122384273937858</c:v>
                </c:pt>
                <c:pt idx="491">
                  <c:v>1.1720989220038049</c:v>
                </c:pt>
                <c:pt idx="492">
                  <c:v>1.1521876981610655</c:v>
                </c:pt>
                <c:pt idx="493">
                  <c:v>1.0820545339251746</c:v>
                </c:pt>
                <c:pt idx="494">
                  <c:v>1.1220672162333543</c:v>
                </c:pt>
                <c:pt idx="495">
                  <c:v>1.0602409638554215</c:v>
                </c:pt>
                <c:pt idx="496">
                  <c:v>1.053265694356373</c:v>
                </c:pt>
                <c:pt idx="497">
                  <c:v>1.0285986049461004</c:v>
                </c:pt>
                <c:pt idx="498">
                  <c:v>1.075396322130628</c:v>
                </c:pt>
                <c:pt idx="499">
                  <c:v>1.1128725428027901</c:v>
                </c:pt>
                <c:pt idx="500">
                  <c:v>1.1223208623969563</c:v>
                </c:pt>
                <c:pt idx="501">
                  <c:v>1.171528218135701</c:v>
                </c:pt>
                <c:pt idx="502">
                  <c:v>1.1639188332276476</c:v>
                </c:pt>
                <c:pt idx="503">
                  <c:v>1.1683576410906786</c:v>
                </c:pt>
                <c:pt idx="504">
                  <c:v>1.1516804058338619</c:v>
                </c:pt>
                <c:pt idx="505">
                  <c:v>1.1326569435637288</c:v>
                </c:pt>
                <c:pt idx="506">
                  <c:v>1.1227013316423591</c:v>
                </c:pt>
                <c:pt idx="507">
                  <c:v>1.086303107165504</c:v>
                </c:pt>
                <c:pt idx="508">
                  <c:v>1.0062143310082434</c:v>
                </c:pt>
                <c:pt idx="509">
                  <c:v>0.99036144578313268</c:v>
                </c:pt>
                <c:pt idx="510">
                  <c:v>0.99137603043753986</c:v>
                </c:pt>
                <c:pt idx="511">
                  <c:v>0.99283449587824979</c:v>
                </c:pt>
                <c:pt idx="512">
                  <c:v>0.99733671528218171</c:v>
                </c:pt>
                <c:pt idx="513">
                  <c:v>1.0181991122384275</c:v>
                </c:pt>
                <c:pt idx="514">
                  <c:v>0.93278376664552964</c:v>
                </c:pt>
                <c:pt idx="515">
                  <c:v>0.96702599873176931</c:v>
                </c:pt>
                <c:pt idx="516">
                  <c:v>0.91915028535193399</c:v>
                </c:pt>
                <c:pt idx="517">
                  <c:v>0.92346227013316429</c:v>
                </c:pt>
                <c:pt idx="518">
                  <c:v>0.91249207355738782</c:v>
                </c:pt>
                <c:pt idx="519">
                  <c:v>0.87717184527584013</c:v>
                </c:pt>
                <c:pt idx="520">
                  <c:v>0.8793278376664555</c:v>
                </c:pt>
                <c:pt idx="521">
                  <c:v>0.82935954343690566</c:v>
                </c:pt>
                <c:pt idx="522">
                  <c:v>0.88148383005707043</c:v>
                </c:pt>
                <c:pt idx="523">
                  <c:v>0.90133164235890928</c:v>
                </c:pt>
                <c:pt idx="524">
                  <c:v>0.95472415979708325</c:v>
                </c:pt>
                <c:pt idx="525">
                  <c:v>0.97197209892200398</c:v>
                </c:pt>
                <c:pt idx="526">
                  <c:v>0.95789473684210535</c:v>
                </c:pt>
                <c:pt idx="527">
                  <c:v>0.98769816106531394</c:v>
                </c:pt>
                <c:pt idx="528">
                  <c:v>0.91027266962587206</c:v>
                </c:pt>
                <c:pt idx="529">
                  <c:v>0.94001268230818025</c:v>
                </c:pt>
                <c:pt idx="530">
                  <c:v>0.9083703233988587</c:v>
                </c:pt>
                <c:pt idx="531">
                  <c:v>0.9312618896639191</c:v>
                </c:pt>
                <c:pt idx="532">
                  <c:v>0.97343056436271413</c:v>
                </c:pt>
                <c:pt idx="533">
                  <c:v>0.91743817374762227</c:v>
                </c:pt>
                <c:pt idx="534">
                  <c:v>0.87089410272669654</c:v>
                </c:pt>
                <c:pt idx="535">
                  <c:v>0.87064045656309452</c:v>
                </c:pt>
                <c:pt idx="536">
                  <c:v>0.90532656943563761</c:v>
                </c:pt>
                <c:pt idx="537">
                  <c:v>0.89917564996829435</c:v>
                </c:pt>
                <c:pt idx="538">
                  <c:v>0.84356372859860529</c:v>
                </c:pt>
                <c:pt idx="539">
                  <c:v>0.82580849714648075</c:v>
                </c:pt>
                <c:pt idx="540">
                  <c:v>0.8244768547875716</c:v>
                </c:pt>
                <c:pt idx="541">
                  <c:v>0.77723525681674066</c:v>
                </c:pt>
                <c:pt idx="542">
                  <c:v>0.86804058338617618</c:v>
                </c:pt>
                <c:pt idx="543">
                  <c:v>0.88528852251109713</c:v>
                </c:pt>
                <c:pt idx="544">
                  <c:v>0.89467343056436288</c:v>
                </c:pt>
                <c:pt idx="545">
                  <c:v>0.87032339885859233</c:v>
                </c:pt>
                <c:pt idx="546">
                  <c:v>0.90355104629042504</c:v>
                </c:pt>
                <c:pt idx="547">
                  <c:v>0.87647431832593559</c:v>
                </c:pt>
                <c:pt idx="548">
                  <c:v>0.83804692454026664</c:v>
                </c:pt>
                <c:pt idx="549">
                  <c:v>0.76861128725428052</c:v>
                </c:pt>
                <c:pt idx="550">
                  <c:v>0.74920735573874464</c:v>
                </c:pt>
                <c:pt idx="551">
                  <c:v>0.82942295497780605</c:v>
                </c:pt>
                <c:pt idx="552">
                  <c:v>0.81097019657577674</c:v>
                </c:pt>
                <c:pt idx="553">
                  <c:v>0.77596702599873191</c:v>
                </c:pt>
                <c:pt idx="554">
                  <c:v>0.75294863665187073</c:v>
                </c:pt>
                <c:pt idx="555">
                  <c:v>0.82086239695624608</c:v>
                </c:pt>
                <c:pt idx="556">
                  <c:v>0.86677235256816743</c:v>
                </c:pt>
                <c:pt idx="557">
                  <c:v>0.87203551046290451</c:v>
                </c:pt>
                <c:pt idx="558">
                  <c:v>0.90507292327203559</c:v>
                </c:pt>
                <c:pt idx="559">
                  <c:v>0.89701965757767943</c:v>
                </c:pt>
                <c:pt idx="560">
                  <c:v>0.92809131261889677</c:v>
                </c:pt>
                <c:pt idx="561">
                  <c:v>0.89911223842739396</c:v>
                </c:pt>
                <c:pt idx="562">
                  <c:v>0.92834495878249879</c:v>
                </c:pt>
                <c:pt idx="563">
                  <c:v>0.92568167406468005</c:v>
                </c:pt>
                <c:pt idx="564">
                  <c:v>0.97019657577679141</c:v>
                </c:pt>
                <c:pt idx="565">
                  <c:v>1.0000634115409008</c:v>
                </c:pt>
                <c:pt idx="566">
                  <c:v>0.99023462270133189</c:v>
                </c:pt>
                <c:pt idx="567">
                  <c:v>0.95504121750158544</c:v>
                </c:pt>
                <c:pt idx="568">
                  <c:v>0.96207989854153486</c:v>
                </c:pt>
                <c:pt idx="569">
                  <c:v>0.99727330374128131</c:v>
                </c:pt>
                <c:pt idx="570">
                  <c:v>0.97133798351299938</c:v>
                </c:pt>
                <c:pt idx="571">
                  <c:v>0.89917564996829435</c:v>
                </c:pt>
                <c:pt idx="572">
                  <c:v>0.91103360811667744</c:v>
                </c:pt>
                <c:pt idx="573">
                  <c:v>0.88313253012048221</c:v>
                </c:pt>
                <c:pt idx="574">
                  <c:v>0.8088776157260622</c:v>
                </c:pt>
                <c:pt idx="575">
                  <c:v>0.78858592263792016</c:v>
                </c:pt>
                <c:pt idx="576">
                  <c:v>0.823842739378567</c:v>
                </c:pt>
                <c:pt idx="577">
                  <c:v>0.77444514901712114</c:v>
                </c:pt>
                <c:pt idx="578">
                  <c:v>0.77882054533925182</c:v>
                </c:pt>
                <c:pt idx="579">
                  <c:v>0.80913126188966422</c:v>
                </c:pt>
                <c:pt idx="580">
                  <c:v>0.81585288522511124</c:v>
                </c:pt>
                <c:pt idx="581">
                  <c:v>0.78065948002536478</c:v>
                </c:pt>
                <c:pt idx="582">
                  <c:v>0.73766645529486352</c:v>
                </c:pt>
                <c:pt idx="583">
                  <c:v>0.78008877615726102</c:v>
                </c:pt>
                <c:pt idx="584">
                  <c:v>0.71350665821179482</c:v>
                </c:pt>
                <c:pt idx="585">
                  <c:v>0.79594166138237199</c:v>
                </c:pt>
                <c:pt idx="586">
                  <c:v>0.83658845909955626</c:v>
                </c:pt>
                <c:pt idx="587">
                  <c:v>0.75979708306911853</c:v>
                </c:pt>
                <c:pt idx="588">
                  <c:v>0.80386810399492736</c:v>
                </c:pt>
                <c:pt idx="589">
                  <c:v>0.78681039949270759</c:v>
                </c:pt>
                <c:pt idx="590">
                  <c:v>0.8388078630310718</c:v>
                </c:pt>
                <c:pt idx="591">
                  <c:v>0.7587190868738114</c:v>
                </c:pt>
                <c:pt idx="592">
                  <c:v>0.74210526315789505</c:v>
                </c:pt>
                <c:pt idx="593">
                  <c:v>0.67774254914394416</c:v>
                </c:pt>
                <c:pt idx="594">
                  <c:v>0.70894102726696273</c:v>
                </c:pt>
                <c:pt idx="595">
                  <c:v>0.65218769816106548</c:v>
                </c:pt>
                <c:pt idx="596">
                  <c:v>0.61921369689283456</c:v>
                </c:pt>
                <c:pt idx="597">
                  <c:v>0.65580215599239078</c:v>
                </c:pt>
                <c:pt idx="598">
                  <c:v>0.6582117945466075</c:v>
                </c:pt>
                <c:pt idx="599">
                  <c:v>0.6919467343056438</c:v>
                </c:pt>
                <c:pt idx="600">
                  <c:v>0.6111604311984784</c:v>
                </c:pt>
                <c:pt idx="601">
                  <c:v>0.60519974635383633</c:v>
                </c:pt>
                <c:pt idx="602">
                  <c:v>0.60152187698161086</c:v>
                </c:pt>
                <c:pt idx="603">
                  <c:v>0.65282181357006963</c:v>
                </c:pt>
                <c:pt idx="604">
                  <c:v>0.64629042485732424</c:v>
                </c:pt>
                <c:pt idx="605">
                  <c:v>0.66467977171845272</c:v>
                </c:pt>
                <c:pt idx="606">
                  <c:v>0.68611287254280273</c:v>
                </c:pt>
                <c:pt idx="607">
                  <c:v>0.73265694356372868</c:v>
                </c:pt>
                <c:pt idx="608">
                  <c:v>0.72396956246036792</c:v>
                </c:pt>
                <c:pt idx="609">
                  <c:v>0.72745719720989244</c:v>
                </c:pt>
                <c:pt idx="610">
                  <c:v>0.74115409004438804</c:v>
                </c:pt>
                <c:pt idx="611">
                  <c:v>0.71223842739378562</c:v>
                </c:pt>
                <c:pt idx="612">
                  <c:v>0.70418516169942946</c:v>
                </c:pt>
                <c:pt idx="613">
                  <c:v>0.7279644895370958</c:v>
                </c:pt>
                <c:pt idx="614">
                  <c:v>0.71471147748890318</c:v>
                </c:pt>
                <c:pt idx="615">
                  <c:v>0.67907419150285375</c:v>
                </c:pt>
                <c:pt idx="616">
                  <c:v>0.60424857324032999</c:v>
                </c:pt>
                <c:pt idx="617">
                  <c:v>0.53620798985415341</c:v>
                </c:pt>
                <c:pt idx="618">
                  <c:v>0.55034876347495265</c:v>
                </c:pt>
                <c:pt idx="619">
                  <c:v>0.59644895370957518</c:v>
                </c:pt>
                <c:pt idx="620">
                  <c:v>0.55339251743817375</c:v>
                </c:pt>
                <c:pt idx="621">
                  <c:v>0.57038681039949291</c:v>
                </c:pt>
                <c:pt idx="622">
                  <c:v>0.60900443880786326</c:v>
                </c:pt>
                <c:pt idx="623">
                  <c:v>0.60513633481293594</c:v>
                </c:pt>
                <c:pt idx="624">
                  <c:v>0.64147114774889058</c:v>
                </c:pt>
                <c:pt idx="625">
                  <c:v>0.69752694990488284</c:v>
                </c:pt>
                <c:pt idx="626">
                  <c:v>0.67970830691185791</c:v>
                </c:pt>
                <c:pt idx="627">
                  <c:v>0.626379201014585</c:v>
                </c:pt>
                <c:pt idx="628">
                  <c:v>0.65034876347495252</c:v>
                </c:pt>
                <c:pt idx="629">
                  <c:v>0.62859860494610031</c:v>
                </c:pt>
                <c:pt idx="630">
                  <c:v>0.64603677869372222</c:v>
                </c:pt>
                <c:pt idx="631">
                  <c:v>0.66677235256816769</c:v>
                </c:pt>
                <c:pt idx="632">
                  <c:v>0.68807863031071648</c:v>
                </c:pt>
                <c:pt idx="633">
                  <c:v>0.7019657577679137</c:v>
                </c:pt>
                <c:pt idx="634">
                  <c:v>0.69727330374128127</c:v>
                </c:pt>
                <c:pt idx="635">
                  <c:v>0.67729866835764119</c:v>
                </c:pt>
                <c:pt idx="636">
                  <c:v>0.60856055802156006</c:v>
                </c:pt>
                <c:pt idx="637">
                  <c:v>0.60253646163601782</c:v>
                </c:pt>
                <c:pt idx="638">
                  <c:v>0.6111604311984784</c:v>
                </c:pt>
                <c:pt idx="639">
                  <c:v>0.62790107799619554</c:v>
                </c:pt>
                <c:pt idx="640">
                  <c:v>0.61223842739378576</c:v>
                </c:pt>
                <c:pt idx="641">
                  <c:v>0.64571972098922004</c:v>
                </c:pt>
                <c:pt idx="642">
                  <c:v>0.66309448319594178</c:v>
                </c:pt>
                <c:pt idx="643">
                  <c:v>0.67939124920735572</c:v>
                </c:pt>
                <c:pt idx="644">
                  <c:v>0.65098287888395712</c:v>
                </c:pt>
                <c:pt idx="645">
                  <c:v>0.64128091312618896</c:v>
                </c:pt>
                <c:pt idx="646">
                  <c:v>0.59733671528218157</c:v>
                </c:pt>
                <c:pt idx="647">
                  <c:v>0.70412175015852907</c:v>
                </c:pt>
                <c:pt idx="648">
                  <c:v>0.75275840202916955</c:v>
                </c:pt>
                <c:pt idx="649">
                  <c:v>0.78021559923906159</c:v>
                </c:pt>
                <c:pt idx="650">
                  <c:v>0.76290424857324046</c:v>
                </c:pt>
                <c:pt idx="651">
                  <c:v>0.74267596702599881</c:v>
                </c:pt>
                <c:pt idx="652">
                  <c:v>0.7911857958148385</c:v>
                </c:pt>
                <c:pt idx="653">
                  <c:v>0.79866835764109068</c:v>
                </c:pt>
                <c:pt idx="654">
                  <c:v>0.79397590361445802</c:v>
                </c:pt>
                <c:pt idx="655">
                  <c:v>0.77755231452124285</c:v>
                </c:pt>
                <c:pt idx="656">
                  <c:v>0.79010779961953093</c:v>
                </c:pt>
                <c:pt idx="657">
                  <c:v>0.83360811667723556</c:v>
                </c:pt>
                <c:pt idx="658">
                  <c:v>0.8200380469245403</c:v>
                </c:pt>
                <c:pt idx="659">
                  <c:v>0.85104629042485769</c:v>
                </c:pt>
                <c:pt idx="660">
                  <c:v>0.86093849080532681</c:v>
                </c:pt>
                <c:pt idx="661">
                  <c:v>0.85611921369689292</c:v>
                </c:pt>
                <c:pt idx="662">
                  <c:v>0.84730500951173116</c:v>
                </c:pt>
                <c:pt idx="663">
                  <c:v>0.84001268230818038</c:v>
                </c:pt>
                <c:pt idx="664">
                  <c:v>0.81452124286620164</c:v>
                </c:pt>
                <c:pt idx="665">
                  <c:v>0.76125554850982891</c:v>
                </c:pt>
                <c:pt idx="666">
                  <c:v>0.75294863665187073</c:v>
                </c:pt>
                <c:pt idx="667">
                  <c:v>0.74882688649334206</c:v>
                </c:pt>
                <c:pt idx="668">
                  <c:v>0.76823081800887794</c:v>
                </c:pt>
                <c:pt idx="669">
                  <c:v>0.7</c:v>
                </c:pt>
                <c:pt idx="670">
                  <c:v>0.68186429930247328</c:v>
                </c:pt>
                <c:pt idx="671">
                  <c:v>0.66753329105897308</c:v>
                </c:pt>
                <c:pt idx="672">
                  <c:v>0.65802155992390654</c:v>
                </c:pt>
                <c:pt idx="673">
                  <c:v>0.65123652504755869</c:v>
                </c:pt>
                <c:pt idx="674">
                  <c:v>0.62371591629676604</c:v>
                </c:pt>
                <c:pt idx="675">
                  <c:v>0.60589727330374132</c:v>
                </c:pt>
                <c:pt idx="676">
                  <c:v>0.63658845909955608</c:v>
                </c:pt>
                <c:pt idx="677">
                  <c:v>0.63931515535827521</c:v>
                </c:pt>
                <c:pt idx="678">
                  <c:v>0.67698161065313878</c:v>
                </c:pt>
                <c:pt idx="679">
                  <c:v>0.690868738110336</c:v>
                </c:pt>
                <c:pt idx="680">
                  <c:v>0.59790741915028556</c:v>
                </c:pt>
                <c:pt idx="681">
                  <c:v>0.59936588459099571</c:v>
                </c:pt>
                <c:pt idx="682">
                  <c:v>0.55599239061509209</c:v>
                </c:pt>
                <c:pt idx="683">
                  <c:v>0.55193405199746381</c:v>
                </c:pt>
                <c:pt idx="684">
                  <c:v>0.55053899809765405</c:v>
                </c:pt>
                <c:pt idx="685">
                  <c:v>0.53741280913126199</c:v>
                </c:pt>
                <c:pt idx="686">
                  <c:v>0.51521876981610659</c:v>
                </c:pt>
                <c:pt idx="687">
                  <c:v>0.52809131261889664</c:v>
                </c:pt>
                <c:pt idx="688">
                  <c:v>0.50868738110336076</c:v>
                </c:pt>
                <c:pt idx="689">
                  <c:v>0.50570703868104006</c:v>
                </c:pt>
                <c:pt idx="690">
                  <c:v>0.49911223842739383</c:v>
                </c:pt>
                <c:pt idx="691">
                  <c:v>0.52866201648700062</c:v>
                </c:pt>
                <c:pt idx="692">
                  <c:v>0.50602409638554224</c:v>
                </c:pt>
                <c:pt idx="693">
                  <c:v>0.47685478757133803</c:v>
                </c:pt>
                <c:pt idx="694">
                  <c:v>0.52656943563728609</c:v>
                </c:pt>
                <c:pt idx="695">
                  <c:v>0.57818642993024749</c:v>
                </c:pt>
                <c:pt idx="696">
                  <c:v>0.58021559923906163</c:v>
                </c:pt>
                <c:pt idx="697">
                  <c:v>0.56493341788205464</c:v>
                </c:pt>
                <c:pt idx="698">
                  <c:v>0.48535193405199761</c:v>
                </c:pt>
                <c:pt idx="699">
                  <c:v>0.45370957514267607</c:v>
                </c:pt>
                <c:pt idx="700">
                  <c:v>0.42935954343690552</c:v>
                </c:pt>
                <c:pt idx="701">
                  <c:v>0.43151553582752067</c:v>
                </c:pt>
                <c:pt idx="702">
                  <c:v>0.48535193405199761</c:v>
                </c:pt>
                <c:pt idx="703">
                  <c:v>0.44933417882054538</c:v>
                </c:pt>
                <c:pt idx="704">
                  <c:v>0.50621433100824365</c:v>
                </c:pt>
                <c:pt idx="705">
                  <c:v>0.51236525047558668</c:v>
                </c:pt>
                <c:pt idx="706">
                  <c:v>0.49955611921369703</c:v>
                </c:pt>
                <c:pt idx="707">
                  <c:v>0.49746353836398249</c:v>
                </c:pt>
                <c:pt idx="708">
                  <c:v>0.53532022828154746</c:v>
                </c:pt>
                <c:pt idx="709">
                  <c:v>0.56785034876347495</c:v>
                </c:pt>
                <c:pt idx="710">
                  <c:v>0.58947368421052637</c:v>
                </c:pt>
                <c:pt idx="711">
                  <c:v>0.46683576410906791</c:v>
                </c:pt>
                <c:pt idx="712">
                  <c:v>0.4378566899175651</c:v>
                </c:pt>
                <c:pt idx="713">
                  <c:v>0.49568801521876993</c:v>
                </c:pt>
                <c:pt idx="714">
                  <c:v>0.47197209892200398</c:v>
                </c:pt>
                <c:pt idx="715">
                  <c:v>0.44686112872542805</c:v>
                </c:pt>
                <c:pt idx="716">
                  <c:v>0.39568801521876984</c:v>
                </c:pt>
                <c:pt idx="717">
                  <c:v>0.35859226379201026</c:v>
                </c:pt>
                <c:pt idx="718">
                  <c:v>0.40386810399492701</c:v>
                </c:pt>
                <c:pt idx="719">
                  <c:v>0.44495878249841492</c:v>
                </c:pt>
                <c:pt idx="720">
                  <c:v>0.45129993658845913</c:v>
                </c:pt>
                <c:pt idx="721">
                  <c:v>0.42365250475586569</c:v>
                </c:pt>
                <c:pt idx="722">
                  <c:v>0.5407736207989855</c:v>
                </c:pt>
                <c:pt idx="723">
                  <c:v>0.56696258719086901</c:v>
                </c:pt>
                <c:pt idx="724">
                  <c:v>0.53170577045022216</c:v>
                </c:pt>
                <c:pt idx="725">
                  <c:v>0.53436905516804067</c:v>
                </c:pt>
                <c:pt idx="726">
                  <c:v>0.5328471781864299</c:v>
                </c:pt>
                <c:pt idx="727">
                  <c:v>0.53253012048192794</c:v>
                </c:pt>
                <c:pt idx="728">
                  <c:v>0.52961318960050741</c:v>
                </c:pt>
                <c:pt idx="729">
                  <c:v>0.53487634749524426</c:v>
                </c:pt>
                <c:pt idx="730">
                  <c:v>0.55377298668357655</c:v>
                </c:pt>
                <c:pt idx="731">
                  <c:v>0.56994292961318971</c:v>
                </c:pt>
                <c:pt idx="732">
                  <c:v>0.56937222574508572</c:v>
                </c:pt>
                <c:pt idx="733">
                  <c:v>0.53303741280913131</c:v>
                </c:pt>
                <c:pt idx="734">
                  <c:v>0.52396956246036797</c:v>
                </c:pt>
                <c:pt idx="735">
                  <c:v>0.6178820545339252</c:v>
                </c:pt>
                <c:pt idx="736">
                  <c:v>0.61502853519340528</c:v>
                </c:pt>
                <c:pt idx="737">
                  <c:v>0.61712111604312003</c:v>
                </c:pt>
                <c:pt idx="738">
                  <c:v>0.58655675332910584</c:v>
                </c:pt>
                <c:pt idx="739">
                  <c:v>0.55434369055168053</c:v>
                </c:pt>
                <c:pt idx="740">
                  <c:v>0.54958782498414727</c:v>
                </c:pt>
                <c:pt idx="741">
                  <c:v>0.56880152187698174</c:v>
                </c:pt>
                <c:pt idx="742">
                  <c:v>0.55624603677869366</c:v>
                </c:pt>
                <c:pt idx="743">
                  <c:v>0.60120481927710845</c:v>
                </c:pt>
                <c:pt idx="744">
                  <c:v>0.6291693088142043</c:v>
                </c:pt>
                <c:pt idx="745">
                  <c:v>0.63107165504121787</c:v>
                </c:pt>
                <c:pt idx="746">
                  <c:v>0.57901077996195305</c:v>
                </c:pt>
                <c:pt idx="747">
                  <c:v>0.5516169942929614</c:v>
                </c:pt>
                <c:pt idx="748">
                  <c:v>0.52473050095117313</c:v>
                </c:pt>
                <c:pt idx="749">
                  <c:v>0.53329105897273332</c:v>
                </c:pt>
                <c:pt idx="750">
                  <c:v>0.54996829422954985</c:v>
                </c:pt>
                <c:pt idx="751">
                  <c:v>0.51039949270767293</c:v>
                </c:pt>
                <c:pt idx="752">
                  <c:v>0.51382371591629683</c:v>
                </c:pt>
                <c:pt idx="753">
                  <c:v>0.50259987317691834</c:v>
                </c:pt>
                <c:pt idx="754">
                  <c:v>0.48719086873811035</c:v>
                </c:pt>
                <c:pt idx="755">
                  <c:v>0.52828154724159804</c:v>
                </c:pt>
                <c:pt idx="756">
                  <c:v>0.52073557387444525</c:v>
                </c:pt>
                <c:pt idx="757">
                  <c:v>0.5192136968928347</c:v>
                </c:pt>
                <c:pt idx="758">
                  <c:v>0.45275840202916928</c:v>
                </c:pt>
                <c:pt idx="759">
                  <c:v>0.40970196575776807</c:v>
                </c:pt>
                <c:pt idx="760">
                  <c:v>0.42631578947368443</c:v>
                </c:pt>
                <c:pt idx="761">
                  <c:v>0.44020291693088165</c:v>
                </c:pt>
                <c:pt idx="762">
                  <c:v>0.45117311350665834</c:v>
                </c:pt>
                <c:pt idx="763">
                  <c:v>0.49505389980976555</c:v>
                </c:pt>
                <c:pt idx="764">
                  <c:v>0.51242866201648707</c:v>
                </c:pt>
                <c:pt idx="765">
                  <c:v>0.51699429296131894</c:v>
                </c:pt>
                <c:pt idx="766">
                  <c:v>0.52409638554216875</c:v>
                </c:pt>
                <c:pt idx="767">
                  <c:v>0.49530754597336735</c:v>
                </c:pt>
                <c:pt idx="768">
                  <c:v>0.470703868103995</c:v>
                </c:pt>
                <c:pt idx="769">
                  <c:v>0.52327203551046297</c:v>
                </c:pt>
                <c:pt idx="770">
                  <c:v>0.53823715916296777</c:v>
                </c:pt>
                <c:pt idx="771">
                  <c:v>0.53481293595434365</c:v>
                </c:pt>
                <c:pt idx="772">
                  <c:v>0.52574508560558031</c:v>
                </c:pt>
                <c:pt idx="773">
                  <c:v>0.57260621433100845</c:v>
                </c:pt>
                <c:pt idx="774">
                  <c:v>0.5736207989854154</c:v>
                </c:pt>
                <c:pt idx="775">
                  <c:v>0.53906150919467355</c:v>
                </c:pt>
                <c:pt idx="776">
                  <c:v>0.57140139505389986</c:v>
                </c:pt>
                <c:pt idx="777">
                  <c:v>0.60272669625871922</c:v>
                </c:pt>
                <c:pt idx="778">
                  <c:v>0.67786937222574539</c:v>
                </c:pt>
                <c:pt idx="779">
                  <c:v>0.63823715916296786</c:v>
                </c:pt>
                <c:pt idx="780">
                  <c:v>0.62821813570069751</c:v>
                </c:pt>
                <c:pt idx="781">
                  <c:v>0.69663918833227667</c:v>
                </c:pt>
                <c:pt idx="782">
                  <c:v>0.69137603043753981</c:v>
                </c:pt>
                <c:pt idx="783">
                  <c:v>0.67165504121750175</c:v>
                </c:pt>
                <c:pt idx="784">
                  <c:v>0.66835764109067886</c:v>
                </c:pt>
                <c:pt idx="785">
                  <c:v>0.72048192771084341</c:v>
                </c:pt>
                <c:pt idx="786">
                  <c:v>0.72587190868738127</c:v>
                </c:pt>
                <c:pt idx="787">
                  <c:v>0.70779961953075476</c:v>
                </c:pt>
                <c:pt idx="788">
                  <c:v>0.66233354470513639</c:v>
                </c:pt>
                <c:pt idx="789">
                  <c:v>0.6363982244768549</c:v>
                </c:pt>
                <c:pt idx="790">
                  <c:v>0.60221940393151563</c:v>
                </c:pt>
                <c:pt idx="791">
                  <c:v>0.59486366518706402</c:v>
                </c:pt>
                <c:pt idx="792">
                  <c:v>0.61553582752060887</c:v>
                </c:pt>
                <c:pt idx="793">
                  <c:v>0.58034242232086242</c:v>
                </c:pt>
                <c:pt idx="794">
                  <c:v>0.58630310716550427</c:v>
                </c:pt>
                <c:pt idx="795">
                  <c:v>0.58161065313887139</c:v>
                </c:pt>
                <c:pt idx="796">
                  <c:v>0.56163601775523153</c:v>
                </c:pt>
                <c:pt idx="797">
                  <c:v>0.59232720355104651</c:v>
                </c:pt>
                <c:pt idx="798">
                  <c:v>0.61883322764743198</c:v>
                </c:pt>
                <c:pt idx="799">
                  <c:v>0.62885225110970211</c:v>
                </c:pt>
                <c:pt idx="800">
                  <c:v>0.61160431198478138</c:v>
                </c:pt>
                <c:pt idx="801">
                  <c:v>0.60875079264426124</c:v>
                </c:pt>
                <c:pt idx="802">
                  <c:v>0.60000000000000009</c:v>
                </c:pt>
                <c:pt idx="803">
                  <c:v>0.57634749524413453</c:v>
                </c:pt>
                <c:pt idx="804">
                  <c:v>0.610145846544071</c:v>
                </c:pt>
                <c:pt idx="805">
                  <c:v>0.65370957514267625</c:v>
                </c:pt>
                <c:pt idx="806">
                  <c:v>0.68319594166138242</c:v>
                </c:pt>
                <c:pt idx="807">
                  <c:v>0.75142675967025996</c:v>
                </c:pt>
                <c:pt idx="808">
                  <c:v>0.77190868738110363</c:v>
                </c:pt>
                <c:pt idx="809">
                  <c:v>0.72625237793278408</c:v>
                </c:pt>
                <c:pt idx="810">
                  <c:v>0.73608116677235258</c:v>
                </c:pt>
                <c:pt idx="811">
                  <c:v>0.72663284717818666</c:v>
                </c:pt>
                <c:pt idx="812">
                  <c:v>0.76068484464172514</c:v>
                </c:pt>
                <c:pt idx="813">
                  <c:v>0.77913760304375401</c:v>
                </c:pt>
                <c:pt idx="814">
                  <c:v>0.75256816740646815</c:v>
                </c:pt>
                <c:pt idx="815">
                  <c:v>0.74527584020291715</c:v>
                </c:pt>
                <c:pt idx="816">
                  <c:v>0.77875713379835143</c:v>
                </c:pt>
                <c:pt idx="817">
                  <c:v>0.80120481927710863</c:v>
                </c:pt>
                <c:pt idx="818">
                  <c:v>0.8281547241597973</c:v>
                </c:pt>
                <c:pt idx="819">
                  <c:v>0.82136968928344989</c:v>
                </c:pt>
                <c:pt idx="820">
                  <c:v>0.82105263157894748</c:v>
                </c:pt>
                <c:pt idx="821">
                  <c:v>0.80304375396322136</c:v>
                </c:pt>
                <c:pt idx="822">
                  <c:v>0.84908053265694394</c:v>
                </c:pt>
                <c:pt idx="823">
                  <c:v>0.83506658211794549</c:v>
                </c:pt>
                <c:pt idx="824">
                  <c:v>0.79346861128725421</c:v>
                </c:pt>
                <c:pt idx="825">
                  <c:v>0.79765377298668372</c:v>
                </c:pt>
                <c:pt idx="826">
                  <c:v>0.83792010145846541</c:v>
                </c:pt>
                <c:pt idx="827">
                  <c:v>0.81445783132530125</c:v>
                </c:pt>
                <c:pt idx="828">
                  <c:v>0.8313253012048194</c:v>
                </c:pt>
                <c:pt idx="829">
                  <c:v>0.82859860494610027</c:v>
                </c:pt>
                <c:pt idx="830">
                  <c:v>0.82910589727330386</c:v>
                </c:pt>
                <c:pt idx="831">
                  <c:v>0.81426759670260007</c:v>
                </c:pt>
                <c:pt idx="832">
                  <c:v>0.81204819277108431</c:v>
                </c:pt>
                <c:pt idx="833">
                  <c:v>0.7867469879518072</c:v>
                </c:pt>
                <c:pt idx="834">
                  <c:v>0.74648065948002551</c:v>
                </c:pt>
                <c:pt idx="835">
                  <c:v>0.87298668357641107</c:v>
                </c:pt>
                <c:pt idx="836">
                  <c:v>0.93297400126823082</c:v>
                </c:pt>
                <c:pt idx="837">
                  <c:v>0.94838300570703882</c:v>
                </c:pt>
                <c:pt idx="838">
                  <c:v>0.93760304375396331</c:v>
                </c:pt>
                <c:pt idx="839">
                  <c:v>0.93665187064045696</c:v>
                </c:pt>
                <c:pt idx="840">
                  <c:v>0.93024730500951169</c:v>
                </c:pt>
                <c:pt idx="841">
                  <c:v>0.93665187064045696</c:v>
                </c:pt>
                <c:pt idx="842">
                  <c:v>0.96987951807228923</c:v>
                </c:pt>
                <c:pt idx="843">
                  <c:v>0.95719720989220036</c:v>
                </c:pt>
                <c:pt idx="844">
                  <c:v>0.94673430564362726</c:v>
                </c:pt>
                <c:pt idx="845">
                  <c:v>0.98040583386176294</c:v>
                </c:pt>
                <c:pt idx="846">
                  <c:v>0.96645529486366533</c:v>
                </c:pt>
                <c:pt idx="847">
                  <c:v>0.95922637920101494</c:v>
                </c:pt>
                <c:pt idx="848">
                  <c:v>0.96233354470513643</c:v>
                </c:pt>
                <c:pt idx="849">
                  <c:v>0.97679137603043764</c:v>
                </c:pt>
                <c:pt idx="850">
                  <c:v>0.99112238427393806</c:v>
                </c:pt>
                <c:pt idx="851">
                  <c:v>1.0197844007609387</c:v>
                </c:pt>
                <c:pt idx="852">
                  <c:v>1.0186429930247303</c:v>
                </c:pt>
                <c:pt idx="853">
                  <c:v>1.0366518706404566</c:v>
                </c:pt>
                <c:pt idx="854">
                  <c:v>0.99911223842739383</c:v>
                </c:pt>
                <c:pt idx="855">
                  <c:v>0.9901712111604315</c:v>
                </c:pt>
                <c:pt idx="856">
                  <c:v>1.0667089410272674</c:v>
                </c:pt>
                <c:pt idx="857">
                  <c:v>1.1109067850348766</c:v>
                </c:pt>
                <c:pt idx="858">
                  <c:v>1.1002536461636017</c:v>
                </c:pt>
                <c:pt idx="859">
                  <c:v>1.0823715916296766</c:v>
                </c:pt>
                <c:pt idx="860">
                  <c:v>1.1089410272669626</c:v>
                </c:pt>
                <c:pt idx="861">
                  <c:v>1.1268230818008877</c:v>
                </c:pt>
                <c:pt idx="862">
                  <c:v>1.1302473050095116</c:v>
                </c:pt>
                <c:pt idx="863">
                  <c:v>1.1159162967660117</c:v>
                </c:pt>
                <c:pt idx="864">
                  <c:v>1.0506024096385542</c:v>
                </c:pt>
                <c:pt idx="865">
                  <c:v>1.0625237793278379</c:v>
                </c:pt>
                <c:pt idx="866">
                  <c:v>1.0722257450856056</c:v>
                </c:pt>
                <c:pt idx="867">
                  <c:v>1.1043119847812304</c:v>
                </c:pt>
                <c:pt idx="868">
                  <c:v>1.1197844007609388</c:v>
                </c:pt>
                <c:pt idx="869">
                  <c:v>1.1391249207355738</c:v>
                </c:pt>
                <c:pt idx="870">
                  <c:v>1.207355738744452</c:v>
                </c:pt>
                <c:pt idx="871">
                  <c:v>1.1707672796448954</c:v>
                </c:pt>
                <c:pt idx="872">
                  <c:v>1.1436271401395057</c:v>
                </c:pt>
                <c:pt idx="873">
                  <c:v>1.1151553582752061</c:v>
                </c:pt>
                <c:pt idx="874">
                  <c:v>1.154153455928979</c:v>
                </c:pt>
                <c:pt idx="875">
                  <c:v>1.124413443246671</c:v>
                </c:pt>
                <c:pt idx="876">
                  <c:v>1.0837032339885861</c:v>
                </c:pt>
                <c:pt idx="877">
                  <c:v>1.1215599239061511</c:v>
                </c:pt>
                <c:pt idx="878">
                  <c:v>1.1296766011414081</c:v>
                </c:pt>
                <c:pt idx="879">
                  <c:v>1.1246036778693727</c:v>
                </c:pt>
                <c:pt idx="880">
                  <c:v>1.1594166138237161</c:v>
                </c:pt>
                <c:pt idx="881">
                  <c:v>1.1432466708941029</c:v>
                </c:pt>
                <c:pt idx="882">
                  <c:v>1.1442612555485097</c:v>
                </c:pt>
                <c:pt idx="883">
                  <c:v>1.1640456563094483</c:v>
                </c:pt>
                <c:pt idx="884">
                  <c:v>1.1383639822447691</c:v>
                </c:pt>
                <c:pt idx="885">
                  <c:v>1.1041851616994292</c:v>
                </c:pt>
                <c:pt idx="886">
                  <c:v>1.1082435003170579</c:v>
                </c:pt>
                <c:pt idx="887">
                  <c:v>1.1382371591629679</c:v>
                </c:pt>
                <c:pt idx="888">
                  <c:v>1.1728598604946106</c:v>
                </c:pt>
                <c:pt idx="889">
                  <c:v>1.1892200380469249</c:v>
                </c:pt>
                <c:pt idx="890">
                  <c:v>1.1923272035510464</c:v>
                </c:pt>
                <c:pt idx="891">
                  <c:v>1.2795814838300572</c:v>
                </c:pt>
                <c:pt idx="892">
                  <c:v>1.2516169942929616</c:v>
                </c:pt>
                <c:pt idx="893">
                  <c:v>1.199556119213697</c:v>
                </c:pt>
                <c:pt idx="894">
                  <c:v>1.1798985415345595</c:v>
                </c:pt>
                <c:pt idx="895">
                  <c:v>1.1883956880152189</c:v>
                </c:pt>
                <c:pt idx="896">
                  <c:v>1.2256182625237795</c:v>
                </c:pt>
                <c:pt idx="897">
                  <c:v>1.1418516169942929</c:v>
                </c:pt>
                <c:pt idx="898">
                  <c:v>1.0971464806594802</c:v>
                </c:pt>
                <c:pt idx="899">
                  <c:v>1.1456563094483196</c:v>
                </c:pt>
                <c:pt idx="900">
                  <c:v>1.1301204819277113</c:v>
                </c:pt>
                <c:pt idx="901">
                  <c:v>1.1327837666455296</c:v>
                </c:pt>
                <c:pt idx="902">
                  <c:v>1.0767279644895371</c:v>
                </c:pt>
                <c:pt idx="903">
                  <c:v>1.0714013950539001</c:v>
                </c:pt>
                <c:pt idx="904">
                  <c:v>1.0785034876347495</c:v>
                </c:pt>
                <c:pt idx="905">
                  <c:v>1.0932783766645531</c:v>
                </c:pt>
                <c:pt idx="906">
                  <c:v>1.067533291058973</c:v>
                </c:pt>
                <c:pt idx="907">
                  <c:v>1.0433100824350032</c:v>
                </c:pt>
                <c:pt idx="908">
                  <c:v>1.0477488902980343</c:v>
                </c:pt>
                <c:pt idx="909">
                  <c:v>1.035573874445149</c:v>
                </c:pt>
                <c:pt idx="910">
                  <c:v>1.0547875713379837</c:v>
                </c:pt>
                <c:pt idx="911">
                  <c:v>1.0409638554216869</c:v>
                </c:pt>
                <c:pt idx="912">
                  <c:v>1.0317057704502219</c:v>
                </c:pt>
                <c:pt idx="913">
                  <c:v>1.0093849080532658</c:v>
                </c:pt>
                <c:pt idx="914">
                  <c:v>1.0068484464172482</c:v>
                </c:pt>
                <c:pt idx="915">
                  <c:v>1.0410906785034877</c:v>
                </c:pt>
                <c:pt idx="916">
                  <c:v>1.0447685478757136</c:v>
                </c:pt>
                <c:pt idx="917">
                  <c:v>1.0735573874445152</c:v>
                </c:pt>
                <c:pt idx="918">
                  <c:v>1.0289790741915033</c:v>
                </c:pt>
                <c:pt idx="919">
                  <c:v>1.0480659480025367</c:v>
                </c:pt>
                <c:pt idx="920">
                  <c:v>1.0526315789473686</c:v>
                </c:pt>
                <c:pt idx="921">
                  <c:v>1.0824984147114778</c:v>
                </c:pt>
                <c:pt idx="922">
                  <c:v>1.0849080532656945</c:v>
                </c:pt>
                <c:pt idx="923">
                  <c:v>1.0783766645529487</c:v>
                </c:pt>
                <c:pt idx="924">
                  <c:v>1.0840837032339889</c:v>
                </c:pt>
                <c:pt idx="925">
                  <c:v>1.1150919467343057</c:v>
                </c:pt>
                <c:pt idx="926">
                  <c:v>1.1108433734939762</c:v>
                </c:pt>
                <c:pt idx="927">
                  <c:v>1.0920101458465443</c:v>
                </c:pt>
                <c:pt idx="928">
                  <c:v>1.1196575776791375</c:v>
                </c:pt>
                <c:pt idx="929">
                  <c:v>1.1429296131896005</c:v>
                </c:pt>
                <c:pt idx="930">
                  <c:v>1.1038046924540268</c:v>
                </c:pt>
                <c:pt idx="931">
                  <c:v>1.1310082435003173</c:v>
                </c:pt>
                <c:pt idx="932">
                  <c:v>1.1477488902980344</c:v>
                </c:pt>
                <c:pt idx="933">
                  <c:v>1.0939759036144583</c:v>
                </c:pt>
                <c:pt idx="934">
                  <c:v>1.0866201648700065</c:v>
                </c:pt>
                <c:pt idx="935">
                  <c:v>1.0840202916930881</c:v>
                </c:pt>
                <c:pt idx="936">
                  <c:v>1.0340519974635383</c:v>
                </c:pt>
                <c:pt idx="937">
                  <c:v>1.0261889663918833</c:v>
                </c:pt>
                <c:pt idx="938">
                  <c:v>1.0102092580849718</c:v>
                </c:pt>
                <c:pt idx="939">
                  <c:v>1.0135700697526953</c:v>
                </c:pt>
                <c:pt idx="940">
                  <c:v>0.97932783766645537</c:v>
                </c:pt>
                <c:pt idx="941">
                  <c:v>0.98344958782498448</c:v>
                </c:pt>
                <c:pt idx="942">
                  <c:v>0.98883956880152191</c:v>
                </c:pt>
                <c:pt idx="943">
                  <c:v>1.0022194039315155</c:v>
                </c:pt>
                <c:pt idx="944">
                  <c:v>1.0405833861762841</c:v>
                </c:pt>
                <c:pt idx="945">
                  <c:v>0.98725428027901074</c:v>
                </c:pt>
                <c:pt idx="946">
                  <c:v>1.0225428027901078</c:v>
                </c:pt>
                <c:pt idx="947">
                  <c:v>1.0251109701965762</c:v>
                </c:pt>
                <c:pt idx="948">
                  <c:v>1.0752060875079263</c:v>
                </c:pt>
                <c:pt idx="949">
                  <c:v>1.0914394419784403</c:v>
                </c:pt>
                <c:pt idx="950">
                  <c:v>1.0823715916296766</c:v>
                </c:pt>
                <c:pt idx="951">
                  <c:v>1.1079264426125559</c:v>
                </c:pt>
                <c:pt idx="952">
                  <c:v>1.0999365884590997</c:v>
                </c:pt>
                <c:pt idx="953">
                  <c:v>1.0781864299302475</c:v>
                </c:pt>
                <c:pt idx="954">
                  <c:v>1.1093214965123654</c:v>
                </c:pt>
                <c:pt idx="955">
                  <c:v>1.1056436271401395</c:v>
                </c:pt>
                <c:pt idx="956">
                  <c:v>1.0932783766645531</c:v>
                </c:pt>
                <c:pt idx="957">
                  <c:v>1.1009511731135069</c:v>
                </c:pt>
                <c:pt idx="958">
                  <c:v>1.0714648065948005</c:v>
                </c:pt>
                <c:pt idx="959">
                  <c:v>1.088268864933418</c:v>
                </c:pt>
                <c:pt idx="960">
                  <c:v>1.0959416613823714</c:v>
                </c:pt>
                <c:pt idx="961">
                  <c:v>1.1602409638554221</c:v>
                </c:pt>
                <c:pt idx="962">
                  <c:v>1.0792010145846547</c:v>
                </c:pt>
                <c:pt idx="963">
                  <c:v>1.0913760304375399</c:v>
                </c:pt>
                <c:pt idx="964">
                  <c:v>1.1389346861128726</c:v>
                </c:pt>
                <c:pt idx="965">
                  <c:v>1.1440076093849081</c:v>
                </c:pt>
                <c:pt idx="966">
                  <c:v>1.1944831959416615</c:v>
                </c:pt>
                <c:pt idx="967">
                  <c:v>1.2087507926442616</c:v>
                </c:pt>
                <c:pt idx="968">
                  <c:v>1.2371591629676604</c:v>
                </c:pt>
                <c:pt idx="969">
                  <c:v>1.2608116677235257</c:v>
                </c:pt>
                <c:pt idx="970">
                  <c:v>1.2861762840837034</c:v>
                </c:pt>
                <c:pt idx="971">
                  <c:v>1.3031071655041218</c:v>
                </c:pt>
                <c:pt idx="972">
                  <c:v>1.2871908687381106</c:v>
                </c:pt>
                <c:pt idx="973">
                  <c:v>1.3441344324667091</c:v>
                </c:pt>
                <c:pt idx="974">
                  <c:v>1.3251743817374764</c:v>
                </c:pt>
                <c:pt idx="975">
                  <c:v>1.3479391249207358</c:v>
                </c:pt>
                <c:pt idx="976">
                  <c:v>1.3441344324667091</c:v>
                </c:pt>
                <c:pt idx="977">
                  <c:v>1.3853519340519975</c:v>
                </c:pt>
                <c:pt idx="978">
                  <c:v>1.3452758402029175</c:v>
                </c:pt>
                <c:pt idx="979">
                  <c:v>1.3934051997463541</c:v>
                </c:pt>
                <c:pt idx="980">
                  <c:v>1.3656943563728601</c:v>
                </c:pt>
                <c:pt idx="981">
                  <c:v>1.3960050729232725</c:v>
                </c:pt>
                <c:pt idx="982">
                  <c:v>1.3933417882054537</c:v>
                </c:pt>
                <c:pt idx="983">
                  <c:v>1.4008243500317059</c:v>
                </c:pt>
                <c:pt idx="984">
                  <c:v>1.4267596702599876</c:v>
                </c:pt>
                <c:pt idx="985">
                  <c:v>1.4023462270133167</c:v>
                </c:pt>
                <c:pt idx="986">
                  <c:v>1.4027266962587195</c:v>
                </c:pt>
                <c:pt idx="987">
                  <c:v>1.3748256182625238</c:v>
                </c:pt>
                <c:pt idx="988">
                  <c:v>1.3407736207989855</c:v>
                </c:pt>
                <c:pt idx="989">
                  <c:v>1.3622067216233353</c:v>
                </c:pt>
                <c:pt idx="990">
                  <c:v>1.3386176284083704</c:v>
                </c:pt>
                <c:pt idx="991">
                  <c:v>1.352251109701966</c:v>
                </c:pt>
                <c:pt idx="992">
                  <c:v>1.3730500951173115</c:v>
                </c:pt>
                <c:pt idx="993">
                  <c:v>1.3544705136334816</c:v>
                </c:pt>
                <c:pt idx="994">
                  <c:v>1.3740012682308183</c:v>
                </c:pt>
                <c:pt idx="995">
                  <c:v>1.3739378566899179</c:v>
                </c:pt>
                <c:pt idx="996">
                  <c:v>1.3204185161699433</c:v>
                </c:pt>
                <c:pt idx="997">
                  <c:v>1.3508560558021561</c:v>
                </c:pt>
                <c:pt idx="998">
                  <c:v>1.3630310716550413</c:v>
                </c:pt>
                <c:pt idx="999">
                  <c:v>1.3668991756499684</c:v>
                </c:pt>
                <c:pt idx="1000">
                  <c:v>1.3501585288522513</c:v>
                </c:pt>
                <c:pt idx="1001">
                  <c:v>1.3686746987951812</c:v>
                </c:pt>
                <c:pt idx="1002">
                  <c:v>1.375269499048827</c:v>
                </c:pt>
                <c:pt idx="1003">
                  <c:v>1.3757767913760306</c:v>
                </c:pt>
                <c:pt idx="1004">
                  <c:v>1.3720355104629043</c:v>
                </c:pt>
                <c:pt idx="1005">
                  <c:v>1.3797083069118581</c:v>
                </c:pt>
                <c:pt idx="1006">
                  <c:v>1.384527584020292</c:v>
                </c:pt>
                <c:pt idx="1007">
                  <c:v>1.3517438173747625</c:v>
                </c:pt>
                <c:pt idx="1008">
                  <c:v>1.3500317057704505</c:v>
                </c:pt>
                <c:pt idx="1009">
                  <c:v>1.3331642358909321</c:v>
                </c:pt>
                <c:pt idx="1010">
                  <c:v>1.3319594166138238</c:v>
                </c:pt>
                <c:pt idx="1011">
                  <c:v>1.3759670259987318</c:v>
                </c:pt>
                <c:pt idx="1012">
                  <c:v>1.3829422954977808</c:v>
                </c:pt>
                <c:pt idx="1013">
                  <c:v>1.4272035510462904</c:v>
                </c:pt>
                <c:pt idx="1014">
                  <c:v>1.4389980976537733</c:v>
                </c:pt>
                <c:pt idx="1015">
                  <c:v>1.4633481293595438</c:v>
                </c:pt>
                <c:pt idx="1016">
                  <c:v>1.4747622067216235</c:v>
                </c:pt>
                <c:pt idx="1017">
                  <c:v>1.469689283449588</c:v>
                </c:pt>
                <c:pt idx="1018">
                  <c:v>1.4975903614457833</c:v>
                </c:pt>
                <c:pt idx="1019">
                  <c:v>1.5280279010779965</c:v>
                </c:pt>
                <c:pt idx="1020">
                  <c:v>1.5143310082435004</c:v>
                </c:pt>
                <c:pt idx="1021">
                  <c:v>1.5294863665187064</c:v>
                </c:pt>
                <c:pt idx="1022">
                  <c:v>1.552694990488269</c:v>
                </c:pt>
                <c:pt idx="1023">
                  <c:v>1.5673430564362718</c:v>
                </c:pt>
                <c:pt idx="1024">
                  <c:v>1.56138237159163</c:v>
                </c:pt>
                <c:pt idx="1025">
                  <c:v>1.598097653772987</c:v>
                </c:pt>
                <c:pt idx="1026">
                  <c:v>1.5909321496512367</c:v>
                </c:pt>
                <c:pt idx="1027">
                  <c:v>1.5211160431198478</c:v>
                </c:pt>
                <c:pt idx="1028">
                  <c:v>1.5604311984781232</c:v>
                </c:pt>
                <c:pt idx="1029">
                  <c:v>1.6076093849080535</c:v>
                </c:pt>
                <c:pt idx="1030">
                  <c:v>1.572289156626506</c:v>
                </c:pt>
                <c:pt idx="1031">
                  <c:v>1.5712745719720993</c:v>
                </c:pt>
                <c:pt idx="1032">
                  <c:v>1.625554850982879</c:v>
                </c:pt>
                <c:pt idx="1033">
                  <c:v>1.6259353202282818</c:v>
                </c:pt>
                <c:pt idx="1034">
                  <c:v>1.6667723525681675</c:v>
                </c:pt>
                <c:pt idx="1035">
                  <c:v>1.6332276474318328</c:v>
                </c:pt>
                <c:pt idx="1036">
                  <c:v>1.5765377298668359</c:v>
                </c:pt>
                <c:pt idx="1037">
                  <c:v>1.5966391883322766</c:v>
                </c:pt>
                <c:pt idx="1038">
                  <c:v>1.5780596068484467</c:v>
                </c:pt>
                <c:pt idx="1039">
                  <c:v>1.5622067216233355</c:v>
                </c:pt>
                <c:pt idx="1040">
                  <c:v>1.5541534559289794</c:v>
                </c:pt>
                <c:pt idx="1041">
                  <c:v>1.5502853519340523</c:v>
                </c:pt>
                <c:pt idx="1042">
                  <c:v>1.6103360811667722</c:v>
                </c:pt>
                <c:pt idx="1043">
                  <c:v>1.6020291693088144</c:v>
                </c:pt>
                <c:pt idx="1044">
                  <c:v>1.5842739378566901</c:v>
                </c:pt>
                <c:pt idx="1045">
                  <c:v>1.5838934686112878</c:v>
                </c:pt>
                <c:pt idx="1046">
                  <c:v>1.5854153455928981</c:v>
                </c:pt>
                <c:pt idx="1047">
                  <c:v>1.6229549778059607</c:v>
                </c:pt>
                <c:pt idx="1048">
                  <c:v>1.6347495244134436</c:v>
                </c:pt>
                <c:pt idx="1049">
                  <c:v>1.6310716550412176</c:v>
                </c:pt>
                <c:pt idx="1050">
                  <c:v>1.553265694356373</c:v>
                </c:pt>
                <c:pt idx="1051">
                  <c:v>1.5497146480659478</c:v>
                </c:pt>
                <c:pt idx="1052">
                  <c:v>1.594419784400761</c:v>
                </c:pt>
                <c:pt idx="1053">
                  <c:v>1.5759036144578316</c:v>
                </c:pt>
                <c:pt idx="1054">
                  <c:v>1.5651236525047558</c:v>
                </c:pt>
                <c:pt idx="1055">
                  <c:v>1.6333544705136336</c:v>
                </c:pt>
                <c:pt idx="1056">
                  <c:v>1.6322130627774256</c:v>
                </c:pt>
                <c:pt idx="1057">
                  <c:v>1.6963855421686751</c:v>
                </c:pt>
                <c:pt idx="1058">
                  <c:v>1.6405833861762842</c:v>
                </c:pt>
                <c:pt idx="1059">
                  <c:v>1.646290424857324</c:v>
                </c:pt>
                <c:pt idx="1060">
                  <c:v>1.6722257450856057</c:v>
                </c:pt>
                <c:pt idx="1061">
                  <c:v>1.6964489537095755</c:v>
                </c:pt>
                <c:pt idx="1062">
                  <c:v>1.7227013316423592</c:v>
                </c:pt>
                <c:pt idx="1063">
                  <c:v>1.7187064045656313</c:v>
                </c:pt>
                <c:pt idx="1064">
                  <c:v>1.6814204185161703</c:v>
                </c:pt>
                <c:pt idx="1065">
                  <c:v>1.6737476220672165</c:v>
                </c:pt>
                <c:pt idx="1066">
                  <c:v>1.6723525681674065</c:v>
                </c:pt>
                <c:pt idx="1067">
                  <c:v>1.6678503487634755</c:v>
                </c:pt>
                <c:pt idx="1068">
                  <c:v>1.692263792010146</c:v>
                </c:pt>
                <c:pt idx="1069">
                  <c:v>1.6724159797083069</c:v>
                </c:pt>
                <c:pt idx="1070">
                  <c:v>1.6661382371591631</c:v>
                </c:pt>
                <c:pt idx="1071">
                  <c:v>1.6498414711477492</c:v>
                </c:pt>
                <c:pt idx="1072">
                  <c:v>1.6982878883956882</c:v>
                </c:pt>
                <c:pt idx="1073">
                  <c:v>1.6923906150919468</c:v>
                </c:pt>
                <c:pt idx="1074">
                  <c:v>1.7031071655041217</c:v>
                </c:pt>
                <c:pt idx="1075">
                  <c:v>1.6839568801521878</c:v>
                </c:pt>
                <c:pt idx="1076">
                  <c:v>1.7135700697526954</c:v>
                </c:pt>
                <c:pt idx="1077">
                  <c:v>1.6753329105897272</c:v>
                </c:pt>
                <c:pt idx="1078">
                  <c:v>1.6229549778059607</c:v>
                </c:pt>
                <c:pt idx="1079">
                  <c:v>1.6289156626506025</c:v>
                </c:pt>
                <c:pt idx="1080">
                  <c:v>1.611540900443881</c:v>
                </c:pt>
                <c:pt idx="1081">
                  <c:v>1.5635383639822447</c:v>
                </c:pt>
                <c:pt idx="1082">
                  <c:v>1.5308814204185164</c:v>
                </c:pt>
                <c:pt idx="1083">
                  <c:v>1.5425491439441981</c:v>
                </c:pt>
                <c:pt idx="1084">
                  <c:v>1.5844641724793913</c:v>
                </c:pt>
                <c:pt idx="1085">
                  <c:v>1.5939124920735575</c:v>
                </c:pt>
                <c:pt idx="1086">
                  <c:v>1.5303741280913128</c:v>
                </c:pt>
                <c:pt idx="1087">
                  <c:v>1.5765377298668359</c:v>
                </c:pt>
                <c:pt idx="1088">
                  <c:v>1.5507292327203555</c:v>
                </c:pt>
                <c:pt idx="1089">
                  <c:v>1.4688015218769817</c:v>
                </c:pt>
                <c:pt idx="1090">
                  <c:v>1.5043753963221307</c:v>
                </c:pt>
                <c:pt idx="1091">
                  <c:v>1.5227647431832594</c:v>
                </c:pt>
                <c:pt idx="1092">
                  <c:v>1.5786937222574511</c:v>
                </c:pt>
                <c:pt idx="1093">
                  <c:v>1.6223208623969567</c:v>
                </c:pt>
                <c:pt idx="1094">
                  <c:v>1.5956880152187698</c:v>
                </c:pt>
                <c:pt idx="1095">
                  <c:v>1.6032974001268232</c:v>
                </c:pt>
                <c:pt idx="1096">
                  <c:v>1.6145846544071021</c:v>
                </c:pt>
                <c:pt idx="1097">
                  <c:v>1.6299302473050097</c:v>
                </c:pt>
                <c:pt idx="1098">
                  <c:v>1.6234622701331647</c:v>
                </c:pt>
                <c:pt idx="1099">
                  <c:v>1.6414711477488906</c:v>
                </c:pt>
                <c:pt idx="1100">
                  <c:v>1.6828154724159798</c:v>
                </c:pt>
                <c:pt idx="1101">
                  <c:v>1.669562460367787</c:v>
                </c:pt>
                <c:pt idx="1102">
                  <c:v>1.6646163601775523</c:v>
                </c:pt>
                <c:pt idx="1103">
                  <c:v>1.6971464806594803</c:v>
                </c:pt>
                <c:pt idx="1104">
                  <c:v>1.7206087507926444</c:v>
                </c:pt>
                <c:pt idx="1105">
                  <c:v>1.7299936588459102</c:v>
                </c:pt>
                <c:pt idx="1106">
                  <c:v>1.707672796448954</c:v>
                </c:pt>
                <c:pt idx="1107">
                  <c:v>1.7277108433734942</c:v>
                </c:pt>
                <c:pt idx="1108">
                  <c:v>1.7287254280279014</c:v>
                </c:pt>
                <c:pt idx="1109">
                  <c:v>1.7214331008243504</c:v>
                </c:pt>
                <c:pt idx="1110">
                  <c:v>1.6294863665187065</c:v>
                </c:pt>
                <c:pt idx="1111">
                  <c:v>1.6324032974001268</c:v>
                </c:pt>
                <c:pt idx="1112">
                  <c:v>1.6221940393151555</c:v>
                </c:pt>
                <c:pt idx="1113">
                  <c:v>1.6383639822447686</c:v>
                </c:pt>
                <c:pt idx="1114">
                  <c:v>1.6887127457197213</c:v>
                </c:pt>
                <c:pt idx="1115">
                  <c:v>1.6919467343056436</c:v>
                </c:pt>
                <c:pt idx="1116">
                  <c:v>1.6876981610653141</c:v>
                </c:pt>
                <c:pt idx="1117">
                  <c:v>1.7131896005072926</c:v>
                </c:pt>
                <c:pt idx="1118">
                  <c:v>1.7436905516804062</c:v>
                </c:pt>
                <c:pt idx="1119">
                  <c:v>1.7968294229549779</c:v>
                </c:pt>
                <c:pt idx="1120">
                  <c:v>1.8001268230818011</c:v>
                </c:pt>
                <c:pt idx="1121">
                  <c:v>1.8064045656309449</c:v>
                </c:pt>
                <c:pt idx="1122">
                  <c:v>1.8431832593532027</c:v>
                </c:pt>
                <c:pt idx="1123">
                  <c:v>1.8303107165504122</c:v>
                </c:pt>
                <c:pt idx="1124">
                  <c:v>1.8262523779327839</c:v>
                </c:pt>
                <c:pt idx="1125">
                  <c:v>1.8521242866201648</c:v>
                </c:pt>
                <c:pt idx="1126">
                  <c:v>1.8387444514901716</c:v>
                </c:pt>
                <c:pt idx="1127">
                  <c:v>1.859543436905517</c:v>
                </c:pt>
                <c:pt idx="1128">
                  <c:v>1.8672162333544708</c:v>
                </c:pt>
                <c:pt idx="1129">
                  <c:v>1.8715916296766015</c:v>
                </c:pt>
                <c:pt idx="1130">
                  <c:v>1.8341788205453393</c:v>
                </c:pt>
                <c:pt idx="1131">
                  <c:v>1.8961953075459737</c:v>
                </c:pt>
                <c:pt idx="1132">
                  <c:v>1.9123652504755868</c:v>
                </c:pt>
                <c:pt idx="1133">
                  <c:v>1.921813570069753</c:v>
                </c:pt>
                <c:pt idx="1134">
                  <c:v>1.9648700063411542</c:v>
                </c:pt>
                <c:pt idx="1135">
                  <c:v>1.9564996829422956</c:v>
                </c:pt>
                <c:pt idx="1136">
                  <c:v>1.9140139505389984</c:v>
                </c:pt>
                <c:pt idx="1137">
                  <c:v>1.956563094483196</c:v>
                </c:pt>
                <c:pt idx="1138">
                  <c:v>1.8833227647431836</c:v>
                </c:pt>
                <c:pt idx="1139">
                  <c:v>1.8760304375396326</c:v>
                </c:pt>
                <c:pt idx="1140">
                  <c:v>1.8786303107165505</c:v>
                </c:pt>
                <c:pt idx="1141">
                  <c:v>1.8504755865567533</c:v>
                </c:pt>
                <c:pt idx="1142">
                  <c:v>1.8124286620164871</c:v>
                </c:pt>
                <c:pt idx="1143">
                  <c:v>1.7924540266328473</c:v>
                </c:pt>
                <c:pt idx="1144">
                  <c:v>1.7717818642993026</c:v>
                </c:pt>
                <c:pt idx="1145">
                  <c:v>1.8087507926442616</c:v>
                </c:pt>
                <c:pt idx="1146">
                  <c:v>1.8208623969562465</c:v>
                </c:pt>
                <c:pt idx="1147">
                  <c:v>1.719720989220038</c:v>
                </c:pt>
                <c:pt idx="1148">
                  <c:v>1.6531388712745718</c:v>
                </c:pt>
                <c:pt idx="1149">
                  <c:v>1.6967025998731771</c:v>
                </c:pt>
                <c:pt idx="1150">
                  <c:v>1.705960684844642</c:v>
                </c:pt>
                <c:pt idx="1151">
                  <c:v>1.6818008877615731</c:v>
                </c:pt>
                <c:pt idx="1152">
                  <c:v>1.6528218135700703</c:v>
                </c:pt>
                <c:pt idx="1153">
                  <c:v>1.6449587824984149</c:v>
                </c:pt>
                <c:pt idx="1154">
                  <c:v>1.5902980342422324</c:v>
                </c:pt>
                <c:pt idx="1155">
                  <c:v>1.5057070386810398</c:v>
                </c:pt>
                <c:pt idx="1156">
                  <c:v>1.5339885859226383</c:v>
                </c:pt>
                <c:pt idx="1157">
                  <c:v>1.5265060240963857</c:v>
                </c:pt>
                <c:pt idx="1158">
                  <c:v>1.553519340519975</c:v>
                </c:pt>
                <c:pt idx="1159">
                  <c:v>1.5746353836398224</c:v>
                </c:pt>
                <c:pt idx="1160">
                  <c:v>1.5796448953709579</c:v>
                </c:pt>
                <c:pt idx="1161">
                  <c:v>1.6253012048192774</c:v>
                </c:pt>
                <c:pt idx="1162">
                  <c:v>1.6433734939759037</c:v>
                </c:pt>
                <c:pt idx="1163">
                  <c:v>1.6698161065313886</c:v>
                </c:pt>
                <c:pt idx="1164">
                  <c:v>1.6535827520608755</c:v>
                </c:pt>
                <c:pt idx="1165">
                  <c:v>1.6729866835764109</c:v>
                </c:pt>
                <c:pt idx="1166">
                  <c:v>1.6937222574508564</c:v>
                </c:pt>
                <c:pt idx="1167">
                  <c:v>1.6895370957514269</c:v>
                </c:pt>
                <c:pt idx="1168">
                  <c:v>1.6350665821179455</c:v>
                </c:pt>
                <c:pt idx="1169">
                  <c:v>1.642929613189601</c:v>
                </c:pt>
                <c:pt idx="1170">
                  <c:v>1.6220038046924543</c:v>
                </c:pt>
                <c:pt idx="1171">
                  <c:v>1.6242232086239694</c:v>
                </c:pt>
                <c:pt idx="1172">
                  <c:v>1.603677869372226</c:v>
                </c:pt>
                <c:pt idx="1173">
                  <c:v>1.619657577679138</c:v>
                </c:pt>
                <c:pt idx="1174">
                  <c:v>1.6451490171211161</c:v>
                </c:pt>
                <c:pt idx="1175">
                  <c:v>1.5963221306277746</c:v>
                </c:pt>
                <c:pt idx="1176">
                  <c:v>1.5928979074191503</c:v>
                </c:pt>
                <c:pt idx="1177">
                  <c:v>1.5896639188332276</c:v>
                </c:pt>
                <c:pt idx="1178">
                  <c:v>1.5472415979708307</c:v>
                </c:pt>
                <c:pt idx="1179">
                  <c:v>1.5727330374128097</c:v>
                </c:pt>
                <c:pt idx="1180">
                  <c:v>1.6265060240963858</c:v>
                </c:pt>
                <c:pt idx="1181">
                  <c:v>1.6825618262523783</c:v>
                </c:pt>
                <c:pt idx="1182">
                  <c:v>1.707672796448954</c:v>
                </c:pt>
                <c:pt idx="1183">
                  <c:v>1.7304375396322129</c:v>
                </c:pt>
                <c:pt idx="1184">
                  <c:v>1.7351934051997464</c:v>
                </c:pt>
                <c:pt idx="1185">
                  <c:v>1.7593532022828153</c:v>
                </c:pt>
                <c:pt idx="1186">
                  <c:v>1.7318325935320229</c:v>
                </c:pt>
                <c:pt idx="1187">
                  <c:v>1.7818008877615727</c:v>
                </c:pt>
                <c:pt idx="1188">
                  <c:v>1.7601141407736209</c:v>
                </c:pt>
                <c:pt idx="1189">
                  <c:v>1.7489537095751428</c:v>
                </c:pt>
                <c:pt idx="1190">
                  <c:v>1.7214331008243504</c:v>
                </c:pt>
                <c:pt idx="1191">
                  <c:v>1.7400760938490807</c:v>
                </c:pt>
                <c:pt idx="1192">
                  <c:v>1.7350031705770452</c:v>
                </c:pt>
                <c:pt idx="1193">
                  <c:v>1.714140773620799</c:v>
                </c:pt>
                <c:pt idx="1194">
                  <c:v>1.7285986049461006</c:v>
                </c:pt>
                <c:pt idx="1195">
                  <c:v>1.6676601141407739</c:v>
                </c:pt>
                <c:pt idx="1196">
                  <c:v>1.6450856055802157</c:v>
                </c:pt>
                <c:pt idx="1197">
                  <c:v>1.6413443246670898</c:v>
                </c:pt>
                <c:pt idx="1198">
                  <c:v>1.6383005707038683</c:v>
                </c:pt>
                <c:pt idx="1199">
                  <c:v>1.596956246036779</c:v>
                </c:pt>
                <c:pt idx="1200">
                  <c:v>1.6297400126823081</c:v>
                </c:pt>
                <c:pt idx="1201">
                  <c:v>1.6471781864299304</c:v>
                </c:pt>
                <c:pt idx="1202">
                  <c:v>1.6369055168040583</c:v>
                </c:pt>
                <c:pt idx="1203">
                  <c:v>1.6399492707672798</c:v>
                </c:pt>
                <c:pt idx="1204">
                  <c:v>1.6578313253012049</c:v>
                </c:pt>
                <c:pt idx="1205">
                  <c:v>1.6552948636651874</c:v>
                </c:pt>
                <c:pt idx="1206">
                  <c:v>1.6386810399492711</c:v>
                </c:pt>
                <c:pt idx="1207">
                  <c:v>1.6424857324032978</c:v>
                </c:pt>
                <c:pt idx="1208">
                  <c:v>1.6516169942929615</c:v>
                </c:pt>
                <c:pt idx="1209">
                  <c:v>1.655548509828789</c:v>
                </c:pt>
                <c:pt idx="1210">
                  <c:v>1.7109067850348767</c:v>
                </c:pt>
                <c:pt idx="1211">
                  <c:v>1.6924540266328476</c:v>
                </c:pt>
                <c:pt idx="1212">
                  <c:v>1.6932783766645532</c:v>
                </c:pt>
                <c:pt idx="1213">
                  <c:v>1.714965123652505</c:v>
                </c:pt>
                <c:pt idx="1214">
                  <c:v>1.7050729232720356</c:v>
                </c:pt>
                <c:pt idx="1215">
                  <c:v>1.7390615091946735</c:v>
                </c:pt>
                <c:pt idx="1216">
                  <c:v>1.7427393785668994</c:v>
                </c:pt>
                <c:pt idx="1217">
                  <c:v>1.5767279644895376</c:v>
                </c:pt>
                <c:pt idx="1218">
                  <c:v>1.6022194039315156</c:v>
                </c:pt>
                <c:pt idx="1219">
                  <c:v>1.5901077996195307</c:v>
                </c:pt>
                <c:pt idx="1220">
                  <c:v>1.6091312618896638</c:v>
                </c:pt>
                <c:pt idx="1221">
                  <c:v>1.6644261255548511</c:v>
                </c:pt>
                <c:pt idx="1222">
                  <c:v>1.6977171845275842</c:v>
                </c:pt>
                <c:pt idx="1223">
                  <c:v>1.6793912492073559</c:v>
                </c:pt>
                <c:pt idx="1224">
                  <c:v>1.6506658211794547</c:v>
                </c:pt>
                <c:pt idx="1225">
                  <c:v>1.6824984147114774</c:v>
                </c:pt>
                <c:pt idx="1226">
                  <c:v>1.6962587190868739</c:v>
                </c:pt>
                <c:pt idx="1227">
                  <c:v>1.7069752694990488</c:v>
                </c:pt>
                <c:pt idx="1228">
                  <c:v>1.6315789473684212</c:v>
                </c:pt>
                <c:pt idx="1229">
                  <c:v>1.6363982244768551</c:v>
                </c:pt>
                <c:pt idx="1230">
                  <c:v>1.6492707672796452</c:v>
                </c:pt>
                <c:pt idx="1231">
                  <c:v>1.6346861128725432</c:v>
                </c:pt>
                <c:pt idx="1232">
                  <c:v>1.6180722891566268</c:v>
                </c:pt>
                <c:pt idx="1233">
                  <c:v>1.6442612555485101</c:v>
                </c:pt>
                <c:pt idx="1234">
                  <c:v>1.6556119213696898</c:v>
                </c:pt>
                <c:pt idx="1235">
                  <c:v>1.7139505389980978</c:v>
                </c:pt>
                <c:pt idx="1236">
                  <c:v>1.6822447685478759</c:v>
                </c:pt>
                <c:pt idx="1237">
                  <c:v>1.6852251109701966</c:v>
                </c:pt>
                <c:pt idx="1238">
                  <c:v>1.7329105897273305</c:v>
                </c:pt>
                <c:pt idx="1239">
                  <c:v>1.7343056436271405</c:v>
                </c:pt>
                <c:pt idx="1240">
                  <c:v>1.7737476220672166</c:v>
                </c:pt>
                <c:pt idx="1241">
                  <c:v>1.8067216233354473</c:v>
                </c:pt>
                <c:pt idx="1242">
                  <c:v>1.8127457197209895</c:v>
                </c:pt>
                <c:pt idx="1243">
                  <c:v>1.8282815472415979</c:v>
                </c:pt>
                <c:pt idx="1244">
                  <c:v>1.8112238427393788</c:v>
                </c:pt>
                <c:pt idx="1245">
                  <c:v>1.8471147748890302</c:v>
                </c:pt>
                <c:pt idx="1246">
                  <c:v>1.8507292327203553</c:v>
                </c:pt>
                <c:pt idx="1247">
                  <c:v>1.8362079898541537</c:v>
                </c:pt>
                <c:pt idx="1248">
                  <c:v>1.8636017755231453</c:v>
                </c:pt>
                <c:pt idx="1249">
                  <c:v>1.8818008877615728</c:v>
                </c:pt>
                <c:pt idx="1250">
                  <c:v>1.773557387444515</c:v>
                </c:pt>
                <c:pt idx="1251">
                  <c:v>1.771274571972099</c:v>
                </c:pt>
                <c:pt idx="1252">
                  <c:v>1.7685478757133803</c:v>
                </c:pt>
                <c:pt idx="1253">
                  <c:v>1.7599873176918202</c:v>
                </c:pt>
                <c:pt idx="1254">
                  <c:v>1.785859226379201</c:v>
                </c:pt>
                <c:pt idx="1255">
                  <c:v>1.7781230183893473</c:v>
                </c:pt>
                <c:pt idx="1256">
                  <c:v>1.7300570703868106</c:v>
                </c:pt>
                <c:pt idx="1257">
                  <c:v>1.6939124920735575</c:v>
                </c:pt>
                <c:pt idx="1258">
                  <c:v>1.6727964489537097</c:v>
                </c:pt>
                <c:pt idx="1259">
                  <c:v>1.6542802790107802</c:v>
                </c:pt>
                <c:pt idx="1260">
                  <c:v>1.6845275840202922</c:v>
                </c:pt>
                <c:pt idx="1261">
                  <c:v>1.7130627774254918</c:v>
                </c:pt>
                <c:pt idx="1262">
                  <c:v>1.6783132530120484</c:v>
                </c:pt>
                <c:pt idx="1263">
                  <c:v>1.6922003804692456</c:v>
                </c:pt>
                <c:pt idx="1264">
                  <c:v>1.6566265060240966</c:v>
                </c:pt>
                <c:pt idx="1265">
                  <c:v>1.6454660748256185</c:v>
                </c:pt>
                <c:pt idx="1266">
                  <c:v>1.6358275206087511</c:v>
                </c:pt>
                <c:pt idx="1267">
                  <c:v>1.7032974001268233</c:v>
                </c:pt>
                <c:pt idx="1268">
                  <c:v>1.6923272035510464</c:v>
                </c:pt>
                <c:pt idx="1269">
                  <c:v>1.720545339251744</c:v>
                </c:pt>
                <c:pt idx="1270">
                  <c:v>1.7171845275840205</c:v>
                </c:pt>
                <c:pt idx="1271">
                  <c:v>1.8294229549778063</c:v>
                </c:pt>
                <c:pt idx="1272">
                  <c:v>1.8326569435637285</c:v>
                </c:pt>
                <c:pt idx="1273">
                  <c:v>1.815852885225111</c:v>
                </c:pt>
                <c:pt idx="1274">
                  <c:v>1.7556119213696895</c:v>
                </c:pt>
                <c:pt idx="1275">
                  <c:v>1.8357641090678505</c:v>
                </c:pt>
                <c:pt idx="1276">
                  <c:v>1.8048826886493341</c:v>
                </c:pt>
                <c:pt idx="1277">
                  <c:v>1.6315155358275208</c:v>
                </c:pt>
                <c:pt idx="1278">
                  <c:v>1.631959416613824</c:v>
                </c:pt>
                <c:pt idx="1279">
                  <c:v>1.6057070386810404</c:v>
                </c:pt>
                <c:pt idx="1280">
                  <c:v>1.6149017121116045</c:v>
                </c:pt>
                <c:pt idx="1281">
                  <c:v>1.6207355738744456</c:v>
                </c:pt>
                <c:pt idx="1282">
                  <c:v>1.6367786937222575</c:v>
                </c:pt>
                <c:pt idx="1283">
                  <c:v>1.5982878883956881</c:v>
                </c:pt>
                <c:pt idx="1284">
                  <c:v>1.6139505389980981</c:v>
                </c:pt>
                <c:pt idx="1285">
                  <c:v>1.609004438807863</c:v>
                </c:pt>
                <c:pt idx="1286">
                  <c:v>1.5937856689917567</c:v>
                </c:pt>
                <c:pt idx="1287">
                  <c:v>1.6032974001268232</c:v>
                </c:pt>
                <c:pt idx="1288">
                  <c:v>1.5899175649968296</c:v>
                </c:pt>
                <c:pt idx="1289">
                  <c:v>1.5975903614457834</c:v>
                </c:pt>
                <c:pt idx="1290">
                  <c:v>1.6301204819277109</c:v>
                </c:pt>
                <c:pt idx="1291">
                  <c:v>1.6387444514901714</c:v>
                </c:pt>
                <c:pt idx="1292">
                  <c:v>1.5885225110970196</c:v>
                </c:pt>
                <c:pt idx="1293">
                  <c:v>1.5618262523779332</c:v>
                </c:pt>
                <c:pt idx="1294">
                  <c:v>1.5231452124286622</c:v>
                </c:pt>
                <c:pt idx="1295">
                  <c:v>1.5347495244134435</c:v>
                </c:pt>
                <c:pt idx="1296">
                  <c:v>1.4890932149651235</c:v>
                </c:pt>
                <c:pt idx="1297">
                  <c:v>1.517374762206722</c:v>
                </c:pt>
                <c:pt idx="1298">
                  <c:v>1.4634749524413446</c:v>
                </c:pt>
                <c:pt idx="1299">
                  <c:v>1.4642358909321498</c:v>
                </c:pt>
                <c:pt idx="1300">
                  <c:v>1.5429296131896004</c:v>
                </c:pt>
                <c:pt idx="1301">
                  <c:v>1.5167406467977171</c:v>
                </c:pt>
                <c:pt idx="1302">
                  <c:v>1.4940393151553586</c:v>
                </c:pt>
                <c:pt idx="1303">
                  <c:v>1.4106531388712749</c:v>
                </c:pt>
                <c:pt idx="1304">
                  <c:v>1.4124920735573876</c:v>
                </c:pt>
                <c:pt idx="1305">
                  <c:v>1.4303741280913127</c:v>
                </c:pt>
                <c:pt idx="1306">
                  <c:v>1.4018389346861131</c:v>
                </c:pt>
                <c:pt idx="1307">
                  <c:v>1.4639188332276478</c:v>
                </c:pt>
                <c:pt idx="1308">
                  <c:v>1.4648065948002538</c:v>
                </c:pt>
                <c:pt idx="1309">
                  <c:v>1.4319594166138239</c:v>
                </c:pt>
                <c:pt idx="1310">
                  <c:v>1.4592263792010147</c:v>
                </c:pt>
                <c:pt idx="1311">
                  <c:v>1.4530120481927713</c:v>
                </c:pt>
                <c:pt idx="1312">
                  <c:v>1.4810399492707673</c:v>
                </c:pt>
                <c:pt idx="1313">
                  <c:v>1.4925808497146482</c:v>
                </c:pt>
                <c:pt idx="1314">
                  <c:v>1.5057704502219407</c:v>
                </c:pt>
                <c:pt idx="1315">
                  <c:v>1.4728598604946104</c:v>
                </c:pt>
                <c:pt idx="1316">
                  <c:v>1.476727964489537</c:v>
                </c:pt>
                <c:pt idx="1317">
                  <c:v>1.4020291693088143</c:v>
                </c:pt>
                <c:pt idx="1318">
                  <c:v>1.3804058338617629</c:v>
                </c:pt>
                <c:pt idx="1319">
                  <c:v>1.4235256816740649</c:v>
                </c:pt>
                <c:pt idx="1320">
                  <c:v>1.4232086239695625</c:v>
                </c:pt>
                <c:pt idx="1321">
                  <c:v>1.3659480025364621</c:v>
                </c:pt>
                <c:pt idx="1322">
                  <c:v>1.2818008877615727</c:v>
                </c:pt>
                <c:pt idx="1323">
                  <c:v>1.2692454026632851</c:v>
                </c:pt>
                <c:pt idx="1324">
                  <c:v>1.2483195941661385</c:v>
                </c:pt>
                <c:pt idx="1325">
                  <c:v>1.4761572606214335</c:v>
                </c:pt>
                <c:pt idx="1326">
                  <c:v>1.4181991122384279</c:v>
                </c:pt>
                <c:pt idx="1327">
                  <c:v>1.4632213062777426</c:v>
                </c:pt>
                <c:pt idx="1328">
                  <c:v>1.4591629676601143</c:v>
                </c:pt>
                <c:pt idx="1329">
                  <c:v>1.4459733671528223</c:v>
                </c:pt>
                <c:pt idx="1330">
                  <c:v>1.3564362714013951</c:v>
                </c:pt>
                <c:pt idx="1331">
                  <c:v>1.332149651236525</c:v>
                </c:pt>
                <c:pt idx="1332">
                  <c:v>1.2772352568167409</c:v>
                </c:pt>
                <c:pt idx="1333">
                  <c:v>1.3260621433100828</c:v>
                </c:pt>
                <c:pt idx="1334">
                  <c:v>1.3740646797717186</c:v>
                </c:pt>
                <c:pt idx="1335">
                  <c:v>1.4559289790741916</c:v>
                </c:pt>
                <c:pt idx="1336">
                  <c:v>1.4847812301838936</c:v>
                </c:pt>
                <c:pt idx="1337">
                  <c:v>1.4804058338617634</c:v>
                </c:pt>
                <c:pt idx="1338">
                  <c:v>1.4986683576410909</c:v>
                </c:pt>
                <c:pt idx="1339">
                  <c:v>1.506404565630945</c:v>
                </c:pt>
                <c:pt idx="1340">
                  <c:v>1.6975269499048826</c:v>
                </c:pt>
                <c:pt idx="1341">
                  <c:v>1.7601775523145213</c:v>
                </c:pt>
                <c:pt idx="1342">
                  <c:v>1.7658211794546612</c:v>
                </c:pt>
                <c:pt idx="1343">
                  <c:v>1.7476854787571341</c:v>
                </c:pt>
                <c:pt idx="1344">
                  <c:v>1.7479391249207361</c:v>
                </c:pt>
                <c:pt idx="1345">
                  <c:v>1.7785034876347496</c:v>
                </c:pt>
                <c:pt idx="1346">
                  <c:v>1.7820545339251748</c:v>
                </c:pt>
                <c:pt idx="1347">
                  <c:v>1.8488268864933421</c:v>
                </c:pt>
                <c:pt idx="1348">
                  <c:v>1.8480659480025365</c:v>
                </c:pt>
                <c:pt idx="1349">
                  <c:v>1.8721623335447055</c:v>
                </c:pt>
                <c:pt idx="1350">
                  <c:v>1.8733671528218139</c:v>
                </c:pt>
                <c:pt idx="1351">
                  <c:v>1.8805960684844645</c:v>
                </c:pt>
                <c:pt idx="1352">
                  <c:v>1.9097653772986685</c:v>
                </c:pt>
                <c:pt idx="1353">
                  <c:v>1.9053265694356374</c:v>
                </c:pt>
                <c:pt idx="1354">
                  <c:v>1.8698161065313887</c:v>
                </c:pt>
                <c:pt idx="1355">
                  <c:v>1.8843373493975908</c:v>
                </c:pt>
                <c:pt idx="1356">
                  <c:v>1.8546607482561828</c:v>
                </c:pt>
                <c:pt idx="1357">
                  <c:v>1.9213062777425494</c:v>
                </c:pt>
                <c:pt idx="1358">
                  <c:v>1.9001902346227015</c:v>
                </c:pt>
                <c:pt idx="1359">
                  <c:v>1.9085605580215601</c:v>
                </c:pt>
                <c:pt idx="1360">
                  <c:v>1.9192136968928346</c:v>
                </c:pt>
                <c:pt idx="1361">
                  <c:v>1.9294229549778064</c:v>
                </c:pt>
                <c:pt idx="1362">
                  <c:v>1.9357641090678506</c:v>
                </c:pt>
                <c:pt idx="1363">
                  <c:v>1.9414711477488904</c:v>
                </c:pt>
                <c:pt idx="1364">
                  <c:v>1.9656309448319598</c:v>
                </c:pt>
                <c:pt idx="1365">
                  <c:v>1.9827520608750793</c:v>
                </c:pt>
                <c:pt idx="1366">
                  <c:v>1.9977805960684845</c:v>
                </c:pt>
                <c:pt idx="1367">
                  <c:v>1.9861762840837036</c:v>
                </c:pt>
                <c:pt idx="1368">
                  <c:v>1.9969562460367789</c:v>
                </c:pt>
                <c:pt idx="1369">
                  <c:v>2.0365884590995562</c:v>
                </c:pt>
                <c:pt idx="1370">
                  <c:v>2.0117945466074825</c:v>
                </c:pt>
                <c:pt idx="1371">
                  <c:v>2.0383005707038682</c:v>
                </c:pt>
                <c:pt idx="1372">
                  <c:v>2.0313253012048196</c:v>
                </c:pt>
                <c:pt idx="1373">
                  <c:v>2.0452758402029172</c:v>
                </c:pt>
                <c:pt idx="1374">
                  <c:v>2.0272669625871909</c:v>
                </c:pt>
                <c:pt idx="1375">
                  <c:v>2.081800887761573</c:v>
                </c:pt>
                <c:pt idx="1376">
                  <c:v>2.1078630310716555</c:v>
                </c:pt>
                <c:pt idx="1377">
                  <c:v>2.1215599239061511</c:v>
                </c:pt>
                <c:pt idx="1378">
                  <c:v>2.154407102092581</c:v>
                </c:pt>
                <c:pt idx="1379">
                  <c:v>2.1448319594166141</c:v>
                </c:pt>
                <c:pt idx="1380">
                  <c:v>2.1541534559289794</c:v>
                </c:pt>
                <c:pt idx="1381">
                  <c:v>2.1201648700063416</c:v>
                </c:pt>
                <c:pt idx="1382">
                  <c:v>2.1140773620798985</c:v>
                </c:pt>
                <c:pt idx="1383">
                  <c:v>2.1632213062777428</c:v>
                </c:pt>
                <c:pt idx="1384">
                  <c:v>2.1561192136968934</c:v>
                </c:pt>
                <c:pt idx="1385">
                  <c:v>2.1491439441978444</c:v>
                </c:pt>
                <c:pt idx="1386">
                  <c:v>2.19283449587825</c:v>
                </c:pt>
                <c:pt idx="1387">
                  <c:v>2.1799619530754599</c:v>
                </c:pt>
                <c:pt idx="1388">
                  <c:v>2.1916296766011416</c:v>
                </c:pt>
                <c:pt idx="1389">
                  <c:v>2.189727330374128</c:v>
                </c:pt>
                <c:pt idx="1390">
                  <c:v>2.2074825618262524</c:v>
                </c:pt>
                <c:pt idx="1391">
                  <c:v>2.2062143310082436</c:v>
                </c:pt>
                <c:pt idx="1392">
                  <c:v>2.2447685478757133</c:v>
                </c:pt>
                <c:pt idx="1393">
                  <c:v>2.2343056436271405</c:v>
                </c:pt>
                <c:pt idx="1394">
                  <c:v>2.2343690551680409</c:v>
                </c:pt>
                <c:pt idx="1395">
                  <c:v>2.2039949270767281</c:v>
                </c:pt>
                <c:pt idx="1396">
                  <c:v>2.2077996195307548</c:v>
                </c:pt>
                <c:pt idx="1397">
                  <c:v>2.2395688015218771</c:v>
                </c:pt>
                <c:pt idx="1398">
                  <c:v>2.257514267596703</c:v>
                </c:pt>
                <c:pt idx="1399">
                  <c:v>2.2498414711477492</c:v>
                </c:pt>
                <c:pt idx="1400">
                  <c:v>2.2502853519340524</c:v>
                </c:pt>
                <c:pt idx="1401">
                  <c:v>2.2545339251743819</c:v>
                </c:pt>
                <c:pt idx="1402">
                  <c:v>2.3830057070386812</c:v>
                </c:pt>
                <c:pt idx="1403">
                  <c:v>2.3234622701331644</c:v>
                </c:pt>
                <c:pt idx="1404">
                  <c:v>2.396575776791376</c:v>
                </c:pt>
                <c:pt idx="1405">
                  <c:v>2.3465440710209262</c:v>
                </c:pt>
                <c:pt idx="1406">
                  <c:v>2.3287254280279015</c:v>
                </c:pt>
                <c:pt idx="1407">
                  <c:v>2.3027266962587194</c:v>
                </c:pt>
                <c:pt idx="1408">
                  <c:v>2.3103360811667724</c:v>
                </c:pt>
                <c:pt idx="1409">
                  <c:v>2.3086239695624604</c:v>
                </c:pt>
                <c:pt idx="1410">
                  <c:v>2.3559923906150924</c:v>
                </c:pt>
                <c:pt idx="1411">
                  <c:v>2.3010779961953078</c:v>
                </c:pt>
                <c:pt idx="1412">
                  <c:v>2.3131261889663923</c:v>
                </c:pt>
                <c:pt idx="1413">
                  <c:v>2.2984781230183895</c:v>
                </c:pt>
                <c:pt idx="1414">
                  <c:v>2.2790107799619537</c:v>
                </c:pt>
                <c:pt idx="1415">
                  <c:v>2.2325301204819277</c:v>
                </c:pt>
                <c:pt idx="1416">
                  <c:v>2.2068484464172484</c:v>
                </c:pt>
                <c:pt idx="1417">
                  <c:v>2.1974635383639827</c:v>
                </c:pt>
                <c:pt idx="1418">
                  <c:v>2.2164235890932154</c:v>
                </c:pt>
                <c:pt idx="1419">
                  <c:v>2.1975903614457835</c:v>
                </c:pt>
                <c:pt idx="1420">
                  <c:v>2.1835129993658851</c:v>
                </c:pt>
                <c:pt idx="1421">
                  <c:v>2.2133164235890934</c:v>
                </c:pt>
                <c:pt idx="1422">
                  <c:v>2.2317057704502221</c:v>
                </c:pt>
                <c:pt idx="1423">
                  <c:v>2.212999365884591</c:v>
                </c:pt>
                <c:pt idx="1424">
                  <c:v>2.2030437539632217</c:v>
                </c:pt>
                <c:pt idx="1425">
                  <c:v>2.2045022194039321</c:v>
                </c:pt>
                <c:pt idx="1426">
                  <c:v>2.221116043119848</c:v>
                </c:pt>
                <c:pt idx="1427">
                  <c:v>2.1388712745719722</c:v>
                </c:pt>
                <c:pt idx="1428">
                  <c:v>2.1591629676601145</c:v>
                </c:pt>
                <c:pt idx="1429">
                  <c:v>2.1604946100190237</c:v>
                </c:pt>
                <c:pt idx="1430">
                  <c:v>2.1729232720355105</c:v>
                </c:pt>
                <c:pt idx="1431">
                  <c:v>2.1769816106531392</c:v>
                </c:pt>
                <c:pt idx="1432">
                  <c:v>2.2333544705136337</c:v>
                </c:pt>
                <c:pt idx="1433">
                  <c:v>2.2679771718452764</c:v>
                </c:pt>
                <c:pt idx="1434">
                  <c:v>2.2279010779961959</c:v>
                </c:pt>
                <c:pt idx="1435">
                  <c:v>2.2341154090044388</c:v>
                </c:pt>
                <c:pt idx="1436">
                  <c:v>2.2241597970830691</c:v>
                </c:pt>
                <c:pt idx="1437">
                  <c:v>2.2842739378566899</c:v>
                </c:pt>
                <c:pt idx="1438">
                  <c:v>2.2622067216233361</c:v>
                </c:pt>
                <c:pt idx="1439">
                  <c:v>2.2291058972733042</c:v>
                </c:pt>
                <c:pt idx="1440">
                  <c:v>2.2349397590361448</c:v>
                </c:pt>
                <c:pt idx="1441">
                  <c:v>2.2151553582752062</c:v>
                </c:pt>
                <c:pt idx="1442">
                  <c:v>2.243246670894103</c:v>
                </c:pt>
              </c:numCache>
            </c:numRef>
          </c:val>
          <c:smooth val="0"/>
          <c:extLst>
            <c:ext xmlns:c16="http://schemas.microsoft.com/office/drawing/2014/chart" uri="{C3380CC4-5D6E-409C-BE32-E72D297353CC}">
              <c16:uniqueId val="{00000001-4BE2-4885-91C0-02D4B387EA64}"/>
            </c:ext>
          </c:extLst>
        </c:ser>
        <c:ser>
          <c:idx val="2"/>
          <c:order val="2"/>
          <c:tx>
            <c:strRef>
              <c:f>'Historical QQQ'!$P$2</c:f>
              <c:strCache>
                <c:ptCount val="1"/>
                <c:pt idx="0">
                  <c:v>AAPL</c:v>
                </c:pt>
              </c:strCache>
            </c:strRef>
          </c:tx>
          <c:spPr>
            <a:ln w="28575" cap="rnd">
              <a:solidFill>
                <a:schemeClr val="accent3"/>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QQQ'!$P$3:$P$1446</c:f>
              <c:numCache>
                <c:formatCode>0.00%</c:formatCode>
                <c:ptCount val="1444"/>
                <c:pt idx="0">
                  <c:v>0</c:v>
                </c:pt>
                <c:pt idx="1">
                  <c:v>2.2816277881832159E-2</c:v>
                </c:pt>
                <c:pt idx="2">
                  <c:v>1.2872467222884598E-2</c:v>
                </c:pt>
                <c:pt idx="3">
                  <c:v>2.0943299846756469E-2</c:v>
                </c:pt>
                <c:pt idx="4">
                  <c:v>1.6141665247743964E-2</c:v>
                </c:pt>
                <c:pt idx="5">
                  <c:v>3.2487655372041679E-2</c:v>
                </c:pt>
                <c:pt idx="6">
                  <c:v>5.441852545547432E-2</c:v>
                </c:pt>
                <c:pt idx="7">
                  <c:v>5.680231568193439E-2</c:v>
                </c:pt>
                <c:pt idx="8">
                  <c:v>7.9380214541120431E-2</c:v>
                </c:pt>
                <c:pt idx="9">
                  <c:v>6.4805040013621751E-2</c:v>
                </c:pt>
                <c:pt idx="10">
                  <c:v>6.0241784437255141E-2</c:v>
                </c:pt>
                <c:pt idx="11">
                  <c:v>7.3522901413247244E-2</c:v>
                </c:pt>
                <c:pt idx="12">
                  <c:v>8.5407798399455226E-2</c:v>
                </c:pt>
                <c:pt idx="13">
                  <c:v>7.8052102843521265E-2</c:v>
                </c:pt>
                <c:pt idx="14">
                  <c:v>8.1900221351949742E-2</c:v>
                </c:pt>
                <c:pt idx="15">
                  <c:v>8.711050570406953E-2</c:v>
                </c:pt>
                <c:pt idx="16">
                  <c:v>8.3977524263579184E-2</c:v>
                </c:pt>
                <c:pt idx="17">
                  <c:v>5.2102843521198761E-2</c:v>
                </c:pt>
                <c:pt idx="18">
                  <c:v>8.1866167205857376E-2</c:v>
                </c:pt>
                <c:pt idx="19">
                  <c:v>0.10451217435722793</c:v>
                </c:pt>
                <c:pt idx="20">
                  <c:v>0.10291162949089072</c:v>
                </c:pt>
                <c:pt idx="21">
                  <c:v>5.4009875702366816E-2</c:v>
                </c:pt>
                <c:pt idx="22">
                  <c:v>5.1115273284522589E-2</c:v>
                </c:pt>
                <c:pt idx="23">
                  <c:v>8.581644815256273E-2</c:v>
                </c:pt>
                <c:pt idx="24">
                  <c:v>9.4670526136557243E-2</c:v>
                </c:pt>
                <c:pt idx="25">
                  <c:v>0.10747488506725689</c:v>
                </c:pt>
                <c:pt idx="26">
                  <c:v>8.9834837391452371E-2</c:v>
                </c:pt>
                <c:pt idx="27">
                  <c:v>9.5011067597480015E-2</c:v>
                </c:pt>
                <c:pt idx="28">
                  <c:v>8.8404563255576551E-2</c:v>
                </c:pt>
                <c:pt idx="29">
                  <c:v>0.11425166013962196</c:v>
                </c:pt>
                <c:pt idx="30">
                  <c:v>0.10631704410011933</c:v>
                </c:pt>
                <c:pt idx="31">
                  <c:v>0.10658947726885759</c:v>
                </c:pt>
                <c:pt idx="32">
                  <c:v>8.6327260343946888E-2</c:v>
                </c:pt>
                <c:pt idx="33">
                  <c:v>0.10206027583858335</c:v>
                </c:pt>
                <c:pt idx="34">
                  <c:v>9.0754299335944255E-2</c:v>
                </c:pt>
                <c:pt idx="35">
                  <c:v>6.6065043419036407E-2</c:v>
                </c:pt>
                <c:pt idx="36">
                  <c:v>1.5426528179806054E-2</c:v>
                </c:pt>
                <c:pt idx="37">
                  <c:v>-1.8968159373403681E-2</c:v>
                </c:pt>
                <c:pt idx="38">
                  <c:v>-3.4054146092287185E-3</c:v>
                </c:pt>
                <c:pt idx="39">
                  <c:v>-6.8550996083773241E-2</c:v>
                </c:pt>
                <c:pt idx="40">
                  <c:v>-6.9095862421249654E-2</c:v>
                </c:pt>
                <c:pt idx="41">
                  <c:v>1.7571939383620006E-2</c:v>
                </c:pt>
                <c:pt idx="42">
                  <c:v>-1.4745445257960066E-2</c:v>
                </c:pt>
                <c:pt idx="43">
                  <c:v>3.0955218797888762E-2</c:v>
                </c:pt>
                <c:pt idx="44">
                  <c:v>-2.4859526647368346E-3</c:v>
                </c:pt>
                <c:pt idx="45">
                  <c:v>-1.573301549463646E-2</c:v>
                </c:pt>
                <c:pt idx="46">
                  <c:v>-9.3580793461603862E-2</c:v>
                </c:pt>
                <c:pt idx="47">
                  <c:v>-2.8298995402690319E-2</c:v>
                </c:pt>
                <c:pt idx="48">
                  <c:v>-6.2046654180146321E-2</c:v>
                </c:pt>
                <c:pt idx="49">
                  <c:v>-0.15467393155116638</c:v>
                </c:pt>
                <c:pt idx="50">
                  <c:v>-5.3396901072705449E-2</c:v>
                </c:pt>
                <c:pt idx="51">
                  <c:v>-0.17517452749872287</c:v>
                </c:pt>
                <c:pt idx="52">
                  <c:v>-0.13890686191043744</c:v>
                </c:pt>
                <c:pt idx="53">
                  <c:v>-0.15998637834156304</c:v>
                </c:pt>
                <c:pt idx="54">
                  <c:v>-0.16642261195300523</c:v>
                </c:pt>
                <c:pt idx="55">
                  <c:v>-0.21934275498041877</c:v>
                </c:pt>
                <c:pt idx="56">
                  <c:v>-0.23592712412736239</c:v>
                </c:pt>
                <c:pt idx="57">
                  <c:v>-0.15927124127362502</c:v>
                </c:pt>
                <c:pt idx="58">
                  <c:v>-0.16390260514217592</c:v>
                </c:pt>
                <c:pt idx="59">
                  <c:v>-0.1199046483909415</c:v>
                </c:pt>
                <c:pt idx="60">
                  <c:v>-0.15634258470968831</c:v>
                </c:pt>
                <c:pt idx="61">
                  <c:v>-0.13226630342244161</c:v>
                </c:pt>
                <c:pt idx="62">
                  <c:v>-0.13403711901924054</c:v>
                </c:pt>
                <c:pt idx="63">
                  <c:v>-0.17960156649072023</c:v>
                </c:pt>
                <c:pt idx="64">
                  <c:v>-0.16591179976162085</c:v>
                </c:pt>
                <c:pt idx="65">
                  <c:v>-0.17789885918610582</c:v>
                </c:pt>
                <c:pt idx="66">
                  <c:v>-0.10618082751574986</c:v>
                </c:pt>
                <c:pt idx="67">
                  <c:v>-0.11653328792780515</c:v>
                </c:pt>
                <c:pt idx="68">
                  <c:v>-9.3921334922526745E-2</c:v>
                </c:pt>
                <c:pt idx="69">
                  <c:v>-8.7382938872807681E-2</c:v>
                </c:pt>
                <c:pt idx="70">
                  <c:v>-6.9470458028264903E-2</c:v>
                </c:pt>
                <c:pt idx="71">
                  <c:v>-2.2475736420909165E-2</c:v>
                </c:pt>
                <c:pt idx="72">
                  <c:v>-3.1397922697088299E-2</c:v>
                </c:pt>
                <c:pt idx="73">
                  <c:v>-2.3701685680231455E-2</c:v>
                </c:pt>
                <c:pt idx="74">
                  <c:v>-3.6948748510130969E-2</c:v>
                </c:pt>
                <c:pt idx="75">
                  <c:v>-5.6938532266303299E-2</c:v>
                </c:pt>
                <c:pt idx="76">
                  <c:v>-8.608888132130077E-2</c:v>
                </c:pt>
                <c:pt idx="77">
                  <c:v>-5.9765026391963016E-2</c:v>
                </c:pt>
                <c:pt idx="78">
                  <c:v>-6.3408820023837964E-2</c:v>
                </c:pt>
                <c:pt idx="79">
                  <c:v>-3.6369828026562079E-2</c:v>
                </c:pt>
                <c:pt idx="80">
                  <c:v>-3.5688745104716424E-2</c:v>
                </c:pt>
                <c:pt idx="81">
                  <c:v>-5.1319598161076119E-2</c:v>
                </c:pt>
                <c:pt idx="82">
                  <c:v>-2.0160054486633605E-2</c:v>
                </c:pt>
                <c:pt idx="83">
                  <c:v>5.1081219138437994E-4</c:v>
                </c:pt>
                <c:pt idx="84">
                  <c:v>-1.5596798910267218E-2</c:v>
                </c:pt>
                <c:pt idx="85">
                  <c:v>-1.6686531585219377E-3</c:v>
                </c:pt>
                <c:pt idx="86">
                  <c:v>1.3315171122084246E-2</c:v>
                </c:pt>
                <c:pt idx="87">
                  <c:v>2.3769793972416187E-2</c:v>
                </c:pt>
                <c:pt idx="88">
                  <c:v>3.4360633407117369E-2</c:v>
                </c:pt>
                <c:pt idx="89">
                  <c:v>5.6121232760088624E-2</c:v>
                </c:pt>
                <c:pt idx="90">
                  <c:v>7.2739656053124602E-2</c:v>
                </c:pt>
                <c:pt idx="91">
                  <c:v>6.0480163459901481E-2</c:v>
                </c:pt>
                <c:pt idx="92">
                  <c:v>4.7675804529201393E-2</c:v>
                </c:pt>
                <c:pt idx="93">
                  <c:v>5.4112038140643692E-2</c:v>
                </c:pt>
                <c:pt idx="94">
                  <c:v>4.7880129405755145E-2</c:v>
                </c:pt>
                <c:pt idx="95">
                  <c:v>7.2569385322662994E-2</c:v>
                </c:pt>
                <c:pt idx="96">
                  <c:v>6.6371530733866813E-2</c:v>
                </c:pt>
                <c:pt idx="97">
                  <c:v>8.711050570406953E-2</c:v>
                </c:pt>
                <c:pt idx="98">
                  <c:v>7.9005618934105293E-2</c:v>
                </c:pt>
                <c:pt idx="99">
                  <c:v>8.595266473693175E-2</c:v>
                </c:pt>
                <c:pt idx="100">
                  <c:v>7.8596969180998011E-2</c:v>
                </c:pt>
                <c:pt idx="101">
                  <c:v>8.3296441341733418E-2</c:v>
                </c:pt>
                <c:pt idx="102">
                  <c:v>8.3773199387025432E-2</c:v>
                </c:pt>
                <c:pt idx="103">
                  <c:v>8.2717520858164528E-2</c:v>
                </c:pt>
                <c:pt idx="104">
                  <c:v>9.6032691980248774E-2</c:v>
                </c:pt>
                <c:pt idx="105">
                  <c:v>0.10110675974799932</c:v>
                </c:pt>
                <c:pt idx="106">
                  <c:v>0.10716839775242648</c:v>
                </c:pt>
                <c:pt idx="107">
                  <c:v>9.7633236846586202E-2</c:v>
                </c:pt>
                <c:pt idx="108">
                  <c:v>0.12889494295930537</c:v>
                </c:pt>
                <c:pt idx="109">
                  <c:v>0.13556955559339356</c:v>
                </c:pt>
                <c:pt idx="110">
                  <c:v>0.17142857142857149</c:v>
                </c:pt>
                <c:pt idx="111">
                  <c:v>0.20156649072024524</c:v>
                </c:pt>
                <c:pt idx="112">
                  <c:v>0.14387876723991155</c:v>
                </c:pt>
                <c:pt idx="113">
                  <c:v>0.15375446960667483</c:v>
                </c:pt>
                <c:pt idx="114">
                  <c:v>0.16802315681934288</c:v>
                </c:pt>
                <c:pt idx="115">
                  <c:v>0.19897837561723142</c:v>
                </c:pt>
                <c:pt idx="116">
                  <c:v>0.19730972245870926</c:v>
                </c:pt>
                <c:pt idx="117">
                  <c:v>0.19778648050400149</c:v>
                </c:pt>
                <c:pt idx="118">
                  <c:v>0.19094159713945191</c:v>
                </c:pt>
                <c:pt idx="119">
                  <c:v>0.2221011408138942</c:v>
                </c:pt>
                <c:pt idx="120">
                  <c:v>0.24818661672058573</c:v>
                </c:pt>
                <c:pt idx="121">
                  <c:v>0.22615358419887621</c:v>
                </c:pt>
                <c:pt idx="122">
                  <c:v>0.2424314660309892</c:v>
                </c:pt>
                <c:pt idx="123">
                  <c:v>0.20425676826153594</c:v>
                </c:pt>
                <c:pt idx="124">
                  <c:v>0.23201089732674962</c:v>
                </c:pt>
                <c:pt idx="125">
                  <c:v>0.24229524944662018</c:v>
                </c:pt>
                <c:pt idx="126">
                  <c:v>0.23994551336625247</c:v>
                </c:pt>
                <c:pt idx="127">
                  <c:v>0.23994551336625247</c:v>
                </c:pt>
                <c:pt idx="128">
                  <c:v>0.2731142516601397</c:v>
                </c:pt>
                <c:pt idx="129">
                  <c:v>0.26916397071343434</c:v>
                </c:pt>
                <c:pt idx="130">
                  <c:v>0.29872296952153943</c:v>
                </c:pt>
                <c:pt idx="131">
                  <c:v>0.30335433339009032</c:v>
                </c:pt>
                <c:pt idx="132">
                  <c:v>0.30658947726885755</c:v>
                </c:pt>
                <c:pt idx="133">
                  <c:v>0.30056189341052297</c:v>
                </c:pt>
                <c:pt idx="134">
                  <c:v>0.32208411374084811</c:v>
                </c:pt>
                <c:pt idx="135">
                  <c:v>0.33117657074748852</c:v>
                </c:pt>
                <c:pt idx="136">
                  <c:v>0.31479652647709866</c:v>
                </c:pt>
                <c:pt idx="137">
                  <c:v>0.31214030308190033</c:v>
                </c:pt>
                <c:pt idx="138">
                  <c:v>0.33979226970883714</c:v>
                </c:pt>
                <c:pt idx="139">
                  <c:v>0.32130086838072547</c:v>
                </c:pt>
                <c:pt idx="140">
                  <c:v>0.3250127703047847</c:v>
                </c:pt>
                <c:pt idx="141">
                  <c:v>0.26470287757534483</c:v>
                </c:pt>
                <c:pt idx="142">
                  <c:v>0.26156989613485448</c:v>
                </c:pt>
                <c:pt idx="143">
                  <c:v>0.29146943640388234</c:v>
                </c:pt>
                <c:pt idx="144">
                  <c:v>0.27025370338838761</c:v>
                </c:pt>
                <c:pt idx="145">
                  <c:v>0.29460241784437269</c:v>
                </c:pt>
                <c:pt idx="146">
                  <c:v>0.31026732504682442</c:v>
                </c:pt>
                <c:pt idx="147">
                  <c:v>0.44743742550655563</c:v>
                </c:pt>
                <c:pt idx="148">
                  <c:v>0.48390941597139459</c:v>
                </c:pt>
                <c:pt idx="149">
                  <c:v>0.49381917248425022</c:v>
                </c:pt>
                <c:pt idx="150">
                  <c:v>0.49923378171292376</c:v>
                </c:pt>
                <c:pt idx="151">
                  <c:v>0.55154095011067605</c:v>
                </c:pt>
                <c:pt idx="152">
                  <c:v>0.51353652307168396</c:v>
                </c:pt>
                <c:pt idx="153">
                  <c:v>0.53553550144730133</c:v>
                </c:pt>
                <c:pt idx="154">
                  <c:v>0.48986889153754487</c:v>
                </c:pt>
                <c:pt idx="155">
                  <c:v>0.53938361995572981</c:v>
                </c:pt>
                <c:pt idx="156">
                  <c:v>0.56662693682955911</c:v>
                </c:pt>
                <c:pt idx="157">
                  <c:v>0.56523071683977544</c:v>
                </c:pt>
                <c:pt idx="158">
                  <c:v>0.56114421930870106</c:v>
                </c:pt>
                <c:pt idx="159">
                  <c:v>0.57415290311595446</c:v>
                </c:pt>
                <c:pt idx="160">
                  <c:v>0.57612804358930703</c:v>
                </c:pt>
                <c:pt idx="161">
                  <c:v>0.61110165162608565</c:v>
                </c:pt>
                <c:pt idx="162">
                  <c:v>0.69412565979908081</c:v>
                </c:pt>
                <c:pt idx="163">
                  <c:v>0.71438787672399129</c:v>
                </c:pt>
                <c:pt idx="164">
                  <c:v>0.70032351438787699</c:v>
                </c:pt>
                <c:pt idx="165">
                  <c:v>0.72344627958453955</c:v>
                </c:pt>
                <c:pt idx="166">
                  <c:v>0.70284352119870608</c:v>
                </c:pt>
                <c:pt idx="167">
                  <c:v>0.70008513536523087</c:v>
                </c:pt>
                <c:pt idx="168">
                  <c:v>0.75773880469947219</c:v>
                </c:pt>
                <c:pt idx="169">
                  <c:v>0.82775412906521395</c:v>
                </c:pt>
                <c:pt idx="170">
                  <c:v>0.7898859186105911</c:v>
                </c:pt>
                <c:pt idx="171">
                  <c:v>0.64658607185424821</c:v>
                </c:pt>
                <c:pt idx="172">
                  <c:v>0.64767580452920148</c:v>
                </c:pt>
                <c:pt idx="173">
                  <c:v>0.53679550485271577</c:v>
                </c:pt>
                <c:pt idx="174">
                  <c:v>0.59809296781883203</c:v>
                </c:pt>
                <c:pt idx="175">
                  <c:v>0.54592201600544876</c:v>
                </c:pt>
                <c:pt idx="176">
                  <c:v>0.52562574493444592</c:v>
                </c:pt>
                <c:pt idx="177">
                  <c:v>0.57132640899029474</c:v>
                </c:pt>
                <c:pt idx="178">
                  <c:v>0.57384641580112405</c:v>
                </c:pt>
                <c:pt idx="179">
                  <c:v>0.52739656053124473</c:v>
                </c:pt>
                <c:pt idx="180">
                  <c:v>0.50301379192916751</c:v>
                </c:pt>
                <c:pt idx="181">
                  <c:v>0.45533798739996612</c:v>
                </c:pt>
                <c:pt idx="182">
                  <c:v>0.49947216073556966</c:v>
                </c:pt>
                <c:pt idx="183">
                  <c:v>0.52303762983143209</c:v>
                </c:pt>
                <c:pt idx="184">
                  <c:v>0.45915205176230223</c:v>
                </c:pt>
                <c:pt idx="185">
                  <c:v>0.47413587604290841</c:v>
                </c:pt>
                <c:pt idx="186">
                  <c:v>0.52943980929678203</c:v>
                </c:pt>
                <c:pt idx="187">
                  <c:v>0.56594585390771335</c:v>
                </c:pt>
                <c:pt idx="188">
                  <c:v>0.55409501106759773</c:v>
                </c:pt>
                <c:pt idx="189">
                  <c:v>0.57752426357909092</c:v>
                </c:pt>
                <c:pt idx="190">
                  <c:v>0.59087348884726731</c:v>
                </c:pt>
                <c:pt idx="191">
                  <c:v>0.53951983654009883</c:v>
                </c:pt>
                <c:pt idx="192">
                  <c:v>0.58692320790056196</c:v>
                </c:pt>
                <c:pt idx="193">
                  <c:v>0.54142686872126689</c:v>
                </c:pt>
                <c:pt idx="194">
                  <c:v>0.56758045292014314</c:v>
                </c:pt>
                <c:pt idx="195">
                  <c:v>0.56608207049208259</c:v>
                </c:pt>
                <c:pt idx="196">
                  <c:v>0.59332538736591189</c:v>
                </c:pt>
                <c:pt idx="197">
                  <c:v>0.69453430955218809</c:v>
                </c:pt>
                <c:pt idx="198">
                  <c:v>0.64958283671036954</c:v>
                </c:pt>
                <c:pt idx="199">
                  <c:v>0.65080878596969183</c:v>
                </c:pt>
                <c:pt idx="200">
                  <c:v>0.64427038991997287</c:v>
                </c:pt>
                <c:pt idx="201">
                  <c:v>0.62124978716158696</c:v>
                </c:pt>
                <c:pt idx="202">
                  <c:v>0.57983994551336648</c:v>
                </c:pt>
                <c:pt idx="203">
                  <c:v>0.60068108292184585</c:v>
                </c:pt>
                <c:pt idx="204">
                  <c:v>0.59196322152222058</c:v>
                </c:pt>
                <c:pt idx="205">
                  <c:v>0.57670696407287592</c:v>
                </c:pt>
                <c:pt idx="206">
                  <c:v>0.56703558658266662</c:v>
                </c:pt>
                <c:pt idx="207">
                  <c:v>0.56717180316703564</c:v>
                </c:pt>
                <c:pt idx="208">
                  <c:v>0.58828537374425349</c:v>
                </c:pt>
                <c:pt idx="209">
                  <c:v>0.5147284181849141</c:v>
                </c:pt>
                <c:pt idx="210">
                  <c:v>0.57084965094500251</c:v>
                </c:pt>
                <c:pt idx="211">
                  <c:v>0.48285373744253368</c:v>
                </c:pt>
                <c:pt idx="212">
                  <c:v>0.48162778818321139</c:v>
                </c:pt>
                <c:pt idx="213">
                  <c:v>0.50437595777285904</c:v>
                </c:pt>
                <c:pt idx="214">
                  <c:v>0.56580963732334433</c:v>
                </c:pt>
                <c:pt idx="215">
                  <c:v>0.62138600374595621</c:v>
                </c:pt>
                <c:pt idx="216">
                  <c:v>0.61675463987740509</c:v>
                </c:pt>
                <c:pt idx="217">
                  <c:v>0.58447130938191738</c:v>
                </c:pt>
                <c:pt idx="218">
                  <c:v>0.57970372892899724</c:v>
                </c:pt>
                <c:pt idx="219">
                  <c:v>0.6276519666269369</c:v>
                </c:pt>
                <c:pt idx="220">
                  <c:v>0.62383790226460079</c:v>
                </c:pt>
                <c:pt idx="221">
                  <c:v>0.62451898518644655</c:v>
                </c:pt>
                <c:pt idx="222">
                  <c:v>0.63868550996083773</c:v>
                </c:pt>
                <c:pt idx="223">
                  <c:v>0.62628980078324559</c:v>
                </c:pt>
                <c:pt idx="224">
                  <c:v>0.60776434530904155</c:v>
                </c:pt>
                <c:pt idx="225">
                  <c:v>0.61607355695555954</c:v>
                </c:pt>
                <c:pt idx="226">
                  <c:v>0.59836540098757052</c:v>
                </c:pt>
                <c:pt idx="227">
                  <c:v>0.55082581304273792</c:v>
                </c:pt>
                <c:pt idx="228">
                  <c:v>0.56880640217946543</c:v>
                </c:pt>
                <c:pt idx="229">
                  <c:v>0.58052102843521203</c:v>
                </c:pt>
                <c:pt idx="230">
                  <c:v>0.58814915715988447</c:v>
                </c:pt>
                <c:pt idx="231">
                  <c:v>0.62165843691469447</c:v>
                </c:pt>
                <c:pt idx="232">
                  <c:v>0.67164992337817142</c:v>
                </c:pt>
                <c:pt idx="233">
                  <c:v>0.67655372041546058</c:v>
                </c:pt>
                <c:pt idx="234">
                  <c:v>0.67464668823429252</c:v>
                </c:pt>
                <c:pt idx="235">
                  <c:v>0.66524774391282149</c:v>
                </c:pt>
                <c:pt idx="236">
                  <c:v>0.68568023156819358</c:v>
                </c:pt>
                <c:pt idx="237">
                  <c:v>0.69426187638344983</c:v>
                </c:pt>
                <c:pt idx="238">
                  <c:v>0.65884556444747155</c:v>
                </c:pt>
                <c:pt idx="239">
                  <c:v>0.6787331857653669</c:v>
                </c:pt>
                <c:pt idx="240">
                  <c:v>0.66742720926272781</c:v>
                </c:pt>
                <c:pt idx="241">
                  <c:v>0.65884556444747155</c:v>
                </c:pt>
                <c:pt idx="242">
                  <c:v>0.74193768091265122</c:v>
                </c:pt>
                <c:pt idx="243">
                  <c:v>0.74098416482206719</c:v>
                </c:pt>
                <c:pt idx="244">
                  <c:v>0.75310744083092107</c:v>
                </c:pt>
                <c:pt idx="245">
                  <c:v>0.72525114932743073</c:v>
                </c:pt>
                <c:pt idx="246">
                  <c:v>0.74670526136557136</c:v>
                </c:pt>
                <c:pt idx="247">
                  <c:v>0.79642431466031005</c:v>
                </c:pt>
                <c:pt idx="248">
                  <c:v>0.78389238889834867</c:v>
                </c:pt>
                <c:pt idx="249">
                  <c:v>0.79765026391963234</c:v>
                </c:pt>
                <c:pt idx="250">
                  <c:v>0.86194449174186971</c:v>
                </c:pt>
                <c:pt idx="251">
                  <c:v>0.83715307338668499</c:v>
                </c:pt>
                <c:pt idx="252">
                  <c:v>0.82148816618423304</c:v>
                </c:pt>
                <c:pt idx="253">
                  <c:v>0.80745785799421088</c:v>
                </c:pt>
                <c:pt idx="254">
                  <c:v>0.76277881832113059</c:v>
                </c:pt>
                <c:pt idx="255">
                  <c:v>0.78457347182019421</c:v>
                </c:pt>
                <c:pt idx="256">
                  <c:v>0.72450195811340046</c:v>
                </c:pt>
                <c:pt idx="257">
                  <c:v>0.7833475225608717</c:v>
                </c:pt>
                <c:pt idx="258">
                  <c:v>0.79873999659458561</c:v>
                </c:pt>
                <c:pt idx="259">
                  <c:v>0.75692150519325718</c:v>
                </c:pt>
                <c:pt idx="260">
                  <c:v>0.75446960667461282</c:v>
                </c:pt>
                <c:pt idx="261">
                  <c:v>0.7829388728077642</c:v>
                </c:pt>
                <c:pt idx="262">
                  <c:v>0.75596798910267338</c:v>
                </c:pt>
                <c:pt idx="263">
                  <c:v>0.73185765366933442</c:v>
                </c:pt>
                <c:pt idx="264">
                  <c:v>0.74125659799080545</c:v>
                </c:pt>
                <c:pt idx="265">
                  <c:v>0.79846756342584735</c:v>
                </c:pt>
                <c:pt idx="266">
                  <c:v>0.86439639026051451</c:v>
                </c:pt>
                <c:pt idx="267">
                  <c:v>0.89436403882172666</c:v>
                </c:pt>
                <c:pt idx="268">
                  <c:v>0.94680742380384819</c:v>
                </c:pt>
                <c:pt idx="269">
                  <c:v>0.95007662182870778</c:v>
                </c:pt>
                <c:pt idx="270">
                  <c:v>0.9350927975481016</c:v>
                </c:pt>
                <c:pt idx="271">
                  <c:v>0.86739315511663562</c:v>
                </c:pt>
                <c:pt idx="272">
                  <c:v>0.79751404733526332</c:v>
                </c:pt>
                <c:pt idx="273">
                  <c:v>0.82720926272773698</c:v>
                </c:pt>
                <c:pt idx="274">
                  <c:v>0.83878767239911478</c:v>
                </c:pt>
                <c:pt idx="275">
                  <c:v>0.82448493104035436</c:v>
                </c:pt>
                <c:pt idx="276">
                  <c:v>0.87147965264770977</c:v>
                </c:pt>
                <c:pt idx="277">
                  <c:v>0.86289800783245352</c:v>
                </c:pt>
                <c:pt idx="278">
                  <c:v>0.86494125659799082</c:v>
                </c:pt>
                <c:pt idx="279">
                  <c:v>0.85268176400476769</c:v>
                </c:pt>
                <c:pt idx="280">
                  <c:v>0.84423633577388046</c:v>
                </c:pt>
                <c:pt idx="281">
                  <c:v>0.84069470458028284</c:v>
                </c:pt>
                <c:pt idx="282">
                  <c:v>0.84396390260514242</c:v>
                </c:pt>
                <c:pt idx="283">
                  <c:v>0.81426868721266832</c:v>
                </c:pt>
                <c:pt idx="284">
                  <c:v>0.78225778988591887</c:v>
                </c:pt>
                <c:pt idx="285">
                  <c:v>0.76686531585220519</c:v>
                </c:pt>
                <c:pt idx="286">
                  <c:v>0.7690447812021115</c:v>
                </c:pt>
                <c:pt idx="287">
                  <c:v>0.71632896305125171</c:v>
                </c:pt>
                <c:pt idx="288">
                  <c:v>0.71442193087008365</c:v>
                </c:pt>
                <c:pt idx="289">
                  <c:v>0.70747488506725698</c:v>
                </c:pt>
                <c:pt idx="290">
                  <c:v>0.64808445428230899</c:v>
                </c:pt>
                <c:pt idx="291">
                  <c:v>0.65176230206027608</c:v>
                </c:pt>
                <c:pt idx="292">
                  <c:v>0.74071173165332893</c:v>
                </c:pt>
                <c:pt idx="293">
                  <c:v>0.70434190362676685</c:v>
                </c:pt>
                <c:pt idx="294">
                  <c:v>0.66265962880980767</c:v>
                </c:pt>
                <c:pt idx="295">
                  <c:v>0.63636982802656239</c:v>
                </c:pt>
                <c:pt idx="296">
                  <c:v>0.6539417674101824</c:v>
                </c:pt>
                <c:pt idx="297">
                  <c:v>0.5850161757193939</c:v>
                </c:pt>
                <c:pt idx="298">
                  <c:v>0.64937851183381579</c:v>
                </c:pt>
                <c:pt idx="299">
                  <c:v>0.63432657926102531</c:v>
                </c:pt>
                <c:pt idx="300">
                  <c:v>0.66129746296611613</c:v>
                </c:pt>
                <c:pt idx="301">
                  <c:v>0.64862932061978551</c:v>
                </c:pt>
                <c:pt idx="302">
                  <c:v>0.68894942959305294</c:v>
                </c:pt>
                <c:pt idx="303">
                  <c:v>0.7104716499233783</c:v>
                </c:pt>
                <c:pt idx="304">
                  <c:v>0.69943810658947747</c:v>
                </c:pt>
                <c:pt idx="305">
                  <c:v>0.64181849140132829</c:v>
                </c:pt>
                <c:pt idx="306">
                  <c:v>0.63446279584539433</c:v>
                </c:pt>
                <c:pt idx="307">
                  <c:v>0.6807764345309042</c:v>
                </c:pt>
                <c:pt idx="308">
                  <c:v>0.66919802485952684</c:v>
                </c:pt>
                <c:pt idx="309">
                  <c:v>0.63582496168908587</c:v>
                </c:pt>
                <c:pt idx="310">
                  <c:v>0.64263579090754308</c:v>
                </c:pt>
                <c:pt idx="311">
                  <c:v>0.65108121913843009</c:v>
                </c:pt>
                <c:pt idx="312">
                  <c:v>0.65353311765707489</c:v>
                </c:pt>
                <c:pt idx="313">
                  <c:v>0.63323684658607204</c:v>
                </c:pt>
                <c:pt idx="314">
                  <c:v>0.66388557806913018</c:v>
                </c:pt>
                <c:pt idx="315">
                  <c:v>0.67546398774050753</c:v>
                </c:pt>
                <c:pt idx="316">
                  <c:v>0.71496679720756018</c:v>
                </c:pt>
                <c:pt idx="317">
                  <c:v>0.71918951132300357</c:v>
                </c:pt>
                <c:pt idx="318">
                  <c:v>0.7422101140813897</c:v>
                </c:pt>
                <c:pt idx="319">
                  <c:v>0.77571939383619992</c:v>
                </c:pt>
                <c:pt idx="320">
                  <c:v>0.81161246381746999</c:v>
                </c:pt>
                <c:pt idx="321">
                  <c:v>0.78770645326068478</c:v>
                </c:pt>
                <c:pt idx="322">
                  <c:v>0.83115954367444256</c:v>
                </c:pt>
                <c:pt idx="323">
                  <c:v>0.79846756342584735</c:v>
                </c:pt>
                <c:pt idx="324">
                  <c:v>0.83211305976502659</c:v>
                </c:pt>
                <c:pt idx="325">
                  <c:v>0.82748169589647547</c:v>
                </c:pt>
                <c:pt idx="326">
                  <c:v>0.83674442363357748</c:v>
                </c:pt>
                <c:pt idx="327">
                  <c:v>0.81317895453771527</c:v>
                </c:pt>
                <c:pt idx="328">
                  <c:v>0.81849140132811193</c:v>
                </c:pt>
                <c:pt idx="329">
                  <c:v>0.79724161416652484</c:v>
                </c:pt>
                <c:pt idx="330">
                  <c:v>0.82966116124638178</c:v>
                </c:pt>
                <c:pt idx="331">
                  <c:v>0.83510982462114769</c:v>
                </c:pt>
                <c:pt idx="332">
                  <c:v>0.83061467733696581</c:v>
                </c:pt>
                <c:pt idx="333">
                  <c:v>0.8195811340030652</c:v>
                </c:pt>
                <c:pt idx="334">
                  <c:v>0.81821896815937345</c:v>
                </c:pt>
                <c:pt idx="335">
                  <c:v>0.79070321811680588</c:v>
                </c:pt>
                <c:pt idx="336">
                  <c:v>0.80541460922867358</c:v>
                </c:pt>
                <c:pt idx="337">
                  <c:v>0.74152903115954372</c:v>
                </c:pt>
                <c:pt idx="338">
                  <c:v>0.74493444576877232</c:v>
                </c:pt>
                <c:pt idx="339">
                  <c:v>0.76727396560531269</c:v>
                </c:pt>
                <c:pt idx="340">
                  <c:v>0.77367614507066262</c:v>
                </c:pt>
                <c:pt idx="341">
                  <c:v>0.72790737272262906</c:v>
                </c:pt>
                <c:pt idx="342">
                  <c:v>0.7151030137919292</c:v>
                </c:pt>
                <c:pt idx="343">
                  <c:v>0.67233100630001719</c:v>
                </c:pt>
                <c:pt idx="344">
                  <c:v>0.70229865486122955</c:v>
                </c:pt>
                <c:pt idx="345">
                  <c:v>0.73608036778477803</c:v>
                </c:pt>
                <c:pt idx="346">
                  <c:v>0.72000681082921858</c:v>
                </c:pt>
                <c:pt idx="347">
                  <c:v>0.70066405584879954</c:v>
                </c:pt>
                <c:pt idx="348">
                  <c:v>0.69848459049889344</c:v>
                </c:pt>
                <c:pt idx="349">
                  <c:v>0.73417333560360998</c:v>
                </c:pt>
                <c:pt idx="350">
                  <c:v>0.70856461774221025</c:v>
                </c:pt>
                <c:pt idx="351">
                  <c:v>0.73131278733185767</c:v>
                </c:pt>
                <c:pt idx="352">
                  <c:v>0.72858845564447483</c:v>
                </c:pt>
                <c:pt idx="353">
                  <c:v>0.72790737272262906</c:v>
                </c:pt>
                <c:pt idx="354">
                  <c:v>0.70652136897667295</c:v>
                </c:pt>
                <c:pt idx="355">
                  <c:v>0.69739485782394017</c:v>
                </c:pt>
                <c:pt idx="356">
                  <c:v>0.6928997105397583</c:v>
                </c:pt>
                <c:pt idx="357">
                  <c:v>0.70352460412055184</c:v>
                </c:pt>
                <c:pt idx="358">
                  <c:v>0.68281968329644149</c:v>
                </c:pt>
                <c:pt idx="359">
                  <c:v>0.71483058062319094</c:v>
                </c:pt>
                <c:pt idx="360">
                  <c:v>0.71496679720756018</c:v>
                </c:pt>
                <c:pt idx="361">
                  <c:v>0.72640899029456851</c:v>
                </c:pt>
                <c:pt idx="362">
                  <c:v>0.73172143708496518</c:v>
                </c:pt>
                <c:pt idx="363">
                  <c:v>0.71782734547931226</c:v>
                </c:pt>
                <c:pt idx="364">
                  <c:v>0.73471820194108628</c:v>
                </c:pt>
                <c:pt idx="365">
                  <c:v>0.77735399284862927</c:v>
                </c:pt>
                <c:pt idx="366">
                  <c:v>0.76591179976162094</c:v>
                </c:pt>
                <c:pt idx="367">
                  <c:v>0.77285884556444762</c:v>
                </c:pt>
                <c:pt idx="368">
                  <c:v>0.79519836540098754</c:v>
                </c:pt>
                <c:pt idx="369">
                  <c:v>0.77708155967989123</c:v>
                </c:pt>
                <c:pt idx="370">
                  <c:v>0.80214541120381444</c:v>
                </c:pt>
                <c:pt idx="371">
                  <c:v>0.82502979737783066</c:v>
                </c:pt>
                <c:pt idx="372">
                  <c:v>0.82121573301549455</c:v>
                </c:pt>
                <c:pt idx="373">
                  <c:v>0.81726545206878942</c:v>
                </c:pt>
                <c:pt idx="374">
                  <c:v>0.81317895453771527</c:v>
                </c:pt>
                <c:pt idx="375">
                  <c:v>0.8359271241273627</c:v>
                </c:pt>
                <c:pt idx="376">
                  <c:v>0.85704069470458055</c:v>
                </c:pt>
                <c:pt idx="377">
                  <c:v>0.8656223395198368</c:v>
                </c:pt>
                <c:pt idx="378">
                  <c:v>0.86984505363528042</c:v>
                </c:pt>
                <c:pt idx="379">
                  <c:v>0.90648731483058098</c:v>
                </c:pt>
                <c:pt idx="380">
                  <c:v>0.93454793121062529</c:v>
                </c:pt>
                <c:pt idx="381">
                  <c:v>0.96928316022475736</c:v>
                </c:pt>
                <c:pt idx="382">
                  <c:v>0.95116635450366105</c:v>
                </c:pt>
                <c:pt idx="383">
                  <c:v>0.97663885578069154</c:v>
                </c:pt>
                <c:pt idx="384">
                  <c:v>0.96832964413417355</c:v>
                </c:pt>
                <c:pt idx="385">
                  <c:v>0.98385833475225604</c:v>
                </c:pt>
                <c:pt idx="386">
                  <c:v>1.0316703558658271</c:v>
                </c:pt>
                <c:pt idx="387">
                  <c:v>1.0225438447130939</c:v>
                </c:pt>
                <c:pt idx="388">
                  <c:v>0.99407457857994208</c:v>
                </c:pt>
                <c:pt idx="389">
                  <c:v>0.94040524433849826</c:v>
                </c:pt>
                <c:pt idx="390">
                  <c:v>0.99080538055508272</c:v>
                </c:pt>
                <c:pt idx="391">
                  <c:v>0.98058913672739689</c:v>
                </c:pt>
                <c:pt idx="392">
                  <c:v>0.99965945853907745</c:v>
                </c:pt>
                <c:pt idx="393">
                  <c:v>1.0236335773880474</c:v>
                </c:pt>
                <c:pt idx="394">
                  <c:v>1.0294908905159206</c:v>
                </c:pt>
                <c:pt idx="395">
                  <c:v>0.99925080878596995</c:v>
                </c:pt>
                <c:pt idx="396">
                  <c:v>0.9748680401838925</c:v>
                </c:pt>
                <c:pt idx="397">
                  <c:v>0.98385833475225604</c:v>
                </c:pt>
                <c:pt idx="398">
                  <c:v>0.98685509960837758</c:v>
                </c:pt>
                <c:pt idx="399">
                  <c:v>0.98222373573982669</c:v>
                </c:pt>
                <c:pt idx="400">
                  <c:v>1.0072875872637499</c:v>
                </c:pt>
                <c:pt idx="401">
                  <c:v>1.0017027073046143</c:v>
                </c:pt>
                <c:pt idx="402">
                  <c:v>1.0032010897326753</c:v>
                </c:pt>
                <c:pt idx="403">
                  <c:v>0.99066916397071347</c:v>
                </c:pt>
                <c:pt idx="404">
                  <c:v>0.98998808104886793</c:v>
                </c:pt>
                <c:pt idx="405">
                  <c:v>0.98331346841477951</c:v>
                </c:pt>
                <c:pt idx="406">
                  <c:v>0.98685509960837758</c:v>
                </c:pt>
                <c:pt idx="407">
                  <c:v>1.0281287246722286</c:v>
                </c:pt>
                <c:pt idx="408">
                  <c:v>1.0309892729439811</c:v>
                </c:pt>
                <c:pt idx="409">
                  <c:v>1.0585050229865489</c:v>
                </c:pt>
                <c:pt idx="410">
                  <c:v>1.0458368806402181</c:v>
                </c:pt>
                <c:pt idx="411">
                  <c:v>0.99366592882683502</c:v>
                </c:pt>
                <c:pt idx="412">
                  <c:v>0.9982972926953857</c:v>
                </c:pt>
                <c:pt idx="413">
                  <c:v>1.0185935637663888</c:v>
                </c:pt>
                <c:pt idx="414">
                  <c:v>1.0392984845904993</c:v>
                </c:pt>
                <c:pt idx="415">
                  <c:v>1.0380725353311768</c:v>
                </c:pt>
                <c:pt idx="416">
                  <c:v>1.0209092457006643</c:v>
                </c:pt>
                <c:pt idx="417">
                  <c:v>1.009739485782394</c:v>
                </c:pt>
                <c:pt idx="418">
                  <c:v>1.0241784437255235</c:v>
                </c:pt>
                <c:pt idx="419">
                  <c:v>1.0857483398603782</c:v>
                </c:pt>
                <c:pt idx="420">
                  <c:v>1.0681764004767582</c:v>
                </c:pt>
                <c:pt idx="421">
                  <c:v>1.07743912821386</c:v>
                </c:pt>
                <c:pt idx="422">
                  <c:v>1.0929678188319429</c:v>
                </c:pt>
                <c:pt idx="423">
                  <c:v>1.1018218968159377</c:v>
                </c:pt>
                <c:pt idx="424">
                  <c:v>1.1343776604801636</c:v>
                </c:pt>
                <c:pt idx="425">
                  <c:v>1.1128554401498385</c:v>
                </c:pt>
                <c:pt idx="426">
                  <c:v>1.0986889153754471</c:v>
                </c:pt>
                <c:pt idx="427">
                  <c:v>1.0292184573471821</c:v>
                </c:pt>
                <c:pt idx="428">
                  <c:v>1.0371190192405928</c:v>
                </c:pt>
                <c:pt idx="429">
                  <c:v>1.0176400476758047</c:v>
                </c:pt>
                <c:pt idx="430">
                  <c:v>1.0300357568533971</c:v>
                </c:pt>
                <c:pt idx="431">
                  <c:v>1.0267665588285375</c:v>
                </c:pt>
                <c:pt idx="432">
                  <c:v>0.98957943129576043</c:v>
                </c:pt>
                <c:pt idx="433">
                  <c:v>0.94707985697258645</c:v>
                </c:pt>
                <c:pt idx="434">
                  <c:v>0.95375446960667487</c:v>
                </c:pt>
                <c:pt idx="435">
                  <c:v>0.98671888302400834</c:v>
                </c:pt>
                <c:pt idx="436">
                  <c:v>1.0000681082921847</c:v>
                </c:pt>
                <c:pt idx="437">
                  <c:v>1.0012940575515068</c:v>
                </c:pt>
                <c:pt idx="438">
                  <c:v>0.98018048697428939</c:v>
                </c:pt>
                <c:pt idx="439">
                  <c:v>0.9330495487825643</c:v>
                </c:pt>
                <c:pt idx="440">
                  <c:v>0.94558147454452612</c:v>
                </c:pt>
                <c:pt idx="441">
                  <c:v>0.92746466882342937</c:v>
                </c:pt>
                <c:pt idx="442">
                  <c:v>0.94312957602588132</c:v>
                </c:pt>
                <c:pt idx="443">
                  <c:v>0.89531755491231046</c:v>
                </c:pt>
                <c:pt idx="444">
                  <c:v>0.92215222203303293</c:v>
                </c:pt>
                <c:pt idx="445">
                  <c:v>0.93427549804188681</c:v>
                </c:pt>
                <c:pt idx="446">
                  <c:v>0.95184743742550659</c:v>
                </c:pt>
                <c:pt idx="447">
                  <c:v>0.94653499063511015</c:v>
                </c:pt>
                <c:pt idx="448">
                  <c:v>0.94530904137578764</c:v>
                </c:pt>
                <c:pt idx="449">
                  <c:v>0.92760088540779839</c:v>
                </c:pt>
                <c:pt idx="450">
                  <c:v>0.91942789034564965</c:v>
                </c:pt>
                <c:pt idx="451">
                  <c:v>0.95824961689085653</c:v>
                </c:pt>
                <c:pt idx="452">
                  <c:v>0.97296100800272445</c:v>
                </c:pt>
                <c:pt idx="453">
                  <c:v>0.99625404392984884</c:v>
                </c:pt>
                <c:pt idx="454">
                  <c:v>1.02635790907543</c:v>
                </c:pt>
                <c:pt idx="455">
                  <c:v>1.0331687382938872</c:v>
                </c:pt>
                <c:pt idx="456">
                  <c:v>1.0361655031500083</c:v>
                </c:pt>
                <c:pt idx="457">
                  <c:v>1.025404392984846</c:v>
                </c:pt>
                <c:pt idx="458">
                  <c:v>1.024723310063</c:v>
                </c:pt>
                <c:pt idx="459">
                  <c:v>1.0339860378001022</c:v>
                </c:pt>
                <c:pt idx="460">
                  <c:v>1.0275838583347525</c:v>
                </c:pt>
                <c:pt idx="461">
                  <c:v>1.078256427720075</c:v>
                </c:pt>
                <c:pt idx="462">
                  <c:v>1.0405244338498214</c:v>
                </c:pt>
                <c:pt idx="463">
                  <c:v>1.0290822407628131</c:v>
                </c:pt>
                <c:pt idx="464">
                  <c:v>1.043521198705943</c:v>
                </c:pt>
                <c:pt idx="465">
                  <c:v>1.0635450366082075</c:v>
                </c:pt>
                <c:pt idx="466">
                  <c:v>1.0563255576366424</c:v>
                </c:pt>
                <c:pt idx="467">
                  <c:v>1.060684488336455</c:v>
                </c:pt>
                <c:pt idx="468">
                  <c:v>1.0492422952494467</c:v>
                </c:pt>
                <c:pt idx="469">
                  <c:v>1.0542823088711053</c:v>
                </c:pt>
                <c:pt idx="470">
                  <c:v>1.0149157159884217</c:v>
                </c:pt>
                <c:pt idx="471">
                  <c:v>1.0142346330665761</c:v>
                </c:pt>
                <c:pt idx="472">
                  <c:v>1.0431125489528354</c:v>
                </c:pt>
                <c:pt idx="473">
                  <c:v>1.0432487655372045</c:v>
                </c:pt>
                <c:pt idx="474">
                  <c:v>1.0568704239741189</c:v>
                </c:pt>
                <c:pt idx="475">
                  <c:v>1.0907883534820368</c:v>
                </c:pt>
                <c:pt idx="476">
                  <c:v>1.1504512174357231</c:v>
                </c:pt>
                <c:pt idx="477">
                  <c:v>1.1869572620466546</c:v>
                </c:pt>
                <c:pt idx="478">
                  <c:v>1.1933594415120043</c:v>
                </c:pt>
                <c:pt idx="479">
                  <c:v>1.198671888302401</c:v>
                </c:pt>
                <c:pt idx="480">
                  <c:v>1.2058913672739657</c:v>
                </c:pt>
                <c:pt idx="481">
                  <c:v>1.1360122594925932</c:v>
                </c:pt>
                <c:pt idx="482">
                  <c:v>1.182734547931211</c:v>
                </c:pt>
                <c:pt idx="483">
                  <c:v>1.2516601396219995</c:v>
                </c:pt>
                <c:pt idx="484">
                  <c:v>1.2444406606504343</c:v>
                </c:pt>
                <c:pt idx="485">
                  <c:v>1.2306827856291505</c:v>
                </c:pt>
                <c:pt idx="486">
                  <c:v>1.2045292014302742</c:v>
                </c:pt>
                <c:pt idx="487">
                  <c:v>1.2519325727907376</c:v>
                </c:pt>
                <c:pt idx="488">
                  <c:v>1.3317554912310579</c:v>
                </c:pt>
                <c:pt idx="489">
                  <c:v>1.3848799591350249</c:v>
                </c:pt>
                <c:pt idx="490">
                  <c:v>1.3777966967478292</c:v>
                </c:pt>
                <c:pt idx="491">
                  <c:v>1.4444066065043417</c:v>
                </c:pt>
                <c:pt idx="492">
                  <c:v>1.3938702537033887</c:v>
                </c:pt>
                <c:pt idx="493">
                  <c:v>1.3746637153073391</c:v>
                </c:pt>
                <c:pt idx="494">
                  <c:v>1.4423633577388051</c:v>
                </c:pt>
                <c:pt idx="495">
                  <c:v>1.3464668823429253</c:v>
                </c:pt>
                <c:pt idx="496">
                  <c:v>1.3312106248935809</c:v>
                </c:pt>
                <c:pt idx="497">
                  <c:v>1.3122765196662693</c:v>
                </c:pt>
                <c:pt idx="498">
                  <c:v>1.3564106930018731</c:v>
                </c:pt>
                <c:pt idx="499">
                  <c:v>1.3925080878596967</c:v>
                </c:pt>
                <c:pt idx="500">
                  <c:v>1.4012259492593224</c:v>
                </c:pt>
                <c:pt idx="501">
                  <c:v>1.456393665928827</c:v>
                </c:pt>
                <c:pt idx="502">
                  <c:v>1.4422271411544356</c:v>
                </c:pt>
                <c:pt idx="503">
                  <c:v>1.4434530904137581</c:v>
                </c:pt>
                <c:pt idx="504">
                  <c:v>1.4273795334581987</c:v>
                </c:pt>
                <c:pt idx="505">
                  <c:v>1.4187978886429424</c:v>
                </c:pt>
                <c:pt idx="506">
                  <c:v>1.4792780521028437</c:v>
                </c:pt>
                <c:pt idx="507">
                  <c:v>1.4478120211135708</c:v>
                </c:pt>
                <c:pt idx="508">
                  <c:v>1.3827004937851184</c:v>
                </c:pt>
                <c:pt idx="509">
                  <c:v>1.3429252511493277</c:v>
                </c:pt>
                <c:pt idx="510">
                  <c:v>1.3452409330836028</c:v>
                </c:pt>
                <c:pt idx="511">
                  <c:v>1.3455133662523413</c:v>
                </c:pt>
                <c:pt idx="512">
                  <c:v>1.3848799591350249</c:v>
                </c:pt>
                <c:pt idx="513">
                  <c:v>1.3910097054316366</c:v>
                </c:pt>
                <c:pt idx="514">
                  <c:v>1.3455133662523413</c:v>
                </c:pt>
                <c:pt idx="515">
                  <c:v>1.3575004256768262</c:v>
                </c:pt>
                <c:pt idx="516">
                  <c:v>1.3129576025881153</c:v>
                </c:pt>
                <c:pt idx="517">
                  <c:v>1.2643282819683295</c:v>
                </c:pt>
                <c:pt idx="518">
                  <c:v>1.2408990294568363</c:v>
                </c:pt>
                <c:pt idx="519">
                  <c:v>1.2122935467393154</c:v>
                </c:pt>
                <c:pt idx="520">
                  <c:v>1.2015324365741531</c:v>
                </c:pt>
                <c:pt idx="521">
                  <c:v>1.1764685850502299</c:v>
                </c:pt>
                <c:pt idx="522">
                  <c:v>1.1752426357909078</c:v>
                </c:pt>
                <c:pt idx="523">
                  <c:v>1.1688404563255577</c:v>
                </c:pt>
                <c:pt idx="524">
                  <c:v>1.3201770815596801</c:v>
                </c:pt>
                <c:pt idx="525">
                  <c:v>1.3807934616039503</c:v>
                </c:pt>
                <c:pt idx="526">
                  <c:v>1.3784777796696752</c:v>
                </c:pt>
                <c:pt idx="527">
                  <c:v>1.3952324195470802</c:v>
                </c:pt>
                <c:pt idx="528">
                  <c:v>1.355184743742551</c:v>
                </c:pt>
                <c:pt idx="529">
                  <c:v>1.3482376979397244</c:v>
                </c:pt>
                <c:pt idx="530">
                  <c:v>1.3382938872807766</c:v>
                </c:pt>
                <c:pt idx="531">
                  <c:v>1.3814745445257963</c:v>
                </c:pt>
                <c:pt idx="532">
                  <c:v>1.4012259492593224</c:v>
                </c:pt>
                <c:pt idx="533">
                  <c:v>1.3445598501617573</c:v>
                </c:pt>
                <c:pt idx="534">
                  <c:v>1.2971564788012939</c:v>
                </c:pt>
                <c:pt idx="535">
                  <c:v>1.3004256768261535</c:v>
                </c:pt>
                <c:pt idx="536">
                  <c:v>1.35368636131449</c:v>
                </c:pt>
                <c:pt idx="537">
                  <c:v>1.3504171632896309</c:v>
                </c:pt>
                <c:pt idx="538">
                  <c:v>1.3004256768261535</c:v>
                </c:pt>
                <c:pt idx="539">
                  <c:v>1.2789034564958288</c:v>
                </c:pt>
                <c:pt idx="540">
                  <c:v>1.2383109143538227</c:v>
                </c:pt>
                <c:pt idx="541">
                  <c:v>1.180418865996935</c:v>
                </c:pt>
                <c:pt idx="542">
                  <c:v>1.2167886940234975</c:v>
                </c:pt>
                <c:pt idx="543">
                  <c:v>1.2455303933253874</c:v>
                </c:pt>
                <c:pt idx="544">
                  <c:v>1.2492082411033545</c:v>
                </c:pt>
                <c:pt idx="545">
                  <c:v>1.2230546569044782</c:v>
                </c:pt>
                <c:pt idx="546">
                  <c:v>1.2688234292525116</c:v>
                </c:pt>
                <c:pt idx="547">
                  <c:v>1.2643282819683295</c:v>
                </c:pt>
                <c:pt idx="548">
                  <c:v>1.2226460071513707</c:v>
                </c:pt>
                <c:pt idx="549">
                  <c:v>1.1699301890005112</c:v>
                </c:pt>
                <c:pt idx="550">
                  <c:v>1.1445939043078495</c:v>
                </c:pt>
                <c:pt idx="551">
                  <c:v>1.2196492422952496</c:v>
                </c:pt>
                <c:pt idx="552">
                  <c:v>1.1593052954197178</c:v>
                </c:pt>
                <c:pt idx="553">
                  <c:v>1.1076792099438109</c:v>
                </c:pt>
                <c:pt idx="554">
                  <c:v>1.0516941937680917</c:v>
                </c:pt>
                <c:pt idx="555">
                  <c:v>1.1125830069811</c:v>
                </c:pt>
                <c:pt idx="556">
                  <c:v>1.1738804699472163</c:v>
                </c:pt>
                <c:pt idx="557">
                  <c:v>1.1879107781372382</c:v>
                </c:pt>
                <c:pt idx="558">
                  <c:v>1.2336795504852716</c:v>
                </c:pt>
                <c:pt idx="559">
                  <c:v>1.2527498722969521</c:v>
                </c:pt>
                <c:pt idx="560">
                  <c:v>1.2996083773199389</c:v>
                </c:pt>
                <c:pt idx="561">
                  <c:v>1.3185424825472505</c:v>
                </c:pt>
                <c:pt idx="562">
                  <c:v>1.371122084113741</c:v>
                </c:pt>
                <c:pt idx="563">
                  <c:v>1.3799761620977358</c:v>
                </c:pt>
                <c:pt idx="564">
                  <c:v>1.3919632215222206</c:v>
                </c:pt>
                <c:pt idx="565">
                  <c:v>1.437731993870254</c:v>
                </c:pt>
                <c:pt idx="566">
                  <c:v>1.4215222203303255</c:v>
                </c:pt>
                <c:pt idx="567">
                  <c:v>1.3784777796696752</c:v>
                </c:pt>
                <c:pt idx="568">
                  <c:v>1.3743912821386006</c:v>
                </c:pt>
                <c:pt idx="569">
                  <c:v>1.4306487314830583</c:v>
                </c:pt>
                <c:pt idx="570">
                  <c:v>1.3846075259662864</c:v>
                </c:pt>
                <c:pt idx="571">
                  <c:v>1.3406095692150521</c:v>
                </c:pt>
                <c:pt idx="572">
                  <c:v>1.3448322833304953</c:v>
                </c:pt>
                <c:pt idx="573">
                  <c:v>1.3169078835348205</c:v>
                </c:pt>
                <c:pt idx="574">
                  <c:v>1.2577898859186107</c:v>
                </c:pt>
                <c:pt idx="575">
                  <c:v>1.283807253533118</c:v>
                </c:pt>
                <c:pt idx="576">
                  <c:v>1.3211305976502641</c:v>
                </c:pt>
                <c:pt idx="577">
                  <c:v>1.25152392303763</c:v>
                </c:pt>
                <c:pt idx="578">
                  <c:v>1.2485271581815085</c:v>
                </c:pt>
                <c:pt idx="579">
                  <c:v>1.2802656223395199</c:v>
                </c:pt>
                <c:pt idx="580">
                  <c:v>1.2779499404052443</c:v>
                </c:pt>
                <c:pt idx="581">
                  <c:v>1.2669163970713435</c:v>
                </c:pt>
                <c:pt idx="582">
                  <c:v>1.2038481185084287</c:v>
                </c:pt>
                <c:pt idx="583">
                  <c:v>1.2186957262046656</c:v>
                </c:pt>
                <c:pt idx="584">
                  <c:v>1.1358760429082242</c:v>
                </c:pt>
                <c:pt idx="585">
                  <c:v>1.1327430614677336</c:v>
                </c:pt>
                <c:pt idx="586">
                  <c:v>1.2290481866167204</c:v>
                </c:pt>
                <c:pt idx="587">
                  <c:v>1.147454452579602</c:v>
                </c:pt>
                <c:pt idx="588">
                  <c:v>1.1516771666950456</c:v>
                </c:pt>
                <c:pt idx="589">
                  <c:v>1.1723820875191553</c:v>
                </c:pt>
                <c:pt idx="590">
                  <c:v>1.2614677336965778</c:v>
                </c:pt>
                <c:pt idx="591">
                  <c:v>1.1354673931551171</c:v>
                </c:pt>
                <c:pt idx="592">
                  <c:v>1.1424144389579434</c:v>
                </c:pt>
                <c:pt idx="593">
                  <c:v>1.0713093819172488</c:v>
                </c:pt>
                <c:pt idx="594">
                  <c:v>1.1046824450876893</c:v>
                </c:pt>
                <c:pt idx="595">
                  <c:v>0.99557296100800285</c:v>
                </c:pt>
                <c:pt idx="596">
                  <c:v>0.94190362676655903</c:v>
                </c:pt>
                <c:pt idx="597">
                  <c:v>1.0038821726545208</c:v>
                </c:pt>
                <c:pt idx="598">
                  <c:v>0.98249616890856473</c:v>
                </c:pt>
                <c:pt idx="599">
                  <c:v>1.0328963051251492</c:v>
                </c:pt>
                <c:pt idx="600">
                  <c:v>0.91820194108632736</c:v>
                </c:pt>
                <c:pt idx="601">
                  <c:v>0.87093478631023324</c:v>
                </c:pt>
                <c:pt idx="602">
                  <c:v>0.87420398433509305</c:v>
                </c:pt>
                <c:pt idx="603">
                  <c:v>0.94939553890686224</c:v>
                </c:pt>
                <c:pt idx="604">
                  <c:v>0.91193597820534689</c:v>
                </c:pt>
                <c:pt idx="605">
                  <c:v>0.9141154435552532</c:v>
                </c:pt>
                <c:pt idx="606">
                  <c:v>0.95852205005959501</c:v>
                </c:pt>
                <c:pt idx="607">
                  <c:v>1.0383449684999149</c:v>
                </c:pt>
                <c:pt idx="608">
                  <c:v>1.0274476417503835</c:v>
                </c:pt>
                <c:pt idx="609">
                  <c:v>1.0256768261535845</c:v>
                </c:pt>
                <c:pt idx="610">
                  <c:v>1.059730972245871</c:v>
                </c:pt>
                <c:pt idx="611">
                  <c:v>0.98031670355865841</c:v>
                </c:pt>
                <c:pt idx="612">
                  <c:v>0.99066916397071347</c:v>
                </c:pt>
                <c:pt idx="613">
                  <c:v>1.0256768261535845</c:v>
                </c:pt>
                <c:pt idx="614">
                  <c:v>1.0154605823258986</c:v>
                </c:pt>
                <c:pt idx="615">
                  <c:v>0.94299335944151186</c:v>
                </c:pt>
                <c:pt idx="616">
                  <c:v>0.86793802145411214</c:v>
                </c:pt>
                <c:pt idx="617">
                  <c:v>0.79642431466031005</c:v>
                </c:pt>
                <c:pt idx="618">
                  <c:v>0.80841137408479491</c:v>
                </c:pt>
                <c:pt idx="619">
                  <c:v>0.84478120211135721</c:v>
                </c:pt>
                <c:pt idx="620">
                  <c:v>0.77163289630512533</c:v>
                </c:pt>
                <c:pt idx="621">
                  <c:v>0.79206538396049742</c:v>
                </c:pt>
                <c:pt idx="622">
                  <c:v>0.85077473182359964</c:v>
                </c:pt>
                <c:pt idx="623">
                  <c:v>0.84369146943640394</c:v>
                </c:pt>
                <c:pt idx="624">
                  <c:v>0.88346671207219507</c:v>
                </c:pt>
                <c:pt idx="625">
                  <c:v>0.92964413417333569</c:v>
                </c:pt>
                <c:pt idx="626">
                  <c:v>0.92964413417333569</c:v>
                </c:pt>
                <c:pt idx="627">
                  <c:v>0.87216073556955576</c:v>
                </c:pt>
                <c:pt idx="628">
                  <c:v>0.89654350417163298</c:v>
                </c:pt>
                <c:pt idx="629">
                  <c:v>0.86235314149497722</c:v>
                </c:pt>
                <c:pt idx="630">
                  <c:v>0.89245700664055883</c:v>
                </c:pt>
                <c:pt idx="631">
                  <c:v>0.92828196832964438</c:v>
                </c:pt>
                <c:pt idx="632">
                  <c:v>0.94680742380384819</c:v>
                </c:pt>
                <c:pt idx="633">
                  <c:v>0.99352971224246556</c:v>
                </c:pt>
                <c:pt idx="634">
                  <c:v>1.0029286565639368</c:v>
                </c:pt>
                <c:pt idx="635">
                  <c:v>0.97336965775583195</c:v>
                </c:pt>
                <c:pt idx="636">
                  <c:v>0.98685509960837758</c:v>
                </c:pt>
                <c:pt idx="637">
                  <c:v>0.98181508598671918</c:v>
                </c:pt>
                <c:pt idx="638">
                  <c:v>1.0224076281287249</c:v>
                </c:pt>
                <c:pt idx="639">
                  <c:v>1.0455644474714796</c:v>
                </c:pt>
                <c:pt idx="640">
                  <c:v>1.0033373063170443</c:v>
                </c:pt>
                <c:pt idx="641">
                  <c:v>1.0568704239741189</c:v>
                </c:pt>
                <c:pt idx="642">
                  <c:v>1.0846586071854247</c:v>
                </c:pt>
                <c:pt idx="643">
                  <c:v>1.1161246381746976</c:v>
                </c:pt>
                <c:pt idx="644">
                  <c:v>1.0989613485441856</c:v>
                </c:pt>
                <c:pt idx="645">
                  <c:v>1.0834326579261027</c:v>
                </c:pt>
                <c:pt idx="646">
                  <c:v>1.0650434190362676</c:v>
                </c:pt>
                <c:pt idx="647">
                  <c:v>1.1357398263238552</c:v>
                </c:pt>
                <c:pt idx="648">
                  <c:v>1.1433679550485274</c:v>
                </c:pt>
                <c:pt idx="649">
                  <c:v>1.213655712583007</c:v>
                </c:pt>
                <c:pt idx="650">
                  <c:v>1.2000340541460925</c:v>
                </c:pt>
                <c:pt idx="651">
                  <c:v>1.1796015664907205</c:v>
                </c:pt>
                <c:pt idx="652">
                  <c:v>1.2629661161246384</c:v>
                </c:pt>
                <c:pt idx="653">
                  <c:v>1.2586071854248257</c:v>
                </c:pt>
                <c:pt idx="654">
                  <c:v>1.2523412225438446</c:v>
                </c:pt>
                <c:pt idx="655">
                  <c:v>1.2458028264941259</c:v>
                </c:pt>
                <c:pt idx="656">
                  <c:v>1.2464839094159714</c:v>
                </c:pt>
                <c:pt idx="657">
                  <c:v>1.3053294738634431</c:v>
                </c:pt>
                <c:pt idx="658">
                  <c:v>1.2951132300357573</c:v>
                </c:pt>
                <c:pt idx="659">
                  <c:v>1.3442874169930188</c:v>
                </c:pt>
                <c:pt idx="660">
                  <c:v>1.3591350246892562</c:v>
                </c:pt>
                <c:pt idx="661">
                  <c:v>1.3569555593393496</c:v>
                </c:pt>
                <c:pt idx="662">
                  <c:v>1.3776604801634602</c:v>
                </c:pt>
                <c:pt idx="663">
                  <c:v>1.3722118167886941</c:v>
                </c:pt>
                <c:pt idx="664">
                  <c:v>1.3363868550996085</c:v>
                </c:pt>
                <c:pt idx="665">
                  <c:v>1.2825813042737955</c:v>
                </c:pt>
                <c:pt idx="666">
                  <c:v>1.2779499404052443</c:v>
                </c:pt>
                <c:pt idx="667">
                  <c:v>1.2820364379363189</c:v>
                </c:pt>
                <c:pt idx="668">
                  <c:v>1.3160905840286055</c:v>
                </c:pt>
                <c:pt idx="669">
                  <c:v>1.2287757534479824</c:v>
                </c:pt>
                <c:pt idx="670">
                  <c:v>1.1982632385492935</c:v>
                </c:pt>
                <c:pt idx="671">
                  <c:v>1.164617742210114</c:v>
                </c:pt>
                <c:pt idx="672">
                  <c:v>1.1415971394517284</c:v>
                </c:pt>
                <c:pt idx="673">
                  <c:v>1.1516771666950456</c:v>
                </c:pt>
                <c:pt idx="674">
                  <c:v>1.1223906010556788</c:v>
                </c:pt>
                <c:pt idx="675">
                  <c:v>1.1049548782564278</c:v>
                </c:pt>
                <c:pt idx="676">
                  <c:v>1.1244338498212159</c:v>
                </c:pt>
                <c:pt idx="677">
                  <c:v>1.1040013621658438</c:v>
                </c:pt>
                <c:pt idx="678">
                  <c:v>1.1436403882172659</c:v>
                </c:pt>
                <c:pt idx="679">
                  <c:v>1.2261876383449688</c:v>
                </c:pt>
                <c:pt idx="680">
                  <c:v>1.095555933934957</c:v>
                </c:pt>
                <c:pt idx="681">
                  <c:v>1.1155797718372216</c:v>
                </c:pt>
                <c:pt idx="682">
                  <c:v>1.0755320960326924</c:v>
                </c:pt>
                <c:pt idx="683">
                  <c:v>1.0527839264430443</c:v>
                </c:pt>
                <c:pt idx="684">
                  <c:v>1.1042737953345818</c:v>
                </c:pt>
                <c:pt idx="685">
                  <c:v>1.1372382087519157</c:v>
                </c:pt>
                <c:pt idx="686">
                  <c:v>1.093921334922527</c:v>
                </c:pt>
                <c:pt idx="687">
                  <c:v>1.0805721096543506</c:v>
                </c:pt>
                <c:pt idx="688">
                  <c:v>1.0491060786650777</c:v>
                </c:pt>
                <c:pt idx="689">
                  <c:v>1.0537374425336288</c:v>
                </c:pt>
                <c:pt idx="690">
                  <c:v>1.0672228843861742</c:v>
                </c:pt>
                <c:pt idx="691">
                  <c:v>1.0410693001872979</c:v>
                </c:pt>
                <c:pt idx="692">
                  <c:v>0.94081389409160576</c:v>
                </c:pt>
                <c:pt idx="693">
                  <c:v>0.88251319598161082</c:v>
                </c:pt>
                <c:pt idx="694">
                  <c:v>0.94040524433849826</c:v>
                </c:pt>
                <c:pt idx="695">
                  <c:v>0.99012429763323695</c:v>
                </c:pt>
                <c:pt idx="696">
                  <c:v>0.99421079516431154</c:v>
                </c:pt>
                <c:pt idx="697">
                  <c:v>0.98099778648050417</c:v>
                </c:pt>
                <c:pt idx="698">
                  <c:v>0.9082581304273798</c:v>
                </c:pt>
                <c:pt idx="699">
                  <c:v>0.91275327771156145</c:v>
                </c:pt>
                <c:pt idx="700">
                  <c:v>0.89313808956240415</c:v>
                </c:pt>
                <c:pt idx="701">
                  <c:v>0.8844202281627791</c:v>
                </c:pt>
                <c:pt idx="702">
                  <c:v>0.94776093989443244</c:v>
                </c:pt>
                <c:pt idx="703">
                  <c:v>0.8849650945002554</c:v>
                </c:pt>
                <c:pt idx="704">
                  <c:v>0.93986037800102173</c:v>
                </c:pt>
                <c:pt idx="705">
                  <c:v>0.95811340030648751</c:v>
                </c:pt>
                <c:pt idx="706">
                  <c:v>0.95961178273454828</c:v>
                </c:pt>
                <c:pt idx="707">
                  <c:v>0.9532096032691979</c:v>
                </c:pt>
                <c:pt idx="708">
                  <c:v>1.0060616380044274</c:v>
                </c:pt>
                <c:pt idx="709">
                  <c:v>1.0357568533969013</c:v>
                </c:pt>
                <c:pt idx="710">
                  <c:v>1.0751234462795849</c:v>
                </c:pt>
                <c:pt idx="711">
                  <c:v>1.0343946875532097</c:v>
                </c:pt>
                <c:pt idx="712">
                  <c:v>0.97241614166524815</c:v>
                </c:pt>
                <c:pt idx="713">
                  <c:v>1.1214370849650948</c:v>
                </c:pt>
                <c:pt idx="714">
                  <c:v>1.0887451047164993</c:v>
                </c:pt>
                <c:pt idx="715">
                  <c:v>1.0521028435211988</c:v>
                </c:pt>
                <c:pt idx="716">
                  <c:v>0.97554912310573827</c:v>
                </c:pt>
                <c:pt idx="717">
                  <c:v>0.89177592371871284</c:v>
                </c:pt>
                <c:pt idx="718">
                  <c:v>0.8849650945002554</c:v>
                </c:pt>
                <c:pt idx="719">
                  <c:v>0.89232079005618936</c:v>
                </c:pt>
                <c:pt idx="720">
                  <c:v>0.90022135194960007</c:v>
                </c:pt>
                <c:pt idx="721">
                  <c:v>0.83715307338668499</c:v>
                </c:pt>
                <c:pt idx="722">
                  <c:v>1.0006129746296613</c:v>
                </c:pt>
                <c:pt idx="723">
                  <c:v>1.0391622680061299</c:v>
                </c:pt>
                <c:pt idx="724">
                  <c:v>1.0198195130257108</c:v>
                </c:pt>
                <c:pt idx="725">
                  <c:v>1.043793631874681</c:v>
                </c:pt>
                <c:pt idx="726">
                  <c:v>1.0267665588285375</c:v>
                </c:pt>
                <c:pt idx="727">
                  <c:v>1.0530563596117828</c:v>
                </c:pt>
                <c:pt idx="728">
                  <c:v>1.060820704920824</c:v>
                </c:pt>
                <c:pt idx="729">
                  <c:v>1.0161416652477437</c:v>
                </c:pt>
                <c:pt idx="730">
                  <c:v>1.045700664055849</c:v>
                </c:pt>
                <c:pt idx="731">
                  <c:v>1.0578239400647029</c:v>
                </c:pt>
                <c:pt idx="732">
                  <c:v>1.0175038310914357</c:v>
                </c:pt>
                <c:pt idx="733">
                  <c:v>0.96451557977183744</c:v>
                </c:pt>
                <c:pt idx="734">
                  <c:v>0.92296952153924727</c:v>
                </c:pt>
                <c:pt idx="735">
                  <c:v>1.0164140984164822</c:v>
                </c:pt>
                <c:pt idx="736">
                  <c:v>1.0202281627788183</c:v>
                </c:pt>
                <c:pt idx="737">
                  <c:v>1.0134173335603611</c:v>
                </c:pt>
                <c:pt idx="738">
                  <c:v>0.99734377660480167</c:v>
                </c:pt>
                <c:pt idx="739">
                  <c:v>0.94667120721947917</c:v>
                </c:pt>
                <c:pt idx="740">
                  <c:v>0.91983654009875715</c:v>
                </c:pt>
                <c:pt idx="741">
                  <c:v>0.94312957602588132</c:v>
                </c:pt>
                <c:pt idx="742">
                  <c:v>0.93645496339179313</c:v>
                </c:pt>
                <c:pt idx="743">
                  <c:v>0.96819342754980453</c:v>
                </c:pt>
                <c:pt idx="744">
                  <c:v>0.9815426528179807</c:v>
                </c:pt>
                <c:pt idx="745">
                  <c:v>0.95075770475055355</c:v>
                </c:pt>
                <c:pt idx="746">
                  <c:v>0.85935637663885589</c:v>
                </c:pt>
                <c:pt idx="747">
                  <c:v>0.83224927634939561</c:v>
                </c:pt>
                <c:pt idx="748">
                  <c:v>0.80309892729439825</c:v>
                </c:pt>
                <c:pt idx="749">
                  <c:v>0.80214541120381444</c:v>
                </c:pt>
                <c:pt idx="750">
                  <c:v>0.84505363528009525</c:v>
                </c:pt>
                <c:pt idx="751">
                  <c:v>0.80119189511322997</c:v>
                </c:pt>
                <c:pt idx="752">
                  <c:v>0.79615188149157201</c:v>
                </c:pt>
                <c:pt idx="753">
                  <c:v>0.77122424655201782</c:v>
                </c:pt>
                <c:pt idx="754">
                  <c:v>0.71687382938872823</c:v>
                </c:pt>
                <c:pt idx="755">
                  <c:v>0.76550315000851388</c:v>
                </c:pt>
                <c:pt idx="756">
                  <c:v>0.76986208070832651</c:v>
                </c:pt>
                <c:pt idx="757">
                  <c:v>0.70366082070492086</c:v>
                </c:pt>
                <c:pt idx="758">
                  <c:v>0.72123276008854087</c:v>
                </c:pt>
                <c:pt idx="759">
                  <c:v>0.7029797377830751</c:v>
                </c:pt>
                <c:pt idx="760">
                  <c:v>0.7656393665928829</c:v>
                </c:pt>
                <c:pt idx="761">
                  <c:v>0.77285884556444762</c:v>
                </c:pt>
                <c:pt idx="762">
                  <c:v>0.7807594074578581</c:v>
                </c:pt>
                <c:pt idx="763">
                  <c:v>0.81835518474374291</c:v>
                </c:pt>
                <c:pt idx="764">
                  <c:v>0.81726545206878942</c:v>
                </c:pt>
                <c:pt idx="765">
                  <c:v>0.83565469095862421</c:v>
                </c:pt>
                <c:pt idx="766">
                  <c:v>0.85172824791418367</c:v>
                </c:pt>
                <c:pt idx="767">
                  <c:v>0.84178443725523611</c:v>
                </c:pt>
                <c:pt idx="768">
                  <c:v>0.84260173676145089</c:v>
                </c:pt>
                <c:pt idx="769">
                  <c:v>0.87801804869742917</c:v>
                </c:pt>
                <c:pt idx="770">
                  <c:v>0.92215222203303293</c:v>
                </c:pt>
                <c:pt idx="771">
                  <c:v>0.94149497701345153</c:v>
                </c:pt>
                <c:pt idx="772">
                  <c:v>0.93236846586071898</c:v>
                </c:pt>
                <c:pt idx="773">
                  <c:v>0.96097394857823959</c:v>
                </c:pt>
                <c:pt idx="774">
                  <c:v>0.98780861569896161</c:v>
                </c:pt>
                <c:pt idx="775">
                  <c:v>0.94789715647880146</c:v>
                </c:pt>
                <c:pt idx="776">
                  <c:v>0.96546909586242124</c:v>
                </c:pt>
                <c:pt idx="777">
                  <c:v>0.98099778648050417</c:v>
                </c:pt>
                <c:pt idx="778">
                  <c:v>1.0544185254554743</c:v>
                </c:pt>
                <c:pt idx="779">
                  <c:v>1.1045462285033203</c:v>
                </c:pt>
                <c:pt idx="780">
                  <c:v>1.0668142346330667</c:v>
                </c:pt>
                <c:pt idx="781">
                  <c:v>1.1065894772688578</c:v>
                </c:pt>
                <c:pt idx="782">
                  <c:v>1.0694023497360803</c:v>
                </c:pt>
                <c:pt idx="783">
                  <c:v>1.0550996083773203</c:v>
                </c:pt>
                <c:pt idx="784">
                  <c:v>1.0570066405584879</c:v>
                </c:pt>
                <c:pt idx="785">
                  <c:v>1.095692150519326</c:v>
                </c:pt>
                <c:pt idx="786">
                  <c:v>1.0868380725353313</c:v>
                </c:pt>
                <c:pt idx="787">
                  <c:v>1.1158522050059596</c:v>
                </c:pt>
                <c:pt idx="788">
                  <c:v>1.0937851183381579</c:v>
                </c:pt>
                <c:pt idx="789">
                  <c:v>1.077983994551337</c:v>
                </c:pt>
                <c:pt idx="790">
                  <c:v>1.0225438447130939</c:v>
                </c:pt>
                <c:pt idx="791">
                  <c:v>1.0284011578409671</c:v>
                </c:pt>
                <c:pt idx="792">
                  <c:v>1.0350757704750557</c:v>
                </c:pt>
                <c:pt idx="793">
                  <c:v>0.99843350927975516</c:v>
                </c:pt>
                <c:pt idx="794">
                  <c:v>1.0149157159884217</c:v>
                </c:pt>
                <c:pt idx="795">
                  <c:v>1.007968670185595</c:v>
                </c:pt>
                <c:pt idx="796">
                  <c:v>0.97936318746807438</c:v>
                </c:pt>
                <c:pt idx="797">
                  <c:v>0.98753618253022313</c:v>
                </c:pt>
                <c:pt idx="798">
                  <c:v>1.0572790737272264</c:v>
                </c:pt>
                <c:pt idx="799">
                  <c:v>1.095419717350588</c:v>
                </c:pt>
                <c:pt idx="800">
                  <c:v>1.0650434190362676</c:v>
                </c:pt>
                <c:pt idx="801">
                  <c:v>1.0823429252511496</c:v>
                </c:pt>
                <c:pt idx="802">
                  <c:v>1.0512855440149842</c:v>
                </c:pt>
                <c:pt idx="803">
                  <c:v>1.0228162778818324</c:v>
                </c:pt>
                <c:pt idx="804">
                  <c:v>1.0496509450025542</c:v>
                </c:pt>
                <c:pt idx="805">
                  <c:v>1.0785288608888135</c:v>
                </c:pt>
                <c:pt idx="806">
                  <c:v>1.0839775242635792</c:v>
                </c:pt>
                <c:pt idx="807">
                  <c:v>1.1229354673931553</c:v>
                </c:pt>
                <c:pt idx="808">
                  <c:v>1.111357057721778</c:v>
                </c:pt>
                <c:pt idx="809">
                  <c:v>1.1440490379703729</c:v>
                </c:pt>
                <c:pt idx="810">
                  <c:v>1.1696577558317727</c:v>
                </c:pt>
                <c:pt idx="811">
                  <c:v>1.1499063510982466</c:v>
                </c:pt>
                <c:pt idx="812">
                  <c:v>1.1648901753788525</c:v>
                </c:pt>
                <c:pt idx="813">
                  <c:v>1.18287076451558</c:v>
                </c:pt>
                <c:pt idx="814">
                  <c:v>1.1560360973948578</c:v>
                </c:pt>
                <c:pt idx="815">
                  <c:v>1.147454452579602</c:v>
                </c:pt>
                <c:pt idx="816">
                  <c:v>1.1899540269027757</c:v>
                </c:pt>
                <c:pt idx="817">
                  <c:v>1.2116124638174703</c:v>
                </c:pt>
                <c:pt idx="818">
                  <c:v>1.2462114762472334</c:v>
                </c:pt>
                <c:pt idx="819">
                  <c:v>1.2635109824621149</c:v>
                </c:pt>
                <c:pt idx="820">
                  <c:v>1.2561552869061807</c:v>
                </c:pt>
                <c:pt idx="821">
                  <c:v>1.2306827856291505</c:v>
                </c:pt>
                <c:pt idx="822">
                  <c:v>1.2429422782223738</c:v>
                </c:pt>
                <c:pt idx="823">
                  <c:v>1.2071173165332882</c:v>
                </c:pt>
                <c:pt idx="824">
                  <c:v>1.1903626766558832</c:v>
                </c:pt>
                <c:pt idx="825">
                  <c:v>1.1808275157500425</c:v>
                </c:pt>
                <c:pt idx="826">
                  <c:v>1.2552017708155971</c:v>
                </c:pt>
                <c:pt idx="827">
                  <c:v>1.250434190362677</c:v>
                </c:pt>
                <c:pt idx="828">
                  <c:v>1.250706623531415</c:v>
                </c:pt>
                <c:pt idx="829">
                  <c:v>1.2675974799931895</c:v>
                </c:pt>
                <c:pt idx="830">
                  <c:v>1.2833986037800105</c:v>
                </c:pt>
                <c:pt idx="831">
                  <c:v>1.2700493785118341</c:v>
                </c:pt>
                <c:pt idx="832">
                  <c:v>1.247846075259663</c:v>
                </c:pt>
                <c:pt idx="833">
                  <c:v>1.2520687893751066</c:v>
                </c:pt>
                <c:pt idx="834">
                  <c:v>1.2308190022135199</c:v>
                </c:pt>
                <c:pt idx="835">
                  <c:v>1.2306827856291505</c:v>
                </c:pt>
                <c:pt idx="836">
                  <c:v>1.2940234973608038</c:v>
                </c:pt>
                <c:pt idx="837">
                  <c:v>1.3113230035756858</c:v>
                </c:pt>
                <c:pt idx="838">
                  <c:v>1.3100970543163633</c:v>
                </c:pt>
                <c:pt idx="839">
                  <c:v>1.2957943129576028</c:v>
                </c:pt>
                <c:pt idx="840">
                  <c:v>1.2809467052613654</c:v>
                </c:pt>
                <c:pt idx="841">
                  <c:v>1.2583347522560873</c:v>
                </c:pt>
                <c:pt idx="842">
                  <c:v>1.3643112548952834</c:v>
                </c:pt>
                <c:pt idx="843">
                  <c:v>1.3633577388046998</c:v>
                </c:pt>
                <c:pt idx="844">
                  <c:v>1.3397922697088376</c:v>
                </c:pt>
                <c:pt idx="845">
                  <c:v>1.3641069300187301</c:v>
                </c:pt>
                <c:pt idx="846">
                  <c:v>1.3667631534139284</c:v>
                </c:pt>
                <c:pt idx="847">
                  <c:v>1.3506895964583689</c:v>
                </c:pt>
                <c:pt idx="848">
                  <c:v>1.3438787672399117</c:v>
                </c:pt>
                <c:pt idx="849">
                  <c:v>1.3438787672399117</c:v>
                </c:pt>
                <c:pt idx="850">
                  <c:v>1.3523241954707985</c:v>
                </c:pt>
                <c:pt idx="851">
                  <c:v>1.3844713093819174</c:v>
                </c:pt>
                <c:pt idx="852">
                  <c:v>1.385969691809978</c:v>
                </c:pt>
                <c:pt idx="853">
                  <c:v>1.3728928997105396</c:v>
                </c:pt>
                <c:pt idx="854">
                  <c:v>1.3369317214370851</c:v>
                </c:pt>
                <c:pt idx="855">
                  <c:v>1.3407457857994212</c:v>
                </c:pt>
                <c:pt idx="856">
                  <c:v>1.3564106930018731</c:v>
                </c:pt>
                <c:pt idx="857">
                  <c:v>1.3896475395879451</c:v>
                </c:pt>
                <c:pt idx="858">
                  <c:v>1.4151200408649758</c:v>
                </c:pt>
                <c:pt idx="859">
                  <c:v>1.4144389579431298</c:v>
                </c:pt>
                <c:pt idx="860">
                  <c:v>1.4531244679039674</c:v>
                </c:pt>
                <c:pt idx="861">
                  <c:v>1.4648390941597138</c:v>
                </c:pt>
                <c:pt idx="862">
                  <c:v>1.4461774221011412</c:v>
                </c:pt>
                <c:pt idx="863">
                  <c:v>1.4411374084794826</c:v>
                </c:pt>
                <c:pt idx="864">
                  <c:v>1.422203303252171</c:v>
                </c:pt>
                <c:pt idx="865">
                  <c:v>1.4596628639536866</c:v>
                </c:pt>
                <c:pt idx="866">
                  <c:v>1.4649753107440833</c:v>
                </c:pt>
                <c:pt idx="867">
                  <c:v>1.5035246041205519</c:v>
                </c:pt>
                <c:pt idx="868">
                  <c:v>1.4969862080708327</c:v>
                </c:pt>
                <c:pt idx="869">
                  <c:v>1.505704069470458</c:v>
                </c:pt>
                <c:pt idx="870">
                  <c:v>1.5337646858505023</c:v>
                </c:pt>
                <c:pt idx="871">
                  <c:v>1.5189170781542654</c:v>
                </c:pt>
                <c:pt idx="872">
                  <c:v>1.5201430274135879</c:v>
                </c:pt>
                <c:pt idx="873">
                  <c:v>1.5058402860548274</c:v>
                </c:pt>
                <c:pt idx="874">
                  <c:v>1.5472501277030482</c:v>
                </c:pt>
                <c:pt idx="875">
                  <c:v>1.5428911970032355</c:v>
                </c:pt>
                <c:pt idx="876">
                  <c:v>1.5236846586071859</c:v>
                </c:pt>
                <c:pt idx="877">
                  <c:v>1.5616890856461776</c:v>
                </c:pt>
                <c:pt idx="878">
                  <c:v>1.5778988591861061</c:v>
                </c:pt>
                <c:pt idx="879">
                  <c:v>1.5825302230546572</c:v>
                </c:pt>
                <c:pt idx="880">
                  <c:v>1.6421930870083434</c:v>
                </c:pt>
                <c:pt idx="881">
                  <c:v>1.6216243827686023</c:v>
                </c:pt>
                <c:pt idx="882">
                  <c:v>1.6062319087348889</c:v>
                </c:pt>
                <c:pt idx="883">
                  <c:v>1.6127703047846076</c:v>
                </c:pt>
                <c:pt idx="884">
                  <c:v>1.5973778307508941</c:v>
                </c:pt>
                <c:pt idx="885">
                  <c:v>1.5691809977864808</c:v>
                </c:pt>
                <c:pt idx="886">
                  <c:v>1.5619615188149161</c:v>
                </c:pt>
                <c:pt idx="887">
                  <c:v>1.5849821215733018</c:v>
                </c:pt>
                <c:pt idx="888">
                  <c:v>1.5954707985697261</c:v>
                </c:pt>
                <c:pt idx="889">
                  <c:v>1.5975140473352631</c:v>
                </c:pt>
                <c:pt idx="890">
                  <c:v>1.6424655201770819</c:v>
                </c:pt>
                <c:pt idx="891">
                  <c:v>1.6389238889834838</c:v>
                </c:pt>
                <c:pt idx="892">
                  <c:v>1.6575855610420569</c:v>
                </c:pt>
                <c:pt idx="893">
                  <c:v>1.6307508939213351</c:v>
                </c:pt>
                <c:pt idx="894">
                  <c:v>1.6145411203814066</c:v>
                </c:pt>
                <c:pt idx="895">
                  <c:v>1.6255746637153075</c:v>
                </c:pt>
                <c:pt idx="896">
                  <c:v>1.6374255065554233</c:v>
                </c:pt>
                <c:pt idx="897">
                  <c:v>1.6494125659799082</c:v>
                </c:pt>
                <c:pt idx="898">
                  <c:v>1.6319768431806576</c:v>
                </c:pt>
                <c:pt idx="899">
                  <c:v>1.6675293717010051</c:v>
                </c:pt>
                <c:pt idx="900">
                  <c:v>1.6759747999318919</c:v>
                </c:pt>
                <c:pt idx="901">
                  <c:v>1.6644644985526988</c:v>
                </c:pt>
                <c:pt idx="902">
                  <c:v>1.6232589817810323</c:v>
                </c:pt>
                <c:pt idx="903">
                  <c:v>1.6040524433849823</c:v>
                </c:pt>
                <c:pt idx="904">
                  <c:v>1.4790056189341056</c:v>
                </c:pt>
                <c:pt idx="905">
                  <c:v>1.4362336114421934</c:v>
                </c:pt>
                <c:pt idx="906">
                  <c:v>1.4491741869572623</c:v>
                </c:pt>
                <c:pt idx="907">
                  <c:v>1.4272433168738297</c:v>
                </c:pt>
                <c:pt idx="908">
                  <c:v>1.4242465520177081</c:v>
                </c:pt>
                <c:pt idx="909">
                  <c:v>1.4217946534990635</c:v>
                </c:pt>
                <c:pt idx="910">
                  <c:v>1.4445428230887112</c:v>
                </c:pt>
                <c:pt idx="911">
                  <c:v>1.4171632896305124</c:v>
                </c:pt>
                <c:pt idx="912">
                  <c:v>1.4051762302060276</c:v>
                </c:pt>
                <c:pt idx="913">
                  <c:v>1.370168568023157</c:v>
                </c:pt>
                <c:pt idx="914">
                  <c:v>1.3768431806572452</c:v>
                </c:pt>
                <c:pt idx="915">
                  <c:v>1.3952324195470802</c:v>
                </c:pt>
                <c:pt idx="916">
                  <c:v>1.4141665247743913</c:v>
                </c:pt>
                <c:pt idx="917">
                  <c:v>1.4671547760939898</c:v>
                </c:pt>
                <c:pt idx="918">
                  <c:v>1.402588115103014</c:v>
                </c:pt>
                <c:pt idx="919">
                  <c:v>1.4329644134173338</c:v>
                </c:pt>
                <c:pt idx="920">
                  <c:v>1.454486633747659</c:v>
                </c:pt>
                <c:pt idx="921">
                  <c:v>1.508019751404734</c:v>
                </c:pt>
                <c:pt idx="922">
                  <c:v>1.5561042056870429</c:v>
                </c:pt>
                <c:pt idx="923">
                  <c:v>1.559100970543164</c:v>
                </c:pt>
                <c:pt idx="924">
                  <c:v>1.5807594074578581</c:v>
                </c:pt>
                <c:pt idx="925">
                  <c:v>1.5840286054827177</c:v>
                </c:pt>
                <c:pt idx="926">
                  <c:v>1.491537544696067</c:v>
                </c:pt>
                <c:pt idx="927">
                  <c:v>1.4186616720585734</c:v>
                </c:pt>
                <c:pt idx="928">
                  <c:v>1.4271071002894606</c:v>
                </c:pt>
                <c:pt idx="929">
                  <c:v>1.4431806572450201</c:v>
                </c:pt>
                <c:pt idx="930">
                  <c:v>1.4014983824280609</c:v>
                </c:pt>
                <c:pt idx="931">
                  <c:v>1.3730291162949091</c:v>
                </c:pt>
                <c:pt idx="932">
                  <c:v>1.3938702537033887</c:v>
                </c:pt>
                <c:pt idx="933">
                  <c:v>1.3839264430444409</c:v>
                </c:pt>
                <c:pt idx="934">
                  <c:v>1.4242465520177081</c:v>
                </c:pt>
                <c:pt idx="935">
                  <c:v>1.4392303762983145</c:v>
                </c:pt>
                <c:pt idx="936">
                  <c:v>1.3904648390941601</c:v>
                </c:pt>
                <c:pt idx="937">
                  <c:v>1.369215051932573</c:v>
                </c:pt>
                <c:pt idx="938">
                  <c:v>1.3809296781883194</c:v>
                </c:pt>
                <c:pt idx="939">
                  <c:v>1.3985016175719398</c:v>
                </c:pt>
                <c:pt idx="940">
                  <c:v>1.3423803848118512</c:v>
                </c:pt>
                <c:pt idx="941">
                  <c:v>1.3215392474033716</c:v>
                </c:pt>
                <c:pt idx="942">
                  <c:v>1.3250808785969692</c:v>
                </c:pt>
                <c:pt idx="943">
                  <c:v>1.3321641409841649</c:v>
                </c:pt>
                <c:pt idx="944">
                  <c:v>1.3667631534139284</c:v>
                </c:pt>
                <c:pt idx="945">
                  <c:v>1.3483739145240934</c:v>
                </c:pt>
                <c:pt idx="946">
                  <c:v>1.3655372041546059</c:v>
                </c:pt>
                <c:pt idx="947">
                  <c:v>1.3825642772007494</c:v>
                </c:pt>
                <c:pt idx="948">
                  <c:v>1.4177081559679894</c:v>
                </c:pt>
                <c:pt idx="949">
                  <c:v>1.4381406436233615</c:v>
                </c:pt>
                <c:pt idx="950">
                  <c:v>1.4299676485612123</c:v>
                </c:pt>
                <c:pt idx="951">
                  <c:v>1.4491741869572623</c:v>
                </c:pt>
                <c:pt idx="952">
                  <c:v>1.4615698961348547</c:v>
                </c:pt>
                <c:pt idx="953">
                  <c:v>1.4362336114421934</c:v>
                </c:pt>
                <c:pt idx="954">
                  <c:v>1.4344627958453944</c:v>
                </c:pt>
                <c:pt idx="955">
                  <c:v>1.4130767920994383</c:v>
                </c:pt>
                <c:pt idx="956">
                  <c:v>1.3952324195470802</c:v>
                </c:pt>
                <c:pt idx="957">
                  <c:v>1.3900561893410526</c:v>
                </c:pt>
                <c:pt idx="958">
                  <c:v>1.3549123105738126</c:v>
                </c:pt>
                <c:pt idx="959">
                  <c:v>1.3565469095862421</c:v>
                </c:pt>
                <c:pt idx="960">
                  <c:v>1.3625404392984848</c:v>
                </c:pt>
                <c:pt idx="961">
                  <c:v>1.3306657585561044</c:v>
                </c:pt>
                <c:pt idx="962">
                  <c:v>1.2733185765366932</c:v>
                </c:pt>
                <c:pt idx="963">
                  <c:v>1.2914353822577902</c:v>
                </c:pt>
                <c:pt idx="964">
                  <c:v>1.3196322152222035</c:v>
                </c:pt>
                <c:pt idx="965">
                  <c:v>1.3261706112719227</c:v>
                </c:pt>
                <c:pt idx="966">
                  <c:v>1.3697599182700495</c:v>
                </c:pt>
                <c:pt idx="967">
                  <c:v>1.4187978886429424</c:v>
                </c:pt>
                <c:pt idx="968">
                  <c:v>1.406265962880981</c:v>
                </c:pt>
                <c:pt idx="969">
                  <c:v>1.4414098416482206</c:v>
                </c:pt>
                <c:pt idx="970">
                  <c:v>1.4766899369998296</c:v>
                </c:pt>
                <c:pt idx="971">
                  <c:v>1.4912651115273285</c:v>
                </c:pt>
                <c:pt idx="972">
                  <c:v>1.4847267154776094</c:v>
                </c:pt>
                <c:pt idx="973">
                  <c:v>1.5390771326408994</c:v>
                </c:pt>
                <c:pt idx="974">
                  <c:v>1.5172824791418358</c:v>
                </c:pt>
                <c:pt idx="975">
                  <c:v>1.5532436574152904</c:v>
                </c:pt>
                <c:pt idx="976">
                  <c:v>1.5610080027243316</c:v>
                </c:pt>
                <c:pt idx="977">
                  <c:v>1.5841648220670872</c:v>
                </c:pt>
                <c:pt idx="978">
                  <c:v>1.5838923888983487</c:v>
                </c:pt>
                <c:pt idx="979">
                  <c:v>1.6078665077473184</c:v>
                </c:pt>
                <c:pt idx="980">
                  <c:v>1.5968329644134172</c:v>
                </c:pt>
                <c:pt idx="981">
                  <c:v>1.6059594755661504</c:v>
                </c:pt>
                <c:pt idx="982">
                  <c:v>1.5877064532606848</c:v>
                </c:pt>
                <c:pt idx="983">
                  <c:v>1.5852545547420398</c:v>
                </c:pt>
                <c:pt idx="984">
                  <c:v>1.593563766388558</c:v>
                </c:pt>
                <c:pt idx="985">
                  <c:v>1.5795334581985361</c:v>
                </c:pt>
                <c:pt idx="986">
                  <c:v>1.5874340200919463</c:v>
                </c:pt>
                <c:pt idx="987">
                  <c:v>1.6050059594755663</c:v>
                </c:pt>
                <c:pt idx="988">
                  <c:v>1.5803507577047506</c:v>
                </c:pt>
                <c:pt idx="989">
                  <c:v>1.6347011748680402</c:v>
                </c:pt>
                <c:pt idx="990">
                  <c:v>1.6197173505874343</c:v>
                </c:pt>
                <c:pt idx="991">
                  <c:v>1.646279584539418</c:v>
                </c:pt>
                <c:pt idx="992">
                  <c:v>1.6658947726885751</c:v>
                </c:pt>
                <c:pt idx="993">
                  <c:v>1.6314319768431811</c:v>
                </c:pt>
                <c:pt idx="994">
                  <c:v>1.6522731142516602</c:v>
                </c:pt>
                <c:pt idx="995">
                  <c:v>1.696543504171633</c:v>
                </c:pt>
                <c:pt idx="996">
                  <c:v>1.6985867529371705</c:v>
                </c:pt>
                <c:pt idx="997">
                  <c:v>1.6912310573812364</c:v>
                </c:pt>
                <c:pt idx="998">
                  <c:v>1.6683466712072197</c:v>
                </c:pt>
                <c:pt idx="999">
                  <c:v>1.6826494125659801</c:v>
                </c:pt>
                <c:pt idx="1000">
                  <c:v>1.6539077132640903</c:v>
                </c:pt>
                <c:pt idx="1001">
                  <c:v>1.6518644644985532</c:v>
                </c:pt>
                <c:pt idx="1002">
                  <c:v>1.6371530733866848</c:v>
                </c:pt>
                <c:pt idx="1003">
                  <c:v>1.6296611612463821</c:v>
                </c:pt>
                <c:pt idx="1004">
                  <c:v>1.6310233270900736</c:v>
                </c:pt>
                <c:pt idx="1005">
                  <c:v>1.6368806402179468</c:v>
                </c:pt>
                <c:pt idx="1006">
                  <c:v>1.6225778988591864</c:v>
                </c:pt>
                <c:pt idx="1007">
                  <c:v>1.5287246722288437</c:v>
                </c:pt>
                <c:pt idx="1008">
                  <c:v>1.5097905670015326</c:v>
                </c:pt>
                <c:pt idx="1009">
                  <c:v>1.4779158862591522</c:v>
                </c:pt>
                <c:pt idx="1010">
                  <c:v>1.4679720756002048</c:v>
                </c:pt>
                <c:pt idx="1011">
                  <c:v>1.5276349395538911</c:v>
                </c:pt>
                <c:pt idx="1012">
                  <c:v>1.5219138430103865</c:v>
                </c:pt>
                <c:pt idx="1013">
                  <c:v>1.5362165843691473</c:v>
                </c:pt>
                <c:pt idx="1014">
                  <c:v>1.5280435893069986</c:v>
                </c:pt>
                <c:pt idx="1015">
                  <c:v>1.5325387365911798</c:v>
                </c:pt>
                <c:pt idx="1016">
                  <c:v>1.5013451387706453</c:v>
                </c:pt>
                <c:pt idx="1017">
                  <c:v>1.4884045632555765</c:v>
                </c:pt>
                <c:pt idx="1018">
                  <c:v>1.5694534309552188</c:v>
                </c:pt>
                <c:pt idx="1019">
                  <c:v>1.609364890175379</c:v>
                </c:pt>
                <c:pt idx="1020">
                  <c:v>1.6411033543333899</c:v>
                </c:pt>
                <c:pt idx="1021">
                  <c:v>1.6586752937170104</c:v>
                </c:pt>
                <c:pt idx="1022">
                  <c:v>1.6494125659799082</c:v>
                </c:pt>
                <c:pt idx="1023">
                  <c:v>1.6449174186957261</c:v>
                </c:pt>
                <c:pt idx="1024">
                  <c:v>1.6210795164311254</c:v>
                </c:pt>
                <c:pt idx="1025">
                  <c:v>1.6116805721096545</c:v>
                </c:pt>
                <c:pt idx="1026">
                  <c:v>1.5614166524774391</c:v>
                </c:pt>
                <c:pt idx="1027">
                  <c:v>1.5118338157670701</c:v>
                </c:pt>
                <c:pt idx="1028">
                  <c:v>1.5453430955218801</c:v>
                </c:pt>
                <c:pt idx="1029">
                  <c:v>1.5315852205005962</c:v>
                </c:pt>
                <c:pt idx="1030">
                  <c:v>1.5565128554401499</c:v>
                </c:pt>
                <c:pt idx="1031">
                  <c:v>1.578579942107952</c:v>
                </c:pt>
                <c:pt idx="1032">
                  <c:v>1.5800783245360126</c:v>
                </c:pt>
                <c:pt idx="1033">
                  <c:v>1.5652307168397752</c:v>
                </c:pt>
                <c:pt idx="1034">
                  <c:v>1.5724501958113399</c:v>
                </c:pt>
                <c:pt idx="1035">
                  <c:v>1.5492933764685852</c:v>
                </c:pt>
                <c:pt idx="1036">
                  <c:v>1.5205516771666949</c:v>
                </c:pt>
                <c:pt idx="1037">
                  <c:v>1.508428401157841</c:v>
                </c:pt>
                <c:pt idx="1038">
                  <c:v>1.5044781202111359</c:v>
                </c:pt>
                <c:pt idx="1039">
                  <c:v>1.4833645496339183</c:v>
                </c:pt>
                <c:pt idx="1040">
                  <c:v>1.473148305806232</c:v>
                </c:pt>
                <c:pt idx="1041">
                  <c:v>1.4835007662182873</c:v>
                </c:pt>
                <c:pt idx="1042">
                  <c:v>1.5114251660139626</c:v>
                </c:pt>
                <c:pt idx="1043">
                  <c:v>1.4862250979056704</c:v>
                </c:pt>
                <c:pt idx="1044">
                  <c:v>1.4676996424314663</c:v>
                </c:pt>
                <c:pt idx="1045">
                  <c:v>1.4877234803337309</c:v>
                </c:pt>
                <c:pt idx="1046">
                  <c:v>1.471241273625064</c:v>
                </c:pt>
                <c:pt idx="1047">
                  <c:v>1.4621147624723312</c:v>
                </c:pt>
                <c:pt idx="1048">
                  <c:v>1.4472671547760942</c:v>
                </c:pt>
                <c:pt idx="1049">
                  <c:v>1.385152392303763</c:v>
                </c:pt>
                <c:pt idx="1050">
                  <c:v>1.317316533287928</c:v>
                </c:pt>
                <c:pt idx="1051">
                  <c:v>1.3036948748510135</c:v>
                </c:pt>
                <c:pt idx="1052">
                  <c:v>1.3020602758385835</c:v>
                </c:pt>
                <c:pt idx="1053">
                  <c:v>1.3256257449344457</c:v>
                </c:pt>
                <c:pt idx="1054">
                  <c:v>1.3531414949770135</c:v>
                </c:pt>
                <c:pt idx="1055">
                  <c:v>1.3596798910267327</c:v>
                </c:pt>
                <c:pt idx="1056">
                  <c:v>1.3310744083092119</c:v>
                </c:pt>
                <c:pt idx="1057">
                  <c:v>1.3565469095862421</c:v>
                </c:pt>
                <c:pt idx="1058">
                  <c:v>1.3513706793802149</c:v>
                </c:pt>
                <c:pt idx="1059">
                  <c:v>1.3663545036608209</c:v>
                </c:pt>
                <c:pt idx="1060">
                  <c:v>1.3985016175719398</c:v>
                </c:pt>
                <c:pt idx="1061">
                  <c:v>1.4337817129235484</c:v>
                </c:pt>
                <c:pt idx="1062">
                  <c:v>1.3343436063340715</c:v>
                </c:pt>
                <c:pt idx="1063">
                  <c:v>1.3467393155116638</c:v>
                </c:pt>
                <c:pt idx="1064">
                  <c:v>1.3272603439468758</c:v>
                </c:pt>
                <c:pt idx="1065">
                  <c:v>1.3117316533287933</c:v>
                </c:pt>
                <c:pt idx="1066">
                  <c:v>1.3607696237016857</c:v>
                </c:pt>
                <c:pt idx="1067">
                  <c:v>1.335841988762132</c:v>
                </c:pt>
                <c:pt idx="1068">
                  <c:v>1.3160905840286055</c:v>
                </c:pt>
                <c:pt idx="1069">
                  <c:v>1.2998808104886774</c:v>
                </c:pt>
                <c:pt idx="1070">
                  <c:v>1.3109143538225783</c:v>
                </c:pt>
                <c:pt idx="1071">
                  <c:v>1.2996083773199389</c:v>
                </c:pt>
                <c:pt idx="1072">
                  <c:v>1.3099608377319942</c:v>
                </c:pt>
                <c:pt idx="1073">
                  <c:v>1.2945683636982803</c:v>
                </c:pt>
                <c:pt idx="1074">
                  <c:v>1.3111867869913163</c:v>
                </c:pt>
                <c:pt idx="1075">
                  <c:v>1.2854418525455475</c:v>
                </c:pt>
                <c:pt idx="1076">
                  <c:v>1.384335092797548</c:v>
                </c:pt>
                <c:pt idx="1077">
                  <c:v>1.4049037970372895</c:v>
                </c:pt>
                <c:pt idx="1078">
                  <c:v>1.3523241954707985</c:v>
                </c:pt>
                <c:pt idx="1079">
                  <c:v>1.3072365060446112</c:v>
                </c:pt>
                <c:pt idx="1080">
                  <c:v>1.2884386174016687</c:v>
                </c:pt>
                <c:pt idx="1081">
                  <c:v>1.2753618253022307</c:v>
                </c:pt>
                <c:pt idx="1082">
                  <c:v>1.2475736420909249</c:v>
                </c:pt>
                <c:pt idx="1083">
                  <c:v>1.2590158351779333</c:v>
                </c:pt>
                <c:pt idx="1084">
                  <c:v>1.2734547931210627</c:v>
                </c:pt>
                <c:pt idx="1085">
                  <c:v>1.302332709007322</c:v>
                </c:pt>
                <c:pt idx="1086">
                  <c:v>1.3141835518474374</c:v>
                </c:pt>
                <c:pt idx="1087">
                  <c:v>1.3061467733696581</c:v>
                </c:pt>
                <c:pt idx="1088">
                  <c:v>1.3633577388046998</c:v>
                </c:pt>
                <c:pt idx="1089">
                  <c:v>1.3201770815596801</c:v>
                </c:pt>
                <c:pt idx="1090">
                  <c:v>1.3061467733696581</c:v>
                </c:pt>
                <c:pt idx="1091">
                  <c:v>1.3569555593393496</c:v>
                </c:pt>
                <c:pt idx="1092">
                  <c:v>1.4979397241614167</c:v>
                </c:pt>
                <c:pt idx="1093">
                  <c:v>1.4751915545717695</c:v>
                </c:pt>
                <c:pt idx="1094">
                  <c:v>1.4845904988932404</c:v>
                </c:pt>
                <c:pt idx="1095">
                  <c:v>1.4892218627617915</c:v>
                </c:pt>
                <c:pt idx="1096">
                  <c:v>1.5141494977013452</c:v>
                </c:pt>
                <c:pt idx="1097">
                  <c:v>1.4934445768772351</c:v>
                </c:pt>
                <c:pt idx="1098">
                  <c:v>1.5374425336284694</c:v>
                </c:pt>
                <c:pt idx="1099">
                  <c:v>1.5531074408309213</c:v>
                </c:pt>
                <c:pt idx="1100">
                  <c:v>1.5843010386514562</c:v>
                </c:pt>
                <c:pt idx="1101">
                  <c:v>1.5859356376638858</c:v>
                </c:pt>
                <c:pt idx="1102">
                  <c:v>1.5863442874169933</c:v>
                </c:pt>
                <c:pt idx="1103">
                  <c:v>1.6022816277881833</c:v>
                </c:pt>
                <c:pt idx="1104">
                  <c:v>1.6201260003405418</c:v>
                </c:pt>
                <c:pt idx="1105">
                  <c:v>1.6003745956070152</c:v>
                </c:pt>
                <c:pt idx="1106">
                  <c:v>1.5456155286906181</c:v>
                </c:pt>
                <c:pt idx="1107">
                  <c:v>1.5878426698450538</c:v>
                </c:pt>
                <c:pt idx="1108">
                  <c:v>1.5879788864294233</c:v>
                </c:pt>
                <c:pt idx="1109">
                  <c:v>1.5920653839604975</c:v>
                </c:pt>
                <c:pt idx="1110">
                  <c:v>1.6056870423974119</c:v>
                </c:pt>
                <c:pt idx="1111">
                  <c:v>1.6187638344968502</c:v>
                </c:pt>
                <c:pt idx="1112">
                  <c:v>1.6430103865145584</c:v>
                </c:pt>
                <c:pt idx="1113">
                  <c:v>1.6473693172143711</c:v>
                </c:pt>
                <c:pt idx="1114">
                  <c:v>1.6680742380384816</c:v>
                </c:pt>
                <c:pt idx="1115">
                  <c:v>1.6491401328111697</c:v>
                </c:pt>
                <c:pt idx="1116">
                  <c:v>1.6819683296441341</c:v>
                </c:pt>
                <c:pt idx="1117">
                  <c:v>1.6306146773369661</c:v>
                </c:pt>
                <c:pt idx="1118">
                  <c:v>1.8217265452068792</c:v>
                </c:pt>
                <c:pt idx="1119">
                  <c:v>1.902366763153414</c:v>
                </c:pt>
                <c:pt idx="1120">
                  <c:v>1.9183041035246045</c:v>
                </c:pt>
                <c:pt idx="1121">
                  <c:v>1.8944662012600038</c:v>
                </c:pt>
                <c:pt idx="1122">
                  <c:v>1.9514047335263069</c:v>
                </c:pt>
                <c:pt idx="1123">
                  <c:v>1.91898518644645</c:v>
                </c:pt>
                <c:pt idx="1124">
                  <c:v>1.8561893410522736</c:v>
                </c:pt>
                <c:pt idx="1125">
                  <c:v>1.8263579090754303</c:v>
                </c:pt>
                <c:pt idx="1126">
                  <c:v>1.8352119870594246</c:v>
                </c:pt>
                <c:pt idx="1127">
                  <c:v>1.8478801294057554</c:v>
                </c:pt>
                <c:pt idx="1128">
                  <c:v>1.9048186616720586</c:v>
                </c:pt>
                <c:pt idx="1129">
                  <c:v>1.9163970713434364</c:v>
                </c:pt>
                <c:pt idx="1130">
                  <c:v>1.868993699982973</c:v>
                </c:pt>
                <c:pt idx="1131">
                  <c:v>1.9524944662012604</c:v>
                </c:pt>
                <c:pt idx="1132">
                  <c:v>2.0004427038992003</c:v>
                </c:pt>
                <c:pt idx="1133">
                  <c:v>2.0178784266984509</c:v>
                </c:pt>
                <c:pt idx="1134">
                  <c:v>2.0831261706112723</c:v>
                </c:pt>
                <c:pt idx="1135">
                  <c:v>2.1032862250979059</c:v>
                </c:pt>
                <c:pt idx="1136">
                  <c:v>2.1150008513536527</c:v>
                </c:pt>
                <c:pt idx="1137">
                  <c:v>2.1735739826323854</c:v>
                </c:pt>
                <c:pt idx="1138">
                  <c:v>2.0998808104886773</c:v>
                </c:pt>
                <c:pt idx="1139">
                  <c:v>2.1403371360463139</c:v>
                </c:pt>
                <c:pt idx="1140">
                  <c:v>2.1929167376128045</c:v>
                </c:pt>
                <c:pt idx="1141">
                  <c:v>2.1986378341563086</c:v>
                </c:pt>
                <c:pt idx="1142">
                  <c:v>2.1177251830410353</c:v>
                </c:pt>
                <c:pt idx="1143">
                  <c:v>2.0537033883875364</c:v>
                </c:pt>
                <c:pt idx="1144">
                  <c:v>2.0554742039843354</c:v>
                </c:pt>
                <c:pt idx="1145">
                  <c:v>2.0507066235314153</c:v>
                </c:pt>
                <c:pt idx="1146">
                  <c:v>2.0650093648901753</c:v>
                </c:pt>
                <c:pt idx="1147">
                  <c:v>1.9768772348033372</c:v>
                </c:pt>
                <c:pt idx="1148">
                  <c:v>1.9625744934445772</c:v>
                </c:pt>
                <c:pt idx="1149">
                  <c:v>1.968976672909927</c:v>
                </c:pt>
                <c:pt idx="1150">
                  <c:v>1.9727907372722631</c:v>
                </c:pt>
                <c:pt idx="1151">
                  <c:v>1.9804188659969357</c:v>
                </c:pt>
                <c:pt idx="1152">
                  <c:v>2.0250979056700156</c:v>
                </c:pt>
                <c:pt idx="1153">
                  <c:v>1.9744253362846931</c:v>
                </c:pt>
                <c:pt idx="1154">
                  <c:v>1.9948578239400652</c:v>
                </c:pt>
                <c:pt idx="1155">
                  <c:v>1.8506044610931385</c:v>
                </c:pt>
                <c:pt idx="1156">
                  <c:v>1.8228162778818322</c:v>
                </c:pt>
                <c:pt idx="1157">
                  <c:v>1.8580963732334412</c:v>
                </c:pt>
                <c:pt idx="1158">
                  <c:v>1.9056359611782736</c:v>
                </c:pt>
                <c:pt idx="1159">
                  <c:v>1.9455474203984338</c:v>
                </c:pt>
                <c:pt idx="1160">
                  <c:v>1.9631193597820538</c:v>
                </c:pt>
                <c:pt idx="1161">
                  <c:v>2.0140643623361147</c:v>
                </c:pt>
                <c:pt idx="1162">
                  <c:v>2.0201941086327264</c:v>
                </c:pt>
                <c:pt idx="1163">
                  <c:v>2.0610590839434701</c:v>
                </c:pt>
                <c:pt idx="1164">
                  <c:v>2.0791758896645671</c:v>
                </c:pt>
                <c:pt idx="1165">
                  <c:v>2.0769964243146606</c:v>
                </c:pt>
                <c:pt idx="1166">
                  <c:v>2.0854418525455474</c:v>
                </c:pt>
                <c:pt idx="1167">
                  <c:v>2.0839434701174873</c:v>
                </c:pt>
                <c:pt idx="1168">
                  <c:v>2.0584709688404565</c:v>
                </c:pt>
                <c:pt idx="1169">
                  <c:v>2.0899369998297295</c:v>
                </c:pt>
                <c:pt idx="1170">
                  <c:v>2.0945683636982806</c:v>
                </c:pt>
                <c:pt idx="1171">
                  <c:v>2.1061467733696579</c:v>
                </c:pt>
                <c:pt idx="1172">
                  <c:v>2.0851694193768093</c:v>
                </c:pt>
                <c:pt idx="1173">
                  <c:v>2.1301208922186277</c:v>
                </c:pt>
                <c:pt idx="1174">
                  <c:v>2.1193597820534653</c:v>
                </c:pt>
                <c:pt idx="1175">
                  <c:v>2.0344968499914868</c:v>
                </c:pt>
                <c:pt idx="1176">
                  <c:v>2.0083432657926106</c:v>
                </c:pt>
                <c:pt idx="1177">
                  <c:v>2.0291844032010897</c:v>
                </c:pt>
                <c:pt idx="1178">
                  <c:v>2.0079346160395031</c:v>
                </c:pt>
                <c:pt idx="1179">
                  <c:v>2.0091605652988251</c:v>
                </c:pt>
                <c:pt idx="1180">
                  <c:v>1.9982632385492938</c:v>
                </c:pt>
                <c:pt idx="1181">
                  <c:v>2.0329984675634258</c:v>
                </c:pt>
                <c:pt idx="1182">
                  <c:v>2.0344968499914868</c:v>
                </c:pt>
                <c:pt idx="1183">
                  <c:v>2.0308190022135197</c:v>
                </c:pt>
                <c:pt idx="1184">
                  <c:v>1.9466371530733868</c:v>
                </c:pt>
                <c:pt idx="1185">
                  <c:v>1.9530393325387365</c:v>
                </c:pt>
                <c:pt idx="1186">
                  <c:v>2.006163800442704</c:v>
                </c:pt>
                <c:pt idx="1187">
                  <c:v>2.1175889664566663</c:v>
                </c:pt>
                <c:pt idx="1188">
                  <c:v>2.1084624553039335</c:v>
                </c:pt>
                <c:pt idx="1189">
                  <c:v>2.0848969862080708</c:v>
                </c:pt>
                <c:pt idx="1190">
                  <c:v>2.0971564788012942</c:v>
                </c:pt>
                <c:pt idx="1191">
                  <c:v>2.0835348203643798</c:v>
                </c:pt>
                <c:pt idx="1192">
                  <c:v>2.0991997275668317</c:v>
                </c:pt>
                <c:pt idx="1193">
                  <c:v>2.1028775753447984</c:v>
                </c:pt>
                <c:pt idx="1194">
                  <c:v>2.1738464158011239</c:v>
                </c:pt>
                <c:pt idx="1195">
                  <c:v>2.0813553550144732</c:v>
                </c:pt>
                <c:pt idx="1196">
                  <c:v>2.0891197003235145</c:v>
                </c:pt>
                <c:pt idx="1197">
                  <c:v>2.073999659458539</c:v>
                </c:pt>
                <c:pt idx="1198">
                  <c:v>2.0893921334922529</c:v>
                </c:pt>
                <c:pt idx="1199">
                  <c:v>2.0197854588796189</c:v>
                </c:pt>
                <c:pt idx="1200">
                  <c:v>2.075361825302231</c:v>
                </c:pt>
                <c:pt idx="1201">
                  <c:v>2.1267154776093991</c:v>
                </c:pt>
                <c:pt idx="1202">
                  <c:v>2.1199046483909418</c:v>
                </c:pt>
                <c:pt idx="1203">
                  <c:v>2.0996083773199392</c:v>
                </c:pt>
                <c:pt idx="1204">
                  <c:v>2.1506895964583692</c:v>
                </c:pt>
                <c:pt idx="1205">
                  <c:v>2.1854248254725013</c:v>
                </c:pt>
                <c:pt idx="1206">
                  <c:v>2.1572279925080879</c:v>
                </c:pt>
                <c:pt idx="1207">
                  <c:v>2.1622680061297466</c:v>
                </c:pt>
                <c:pt idx="1208">
                  <c:v>2.2010897326749532</c:v>
                </c:pt>
                <c:pt idx="1209">
                  <c:v>2.2212497871615868</c:v>
                </c:pt>
                <c:pt idx="1210">
                  <c:v>2.2128043589307</c:v>
                </c:pt>
                <c:pt idx="1211">
                  <c:v>2.143333900902435</c:v>
                </c:pt>
                <c:pt idx="1212">
                  <c:v>2.1407457857994214</c:v>
                </c:pt>
                <c:pt idx="1213">
                  <c:v>2.1521879788864298</c:v>
                </c:pt>
                <c:pt idx="1214">
                  <c:v>2.17929507917589</c:v>
                </c:pt>
                <c:pt idx="1215">
                  <c:v>2.1829729269538567</c:v>
                </c:pt>
                <c:pt idx="1216">
                  <c:v>2.1343436063340713</c:v>
                </c:pt>
                <c:pt idx="1217">
                  <c:v>2.0772688574833986</c:v>
                </c:pt>
                <c:pt idx="1218">
                  <c:v>2.0364038821726549</c:v>
                </c:pt>
                <c:pt idx="1219">
                  <c:v>2.0241443895794315</c:v>
                </c:pt>
                <c:pt idx="1220">
                  <c:v>2.0437595777285886</c:v>
                </c:pt>
                <c:pt idx="1221">
                  <c:v>2.0338157670696408</c:v>
                </c:pt>
                <c:pt idx="1222">
                  <c:v>2.0986548612293547</c:v>
                </c:pt>
                <c:pt idx="1223">
                  <c:v>2.0915715988421595</c:v>
                </c:pt>
                <c:pt idx="1224">
                  <c:v>2.054384471309382</c:v>
                </c:pt>
                <c:pt idx="1225">
                  <c:v>2.054384471309382</c:v>
                </c:pt>
                <c:pt idx="1226">
                  <c:v>2.0665077473182363</c:v>
                </c:pt>
                <c:pt idx="1227">
                  <c:v>2.108734888472672</c:v>
                </c:pt>
                <c:pt idx="1228">
                  <c:v>2.0648731483058063</c:v>
                </c:pt>
                <c:pt idx="1229">
                  <c:v>2.1060105567852889</c:v>
                </c:pt>
                <c:pt idx="1230">
                  <c:v>2.1095521879788866</c:v>
                </c:pt>
                <c:pt idx="1231">
                  <c:v>2.1193597820534653</c:v>
                </c:pt>
                <c:pt idx="1232">
                  <c:v>2.1128213860037461</c:v>
                </c:pt>
                <c:pt idx="1233">
                  <c:v>2.1312106248935812</c:v>
                </c:pt>
                <c:pt idx="1234">
                  <c:v>2.1720756002043253</c:v>
                </c:pt>
                <c:pt idx="1235">
                  <c:v>2.2019070321811682</c:v>
                </c:pt>
                <c:pt idx="1236">
                  <c:v>2.2001362165843696</c:v>
                </c:pt>
                <c:pt idx="1237">
                  <c:v>2.2328281968329646</c:v>
                </c:pt>
                <c:pt idx="1238">
                  <c:v>2.263613144900392</c:v>
                </c:pt>
                <c:pt idx="1239">
                  <c:v>2.3052954197173507</c:v>
                </c:pt>
                <c:pt idx="1240">
                  <c:v>2.3101992167546399</c:v>
                </c:pt>
                <c:pt idx="1241">
                  <c:v>2.3106078665077474</c:v>
                </c:pt>
                <c:pt idx="1242">
                  <c:v>2.3078835348203648</c:v>
                </c:pt>
                <c:pt idx="1243">
                  <c:v>2.3611442193087009</c:v>
                </c:pt>
                <c:pt idx="1244">
                  <c:v>2.3750383109143542</c:v>
                </c:pt>
                <c:pt idx="1245">
                  <c:v>2.3576025881151033</c:v>
                </c:pt>
                <c:pt idx="1246">
                  <c:v>2.3776264260173678</c:v>
                </c:pt>
                <c:pt idx="1247">
                  <c:v>2.3799421079516434</c:v>
                </c:pt>
                <c:pt idx="1248">
                  <c:v>2.4195811340030651</c:v>
                </c:pt>
                <c:pt idx="1249">
                  <c:v>2.452817980589137</c:v>
                </c:pt>
                <c:pt idx="1250">
                  <c:v>2.3788523752766904</c:v>
                </c:pt>
                <c:pt idx="1251">
                  <c:v>2.4025540609569216</c:v>
                </c:pt>
                <c:pt idx="1252">
                  <c:v>2.4665758556104209</c:v>
                </c:pt>
                <c:pt idx="1253">
                  <c:v>2.4772007491912142</c:v>
                </c:pt>
                <c:pt idx="1254">
                  <c:v>2.5171122084113744</c:v>
                </c:pt>
                <c:pt idx="1255">
                  <c:v>2.5282819683296442</c:v>
                </c:pt>
                <c:pt idx="1256">
                  <c:v>2.4815596798910269</c:v>
                </c:pt>
                <c:pt idx="1257">
                  <c:v>2.435382257789886</c:v>
                </c:pt>
                <c:pt idx="1258">
                  <c:v>2.4111357057721778</c:v>
                </c:pt>
                <c:pt idx="1259">
                  <c:v>2.3216414098416482</c:v>
                </c:pt>
                <c:pt idx="1260">
                  <c:v>2.3149667972075605</c:v>
                </c:pt>
                <c:pt idx="1261">
                  <c:v>2.3373063170441002</c:v>
                </c:pt>
                <c:pt idx="1262">
                  <c:v>2.2993018900051085</c:v>
                </c:pt>
                <c:pt idx="1263">
                  <c:v>2.3059765026391963</c:v>
                </c:pt>
                <c:pt idx="1264">
                  <c:v>2.2262898007832455</c:v>
                </c:pt>
                <c:pt idx="1265">
                  <c:v>2.1929167376128045</c:v>
                </c:pt>
                <c:pt idx="1266">
                  <c:v>2.17766048016346</c:v>
                </c:pt>
                <c:pt idx="1267">
                  <c:v>2.2401838923888988</c:v>
                </c:pt>
                <c:pt idx="1268">
                  <c:v>2.1092797548101481</c:v>
                </c:pt>
                <c:pt idx="1269">
                  <c:v>2.1327090073216417</c:v>
                </c:pt>
                <c:pt idx="1270">
                  <c:v>2.0327260343946878</c:v>
                </c:pt>
                <c:pt idx="1271">
                  <c:v>2.0489358079346163</c:v>
                </c:pt>
                <c:pt idx="1272">
                  <c:v>2.0466201260003407</c:v>
                </c:pt>
                <c:pt idx="1273">
                  <c:v>2.0346330665758559</c:v>
                </c:pt>
                <c:pt idx="1274">
                  <c:v>2.1310744083092121</c:v>
                </c:pt>
                <c:pt idx="1275">
                  <c:v>2.245496339179295</c:v>
                </c:pt>
                <c:pt idx="1276">
                  <c:v>2.2604801634599019</c:v>
                </c:pt>
                <c:pt idx="1277">
                  <c:v>2.2363698280265627</c:v>
                </c:pt>
                <c:pt idx="1278">
                  <c:v>2.2147113911118681</c:v>
                </c:pt>
                <c:pt idx="1279">
                  <c:v>2.1058743402009195</c:v>
                </c:pt>
                <c:pt idx="1280">
                  <c:v>2.1711220841137413</c:v>
                </c:pt>
                <c:pt idx="1281">
                  <c:v>2.1666269368295592</c:v>
                </c:pt>
                <c:pt idx="1282">
                  <c:v>2.1768431806572455</c:v>
                </c:pt>
                <c:pt idx="1283">
                  <c:v>2.1006981099948923</c:v>
                </c:pt>
                <c:pt idx="1284">
                  <c:v>2.1009705431636303</c:v>
                </c:pt>
                <c:pt idx="1285">
                  <c:v>2.1686701855950967</c:v>
                </c:pt>
                <c:pt idx="1286">
                  <c:v>2.2265622339519839</c:v>
                </c:pt>
                <c:pt idx="1287">
                  <c:v>2.2900391622680063</c:v>
                </c:pt>
                <c:pt idx="1288">
                  <c:v>2.3318576536693345</c:v>
                </c:pt>
                <c:pt idx="1289">
                  <c:v>2.3300868380725355</c:v>
                </c:pt>
                <c:pt idx="1290">
                  <c:v>2.3355355014473016</c:v>
                </c:pt>
                <c:pt idx="1291">
                  <c:v>2.3486122935467399</c:v>
                </c:pt>
                <c:pt idx="1292">
                  <c:v>2.3447982291844034</c:v>
                </c:pt>
                <c:pt idx="1293">
                  <c:v>2.365911799761621</c:v>
                </c:pt>
                <c:pt idx="1294">
                  <c:v>2.3650945002554065</c:v>
                </c:pt>
                <c:pt idx="1295">
                  <c:v>2.2741018218968163</c:v>
                </c:pt>
                <c:pt idx="1296">
                  <c:v>2.2324195470798576</c:v>
                </c:pt>
                <c:pt idx="1297">
                  <c:v>2.2942618763834499</c:v>
                </c:pt>
                <c:pt idx="1298">
                  <c:v>2.2423633577388049</c:v>
                </c:pt>
                <c:pt idx="1299">
                  <c:v>2.2137578750212841</c:v>
                </c:pt>
                <c:pt idx="1300">
                  <c:v>2.2111697599182705</c:v>
                </c:pt>
                <c:pt idx="1301">
                  <c:v>2.2055848799591353</c:v>
                </c:pt>
                <c:pt idx="1302">
                  <c:v>2.2565298825131963</c:v>
                </c:pt>
                <c:pt idx="1303">
                  <c:v>2.0986548612293547</c:v>
                </c:pt>
                <c:pt idx="1304">
                  <c:v>2.0082070492082416</c:v>
                </c:pt>
                <c:pt idx="1305">
                  <c:v>1.9556274476417506</c:v>
                </c:pt>
                <c:pt idx="1306">
                  <c:v>1.8561893410522736</c:v>
                </c:pt>
                <c:pt idx="1307">
                  <c:v>1.9080878596969186</c:v>
                </c:pt>
                <c:pt idx="1308">
                  <c:v>1.9150349054997449</c:v>
                </c:pt>
                <c:pt idx="1309">
                  <c:v>1.8971905329473864</c:v>
                </c:pt>
                <c:pt idx="1310">
                  <c:v>1.9319257619615193</c:v>
                </c:pt>
                <c:pt idx="1311">
                  <c:v>1.9163970713434364</c:v>
                </c:pt>
                <c:pt idx="1312">
                  <c:v>1.9731993870253706</c:v>
                </c:pt>
                <c:pt idx="1313">
                  <c:v>2.0067086667801806</c:v>
                </c:pt>
                <c:pt idx="1314">
                  <c:v>2.0478460752596632</c:v>
                </c:pt>
                <c:pt idx="1315">
                  <c:v>2.0176059935297124</c:v>
                </c:pt>
                <c:pt idx="1316">
                  <c:v>2.0492082411033543</c:v>
                </c:pt>
                <c:pt idx="1317">
                  <c:v>1.9681593734037124</c:v>
                </c:pt>
                <c:pt idx="1318">
                  <c:v>2.0257789885918611</c:v>
                </c:pt>
                <c:pt idx="1319">
                  <c:v>2.040217946534991</c:v>
                </c:pt>
                <c:pt idx="1320">
                  <c:v>2.0497531074408308</c:v>
                </c:pt>
                <c:pt idx="1321">
                  <c:v>1.7677847777966971</c:v>
                </c:pt>
                <c:pt idx="1322">
                  <c:v>1.5660480163459902</c:v>
                </c:pt>
                <c:pt idx="1323">
                  <c:v>1.4717861399625409</c:v>
                </c:pt>
                <c:pt idx="1324">
                  <c:v>1.3486463476928314</c:v>
                </c:pt>
                <c:pt idx="1325">
                  <c:v>1.7086667801804869</c:v>
                </c:pt>
                <c:pt idx="1326">
                  <c:v>1.5938361995572961</c:v>
                </c:pt>
                <c:pt idx="1327">
                  <c:v>1.6991316192746471</c:v>
                </c:pt>
                <c:pt idx="1328">
                  <c:v>1.7586582666439643</c:v>
                </c:pt>
                <c:pt idx="1329">
                  <c:v>1.7534820364379362</c:v>
                </c:pt>
                <c:pt idx="1330">
                  <c:v>1.646279584539418</c:v>
                </c:pt>
                <c:pt idx="1331">
                  <c:v>1.6831942789034566</c:v>
                </c:pt>
                <c:pt idx="1332">
                  <c:v>1.6311595436744426</c:v>
                </c:pt>
                <c:pt idx="1333">
                  <c:v>1.7207900561893412</c:v>
                </c:pt>
                <c:pt idx="1334">
                  <c:v>1.7869913161927466</c:v>
                </c:pt>
                <c:pt idx="1335">
                  <c:v>1.8383449684999151</c:v>
                </c:pt>
                <c:pt idx="1336">
                  <c:v>1.8507406776775075</c:v>
                </c:pt>
                <c:pt idx="1337">
                  <c:v>1.8624553039332539</c:v>
                </c:pt>
                <c:pt idx="1338">
                  <c:v>1.8770304784607528</c:v>
                </c:pt>
                <c:pt idx="1339">
                  <c:v>1.8946024178443728</c:v>
                </c:pt>
                <c:pt idx="1340">
                  <c:v>1.9057721777626426</c:v>
                </c:pt>
                <c:pt idx="1341">
                  <c:v>1.7972075600204325</c:v>
                </c:pt>
                <c:pt idx="1342">
                  <c:v>1.7092116465179634</c:v>
                </c:pt>
                <c:pt idx="1343">
                  <c:v>1.7040354163119362</c:v>
                </c:pt>
                <c:pt idx="1344">
                  <c:v>1.6732504682445088</c:v>
                </c:pt>
                <c:pt idx="1345">
                  <c:v>1.6901413247062833</c:v>
                </c:pt>
                <c:pt idx="1346">
                  <c:v>1.7043078494806747</c:v>
                </c:pt>
                <c:pt idx="1347">
                  <c:v>1.8713093819172486</c:v>
                </c:pt>
                <c:pt idx="1348">
                  <c:v>1.9004597309722464</c:v>
                </c:pt>
                <c:pt idx="1349">
                  <c:v>1.8922867359100977</c:v>
                </c:pt>
                <c:pt idx="1350">
                  <c:v>1.8802996764856124</c:v>
                </c:pt>
                <c:pt idx="1351">
                  <c:v>1.8777115613825983</c:v>
                </c:pt>
                <c:pt idx="1352">
                  <c:v>1.8439298484590503</c:v>
                </c:pt>
                <c:pt idx="1353">
                  <c:v>1.817776264260174</c:v>
                </c:pt>
                <c:pt idx="1354">
                  <c:v>1.7528009535160907</c:v>
                </c:pt>
                <c:pt idx="1355">
                  <c:v>1.7428571428571433</c:v>
                </c:pt>
                <c:pt idx="1356">
                  <c:v>1.6599012429763329</c:v>
                </c:pt>
                <c:pt idx="1357">
                  <c:v>1.7271922356546914</c:v>
                </c:pt>
                <c:pt idx="1358">
                  <c:v>1.730052783926443</c:v>
                </c:pt>
                <c:pt idx="1359">
                  <c:v>1.7236506044610933</c:v>
                </c:pt>
                <c:pt idx="1360">
                  <c:v>1.7359100970543166</c:v>
                </c:pt>
                <c:pt idx="1361">
                  <c:v>1.747488506725694</c:v>
                </c:pt>
                <c:pt idx="1362">
                  <c:v>1.7688745104716501</c:v>
                </c:pt>
                <c:pt idx="1363">
                  <c:v>1.7627447641750384</c:v>
                </c:pt>
                <c:pt idx="1364">
                  <c:v>1.7329133321981951</c:v>
                </c:pt>
                <c:pt idx="1365">
                  <c:v>1.7777285884556444</c:v>
                </c:pt>
                <c:pt idx="1366">
                  <c:v>1.7440830921164654</c:v>
                </c:pt>
                <c:pt idx="1367">
                  <c:v>1.7607015154095014</c:v>
                </c:pt>
                <c:pt idx="1368">
                  <c:v>1.7077132640899033</c:v>
                </c:pt>
                <c:pt idx="1369">
                  <c:v>1.713434360633407</c:v>
                </c:pt>
                <c:pt idx="1370">
                  <c:v>1.6759747999318919</c:v>
                </c:pt>
                <c:pt idx="1371">
                  <c:v>1.7028094670526137</c:v>
                </c:pt>
                <c:pt idx="1372">
                  <c:v>1.6649412565979906</c:v>
                </c:pt>
                <c:pt idx="1373">
                  <c:v>1.6777456155286909</c:v>
                </c:pt>
                <c:pt idx="1374">
                  <c:v>1.7379533458198537</c:v>
                </c:pt>
                <c:pt idx="1375">
                  <c:v>1.7447641750383109</c:v>
                </c:pt>
                <c:pt idx="1376">
                  <c:v>1.7284181849140134</c:v>
                </c:pt>
                <c:pt idx="1377">
                  <c:v>1.7455814745445259</c:v>
                </c:pt>
                <c:pt idx="1378">
                  <c:v>1.7379533458198537</c:v>
                </c:pt>
                <c:pt idx="1379">
                  <c:v>1.7390430784948072</c:v>
                </c:pt>
                <c:pt idx="1380">
                  <c:v>1.7947556615017879</c:v>
                </c:pt>
                <c:pt idx="1381">
                  <c:v>1.8308530563596119</c:v>
                </c:pt>
                <c:pt idx="1382">
                  <c:v>1.8937851183381578</c:v>
                </c:pt>
                <c:pt idx="1383">
                  <c:v>1.9089051592031332</c:v>
                </c:pt>
                <c:pt idx="1384">
                  <c:v>1.8598671888302403</c:v>
                </c:pt>
                <c:pt idx="1385">
                  <c:v>1.8606844883364553</c:v>
                </c:pt>
                <c:pt idx="1386">
                  <c:v>1.8760769623701687</c:v>
                </c:pt>
                <c:pt idx="1387">
                  <c:v>1.8933764685850503</c:v>
                </c:pt>
                <c:pt idx="1388">
                  <c:v>1.8763493955389072</c:v>
                </c:pt>
                <c:pt idx="1389">
                  <c:v>1.8417503831091437</c:v>
                </c:pt>
                <c:pt idx="1390">
                  <c:v>1.8484249957432319</c:v>
                </c:pt>
                <c:pt idx="1391">
                  <c:v>1.8627277371019924</c:v>
                </c:pt>
                <c:pt idx="1392">
                  <c:v>1.8608207049208243</c:v>
                </c:pt>
                <c:pt idx="1393">
                  <c:v>1.8766218287076453</c:v>
                </c:pt>
                <c:pt idx="1394">
                  <c:v>1.8943299846756343</c:v>
                </c:pt>
                <c:pt idx="1395">
                  <c:v>1.920483568874511</c:v>
                </c:pt>
                <c:pt idx="1396">
                  <c:v>1.9170781542652819</c:v>
                </c:pt>
                <c:pt idx="1397">
                  <c:v>1.9117657074748853</c:v>
                </c:pt>
                <c:pt idx="1398">
                  <c:v>1.9134003064873149</c:v>
                </c:pt>
                <c:pt idx="1399">
                  <c:v>1.9157159884215909</c:v>
                </c:pt>
                <c:pt idx="1400">
                  <c:v>1.8778477779669678</c:v>
                </c:pt>
                <c:pt idx="1401">
                  <c:v>1.8476076962370174</c:v>
                </c:pt>
                <c:pt idx="1402">
                  <c:v>1.8274476417503833</c:v>
                </c:pt>
                <c:pt idx="1403">
                  <c:v>1.7567512344627958</c:v>
                </c:pt>
                <c:pt idx="1404">
                  <c:v>1.7699642431466032</c:v>
                </c:pt>
                <c:pt idx="1405">
                  <c:v>1.76410693001873</c:v>
                </c:pt>
                <c:pt idx="1406">
                  <c:v>1.9048186616720586</c:v>
                </c:pt>
                <c:pt idx="1407">
                  <c:v>1.9971735058743403</c:v>
                </c:pt>
                <c:pt idx="1408">
                  <c:v>2.1241273625063855</c:v>
                </c:pt>
                <c:pt idx="1409">
                  <c:v>2.0945683636982806</c:v>
                </c:pt>
                <c:pt idx="1410">
                  <c:v>2.12821386003746</c:v>
                </c:pt>
                <c:pt idx="1411">
                  <c:v>2.178341563085306</c:v>
                </c:pt>
                <c:pt idx="1412">
                  <c:v>2.1708496509450028</c:v>
                </c:pt>
                <c:pt idx="1413">
                  <c:v>2.1546398774050743</c:v>
                </c:pt>
                <c:pt idx="1414">
                  <c:v>2.1451047164992336</c:v>
                </c:pt>
                <c:pt idx="1415">
                  <c:v>2.1406095692150524</c:v>
                </c:pt>
                <c:pt idx="1416">
                  <c:v>2.0786310233270902</c:v>
                </c:pt>
                <c:pt idx="1417">
                  <c:v>2.0635109824621152</c:v>
                </c:pt>
                <c:pt idx="1418">
                  <c:v>2.1024689255916909</c:v>
                </c:pt>
                <c:pt idx="1419">
                  <c:v>2.0942959305295421</c:v>
                </c:pt>
                <c:pt idx="1420">
                  <c:v>2.1235824961689089</c:v>
                </c:pt>
                <c:pt idx="1421">
                  <c:v>2.1396560531244684</c:v>
                </c:pt>
                <c:pt idx="1422">
                  <c:v>2.1678528860888817</c:v>
                </c:pt>
                <c:pt idx="1423">
                  <c:v>2.1621317895453771</c:v>
                </c:pt>
                <c:pt idx="1424">
                  <c:v>2.1291673761280436</c:v>
                </c:pt>
                <c:pt idx="1425">
                  <c:v>2.2483568874510476</c:v>
                </c:pt>
                <c:pt idx="1426">
                  <c:v>2.2662012600034056</c:v>
                </c:pt>
                <c:pt idx="1427">
                  <c:v>2.2649753107440831</c:v>
                </c:pt>
                <c:pt idx="1428">
                  <c:v>2.2403201089732678</c:v>
                </c:pt>
                <c:pt idx="1429">
                  <c:v>2.1922356546909589</c:v>
                </c:pt>
                <c:pt idx="1430">
                  <c:v>2.0892559169078835</c:v>
                </c:pt>
                <c:pt idx="1431">
                  <c:v>2.1333900902434872</c:v>
                </c:pt>
                <c:pt idx="1432">
                  <c:v>2.1884215903286228</c:v>
                </c:pt>
                <c:pt idx="1433">
                  <c:v>2.2242465520177084</c:v>
                </c:pt>
                <c:pt idx="1434">
                  <c:v>2.2439979567512349</c:v>
                </c:pt>
                <c:pt idx="1435">
                  <c:v>2.2554401498382433</c:v>
                </c:pt>
                <c:pt idx="1436">
                  <c:v>2.2403201089732678</c:v>
                </c:pt>
                <c:pt idx="1437">
                  <c:v>2.3441171462625578</c:v>
                </c:pt>
                <c:pt idx="1438">
                  <c:v>2.4882342925251151</c:v>
                </c:pt>
                <c:pt idx="1439">
                  <c:v>2.4657585561042059</c:v>
                </c:pt>
                <c:pt idx="1440">
                  <c:v>2.436880640217947</c:v>
                </c:pt>
                <c:pt idx="1441">
                  <c:v>2.4989954026902779</c:v>
                </c:pt>
                <c:pt idx="1442">
                  <c:v>2.4797888642942283</c:v>
                </c:pt>
              </c:numCache>
            </c:numRef>
          </c:val>
          <c:smooth val="0"/>
          <c:extLst>
            <c:ext xmlns:c16="http://schemas.microsoft.com/office/drawing/2014/chart" uri="{C3380CC4-5D6E-409C-BE32-E72D297353CC}">
              <c16:uniqueId val="{00000002-4BE2-4885-91C0-02D4B387EA64}"/>
            </c:ext>
          </c:extLst>
        </c:ser>
        <c:ser>
          <c:idx val="3"/>
          <c:order val="3"/>
          <c:tx>
            <c:strRef>
              <c:f>'Historical QQQ'!$Q$2</c:f>
              <c:strCache>
                <c:ptCount val="1"/>
                <c:pt idx="0">
                  <c:v>AMZN</c:v>
                </c:pt>
              </c:strCache>
            </c:strRef>
          </c:tx>
          <c:spPr>
            <a:ln w="28575" cap="rnd">
              <a:solidFill>
                <a:schemeClr val="accent4"/>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QQQ'!$Q$3:$Q$1446</c:f>
              <c:numCache>
                <c:formatCode>0.00%</c:formatCode>
                <c:ptCount val="1444"/>
                <c:pt idx="0">
                  <c:v>0</c:v>
                </c:pt>
                <c:pt idx="1">
                  <c:v>2.7150619101220963E-2</c:v>
                </c:pt>
                <c:pt idx="2">
                  <c:v>1.468200710018186E-2</c:v>
                </c:pt>
                <c:pt idx="3">
                  <c:v>2.9786128669148981E-2</c:v>
                </c:pt>
                <c:pt idx="4">
                  <c:v>3.1939994804745186E-2</c:v>
                </c:pt>
                <c:pt idx="5">
                  <c:v>2.3881937830115163E-2</c:v>
                </c:pt>
                <c:pt idx="6">
                  <c:v>2.8795783184691226E-2</c:v>
                </c:pt>
                <c:pt idx="7">
                  <c:v>1.9114209022426332E-2</c:v>
                </c:pt>
                <c:pt idx="8">
                  <c:v>2.3519352324876674E-2</c:v>
                </c:pt>
                <c:pt idx="9">
                  <c:v>1.168932375097409E-2</c:v>
                </c:pt>
                <c:pt idx="10">
                  <c:v>7.6738245735561428E-3</c:v>
                </c:pt>
                <c:pt idx="11">
                  <c:v>1.6289289115940964E-2</c:v>
                </c:pt>
                <c:pt idx="12">
                  <c:v>9.134990042428015E-3</c:v>
                </c:pt>
                <c:pt idx="13">
                  <c:v>2.3898173001991596E-2</c:v>
                </c:pt>
                <c:pt idx="14">
                  <c:v>2.1441250324703454E-2</c:v>
                </c:pt>
                <c:pt idx="15">
                  <c:v>1.9882673824573649E-2</c:v>
                </c:pt>
                <c:pt idx="16">
                  <c:v>7.4681790631223599E-3</c:v>
                </c:pt>
                <c:pt idx="17">
                  <c:v>-1.0552861719629325E-2</c:v>
                </c:pt>
                <c:pt idx="18">
                  <c:v>2.9277426617022595E-3</c:v>
                </c:pt>
                <c:pt idx="19">
                  <c:v>5.4983115421249895E-3</c:v>
                </c:pt>
                <c:pt idx="20">
                  <c:v>1.2360377521863475E-2</c:v>
                </c:pt>
                <c:pt idx="21">
                  <c:v>8.7063815048922022E-2</c:v>
                </c:pt>
                <c:pt idx="22">
                  <c:v>8.4617715819551353E-2</c:v>
                </c:pt>
                <c:pt idx="23">
                  <c:v>0.10922482466014394</c:v>
                </c:pt>
                <c:pt idx="24">
                  <c:v>0.10392133518053503</c:v>
                </c:pt>
                <c:pt idx="25">
                  <c:v>0.10952788120183565</c:v>
                </c:pt>
                <c:pt idx="26">
                  <c:v>0.12524893930210412</c:v>
                </c:pt>
                <c:pt idx="27">
                  <c:v>0.15481318728894267</c:v>
                </c:pt>
                <c:pt idx="28">
                  <c:v>0.16395358905532964</c:v>
                </c:pt>
                <c:pt idx="29">
                  <c:v>0.16893237509741099</c:v>
                </c:pt>
                <c:pt idx="30">
                  <c:v>0.16345029872716266</c:v>
                </c:pt>
                <c:pt idx="31">
                  <c:v>0.15533271278898608</c:v>
                </c:pt>
                <c:pt idx="32">
                  <c:v>0.16658909862325744</c:v>
                </c:pt>
                <c:pt idx="33">
                  <c:v>0.17446315698328863</c:v>
                </c:pt>
                <c:pt idx="34">
                  <c:v>0.16519828556584981</c:v>
                </c:pt>
                <c:pt idx="35">
                  <c:v>0.13428110658931525</c:v>
                </c:pt>
                <c:pt idx="36">
                  <c:v>8.7372283314572696E-2</c:v>
                </c:pt>
                <c:pt idx="37">
                  <c:v>6.7592432245216161E-2</c:v>
                </c:pt>
                <c:pt idx="38">
                  <c:v>7.1299463156983434E-2</c:v>
                </c:pt>
                <c:pt idx="39">
                  <c:v>1.973114555372768E-2</c:v>
                </c:pt>
                <c:pt idx="40">
                  <c:v>1.943350073599448E-2</c:v>
                </c:pt>
                <c:pt idx="41">
                  <c:v>5.7423802926660494E-2</c:v>
                </c:pt>
                <c:pt idx="42">
                  <c:v>3.3092692007966162E-2</c:v>
                </c:pt>
                <c:pt idx="43">
                  <c:v>6.9264654948480331E-2</c:v>
                </c:pt>
                <c:pt idx="44">
                  <c:v>4.1231924841977685E-2</c:v>
                </c:pt>
                <c:pt idx="45">
                  <c:v>2.8817430080526618E-2</c:v>
                </c:pt>
                <c:pt idx="46">
                  <c:v>-2.5559572257338181E-2</c:v>
                </c:pt>
                <c:pt idx="47">
                  <c:v>2.3800761970733442E-2</c:v>
                </c:pt>
                <c:pt idx="48">
                  <c:v>-1.4600831240799916E-2</c:v>
                </c:pt>
                <c:pt idx="49">
                  <c:v>-9.2664949346263681E-2</c:v>
                </c:pt>
                <c:pt idx="50">
                  <c:v>-3.40072733570006E-2</c:v>
                </c:pt>
                <c:pt idx="51">
                  <c:v>-8.587864750194818E-2</c:v>
                </c:pt>
                <c:pt idx="52">
                  <c:v>-2.1646895835137236E-2</c:v>
                </c:pt>
                <c:pt idx="53">
                  <c:v>-9.6545155424712092E-3</c:v>
                </c:pt>
                <c:pt idx="54">
                  <c:v>1.790739457961732E-2</c:v>
                </c:pt>
                <c:pt idx="55">
                  <c:v>-9.4705169278719303E-4</c:v>
                </c:pt>
                <c:pt idx="56">
                  <c:v>2.9759070049354852E-2</c:v>
                </c:pt>
                <c:pt idx="57">
                  <c:v>4.9928565243744005E-2</c:v>
                </c:pt>
                <c:pt idx="58">
                  <c:v>2.0564551043380508E-2</c:v>
                </c:pt>
                <c:pt idx="59">
                  <c:v>5.82572084163131E-2</c:v>
                </c:pt>
                <c:pt idx="60">
                  <c:v>2.8281669408606769E-2</c:v>
                </c:pt>
                <c:pt idx="61">
                  <c:v>6.2835526885444803E-2</c:v>
                </c:pt>
                <c:pt idx="62">
                  <c:v>5.5134643692094754E-2</c:v>
                </c:pt>
                <c:pt idx="63">
                  <c:v>3.2394579617283092E-2</c:v>
                </c:pt>
                <c:pt idx="64">
                  <c:v>3.8417828383410013E-2</c:v>
                </c:pt>
                <c:pt idx="65">
                  <c:v>3.1793878257857733E-2</c:v>
                </c:pt>
                <c:pt idx="66">
                  <c:v>8.1040566282795101E-2</c:v>
                </c:pt>
                <c:pt idx="67">
                  <c:v>8.8622391549051827E-2</c:v>
                </c:pt>
                <c:pt idx="68">
                  <c:v>0.10561520477963482</c:v>
                </c:pt>
                <c:pt idx="69">
                  <c:v>0.1054853234046238</c:v>
                </c:pt>
                <c:pt idx="70">
                  <c:v>0.17373257424885269</c:v>
                </c:pt>
                <c:pt idx="71">
                  <c:v>0.23566975495713915</c:v>
                </c:pt>
                <c:pt idx="72">
                  <c:v>0.24885271452073776</c:v>
                </c:pt>
                <c:pt idx="73">
                  <c:v>0.30324595203047888</c:v>
                </c:pt>
                <c:pt idx="74">
                  <c:v>0.28528444021127375</c:v>
                </c:pt>
                <c:pt idx="75">
                  <c:v>0.29535565849857126</c:v>
                </c:pt>
                <c:pt idx="76">
                  <c:v>0.25991427829249303</c:v>
                </c:pt>
                <c:pt idx="77">
                  <c:v>0.27905554593471305</c:v>
                </c:pt>
                <c:pt idx="78">
                  <c:v>0.29851610529050143</c:v>
                </c:pt>
                <c:pt idx="79">
                  <c:v>0.30434453199411204</c:v>
                </c:pt>
                <c:pt idx="80">
                  <c:v>0.28582561260715211</c:v>
                </c:pt>
                <c:pt idx="81">
                  <c:v>0.25231621785435965</c:v>
                </c:pt>
                <c:pt idx="82">
                  <c:v>0.28404515542471209</c:v>
                </c:pt>
                <c:pt idx="83">
                  <c:v>0.33886050740323848</c:v>
                </c:pt>
                <c:pt idx="84">
                  <c:v>0.2371417438739285</c:v>
                </c:pt>
                <c:pt idx="85">
                  <c:v>0.25334985713048752</c:v>
                </c:pt>
                <c:pt idx="86">
                  <c:v>0.25432937916702758</c:v>
                </c:pt>
                <c:pt idx="87">
                  <c:v>0.27243700753311972</c:v>
                </c:pt>
                <c:pt idx="88">
                  <c:v>0.28128517620573223</c:v>
                </c:pt>
                <c:pt idx="89">
                  <c:v>0.28777924495627349</c:v>
                </c:pt>
                <c:pt idx="90">
                  <c:v>0.30368430167114036</c:v>
                </c:pt>
                <c:pt idx="91">
                  <c:v>0.27551627846566795</c:v>
                </c:pt>
                <c:pt idx="92">
                  <c:v>0.28145293964845441</c:v>
                </c:pt>
                <c:pt idx="93">
                  <c:v>0.29277967789419002</c:v>
                </c:pt>
                <c:pt idx="94">
                  <c:v>0.30410641613992562</c:v>
                </c:pt>
                <c:pt idx="95">
                  <c:v>0.31302493722400215</c:v>
                </c:pt>
                <c:pt idx="96">
                  <c:v>0.32550978439691747</c:v>
                </c:pt>
                <c:pt idx="97">
                  <c:v>0.35181617456056813</c:v>
                </c:pt>
                <c:pt idx="98">
                  <c:v>0.32410814789159237</c:v>
                </c:pt>
                <c:pt idx="99">
                  <c:v>0.31877218806823104</c:v>
                </c:pt>
                <c:pt idx="100">
                  <c:v>0.310643778682137</c:v>
                </c:pt>
                <c:pt idx="101">
                  <c:v>0.30443653130141146</c:v>
                </c:pt>
                <c:pt idx="102">
                  <c:v>0.29940903974370081</c:v>
                </c:pt>
                <c:pt idx="103">
                  <c:v>0.32174322452160364</c:v>
                </c:pt>
                <c:pt idx="104">
                  <c:v>0.33725863711143833</c:v>
                </c:pt>
                <c:pt idx="105">
                  <c:v>0.33800004329379174</c:v>
                </c:pt>
                <c:pt idx="106">
                  <c:v>0.34124166594510363</c:v>
                </c:pt>
                <c:pt idx="107">
                  <c:v>0.33160879729846737</c:v>
                </c:pt>
                <c:pt idx="108">
                  <c:v>0.34373105896614442</c:v>
                </c:pt>
                <c:pt idx="109">
                  <c:v>0.36595159754091267</c:v>
                </c:pt>
                <c:pt idx="110">
                  <c:v>0.40751363754437619</c:v>
                </c:pt>
                <c:pt idx="111">
                  <c:v>0.43272685946835243</c:v>
                </c:pt>
                <c:pt idx="112">
                  <c:v>0.38429734176119146</c:v>
                </c:pt>
                <c:pt idx="113">
                  <c:v>0.3772945709585247</c:v>
                </c:pt>
                <c:pt idx="114">
                  <c:v>0.39226339942852184</c:v>
                </c:pt>
                <c:pt idx="115">
                  <c:v>0.4153119317689844</c:v>
                </c:pt>
                <c:pt idx="116">
                  <c:v>0.42922547406701894</c:v>
                </c:pt>
                <c:pt idx="117">
                  <c:v>0.43626071521343857</c:v>
                </c:pt>
                <c:pt idx="118">
                  <c:v>0.44764157069876176</c:v>
                </c:pt>
                <c:pt idx="119">
                  <c:v>0.46864447138280374</c:v>
                </c:pt>
                <c:pt idx="120">
                  <c:v>0.49602238289029343</c:v>
                </c:pt>
                <c:pt idx="121">
                  <c:v>0.47978179928998177</c:v>
                </c:pt>
                <c:pt idx="122">
                  <c:v>0.49070265823880876</c:v>
                </c:pt>
                <c:pt idx="123">
                  <c:v>0.45730690968915044</c:v>
                </c:pt>
                <c:pt idx="124">
                  <c:v>0.45054766646462907</c:v>
                </c:pt>
                <c:pt idx="125">
                  <c:v>0.49299722919733324</c:v>
                </c:pt>
                <c:pt idx="126">
                  <c:v>0.55787297601523944</c:v>
                </c:pt>
                <c:pt idx="127">
                  <c:v>0.56415057580742922</c:v>
                </c:pt>
                <c:pt idx="128">
                  <c:v>0.65438566109619889</c:v>
                </c:pt>
                <c:pt idx="129">
                  <c:v>0.62358212832279869</c:v>
                </c:pt>
                <c:pt idx="130">
                  <c:v>0.66741168066499257</c:v>
                </c:pt>
                <c:pt idx="131">
                  <c:v>0.72235150229457101</c:v>
                </c:pt>
                <c:pt idx="132">
                  <c:v>0.73175166681097936</c:v>
                </c:pt>
                <c:pt idx="133">
                  <c:v>0.67979911680664995</c:v>
                </c:pt>
                <c:pt idx="134">
                  <c:v>0.66897566888908133</c:v>
                </c:pt>
                <c:pt idx="135">
                  <c:v>0.62831738678673488</c:v>
                </c:pt>
                <c:pt idx="136">
                  <c:v>0.62346307039570537</c:v>
                </c:pt>
                <c:pt idx="137">
                  <c:v>0.60293640142003646</c:v>
                </c:pt>
                <c:pt idx="138">
                  <c:v>0.73004156204000359</c:v>
                </c:pt>
                <c:pt idx="139">
                  <c:v>0.69835591826132148</c:v>
                </c:pt>
                <c:pt idx="140">
                  <c:v>0.67758572170750719</c:v>
                </c:pt>
                <c:pt idx="141">
                  <c:v>0.61623841891072817</c:v>
                </c:pt>
                <c:pt idx="142">
                  <c:v>0.62833903368257005</c:v>
                </c:pt>
                <c:pt idx="143">
                  <c:v>0.65339531561174136</c:v>
                </c:pt>
                <c:pt idx="144">
                  <c:v>0.62369577452593306</c:v>
                </c:pt>
                <c:pt idx="145">
                  <c:v>0.64166269806909693</c:v>
                </c:pt>
                <c:pt idx="146">
                  <c:v>0.65159321153346617</c:v>
                </c:pt>
                <c:pt idx="147">
                  <c:v>0.71263745778855325</c:v>
                </c:pt>
                <c:pt idx="148">
                  <c:v>0.68406896701013098</c:v>
                </c:pt>
                <c:pt idx="149">
                  <c:v>0.69864815135509573</c:v>
                </c:pt>
                <c:pt idx="150">
                  <c:v>0.73447376396224784</c:v>
                </c:pt>
                <c:pt idx="151">
                  <c:v>0.74528097670794025</c:v>
                </c:pt>
                <c:pt idx="152">
                  <c:v>0.71414191704909524</c:v>
                </c:pt>
                <c:pt idx="153">
                  <c:v>0.70369728980864132</c:v>
                </c:pt>
                <c:pt idx="154">
                  <c:v>0.66717356481080614</c:v>
                </c:pt>
                <c:pt idx="155">
                  <c:v>0.71131699714260987</c:v>
                </c:pt>
                <c:pt idx="156">
                  <c:v>0.71065676681963796</c:v>
                </c:pt>
                <c:pt idx="157">
                  <c:v>0.70362152567321856</c:v>
                </c:pt>
                <c:pt idx="158">
                  <c:v>0.72223244436747769</c:v>
                </c:pt>
                <c:pt idx="159">
                  <c:v>0.79262814962334427</c:v>
                </c:pt>
                <c:pt idx="160">
                  <c:v>0.76448177331370681</c:v>
                </c:pt>
                <c:pt idx="161">
                  <c:v>0.78444562299766241</c:v>
                </c:pt>
                <c:pt idx="162">
                  <c:v>0.77759979218979991</c:v>
                </c:pt>
                <c:pt idx="163">
                  <c:v>0.78990605247207557</c:v>
                </c:pt>
                <c:pt idx="164">
                  <c:v>0.81102801108321065</c:v>
                </c:pt>
                <c:pt idx="165">
                  <c:v>0.86263421075417801</c:v>
                </c:pt>
                <c:pt idx="166">
                  <c:v>0.83998614598666554</c:v>
                </c:pt>
                <c:pt idx="167">
                  <c:v>0.84096025629924687</c:v>
                </c:pt>
                <c:pt idx="168">
                  <c:v>0.86756429128063051</c:v>
                </c:pt>
                <c:pt idx="169">
                  <c:v>0.89362715386613556</c:v>
                </c:pt>
                <c:pt idx="170">
                  <c:v>0.91112325742488531</c:v>
                </c:pt>
                <c:pt idx="171">
                  <c:v>0.82266862931855589</c:v>
                </c:pt>
                <c:pt idx="172">
                  <c:v>0.7829573989089964</c:v>
                </c:pt>
                <c:pt idx="173">
                  <c:v>0.70460645943371714</c:v>
                </c:pt>
                <c:pt idx="174">
                  <c:v>0.76888150489219842</c:v>
                </c:pt>
                <c:pt idx="175">
                  <c:v>0.71828188587756547</c:v>
                </c:pt>
                <c:pt idx="176">
                  <c:v>0.68641224348428453</c:v>
                </c:pt>
                <c:pt idx="177">
                  <c:v>0.67924170923889537</c:v>
                </c:pt>
                <c:pt idx="178">
                  <c:v>0.70801043380379269</c:v>
                </c:pt>
                <c:pt idx="179">
                  <c:v>0.66578275175339874</c:v>
                </c:pt>
                <c:pt idx="180">
                  <c:v>0.62824162265131189</c:v>
                </c:pt>
                <c:pt idx="181">
                  <c:v>0.5991157243051346</c:v>
                </c:pt>
                <c:pt idx="182">
                  <c:v>0.60212464282621903</c:v>
                </c:pt>
                <c:pt idx="183">
                  <c:v>0.6933230149796521</c:v>
                </c:pt>
                <c:pt idx="184">
                  <c:v>0.6234414234998702</c:v>
                </c:pt>
                <c:pt idx="185">
                  <c:v>0.63422698934972721</c:v>
                </c:pt>
                <c:pt idx="186">
                  <c:v>0.67499891765520825</c:v>
                </c:pt>
                <c:pt idx="187">
                  <c:v>0.71770824313793402</c:v>
                </c:pt>
                <c:pt idx="188">
                  <c:v>0.70192224435016026</c:v>
                </c:pt>
                <c:pt idx="189">
                  <c:v>0.70400575807429222</c:v>
                </c:pt>
                <c:pt idx="190">
                  <c:v>0.74325699194735462</c:v>
                </c:pt>
                <c:pt idx="191">
                  <c:v>0.69116373712009715</c:v>
                </c:pt>
                <c:pt idx="192">
                  <c:v>0.73131872889427663</c:v>
                </c:pt>
                <c:pt idx="193">
                  <c:v>0.6776127803273011</c:v>
                </c:pt>
                <c:pt idx="194">
                  <c:v>0.7294192137847435</c:v>
                </c:pt>
                <c:pt idx="195">
                  <c:v>0.72663758766992825</c:v>
                </c:pt>
                <c:pt idx="196">
                  <c:v>0.77864425491384548</c:v>
                </c:pt>
                <c:pt idx="197">
                  <c:v>0.86321867694172671</c:v>
                </c:pt>
                <c:pt idx="198">
                  <c:v>0.86359749761884164</c:v>
                </c:pt>
                <c:pt idx="199">
                  <c:v>0.82034699974023728</c:v>
                </c:pt>
                <c:pt idx="200">
                  <c:v>0.80678521949952398</c:v>
                </c:pt>
                <c:pt idx="201">
                  <c:v>0.77110031171530014</c:v>
                </c:pt>
                <c:pt idx="202">
                  <c:v>0.73565351978526294</c:v>
                </c:pt>
                <c:pt idx="203">
                  <c:v>0.74095700926487162</c:v>
                </c:pt>
                <c:pt idx="204">
                  <c:v>0.72360161052905037</c:v>
                </c:pt>
                <c:pt idx="205">
                  <c:v>0.71897999826824832</c:v>
                </c:pt>
                <c:pt idx="206">
                  <c:v>0.73413282535284452</c:v>
                </c:pt>
                <c:pt idx="207">
                  <c:v>0.73556152047796353</c:v>
                </c:pt>
                <c:pt idx="208">
                  <c:v>0.77847107974716434</c:v>
                </c:pt>
                <c:pt idx="209">
                  <c:v>0.71160923023638434</c:v>
                </c:pt>
                <c:pt idx="210">
                  <c:v>0.73770997488960099</c:v>
                </c:pt>
                <c:pt idx="211">
                  <c:v>0.64308056974629846</c:v>
                </c:pt>
                <c:pt idx="212">
                  <c:v>0.62594163996882846</c:v>
                </c:pt>
                <c:pt idx="213">
                  <c:v>0.64971534331976799</c:v>
                </c:pt>
                <c:pt idx="214">
                  <c:v>0.75402632262533542</c:v>
                </c:pt>
                <c:pt idx="215">
                  <c:v>0.7977746991081478</c:v>
                </c:pt>
                <c:pt idx="216">
                  <c:v>0.79202203653996017</c:v>
                </c:pt>
                <c:pt idx="217">
                  <c:v>0.70130530781885891</c:v>
                </c:pt>
                <c:pt idx="218">
                  <c:v>0.64246904493895585</c:v>
                </c:pt>
                <c:pt idx="219">
                  <c:v>0.69786886310503071</c:v>
                </c:pt>
                <c:pt idx="220">
                  <c:v>0.68319767945276655</c:v>
                </c:pt>
                <c:pt idx="221">
                  <c:v>0.69322560394839372</c:v>
                </c:pt>
                <c:pt idx="222">
                  <c:v>0.69444324183912021</c:v>
                </c:pt>
                <c:pt idx="223">
                  <c:v>0.69693263486016099</c:v>
                </c:pt>
                <c:pt idx="224">
                  <c:v>0.68058922850463244</c:v>
                </c:pt>
                <c:pt idx="225">
                  <c:v>0.68684518140098727</c:v>
                </c:pt>
                <c:pt idx="226">
                  <c:v>0.67730972378560916</c:v>
                </c:pt>
                <c:pt idx="227">
                  <c:v>0.67676313966577206</c:v>
                </c:pt>
                <c:pt idx="228">
                  <c:v>0.68740800069270058</c:v>
                </c:pt>
                <c:pt idx="229">
                  <c:v>0.72367196294051439</c:v>
                </c:pt>
                <c:pt idx="230">
                  <c:v>0.72922980344618593</c:v>
                </c:pt>
                <c:pt idx="231">
                  <c:v>0.71445579703870465</c:v>
                </c:pt>
                <c:pt idx="232">
                  <c:v>0.7426184085202181</c:v>
                </c:pt>
                <c:pt idx="233">
                  <c:v>0.73366200536843018</c:v>
                </c:pt>
                <c:pt idx="234">
                  <c:v>0.72457030911767251</c:v>
                </c:pt>
                <c:pt idx="235">
                  <c:v>0.71150099575720849</c:v>
                </c:pt>
                <c:pt idx="236">
                  <c:v>0.7090224261840854</c:v>
                </c:pt>
                <c:pt idx="237">
                  <c:v>0.71946164170058013</c:v>
                </c:pt>
                <c:pt idx="238">
                  <c:v>0.6799073512858258</c:v>
                </c:pt>
                <c:pt idx="239">
                  <c:v>0.67844077409299519</c:v>
                </c:pt>
                <c:pt idx="240">
                  <c:v>0.68652047796346016</c:v>
                </c:pt>
                <c:pt idx="241">
                  <c:v>0.7084650186163306</c:v>
                </c:pt>
                <c:pt idx="242">
                  <c:v>0.71287557364273968</c:v>
                </c:pt>
                <c:pt idx="243">
                  <c:v>0.75391808814616001</c:v>
                </c:pt>
                <c:pt idx="244">
                  <c:v>0.75127716685427326</c:v>
                </c:pt>
                <c:pt idx="245">
                  <c:v>0.73264460126417896</c:v>
                </c:pt>
                <c:pt idx="246">
                  <c:v>0.73509611221750815</c:v>
                </c:pt>
                <c:pt idx="247">
                  <c:v>0.73528011083210676</c:v>
                </c:pt>
                <c:pt idx="248">
                  <c:v>0.72378019741969002</c:v>
                </c:pt>
                <c:pt idx="249">
                  <c:v>0.71697224867953957</c:v>
                </c:pt>
                <c:pt idx="250">
                  <c:v>0.77718850116893257</c:v>
                </c:pt>
                <c:pt idx="251">
                  <c:v>0.7977746991081478</c:v>
                </c:pt>
                <c:pt idx="252">
                  <c:v>0.77821131699714252</c:v>
                </c:pt>
                <c:pt idx="253">
                  <c:v>0.7625606113083383</c:v>
                </c:pt>
                <c:pt idx="254">
                  <c:v>0.72451619187808491</c:v>
                </c:pt>
                <c:pt idx="255">
                  <c:v>0.74176876785868906</c:v>
                </c:pt>
                <c:pt idx="256">
                  <c:v>0.69840462377695056</c:v>
                </c:pt>
                <c:pt idx="257">
                  <c:v>0.71127370335093953</c:v>
                </c:pt>
                <c:pt idx="258">
                  <c:v>0.72238938436228239</c:v>
                </c:pt>
                <c:pt idx="259">
                  <c:v>0.68532448696856885</c:v>
                </c:pt>
                <c:pt idx="260">
                  <c:v>0.68890704822928406</c:v>
                </c:pt>
                <c:pt idx="261">
                  <c:v>0.71329227638756598</c:v>
                </c:pt>
                <c:pt idx="262">
                  <c:v>0.69250043293791674</c:v>
                </c:pt>
                <c:pt idx="263">
                  <c:v>0.67993440990561971</c:v>
                </c:pt>
                <c:pt idx="264">
                  <c:v>0.68886916616157268</c:v>
                </c:pt>
                <c:pt idx="265">
                  <c:v>0.76605117326175454</c:v>
                </c:pt>
                <c:pt idx="266">
                  <c:v>0.78965170144601271</c:v>
                </c:pt>
                <c:pt idx="267">
                  <c:v>0.78166399688284716</c:v>
                </c:pt>
                <c:pt idx="268">
                  <c:v>0.78262187202355182</c:v>
                </c:pt>
                <c:pt idx="269">
                  <c:v>0.80000974110312595</c:v>
                </c:pt>
                <c:pt idx="270">
                  <c:v>0.74938306346869865</c:v>
                </c:pt>
                <c:pt idx="271">
                  <c:v>0.75211057234392587</c:v>
                </c:pt>
                <c:pt idx="272">
                  <c:v>0.73510693566542562</c:v>
                </c:pt>
                <c:pt idx="273">
                  <c:v>0.80907437873408972</c:v>
                </c:pt>
                <c:pt idx="274">
                  <c:v>0.82916269806909693</c:v>
                </c:pt>
                <c:pt idx="275">
                  <c:v>0.79264979651917922</c:v>
                </c:pt>
                <c:pt idx="276">
                  <c:v>0.80264525067105397</c:v>
                </c:pt>
                <c:pt idx="277">
                  <c:v>0.81409104684388245</c:v>
                </c:pt>
                <c:pt idx="278">
                  <c:v>0.79828340116027352</c:v>
                </c:pt>
                <c:pt idx="279">
                  <c:v>0.78857476837821472</c:v>
                </c:pt>
                <c:pt idx="280">
                  <c:v>0.7786063728461341</c:v>
                </c:pt>
                <c:pt idx="281">
                  <c:v>0.76537470776690641</c:v>
                </c:pt>
                <c:pt idx="282">
                  <c:v>0.7738061736946924</c:v>
                </c:pt>
                <c:pt idx="283">
                  <c:v>0.76906550350679703</c:v>
                </c:pt>
                <c:pt idx="284">
                  <c:v>0.79054463589921209</c:v>
                </c:pt>
                <c:pt idx="285">
                  <c:v>0.80114620313447049</c:v>
                </c:pt>
                <c:pt idx="286">
                  <c:v>0.75875616936531309</c:v>
                </c:pt>
                <c:pt idx="287">
                  <c:v>0.72132868646636084</c:v>
                </c:pt>
                <c:pt idx="288">
                  <c:v>0.72877521863364803</c:v>
                </c:pt>
                <c:pt idx="289">
                  <c:v>0.70985041994977904</c:v>
                </c:pt>
                <c:pt idx="290">
                  <c:v>0.6544506017837044</c:v>
                </c:pt>
                <c:pt idx="291">
                  <c:v>0.6738083383842759</c:v>
                </c:pt>
                <c:pt idx="292">
                  <c:v>0.7026041215689669</c:v>
                </c:pt>
                <c:pt idx="293">
                  <c:v>0.67467421421768115</c:v>
                </c:pt>
                <c:pt idx="294">
                  <c:v>0.62622304961468522</c:v>
                </c:pt>
                <c:pt idx="295">
                  <c:v>0.61137869079573992</c:v>
                </c:pt>
                <c:pt idx="296">
                  <c:v>0.6237661269373973</c:v>
                </c:pt>
                <c:pt idx="297">
                  <c:v>0.59751385401333446</c:v>
                </c:pt>
                <c:pt idx="298">
                  <c:v>0.65752987271625263</c:v>
                </c:pt>
                <c:pt idx="299">
                  <c:v>0.654710364533726</c:v>
                </c:pt>
                <c:pt idx="300">
                  <c:v>0.68498896008312404</c:v>
                </c:pt>
                <c:pt idx="301">
                  <c:v>0.67194670534245393</c:v>
                </c:pt>
                <c:pt idx="302">
                  <c:v>0.66772014893064346</c:v>
                </c:pt>
                <c:pt idx="303">
                  <c:v>0.67322928392068571</c:v>
                </c:pt>
                <c:pt idx="304">
                  <c:v>0.6969705169278726</c:v>
                </c:pt>
                <c:pt idx="305">
                  <c:v>0.63866460299593042</c:v>
                </c:pt>
                <c:pt idx="306">
                  <c:v>0.66408347043034022</c:v>
                </c:pt>
                <c:pt idx="307">
                  <c:v>0.6835169711663347</c:v>
                </c:pt>
                <c:pt idx="308">
                  <c:v>0.69792839206857749</c:v>
                </c:pt>
                <c:pt idx="309">
                  <c:v>0.67063706814442803</c:v>
                </c:pt>
                <c:pt idx="310">
                  <c:v>0.64855182266862932</c:v>
                </c:pt>
                <c:pt idx="311">
                  <c:v>0.65167438739284789</c:v>
                </c:pt>
                <c:pt idx="312">
                  <c:v>0.66450017317516674</c:v>
                </c:pt>
                <c:pt idx="313">
                  <c:v>0.6534386094034117</c:v>
                </c:pt>
                <c:pt idx="314">
                  <c:v>0.67443068663953598</c:v>
                </c:pt>
                <c:pt idx="315">
                  <c:v>0.71064594337172071</c:v>
                </c:pt>
                <c:pt idx="316">
                  <c:v>0.74621720495280996</c:v>
                </c:pt>
                <c:pt idx="317">
                  <c:v>0.74464239328080373</c:v>
                </c:pt>
                <c:pt idx="318">
                  <c:v>0.77471534331976821</c:v>
                </c:pt>
                <c:pt idx="319">
                  <c:v>0.78549008572170753</c:v>
                </c:pt>
                <c:pt idx="320">
                  <c:v>0.82494155338124542</c:v>
                </c:pt>
                <c:pt idx="321">
                  <c:v>0.8288325829076113</c:v>
                </c:pt>
                <c:pt idx="322">
                  <c:v>0.83998614598666554</c:v>
                </c:pt>
                <c:pt idx="323">
                  <c:v>0.8037275954628107</c:v>
                </c:pt>
                <c:pt idx="324">
                  <c:v>0.82867023118884764</c:v>
                </c:pt>
                <c:pt idx="325">
                  <c:v>0.83968308944497383</c:v>
                </c:pt>
                <c:pt idx="326">
                  <c:v>0.82483873062602853</c:v>
                </c:pt>
                <c:pt idx="327">
                  <c:v>0.80464217681184524</c:v>
                </c:pt>
                <c:pt idx="328">
                  <c:v>0.81943241839120273</c:v>
                </c:pt>
                <c:pt idx="329">
                  <c:v>0.79076110485756357</c:v>
                </c:pt>
                <c:pt idx="330">
                  <c:v>0.80799203394233277</c:v>
                </c:pt>
                <c:pt idx="331">
                  <c:v>0.84485669754957127</c:v>
                </c:pt>
                <c:pt idx="332">
                  <c:v>0.84941878084682654</c:v>
                </c:pt>
                <c:pt idx="333">
                  <c:v>0.87164473114555396</c:v>
                </c:pt>
                <c:pt idx="334">
                  <c:v>0.87857714953675625</c:v>
                </c:pt>
                <c:pt idx="335">
                  <c:v>0.87647198891678957</c:v>
                </c:pt>
                <c:pt idx="336">
                  <c:v>0.83267490691834789</c:v>
                </c:pt>
                <c:pt idx="337">
                  <c:v>0.79229262273789947</c:v>
                </c:pt>
                <c:pt idx="338">
                  <c:v>0.76992596761624377</c:v>
                </c:pt>
                <c:pt idx="339">
                  <c:v>0.78931617456056813</c:v>
                </c:pt>
                <c:pt idx="340">
                  <c:v>0.78132846999740235</c:v>
                </c:pt>
                <c:pt idx="341">
                  <c:v>0.72660511732617539</c:v>
                </c:pt>
                <c:pt idx="342">
                  <c:v>0.7446910987964328</c:v>
                </c:pt>
                <c:pt idx="343">
                  <c:v>0.70574292146506212</c:v>
                </c:pt>
                <c:pt idx="344">
                  <c:v>0.71090029439778335</c:v>
                </c:pt>
                <c:pt idx="345">
                  <c:v>0.74414451467659548</c:v>
                </c:pt>
                <c:pt idx="346">
                  <c:v>0.76984479175686205</c:v>
                </c:pt>
                <c:pt idx="347">
                  <c:v>0.74922071174993521</c:v>
                </c:pt>
                <c:pt idx="348">
                  <c:v>0.74896094899991361</c:v>
                </c:pt>
                <c:pt idx="349">
                  <c:v>0.75755476664646282</c:v>
                </c:pt>
                <c:pt idx="350">
                  <c:v>0.73341847779028502</c:v>
                </c:pt>
                <c:pt idx="351">
                  <c:v>0.75609901290155013</c:v>
                </c:pt>
                <c:pt idx="352">
                  <c:v>0.76370789678760054</c:v>
                </c:pt>
                <c:pt idx="353">
                  <c:v>0.76701446012641816</c:v>
                </c:pt>
                <c:pt idx="354">
                  <c:v>0.74804636765087906</c:v>
                </c:pt>
                <c:pt idx="355">
                  <c:v>0.7442365139838949</c:v>
                </c:pt>
                <c:pt idx="356">
                  <c:v>0.74184453199411227</c:v>
                </c:pt>
                <c:pt idx="357">
                  <c:v>0.75014611654688723</c:v>
                </c:pt>
                <c:pt idx="358">
                  <c:v>0.7247218373885187</c:v>
                </c:pt>
                <c:pt idx="359">
                  <c:v>0.73511775911334332</c:v>
                </c:pt>
                <c:pt idx="360">
                  <c:v>0.73067473374318115</c:v>
                </c:pt>
                <c:pt idx="361">
                  <c:v>0.76644622911074567</c:v>
                </c:pt>
                <c:pt idx="362">
                  <c:v>0.77566780673651414</c:v>
                </c:pt>
                <c:pt idx="363">
                  <c:v>0.81273811585418643</c:v>
                </c:pt>
                <c:pt idx="364">
                  <c:v>0.81121200969780927</c:v>
                </c:pt>
                <c:pt idx="365">
                  <c:v>0.83125703524114658</c:v>
                </c:pt>
                <c:pt idx="366">
                  <c:v>0.83085656766819649</c:v>
                </c:pt>
                <c:pt idx="367">
                  <c:v>0.84823902502381165</c:v>
                </c:pt>
                <c:pt idx="368">
                  <c:v>0.88828037059485676</c:v>
                </c:pt>
                <c:pt idx="369">
                  <c:v>0.8870140271885012</c:v>
                </c:pt>
                <c:pt idx="370">
                  <c:v>0.86918780846826582</c:v>
                </c:pt>
                <c:pt idx="371">
                  <c:v>0.89704736340808733</c:v>
                </c:pt>
                <c:pt idx="372">
                  <c:v>0.89617066412676438</c:v>
                </c:pt>
                <c:pt idx="373">
                  <c:v>0.86654688717637907</c:v>
                </c:pt>
                <c:pt idx="374">
                  <c:v>0.84077625768464825</c:v>
                </c:pt>
                <c:pt idx="375">
                  <c:v>0.86373820244176991</c:v>
                </c:pt>
                <c:pt idx="376">
                  <c:v>0.86603818512425335</c:v>
                </c:pt>
                <c:pt idx="377">
                  <c:v>0.86171962940514346</c:v>
                </c:pt>
                <c:pt idx="378">
                  <c:v>0.85782859987877758</c:v>
                </c:pt>
                <c:pt idx="379">
                  <c:v>0.90004545848125384</c:v>
                </c:pt>
                <c:pt idx="380">
                  <c:v>0.98920902242618425</c:v>
                </c:pt>
                <c:pt idx="381">
                  <c:v>1.0004870551562908</c:v>
                </c:pt>
                <c:pt idx="382">
                  <c:v>1.0193360897047365</c:v>
                </c:pt>
                <c:pt idx="383">
                  <c:v>1.0128041388864841</c:v>
                </c:pt>
                <c:pt idx="384">
                  <c:v>1.0123766126937399</c:v>
                </c:pt>
                <c:pt idx="385">
                  <c:v>0.99008572170750719</c:v>
                </c:pt>
                <c:pt idx="386">
                  <c:v>0.99242358645770201</c:v>
                </c:pt>
                <c:pt idx="387">
                  <c:v>0.96510520391375887</c:v>
                </c:pt>
                <c:pt idx="388">
                  <c:v>0.93394990908303765</c:v>
                </c:pt>
                <c:pt idx="389">
                  <c:v>0.92094012468612019</c:v>
                </c:pt>
                <c:pt idx="390">
                  <c:v>0.93371179322885123</c:v>
                </c:pt>
                <c:pt idx="391">
                  <c:v>0.940211273703351</c:v>
                </c:pt>
                <c:pt idx="392">
                  <c:v>0.96880141137760845</c:v>
                </c:pt>
                <c:pt idx="393">
                  <c:v>0.97887262966490618</c:v>
                </c:pt>
                <c:pt idx="394">
                  <c:v>1.0022404537189371</c:v>
                </c:pt>
                <c:pt idx="395">
                  <c:v>0.96250216468958372</c:v>
                </c:pt>
                <c:pt idx="396">
                  <c:v>0.96462897220538579</c:v>
                </c:pt>
                <c:pt idx="397">
                  <c:v>0.94817733137068161</c:v>
                </c:pt>
                <c:pt idx="398">
                  <c:v>0.80079985280110844</c:v>
                </c:pt>
                <c:pt idx="399">
                  <c:v>0.80290501342107556</c:v>
                </c:pt>
                <c:pt idx="400">
                  <c:v>0.82171616590180996</c:v>
                </c:pt>
                <c:pt idx="401">
                  <c:v>0.81548185990129007</c:v>
                </c:pt>
                <c:pt idx="402">
                  <c:v>0.82699259676162451</c:v>
                </c:pt>
                <c:pt idx="403">
                  <c:v>0.81018919386959931</c:v>
                </c:pt>
                <c:pt idx="404">
                  <c:v>0.80852779461425239</c:v>
                </c:pt>
                <c:pt idx="405">
                  <c:v>0.7970603515455883</c:v>
                </c:pt>
                <c:pt idx="406">
                  <c:v>0.78159905619534165</c:v>
                </c:pt>
                <c:pt idx="407">
                  <c:v>0.78776300978439706</c:v>
                </c:pt>
                <c:pt idx="408">
                  <c:v>0.78260563685167561</c:v>
                </c:pt>
                <c:pt idx="409">
                  <c:v>0.78532232227898535</c:v>
                </c:pt>
                <c:pt idx="410">
                  <c:v>0.7544592605420386</c:v>
                </c:pt>
                <c:pt idx="411">
                  <c:v>0.73241189713395105</c:v>
                </c:pt>
                <c:pt idx="412">
                  <c:v>0.72512230496146857</c:v>
                </c:pt>
                <c:pt idx="413">
                  <c:v>0.73172460819118545</c:v>
                </c:pt>
                <c:pt idx="414">
                  <c:v>0.7673986925274916</c:v>
                </c:pt>
                <c:pt idx="415">
                  <c:v>0.78899688284699976</c:v>
                </c:pt>
                <c:pt idx="416">
                  <c:v>0.78542514503420224</c:v>
                </c:pt>
                <c:pt idx="417">
                  <c:v>0.79452766473287761</c:v>
                </c:pt>
                <c:pt idx="418">
                  <c:v>0.81272729240626918</c:v>
                </c:pt>
                <c:pt idx="419">
                  <c:v>0.8516592345657632</c:v>
                </c:pt>
                <c:pt idx="420">
                  <c:v>0.87829573989089971</c:v>
                </c:pt>
                <c:pt idx="421">
                  <c:v>0.88273876526106143</c:v>
                </c:pt>
                <c:pt idx="422">
                  <c:v>0.87414494761451222</c:v>
                </c:pt>
                <c:pt idx="423">
                  <c:v>0.8822246514849772</c:v>
                </c:pt>
                <c:pt idx="424">
                  <c:v>0.89913087713221929</c:v>
                </c:pt>
                <c:pt idx="425">
                  <c:v>0.90790328166940881</c:v>
                </c:pt>
                <c:pt idx="426">
                  <c:v>0.88553121482379438</c:v>
                </c:pt>
                <c:pt idx="427">
                  <c:v>0.87740821716165929</c:v>
                </c:pt>
                <c:pt idx="428">
                  <c:v>0.8709249718590355</c:v>
                </c:pt>
                <c:pt idx="429">
                  <c:v>0.86704476578058709</c:v>
                </c:pt>
                <c:pt idx="430">
                  <c:v>0.88100160187029197</c:v>
                </c:pt>
                <c:pt idx="431">
                  <c:v>0.8877391981989784</c:v>
                </c:pt>
                <c:pt idx="432">
                  <c:v>0.87382024417698512</c:v>
                </c:pt>
                <c:pt idx="433">
                  <c:v>0.8160284440211274</c:v>
                </c:pt>
                <c:pt idx="434">
                  <c:v>0.80948025803099832</c:v>
                </c:pt>
                <c:pt idx="435">
                  <c:v>0.82918975668889083</c:v>
                </c:pt>
                <c:pt idx="436">
                  <c:v>0.84864490432072071</c:v>
                </c:pt>
                <c:pt idx="437">
                  <c:v>0.8537968655294832</c:v>
                </c:pt>
                <c:pt idx="438">
                  <c:v>0.84312494588276032</c:v>
                </c:pt>
                <c:pt idx="439">
                  <c:v>0.79450601783704222</c:v>
                </c:pt>
                <c:pt idx="440">
                  <c:v>0.78647501948220655</c:v>
                </c:pt>
                <c:pt idx="441">
                  <c:v>0.77777296735648127</c:v>
                </c:pt>
                <c:pt idx="442">
                  <c:v>0.77680968049181764</c:v>
                </c:pt>
                <c:pt idx="443">
                  <c:v>0.72622088492510195</c:v>
                </c:pt>
                <c:pt idx="444">
                  <c:v>0.74311628712442657</c:v>
                </c:pt>
                <c:pt idx="445">
                  <c:v>0.7653097670794009</c:v>
                </c:pt>
                <c:pt idx="446">
                  <c:v>0.78718395532080709</c:v>
                </c:pt>
                <c:pt idx="447">
                  <c:v>0.779710364533726</c:v>
                </c:pt>
                <c:pt idx="448">
                  <c:v>0.75680794874015067</c:v>
                </c:pt>
                <c:pt idx="449">
                  <c:v>0.75736535630790547</c:v>
                </c:pt>
                <c:pt idx="450">
                  <c:v>0.77736167633561348</c:v>
                </c:pt>
                <c:pt idx="451">
                  <c:v>0.78579314226339947</c:v>
                </c:pt>
                <c:pt idx="452">
                  <c:v>0.84486752099748896</c:v>
                </c:pt>
                <c:pt idx="453">
                  <c:v>0.86528054377002328</c:v>
                </c:pt>
                <c:pt idx="454">
                  <c:v>0.8638789072646984</c:v>
                </c:pt>
                <c:pt idx="455">
                  <c:v>0.84813620226859454</c:v>
                </c:pt>
                <c:pt idx="456">
                  <c:v>0.85893259156636925</c:v>
                </c:pt>
                <c:pt idx="457">
                  <c:v>0.80510758507230085</c:v>
                </c:pt>
                <c:pt idx="458">
                  <c:v>0.79689258810286612</c:v>
                </c:pt>
                <c:pt idx="459">
                  <c:v>0.82703589055329485</c:v>
                </c:pt>
                <c:pt idx="460">
                  <c:v>0.83592194129361874</c:v>
                </c:pt>
                <c:pt idx="461">
                  <c:v>0.86518854446272409</c:v>
                </c:pt>
                <c:pt idx="462">
                  <c:v>0.82506602303229726</c:v>
                </c:pt>
                <c:pt idx="463">
                  <c:v>0.79566953848818067</c:v>
                </c:pt>
                <c:pt idx="464">
                  <c:v>0.79276885444627232</c:v>
                </c:pt>
                <c:pt idx="465">
                  <c:v>0.83132738765261061</c:v>
                </c:pt>
                <c:pt idx="466">
                  <c:v>0.8816564204693047</c:v>
                </c:pt>
                <c:pt idx="467">
                  <c:v>0.90438024937224015</c:v>
                </c:pt>
                <c:pt idx="468">
                  <c:v>0.88813966577192849</c:v>
                </c:pt>
                <c:pt idx="469">
                  <c:v>0.93535695731232149</c:v>
                </c:pt>
                <c:pt idx="470">
                  <c:v>0.88438934106849088</c:v>
                </c:pt>
                <c:pt idx="471">
                  <c:v>0.87922114468785195</c:v>
                </c:pt>
                <c:pt idx="472">
                  <c:v>0.90771387133085124</c:v>
                </c:pt>
                <c:pt idx="473">
                  <c:v>0.91882414061823536</c:v>
                </c:pt>
                <c:pt idx="474">
                  <c:v>0.91612910208676079</c:v>
                </c:pt>
                <c:pt idx="475">
                  <c:v>0.92062083297255159</c:v>
                </c:pt>
                <c:pt idx="476">
                  <c:v>1.0002056455104338</c:v>
                </c:pt>
                <c:pt idx="477">
                  <c:v>0.98965819551476319</c:v>
                </c:pt>
                <c:pt idx="478">
                  <c:v>0.93337626634340642</c:v>
                </c:pt>
                <c:pt idx="479">
                  <c:v>0.9374188241406185</c:v>
                </c:pt>
                <c:pt idx="480">
                  <c:v>0.93761905792709332</c:v>
                </c:pt>
                <c:pt idx="481">
                  <c:v>0.89657113169971447</c:v>
                </c:pt>
                <c:pt idx="482">
                  <c:v>0.92742336998874353</c:v>
                </c:pt>
                <c:pt idx="483">
                  <c:v>0.89792947441336923</c:v>
                </c:pt>
                <c:pt idx="484">
                  <c:v>0.86364620313447071</c:v>
                </c:pt>
                <c:pt idx="485">
                  <c:v>0.86020434669668377</c:v>
                </c:pt>
                <c:pt idx="486">
                  <c:v>0.83446077582474665</c:v>
                </c:pt>
                <c:pt idx="487">
                  <c:v>0.85479803446185842</c:v>
                </c:pt>
                <c:pt idx="488">
                  <c:v>0.9067072906745175</c:v>
                </c:pt>
                <c:pt idx="489">
                  <c:v>0.90663693826305303</c:v>
                </c:pt>
                <c:pt idx="490">
                  <c:v>0.88513074725084429</c:v>
                </c:pt>
                <c:pt idx="491">
                  <c:v>0.86392761278032726</c:v>
                </c:pt>
                <c:pt idx="492">
                  <c:v>0.83530500476231717</c:v>
                </c:pt>
                <c:pt idx="493">
                  <c:v>0.83015304355355446</c:v>
                </c:pt>
                <c:pt idx="494">
                  <c:v>0.87586587583340547</c:v>
                </c:pt>
                <c:pt idx="495">
                  <c:v>0.82776647328773079</c:v>
                </c:pt>
                <c:pt idx="496">
                  <c:v>0.84017555632522312</c:v>
                </c:pt>
                <c:pt idx="497">
                  <c:v>0.80837085461944769</c:v>
                </c:pt>
                <c:pt idx="498">
                  <c:v>0.84449952376829174</c:v>
                </c:pt>
                <c:pt idx="499">
                  <c:v>0.85121006147718425</c:v>
                </c:pt>
                <c:pt idx="500">
                  <c:v>0.85155100008658757</c:v>
                </c:pt>
                <c:pt idx="501">
                  <c:v>0.83640899644990907</c:v>
                </c:pt>
                <c:pt idx="502">
                  <c:v>0.84714044506017849</c:v>
                </c:pt>
                <c:pt idx="503">
                  <c:v>0.8313382111005283</c:v>
                </c:pt>
                <c:pt idx="504">
                  <c:v>0.82531496233440116</c:v>
                </c:pt>
                <c:pt idx="505">
                  <c:v>0.80445276647328789</c:v>
                </c:pt>
                <c:pt idx="506">
                  <c:v>0.8443642306693222</c:v>
                </c:pt>
                <c:pt idx="507">
                  <c:v>0.81316564204693043</c:v>
                </c:pt>
                <c:pt idx="508">
                  <c:v>0.77890942938782581</c:v>
                </c:pt>
                <c:pt idx="509">
                  <c:v>0.7669711663347476</c:v>
                </c:pt>
                <c:pt idx="510">
                  <c:v>0.75939475279244961</c:v>
                </c:pt>
                <c:pt idx="511">
                  <c:v>0.74783531041648632</c:v>
                </c:pt>
                <c:pt idx="512">
                  <c:v>0.78978699454498225</c:v>
                </c:pt>
                <c:pt idx="513">
                  <c:v>0.78810936011775912</c:v>
                </c:pt>
                <c:pt idx="514">
                  <c:v>0.74489133258290763</c:v>
                </c:pt>
                <c:pt idx="515">
                  <c:v>0.75489219845874111</c:v>
                </c:pt>
                <c:pt idx="516">
                  <c:v>0.72003528444021114</c:v>
                </c:pt>
                <c:pt idx="517">
                  <c:v>0.69169408606805804</c:v>
                </c:pt>
                <c:pt idx="518">
                  <c:v>0.64156528703783877</c:v>
                </c:pt>
                <c:pt idx="519">
                  <c:v>0.54388908130574087</c:v>
                </c:pt>
                <c:pt idx="520">
                  <c:v>0.56446445579703886</c:v>
                </c:pt>
                <c:pt idx="521">
                  <c:v>0.51513118018876081</c:v>
                </c:pt>
                <c:pt idx="522">
                  <c:v>0.50307927093254845</c:v>
                </c:pt>
                <c:pt idx="523">
                  <c:v>0.51135920858948825</c:v>
                </c:pt>
                <c:pt idx="524">
                  <c:v>0.55833838427569504</c:v>
                </c:pt>
                <c:pt idx="525">
                  <c:v>0.61890098709845009</c:v>
                </c:pt>
                <c:pt idx="526">
                  <c:v>0.63643497272491123</c:v>
                </c:pt>
                <c:pt idx="527">
                  <c:v>0.63014654948480398</c:v>
                </c:pt>
                <c:pt idx="528">
                  <c:v>0.50278703783877376</c:v>
                </c:pt>
                <c:pt idx="529">
                  <c:v>0.70620291800155854</c:v>
                </c:pt>
                <c:pt idx="530">
                  <c:v>0.70940665858515883</c:v>
                </c:pt>
                <c:pt idx="531">
                  <c:v>0.74705061044246257</c:v>
                </c:pt>
                <c:pt idx="532">
                  <c:v>0.74462615810892729</c:v>
                </c:pt>
                <c:pt idx="533">
                  <c:v>0.72096610096112235</c:v>
                </c:pt>
                <c:pt idx="534">
                  <c:v>0.65916421335180542</c:v>
                </c:pt>
                <c:pt idx="535">
                  <c:v>0.6794419430253702</c:v>
                </c:pt>
                <c:pt idx="536">
                  <c:v>0.69398324530262379</c:v>
                </c:pt>
                <c:pt idx="537">
                  <c:v>0.71119252749155781</c:v>
                </c:pt>
                <c:pt idx="538">
                  <c:v>0.67387327907178118</c:v>
                </c:pt>
                <c:pt idx="539">
                  <c:v>0.65167438739284789</c:v>
                </c:pt>
                <c:pt idx="540">
                  <c:v>0.62565481859901295</c:v>
                </c:pt>
                <c:pt idx="541">
                  <c:v>0.56752749155771065</c:v>
                </c:pt>
                <c:pt idx="542">
                  <c:v>0.63821542990735147</c:v>
                </c:pt>
                <c:pt idx="543">
                  <c:v>0.66452182007100191</c:v>
                </c:pt>
                <c:pt idx="544">
                  <c:v>0.66208113256558998</c:v>
                </c:pt>
                <c:pt idx="545">
                  <c:v>0.63587756515715643</c:v>
                </c:pt>
                <c:pt idx="546">
                  <c:v>0.64573231448610291</c:v>
                </c:pt>
                <c:pt idx="547">
                  <c:v>0.60077171183652278</c:v>
                </c:pt>
                <c:pt idx="548">
                  <c:v>0.57633777816261156</c:v>
                </c:pt>
                <c:pt idx="549">
                  <c:v>0.48771538661355973</c:v>
                </c:pt>
                <c:pt idx="550">
                  <c:v>0.47214585678413723</c:v>
                </c:pt>
                <c:pt idx="551">
                  <c:v>0.50747900251103983</c:v>
                </c:pt>
                <c:pt idx="552">
                  <c:v>0.589071564637631</c:v>
                </c:pt>
                <c:pt idx="553">
                  <c:v>0.57507684648021473</c:v>
                </c:pt>
                <c:pt idx="554">
                  <c:v>0.53533855745086179</c:v>
                </c:pt>
                <c:pt idx="555">
                  <c:v>0.59501363754437619</c:v>
                </c:pt>
                <c:pt idx="556">
                  <c:v>0.65711316997142633</c:v>
                </c:pt>
                <c:pt idx="557">
                  <c:v>0.70186812711057245</c:v>
                </c:pt>
                <c:pt idx="558">
                  <c:v>0.74528638843189876</c:v>
                </c:pt>
                <c:pt idx="559">
                  <c:v>0.74789483938003309</c:v>
                </c:pt>
                <c:pt idx="560">
                  <c:v>0.7846675036799724</c:v>
                </c:pt>
                <c:pt idx="561">
                  <c:v>0.76863797731405303</c:v>
                </c:pt>
                <c:pt idx="562">
                  <c:v>0.77125183998614588</c:v>
                </c:pt>
                <c:pt idx="563">
                  <c:v>0.78341739544549327</c:v>
                </c:pt>
                <c:pt idx="564">
                  <c:v>0.82905987531388003</c:v>
                </c:pt>
                <c:pt idx="565">
                  <c:v>0.832572084163131</c:v>
                </c:pt>
                <c:pt idx="566">
                  <c:v>0.79995021213957918</c:v>
                </c:pt>
                <c:pt idx="567">
                  <c:v>0.76419495194389131</c:v>
                </c:pt>
                <c:pt idx="568">
                  <c:v>0.77028314139752374</c:v>
                </c:pt>
                <c:pt idx="569">
                  <c:v>0.8220895748549657</c:v>
                </c:pt>
                <c:pt idx="570">
                  <c:v>0.77564074811672024</c:v>
                </c:pt>
                <c:pt idx="571">
                  <c:v>0.71828729760152399</c:v>
                </c:pt>
                <c:pt idx="572">
                  <c:v>0.70777231794960627</c:v>
                </c:pt>
                <c:pt idx="573">
                  <c:v>0.67179517707160796</c:v>
                </c:pt>
                <c:pt idx="574">
                  <c:v>0.6356610961988054</c:v>
                </c:pt>
                <c:pt idx="575">
                  <c:v>0.63204065287037836</c:v>
                </c:pt>
                <c:pt idx="576">
                  <c:v>0.68348991254654079</c:v>
                </c:pt>
                <c:pt idx="577">
                  <c:v>0.64198740150662403</c:v>
                </c:pt>
                <c:pt idx="578">
                  <c:v>0.65366049008572169</c:v>
                </c:pt>
                <c:pt idx="579">
                  <c:v>0.71135487921032126</c:v>
                </c:pt>
                <c:pt idx="580">
                  <c:v>0.66678933240973248</c:v>
                </c:pt>
                <c:pt idx="581">
                  <c:v>0.60507403238375623</c:v>
                </c:pt>
                <c:pt idx="582">
                  <c:v>0.56236470690103046</c:v>
                </c:pt>
                <c:pt idx="583">
                  <c:v>0.58102433111091889</c:v>
                </c:pt>
                <c:pt idx="584">
                  <c:v>0.50869122867780758</c:v>
                </c:pt>
                <c:pt idx="585">
                  <c:v>0.49544332842670369</c:v>
                </c:pt>
                <c:pt idx="586">
                  <c:v>0.56503268681271113</c:v>
                </c:pt>
                <c:pt idx="587">
                  <c:v>0.34515434236730447</c:v>
                </c:pt>
                <c:pt idx="588">
                  <c:v>0.34751926573729341</c:v>
                </c:pt>
                <c:pt idx="589">
                  <c:v>0.34485128582561275</c:v>
                </c:pt>
                <c:pt idx="590">
                  <c:v>0.36298056108754007</c:v>
                </c:pt>
                <c:pt idx="591">
                  <c:v>0.2599251017404105</c:v>
                </c:pt>
                <c:pt idx="592">
                  <c:v>0.24223417611914444</c:v>
                </c:pt>
                <c:pt idx="593">
                  <c:v>0.17747207550437283</c:v>
                </c:pt>
                <c:pt idx="594">
                  <c:v>0.17822971685860245</c:v>
                </c:pt>
                <c:pt idx="595">
                  <c:v>0.14048835397004078</c:v>
                </c:pt>
                <c:pt idx="596">
                  <c:v>0.15735669754957149</c:v>
                </c:pt>
                <c:pt idx="597">
                  <c:v>0.22364490432072048</c:v>
                </c:pt>
                <c:pt idx="598">
                  <c:v>0.19935167546973775</c:v>
                </c:pt>
                <c:pt idx="599">
                  <c:v>0.24868495107801536</c:v>
                </c:pt>
                <c:pt idx="600">
                  <c:v>0.15932656507056886</c:v>
                </c:pt>
                <c:pt idx="601">
                  <c:v>0.16156160706554679</c:v>
                </c:pt>
                <c:pt idx="602">
                  <c:v>0.16450558489912548</c:v>
                </c:pt>
                <c:pt idx="603">
                  <c:v>0.16413758766992825</c:v>
                </c:pt>
                <c:pt idx="604">
                  <c:v>0.12672092821889347</c:v>
                </c:pt>
                <c:pt idx="605">
                  <c:v>0.15567365139838962</c:v>
                </c:pt>
                <c:pt idx="606">
                  <c:v>0.20224153606372841</c:v>
                </c:pt>
                <c:pt idx="607">
                  <c:v>0.24628214564031525</c:v>
                </c:pt>
                <c:pt idx="608">
                  <c:v>0.3010812624469652</c:v>
                </c:pt>
                <c:pt idx="609">
                  <c:v>0.3170404364014201</c:v>
                </c:pt>
                <c:pt idx="610">
                  <c:v>0.35846177158195514</c:v>
                </c:pt>
                <c:pt idx="611">
                  <c:v>0.32424885271452064</c:v>
                </c:pt>
                <c:pt idx="612">
                  <c:v>0.35065806563338819</c:v>
                </c:pt>
                <c:pt idx="613">
                  <c:v>0.33128409386094049</c:v>
                </c:pt>
                <c:pt idx="614">
                  <c:v>0.31158541865096567</c:v>
                </c:pt>
                <c:pt idx="615">
                  <c:v>0.25714347562559547</c:v>
                </c:pt>
                <c:pt idx="616">
                  <c:v>0.18679106416139946</c:v>
                </c:pt>
                <c:pt idx="617">
                  <c:v>0.122066845614339</c:v>
                </c:pt>
                <c:pt idx="618">
                  <c:v>0.10734695644644576</c:v>
                </c:pt>
                <c:pt idx="619">
                  <c:v>0.16536063728461348</c:v>
                </c:pt>
                <c:pt idx="620">
                  <c:v>0.12195861113516315</c:v>
                </c:pt>
                <c:pt idx="621">
                  <c:v>0.14966663780413891</c:v>
                </c:pt>
                <c:pt idx="622">
                  <c:v>0.17629231968135772</c:v>
                </c:pt>
                <c:pt idx="623">
                  <c:v>0.17921465061910125</c:v>
                </c:pt>
                <c:pt idx="624">
                  <c:v>0.21698848385141578</c:v>
                </c:pt>
                <c:pt idx="625">
                  <c:v>0.26049874448004151</c:v>
                </c:pt>
                <c:pt idx="626">
                  <c:v>0.22543077322711924</c:v>
                </c:pt>
                <c:pt idx="627">
                  <c:v>0.16243830634686995</c:v>
                </c:pt>
                <c:pt idx="628">
                  <c:v>0.17888994718157414</c:v>
                </c:pt>
                <c:pt idx="629">
                  <c:v>0.14955840332496328</c:v>
                </c:pt>
                <c:pt idx="630">
                  <c:v>0.18581695384881813</c:v>
                </c:pt>
                <c:pt idx="631">
                  <c:v>0.22846133864403839</c:v>
                </c:pt>
                <c:pt idx="632">
                  <c:v>0.23744480041562044</c:v>
                </c:pt>
                <c:pt idx="633">
                  <c:v>0.25909169625075767</c:v>
                </c:pt>
                <c:pt idx="634">
                  <c:v>0.25054117239587859</c:v>
                </c:pt>
                <c:pt idx="635">
                  <c:v>0.20952030478829342</c:v>
                </c:pt>
                <c:pt idx="636">
                  <c:v>0.18213698155684477</c:v>
                </c:pt>
                <c:pt idx="637">
                  <c:v>0.19490865009957581</c:v>
                </c:pt>
                <c:pt idx="638">
                  <c:v>0.1973980431206166</c:v>
                </c:pt>
                <c:pt idx="639">
                  <c:v>0.22900251103991698</c:v>
                </c:pt>
                <c:pt idx="640">
                  <c:v>0.23127543510260629</c:v>
                </c:pt>
                <c:pt idx="641">
                  <c:v>0.2794397783357867</c:v>
                </c:pt>
                <c:pt idx="642">
                  <c:v>0.32879470083989948</c:v>
                </c:pt>
                <c:pt idx="643">
                  <c:v>0.34892631396657725</c:v>
                </c:pt>
                <c:pt idx="644">
                  <c:v>0.32500649406875071</c:v>
                </c:pt>
                <c:pt idx="645">
                  <c:v>0.31115248073426272</c:v>
                </c:pt>
                <c:pt idx="646">
                  <c:v>0.24264005541605349</c:v>
                </c:pt>
                <c:pt idx="647">
                  <c:v>0.30931249458827614</c:v>
                </c:pt>
                <c:pt idx="648">
                  <c:v>0.32349121136029102</c:v>
                </c:pt>
                <c:pt idx="649">
                  <c:v>0.46062429647588532</c:v>
                </c:pt>
                <c:pt idx="650">
                  <c:v>0.46538661355961541</c:v>
                </c:pt>
                <c:pt idx="651">
                  <c:v>0.45207377262100623</c:v>
                </c:pt>
                <c:pt idx="652">
                  <c:v>0.51008745345917417</c:v>
                </c:pt>
                <c:pt idx="653">
                  <c:v>0.54309896960775816</c:v>
                </c:pt>
                <c:pt idx="654">
                  <c:v>0.52394146679366194</c:v>
                </c:pt>
                <c:pt idx="655">
                  <c:v>0.50889687418824137</c:v>
                </c:pt>
                <c:pt idx="656">
                  <c:v>0.49179582647848319</c:v>
                </c:pt>
                <c:pt idx="657">
                  <c:v>0.54439778335786659</c:v>
                </c:pt>
                <c:pt idx="658">
                  <c:v>0.52220971512685077</c:v>
                </c:pt>
                <c:pt idx="659">
                  <c:v>0.55370594856697575</c:v>
                </c:pt>
                <c:pt idx="660">
                  <c:v>0.54970127283747527</c:v>
                </c:pt>
                <c:pt idx="661">
                  <c:v>0.56701878950558493</c:v>
                </c:pt>
                <c:pt idx="662">
                  <c:v>0.53801194908650096</c:v>
                </c:pt>
                <c:pt idx="663">
                  <c:v>0.54017663867001486</c:v>
                </c:pt>
                <c:pt idx="664">
                  <c:v>0.49612520564551033</c:v>
                </c:pt>
                <c:pt idx="665">
                  <c:v>0.44189973157849161</c:v>
                </c:pt>
                <c:pt idx="666">
                  <c:v>0.44622911074551919</c:v>
                </c:pt>
                <c:pt idx="667">
                  <c:v>0.44817733137068161</c:v>
                </c:pt>
                <c:pt idx="668">
                  <c:v>0.48584293012382029</c:v>
                </c:pt>
                <c:pt idx="669">
                  <c:v>0.41516581522209717</c:v>
                </c:pt>
                <c:pt idx="670">
                  <c:v>0.40477530522123129</c:v>
                </c:pt>
                <c:pt idx="671">
                  <c:v>0.39330245042860845</c:v>
                </c:pt>
                <c:pt idx="672">
                  <c:v>0.37208849251017395</c:v>
                </c:pt>
                <c:pt idx="673">
                  <c:v>0.38345311282362116</c:v>
                </c:pt>
                <c:pt idx="674">
                  <c:v>0.3800978439691749</c:v>
                </c:pt>
                <c:pt idx="675">
                  <c:v>0.3649450168845787</c:v>
                </c:pt>
                <c:pt idx="676">
                  <c:v>0.40142003636678503</c:v>
                </c:pt>
                <c:pt idx="677">
                  <c:v>0.40510000865875839</c:v>
                </c:pt>
                <c:pt idx="678">
                  <c:v>0.44244090397437019</c:v>
                </c:pt>
                <c:pt idx="679">
                  <c:v>0.47685946835223825</c:v>
                </c:pt>
                <c:pt idx="680">
                  <c:v>0.37262966490605254</c:v>
                </c:pt>
                <c:pt idx="681">
                  <c:v>0.39135422980344647</c:v>
                </c:pt>
                <c:pt idx="682">
                  <c:v>0.36678500303056549</c:v>
                </c:pt>
                <c:pt idx="683">
                  <c:v>0.33702052125725168</c:v>
                </c:pt>
                <c:pt idx="684">
                  <c:v>0.34925101740410436</c:v>
                </c:pt>
                <c:pt idx="685">
                  <c:v>0.3225171010477097</c:v>
                </c:pt>
                <c:pt idx="686">
                  <c:v>0.28301151614858444</c:v>
                </c:pt>
                <c:pt idx="687">
                  <c:v>0.26969867520997504</c:v>
                </c:pt>
                <c:pt idx="688">
                  <c:v>0.23149190406095776</c:v>
                </c:pt>
                <c:pt idx="689">
                  <c:v>0.24632002770802686</c:v>
                </c:pt>
                <c:pt idx="690">
                  <c:v>0.23831067624902591</c:v>
                </c:pt>
                <c:pt idx="691">
                  <c:v>0.27727508875227302</c:v>
                </c:pt>
                <c:pt idx="692">
                  <c:v>0.24253182093687764</c:v>
                </c:pt>
                <c:pt idx="693">
                  <c:v>0.22304961468525408</c:v>
                </c:pt>
                <c:pt idx="694">
                  <c:v>0.25422114468785173</c:v>
                </c:pt>
                <c:pt idx="695">
                  <c:v>0.31061130833838435</c:v>
                </c:pt>
                <c:pt idx="696">
                  <c:v>0.30909602562992466</c:v>
                </c:pt>
                <c:pt idx="697">
                  <c:v>0.30206078448350504</c:v>
                </c:pt>
                <c:pt idx="698">
                  <c:v>0.23993419343666123</c:v>
                </c:pt>
                <c:pt idx="699">
                  <c:v>0.23030132479002519</c:v>
                </c:pt>
                <c:pt idx="700">
                  <c:v>0.21449909083037499</c:v>
                </c:pt>
                <c:pt idx="701">
                  <c:v>0.22196726989349735</c:v>
                </c:pt>
                <c:pt idx="702">
                  <c:v>0.21796259416399688</c:v>
                </c:pt>
                <c:pt idx="703">
                  <c:v>0.15702658238808564</c:v>
                </c:pt>
                <c:pt idx="704">
                  <c:v>0.23160013854013339</c:v>
                </c:pt>
                <c:pt idx="705">
                  <c:v>0.25941639968828478</c:v>
                </c:pt>
                <c:pt idx="706">
                  <c:v>0.24545415187462116</c:v>
                </c:pt>
                <c:pt idx="707">
                  <c:v>0.24740237249978358</c:v>
                </c:pt>
                <c:pt idx="708">
                  <c:v>0.2914538055242879</c:v>
                </c:pt>
                <c:pt idx="709">
                  <c:v>0.29686552948307221</c:v>
                </c:pt>
                <c:pt idx="710">
                  <c:v>0.30530781885877567</c:v>
                </c:pt>
                <c:pt idx="711">
                  <c:v>0.25183998614598679</c:v>
                </c:pt>
                <c:pt idx="712">
                  <c:v>0.20096978093341411</c:v>
                </c:pt>
                <c:pt idx="713">
                  <c:v>0.11925274915577111</c:v>
                </c:pt>
                <c:pt idx="714">
                  <c:v>0.1087540046757296</c:v>
                </c:pt>
                <c:pt idx="715">
                  <c:v>4.7601523941466883E-2</c:v>
                </c:pt>
                <c:pt idx="716">
                  <c:v>-2.9439778335785816E-3</c:v>
                </c:pt>
                <c:pt idx="717">
                  <c:v>-3.3466100961122125E-2</c:v>
                </c:pt>
                <c:pt idx="718">
                  <c:v>-1.5282708459606775E-2</c:v>
                </c:pt>
                <c:pt idx="719">
                  <c:v>-2.015326002251272E-2</c:v>
                </c:pt>
                <c:pt idx="720">
                  <c:v>-2.6106156377175394E-2</c:v>
                </c:pt>
                <c:pt idx="721">
                  <c:v>-6.7668196380638923E-2</c:v>
                </c:pt>
                <c:pt idx="722">
                  <c:v>4.5869772274655718E-2</c:v>
                </c:pt>
                <c:pt idx="723">
                  <c:v>9.0895315611741356E-2</c:v>
                </c:pt>
                <c:pt idx="724">
                  <c:v>6.600138540133349E-2</c:v>
                </c:pt>
                <c:pt idx="725">
                  <c:v>7.0871936964239435E-2</c:v>
                </c:pt>
                <c:pt idx="726">
                  <c:v>5.1173261754264621E-2</c:v>
                </c:pt>
                <c:pt idx="727">
                  <c:v>2.660403498138364E-2</c:v>
                </c:pt>
                <c:pt idx="728">
                  <c:v>1.8919386959910023E-2</c:v>
                </c:pt>
                <c:pt idx="729">
                  <c:v>7.3599445839467315E-4</c:v>
                </c:pt>
                <c:pt idx="730">
                  <c:v>8.7453459173956194E-3</c:v>
                </c:pt>
                <c:pt idx="731">
                  <c:v>1.8811152480734172E-2</c:v>
                </c:pt>
                <c:pt idx="732">
                  <c:v>1.1018269980084927E-2</c:v>
                </c:pt>
                <c:pt idx="733">
                  <c:v>1.6862931855571972E-2</c:v>
                </c:pt>
                <c:pt idx="734">
                  <c:v>3.030565416919373E-4</c:v>
                </c:pt>
                <c:pt idx="735">
                  <c:v>4.489566196207484E-2</c:v>
                </c:pt>
                <c:pt idx="736">
                  <c:v>3.3639276127803264E-2</c:v>
                </c:pt>
                <c:pt idx="737">
                  <c:v>1.8811152480734172E-2</c:v>
                </c:pt>
                <c:pt idx="738">
                  <c:v>-1.4958005022079779E-2</c:v>
                </c:pt>
                <c:pt idx="739">
                  <c:v>-4.4830721274569219E-2</c:v>
                </c:pt>
                <c:pt idx="740">
                  <c:v>-4.25577972118798E-2</c:v>
                </c:pt>
                <c:pt idx="741">
                  <c:v>-2.2101480647675142E-2</c:v>
                </c:pt>
                <c:pt idx="742">
                  <c:v>-3.5739025023811544E-2</c:v>
                </c:pt>
                <c:pt idx="743">
                  <c:v>-1.9936791064161352E-2</c:v>
                </c:pt>
                <c:pt idx="744">
                  <c:v>1.0606978959217805E-3</c:v>
                </c:pt>
                <c:pt idx="745">
                  <c:v>-8.7886397090657375E-3</c:v>
                </c:pt>
                <c:pt idx="746">
                  <c:v>-4.2666031691055428E-2</c:v>
                </c:pt>
                <c:pt idx="747">
                  <c:v>-4.9051865962420949E-2</c:v>
                </c:pt>
                <c:pt idx="748">
                  <c:v>-8.0872802840072699E-2</c:v>
                </c:pt>
                <c:pt idx="749">
                  <c:v>-7.7950471902329177E-2</c:v>
                </c:pt>
                <c:pt idx="750">
                  <c:v>-6.0849424192570778E-2</c:v>
                </c:pt>
                <c:pt idx="751">
                  <c:v>-9.3103298986925154E-2</c:v>
                </c:pt>
                <c:pt idx="752">
                  <c:v>-7.7301065027275073E-2</c:v>
                </c:pt>
                <c:pt idx="753">
                  <c:v>-0.10122088492510162</c:v>
                </c:pt>
                <c:pt idx="754">
                  <c:v>-0.1144254913845355</c:v>
                </c:pt>
                <c:pt idx="755">
                  <c:v>-8.8882154299073424E-2</c:v>
                </c:pt>
                <c:pt idx="756">
                  <c:v>-9.0830374924235846E-2</c:v>
                </c:pt>
                <c:pt idx="757">
                  <c:v>-7.1131699714261032E-2</c:v>
                </c:pt>
                <c:pt idx="758">
                  <c:v>-7.8491644298207541E-2</c:v>
                </c:pt>
                <c:pt idx="759">
                  <c:v>-0.10035500909169615</c:v>
                </c:pt>
                <c:pt idx="760">
                  <c:v>-6.8317603255693138E-2</c:v>
                </c:pt>
                <c:pt idx="761">
                  <c:v>-5.4463589921205258E-2</c:v>
                </c:pt>
                <c:pt idx="762">
                  <c:v>-2.7296735648107973E-2</c:v>
                </c:pt>
                <c:pt idx="763">
                  <c:v>2.9201662481600277E-2</c:v>
                </c:pt>
                <c:pt idx="764">
                  <c:v>3.1149883106762477E-2</c:v>
                </c:pt>
                <c:pt idx="765">
                  <c:v>6.1996709671833239E-2</c:v>
                </c:pt>
                <c:pt idx="766">
                  <c:v>3.9592172482465937E-2</c:v>
                </c:pt>
                <c:pt idx="767">
                  <c:v>3.3206338211100528E-2</c:v>
                </c:pt>
                <c:pt idx="768">
                  <c:v>1.394060091782845E-2</c:v>
                </c:pt>
                <c:pt idx="769">
                  <c:v>5.2580309983548457E-2</c:v>
                </c:pt>
                <c:pt idx="770">
                  <c:v>5.5502640921291979E-2</c:v>
                </c:pt>
                <c:pt idx="771">
                  <c:v>4.251450342020946E-2</c:v>
                </c:pt>
                <c:pt idx="772">
                  <c:v>5.1822668629318613E-2</c:v>
                </c:pt>
                <c:pt idx="773">
                  <c:v>7.3902502381158586E-2</c:v>
                </c:pt>
                <c:pt idx="774">
                  <c:v>0.1065893150922157</c:v>
                </c:pt>
                <c:pt idx="775">
                  <c:v>8.8297688111524719E-2</c:v>
                </c:pt>
                <c:pt idx="776">
                  <c:v>0.11622218373885196</c:v>
                </c:pt>
                <c:pt idx="777">
                  <c:v>0.13808554853234067</c:v>
                </c:pt>
                <c:pt idx="778">
                  <c:v>0.22207550437267298</c:v>
                </c:pt>
                <c:pt idx="779">
                  <c:v>0.11903628019741985</c:v>
                </c:pt>
                <c:pt idx="780">
                  <c:v>0.1059399082171617</c:v>
                </c:pt>
                <c:pt idx="781">
                  <c:v>0.10518226686293186</c:v>
                </c:pt>
                <c:pt idx="782">
                  <c:v>8.288596415274041E-2</c:v>
                </c:pt>
                <c:pt idx="783">
                  <c:v>6.3295523421941224E-2</c:v>
                </c:pt>
                <c:pt idx="784">
                  <c:v>5.6476751233873079E-2</c:v>
                </c:pt>
                <c:pt idx="785">
                  <c:v>7.7366005714780695E-2</c:v>
                </c:pt>
                <c:pt idx="786">
                  <c:v>7.9097757381591638E-2</c:v>
                </c:pt>
                <c:pt idx="787">
                  <c:v>9.4899991341241607E-2</c:v>
                </c:pt>
                <c:pt idx="788">
                  <c:v>6.2321413109360124E-2</c:v>
                </c:pt>
                <c:pt idx="789">
                  <c:v>5.2039137587670092E-2</c:v>
                </c:pt>
                <c:pt idx="790">
                  <c:v>2.3681704043640117E-2</c:v>
                </c:pt>
                <c:pt idx="791">
                  <c:v>3.6778076023898265E-2</c:v>
                </c:pt>
                <c:pt idx="792">
                  <c:v>3.710277946142515E-2</c:v>
                </c:pt>
                <c:pt idx="793">
                  <c:v>1.1992380292666027E-2</c:v>
                </c:pt>
                <c:pt idx="794">
                  <c:v>1.4806476751233921E-2</c:v>
                </c:pt>
                <c:pt idx="795">
                  <c:v>1.9893497272491123E-2</c:v>
                </c:pt>
                <c:pt idx="796">
                  <c:v>-2.4028054377002173E-3</c:v>
                </c:pt>
                <c:pt idx="797">
                  <c:v>-2.8357433544029531E-3</c:v>
                </c:pt>
                <c:pt idx="798">
                  <c:v>2.7145207377262226E-2</c:v>
                </c:pt>
                <c:pt idx="799">
                  <c:v>1.4698242272058293E-2</c:v>
                </c:pt>
                <c:pt idx="800">
                  <c:v>1.2533552688544392E-2</c:v>
                </c:pt>
                <c:pt idx="801">
                  <c:v>1.6538228418044865E-2</c:v>
                </c:pt>
                <c:pt idx="802">
                  <c:v>-1.5369296042947456E-3</c:v>
                </c:pt>
                <c:pt idx="803">
                  <c:v>-1.798857043899893E-2</c:v>
                </c:pt>
                <c:pt idx="804">
                  <c:v>4.1129102086778779E-4</c:v>
                </c:pt>
                <c:pt idx="805">
                  <c:v>2.6928738418910747E-2</c:v>
                </c:pt>
                <c:pt idx="806">
                  <c:v>4.1215689670101474E-2</c:v>
                </c:pt>
                <c:pt idx="807">
                  <c:v>8.2777729673565004E-2</c:v>
                </c:pt>
                <c:pt idx="808">
                  <c:v>7.0980171443415063E-2</c:v>
                </c:pt>
                <c:pt idx="809">
                  <c:v>5.7559096025629808E-2</c:v>
                </c:pt>
                <c:pt idx="810">
                  <c:v>8.8947094986578934E-2</c:v>
                </c:pt>
                <c:pt idx="811">
                  <c:v>6.827430946402302E-2</c:v>
                </c:pt>
                <c:pt idx="812">
                  <c:v>6.8382543943198426E-2</c:v>
                </c:pt>
                <c:pt idx="813">
                  <c:v>6.2104944151008645E-2</c:v>
                </c:pt>
                <c:pt idx="814">
                  <c:v>6.1130833838427767E-2</c:v>
                </c:pt>
                <c:pt idx="815">
                  <c:v>5.2472075504372606E-2</c:v>
                </c:pt>
                <c:pt idx="816">
                  <c:v>8.5050653736254311E-2</c:v>
                </c:pt>
                <c:pt idx="817">
                  <c:v>0.10399168759199928</c:v>
                </c:pt>
                <c:pt idx="818">
                  <c:v>0.1179539354056629</c:v>
                </c:pt>
                <c:pt idx="819">
                  <c:v>0.10842930123820249</c:v>
                </c:pt>
                <c:pt idx="820">
                  <c:v>0.12509741103125815</c:v>
                </c:pt>
                <c:pt idx="821">
                  <c:v>9.4250584466187615E-2</c:v>
                </c:pt>
                <c:pt idx="822">
                  <c:v>0.1046410944670535</c:v>
                </c:pt>
                <c:pt idx="823">
                  <c:v>0.10583167373798608</c:v>
                </c:pt>
                <c:pt idx="824">
                  <c:v>8.1478915923456574E-2</c:v>
                </c:pt>
                <c:pt idx="825">
                  <c:v>5.8857909775738237E-2</c:v>
                </c:pt>
                <c:pt idx="826">
                  <c:v>0.10832106675902686</c:v>
                </c:pt>
                <c:pt idx="827">
                  <c:v>0.10951164602995944</c:v>
                </c:pt>
                <c:pt idx="828">
                  <c:v>0.11200103905100001</c:v>
                </c:pt>
                <c:pt idx="829">
                  <c:v>0.10723872196726991</c:v>
                </c:pt>
                <c:pt idx="830">
                  <c:v>0.12888561780240715</c:v>
                </c:pt>
                <c:pt idx="831">
                  <c:v>0.12358212832279869</c:v>
                </c:pt>
                <c:pt idx="832">
                  <c:v>0.15767598926313964</c:v>
                </c:pt>
                <c:pt idx="833">
                  <c:v>0.14955840332496328</c:v>
                </c:pt>
                <c:pt idx="834">
                  <c:v>0.11016105290501343</c:v>
                </c:pt>
                <c:pt idx="835">
                  <c:v>0.13624556238635388</c:v>
                </c:pt>
                <c:pt idx="836">
                  <c:v>0.18863105030738581</c:v>
                </c:pt>
                <c:pt idx="837">
                  <c:v>0.14133258290761108</c:v>
                </c:pt>
                <c:pt idx="838">
                  <c:v>0.10453285998787765</c:v>
                </c:pt>
                <c:pt idx="839">
                  <c:v>0.12163390769763627</c:v>
                </c:pt>
                <c:pt idx="840">
                  <c:v>0.12185037665598775</c:v>
                </c:pt>
                <c:pt idx="841">
                  <c:v>0.12563858342713652</c:v>
                </c:pt>
                <c:pt idx="842">
                  <c:v>0.14355138973071258</c:v>
                </c:pt>
                <c:pt idx="843">
                  <c:v>0.14544549311628718</c:v>
                </c:pt>
                <c:pt idx="844">
                  <c:v>0.15399601697116649</c:v>
                </c:pt>
                <c:pt idx="845">
                  <c:v>0.19263572603688628</c:v>
                </c:pt>
                <c:pt idx="846">
                  <c:v>0.21417438739284789</c:v>
                </c:pt>
                <c:pt idx="847">
                  <c:v>0.19339336739111612</c:v>
                </c:pt>
                <c:pt idx="848">
                  <c:v>0.20356740843363075</c:v>
                </c:pt>
                <c:pt idx="849">
                  <c:v>0.22737899385228166</c:v>
                </c:pt>
                <c:pt idx="850">
                  <c:v>0.25010823447917585</c:v>
                </c:pt>
                <c:pt idx="851">
                  <c:v>0.27879037146073271</c:v>
                </c:pt>
                <c:pt idx="852">
                  <c:v>0.2582258204173522</c:v>
                </c:pt>
                <c:pt idx="853">
                  <c:v>0.24480474499956717</c:v>
                </c:pt>
                <c:pt idx="854">
                  <c:v>0.24458827604121569</c:v>
                </c:pt>
                <c:pt idx="855">
                  <c:v>0.26363754437613651</c:v>
                </c:pt>
                <c:pt idx="856">
                  <c:v>0.24469651052039154</c:v>
                </c:pt>
                <c:pt idx="857">
                  <c:v>0.30000432937916699</c:v>
                </c:pt>
                <c:pt idx="858">
                  <c:v>0.3167806736513985</c:v>
                </c:pt>
                <c:pt idx="859">
                  <c:v>0.30509134990042441</c:v>
                </c:pt>
                <c:pt idx="860">
                  <c:v>0.32879470083989948</c:v>
                </c:pt>
                <c:pt idx="861">
                  <c:v>0.34481340375790115</c:v>
                </c:pt>
                <c:pt idx="862">
                  <c:v>0.35617802407134813</c:v>
                </c:pt>
                <c:pt idx="863">
                  <c:v>0.37035674084336301</c:v>
                </c:pt>
                <c:pt idx="864">
                  <c:v>0.31212659104684404</c:v>
                </c:pt>
                <c:pt idx="865">
                  <c:v>0.34481340375790115</c:v>
                </c:pt>
                <c:pt idx="866">
                  <c:v>0.33593817646549495</c:v>
                </c:pt>
                <c:pt idx="867">
                  <c:v>0.36992380292666027</c:v>
                </c:pt>
                <c:pt idx="868">
                  <c:v>0.37089791323924159</c:v>
                </c:pt>
                <c:pt idx="869">
                  <c:v>0.36830028573902518</c:v>
                </c:pt>
                <c:pt idx="870">
                  <c:v>0.37576846480214732</c:v>
                </c:pt>
                <c:pt idx="871">
                  <c:v>0.35823447917568618</c:v>
                </c:pt>
                <c:pt idx="872">
                  <c:v>0.36137327907178118</c:v>
                </c:pt>
                <c:pt idx="873">
                  <c:v>0.35109100355009093</c:v>
                </c:pt>
                <c:pt idx="874">
                  <c:v>0.40867174647155613</c:v>
                </c:pt>
                <c:pt idx="875">
                  <c:v>0.39979651917914993</c:v>
                </c:pt>
                <c:pt idx="876">
                  <c:v>0.37814962334401248</c:v>
                </c:pt>
                <c:pt idx="877">
                  <c:v>0.39817300199151462</c:v>
                </c:pt>
                <c:pt idx="878">
                  <c:v>0.39665771928305471</c:v>
                </c:pt>
                <c:pt idx="879">
                  <c:v>0.38431898865702663</c:v>
                </c:pt>
                <c:pt idx="880">
                  <c:v>0.41094467053424566</c:v>
                </c:pt>
                <c:pt idx="881">
                  <c:v>0.40942938782578575</c:v>
                </c:pt>
                <c:pt idx="882">
                  <c:v>0.41116113949259669</c:v>
                </c:pt>
                <c:pt idx="883">
                  <c:v>0.38929777469910842</c:v>
                </c:pt>
                <c:pt idx="884">
                  <c:v>0.40466707074205566</c:v>
                </c:pt>
                <c:pt idx="885">
                  <c:v>0.3759849337604988</c:v>
                </c:pt>
                <c:pt idx="886">
                  <c:v>0.39384362282448704</c:v>
                </c:pt>
                <c:pt idx="887">
                  <c:v>0.41570698761797575</c:v>
                </c:pt>
                <c:pt idx="888">
                  <c:v>0.45358905532946592</c:v>
                </c:pt>
                <c:pt idx="889">
                  <c:v>0.45770196553814202</c:v>
                </c:pt>
                <c:pt idx="890">
                  <c:v>0.44557970387046497</c:v>
                </c:pt>
                <c:pt idx="891">
                  <c:v>0.4376785868906401</c:v>
                </c:pt>
                <c:pt idx="892">
                  <c:v>0.46506191012208875</c:v>
                </c:pt>
                <c:pt idx="893">
                  <c:v>0.40661529136721808</c:v>
                </c:pt>
                <c:pt idx="894">
                  <c:v>0.40704822928392081</c:v>
                </c:pt>
                <c:pt idx="895">
                  <c:v>0.39406009178283852</c:v>
                </c:pt>
                <c:pt idx="896">
                  <c:v>0.39763182959563603</c:v>
                </c:pt>
                <c:pt idx="897">
                  <c:v>0.38702485063641889</c:v>
                </c:pt>
                <c:pt idx="898">
                  <c:v>0.38810719542817562</c:v>
                </c:pt>
                <c:pt idx="899">
                  <c:v>0.43096804918174758</c:v>
                </c:pt>
                <c:pt idx="900">
                  <c:v>0.4468785176205734</c:v>
                </c:pt>
                <c:pt idx="901">
                  <c:v>0.42533985626461179</c:v>
                </c:pt>
                <c:pt idx="902">
                  <c:v>0.38767425751147311</c:v>
                </c:pt>
                <c:pt idx="903">
                  <c:v>0.39525067105377087</c:v>
                </c:pt>
                <c:pt idx="904">
                  <c:v>0.51062862585505231</c:v>
                </c:pt>
                <c:pt idx="905">
                  <c:v>0.53931076283660939</c:v>
                </c:pt>
                <c:pt idx="906">
                  <c:v>0.51463330158455278</c:v>
                </c:pt>
                <c:pt idx="907">
                  <c:v>0.49201229543683445</c:v>
                </c:pt>
                <c:pt idx="908">
                  <c:v>0.49969694345830806</c:v>
                </c:pt>
                <c:pt idx="909">
                  <c:v>0.49807342627067275</c:v>
                </c:pt>
                <c:pt idx="910">
                  <c:v>0.52145207377262093</c:v>
                </c:pt>
                <c:pt idx="911">
                  <c:v>0.49006407481167202</c:v>
                </c:pt>
                <c:pt idx="912">
                  <c:v>0.46192311022599353</c:v>
                </c:pt>
                <c:pt idx="913">
                  <c:v>0.45012555199584381</c:v>
                </c:pt>
                <c:pt idx="914">
                  <c:v>0.44189973157849161</c:v>
                </c:pt>
                <c:pt idx="915">
                  <c:v>0.45770196553814202</c:v>
                </c:pt>
                <c:pt idx="916">
                  <c:v>0.45304788293358733</c:v>
                </c:pt>
                <c:pt idx="917">
                  <c:v>0.46679366178889969</c:v>
                </c:pt>
                <c:pt idx="918">
                  <c:v>0.42696337345224711</c:v>
                </c:pt>
                <c:pt idx="919">
                  <c:v>0.44233266949519434</c:v>
                </c:pt>
                <c:pt idx="920">
                  <c:v>0.44103385574508613</c:v>
                </c:pt>
                <c:pt idx="921">
                  <c:v>0.46019135855918258</c:v>
                </c:pt>
                <c:pt idx="922">
                  <c:v>0.46192311022599353</c:v>
                </c:pt>
                <c:pt idx="923">
                  <c:v>0.49374404710364539</c:v>
                </c:pt>
                <c:pt idx="924">
                  <c:v>0.49493462637457797</c:v>
                </c:pt>
                <c:pt idx="925">
                  <c:v>0.48573469564464467</c:v>
                </c:pt>
                <c:pt idx="926">
                  <c:v>0.46506191012208875</c:v>
                </c:pt>
                <c:pt idx="927">
                  <c:v>0.49201229543683445</c:v>
                </c:pt>
                <c:pt idx="928">
                  <c:v>0.49612520564551033</c:v>
                </c:pt>
                <c:pt idx="929">
                  <c:v>0.54883539700406958</c:v>
                </c:pt>
                <c:pt idx="930">
                  <c:v>0.52859554939821618</c:v>
                </c:pt>
                <c:pt idx="931">
                  <c:v>0.56777643085981477</c:v>
                </c:pt>
                <c:pt idx="932">
                  <c:v>0.56636938263053094</c:v>
                </c:pt>
                <c:pt idx="933">
                  <c:v>0.51950385314745851</c:v>
                </c:pt>
                <c:pt idx="934">
                  <c:v>0.51506623950125552</c:v>
                </c:pt>
                <c:pt idx="935">
                  <c:v>0.48963113689496929</c:v>
                </c:pt>
                <c:pt idx="936">
                  <c:v>0.46430426876785869</c:v>
                </c:pt>
                <c:pt idx="937">
                  <c:v>0.39979651917914993</c:v>
                </c:pt>
                <c:pt idx="938">
                  <c:v>0.3975235951164604</c:v>
                </c:pt>
                <c:pt idx="939">
                  <c:v>0.42079400813923296</c:v>
                </c:pt>
                <c:pt idx="940">
                  <c:v>0.36353796865529486</c:v>
                </c:pt>
                <c:pt idx="941">
                  <c:v>0.36353796865529486</c:v>
                </c:pt>
                <c:pt idx="942">
                  <c:v>0.36353796865529486</c:v>
                </c:pt>
                <c:pt idx="943">
                  <c:v>0.37587669928132317</c:v>
                </c:pt>
                <c:pt idx="944">
                  <c:v>0.40120356740843377</c:v>
                </c:pt>
                <c:pt idx="945">
                  <c:v>0.34990042427915835</c:v>
                </c:pt>
                <c:pt idx="946">
                  <c:v>0.37457788553121496</c:v>
                </c:pt>
                <c:pt idx="947">
                  <c:v>0.36332149969694338</c:v>
                </c:pt>
                <c:pt idx="948">
                  <c:v>0.38496839553208062</c:v>
                </c:pt>
                <c:pt idx="949">
                  <c:v>0.38821542990735125</c:v>
                </c:pt>
                <c:pt idx="950">
                  <c:v>0.40142003636678503</c:v>
                </c:pt>
                <c:pt idx="951">
                  <c:v>0.42685513897307148</c:v>
                </c:pt>
                <c:pt idx="952">
                  <c:v>0.43226686293185579</c:v>
                </c:pt>
                <c:pt idx="953">
                  <c:v>0.40477530522123129</c:v>
                </c:pt>
                <c:pt idx="954">
                  <c:v>0.43464802147372095</c:v>
                </c:pt>
                <c:pt idx="955">
                  <c:v>0.42295869772274663</c:v>
                </c:pt>
                <c:pt idx="956">
                  <c:v>0.38680838167806741</c:v>
                </c:pt>
                <c:pt idx="957">
                  <c:v>0.38973071261581094</c:v>
                </c:pt>
                <c:pt idx="958">
                  <c:v>0.3547709758420643</c:v>
                </c:pt>
                <c:pt idx="959">
                  <c:v>0.36981556844748464</c:v>
                </c:pt>
                <c:pt idx="960">
                  <c:v>0.39146246428262188</c:v>
                </c:pt>
                <c:pt idx="961">
                  <c:v>0.31385834271365498</c:v>
                </c:pt>
                <c:pt idx="962">
                  <c:v>0.29415966750367994</c:v>
                </c:pt>
                <c:pt idx="963">
                  <c:v>0.38258723699021568</c:v>
                </c:pt>
                <c:pt idx="964">
                  <c:v>0.43637977314053189</c:v>
                </c:pt>
                <c:pt idx="965">
                  <c:v>0.44049268334920777</c:v>
                </c:pt>
                <c:pt idx="966">
                  <c:v>0.48281236470690114</c:v>
                </c:pt>
                <c:pt idx="967">
                  <c:v>0.49439345397869938</c:v>
                </c:pt>
                <c:pt idx="968">
                  <c:v>0.5001298813750108</c:v>
                </c:pt>
                <c:pt idx="969">
                  <c:v>0.51246861200103933</c:v>
                </c:pt>
                <c:pt idx="970">
                  <c:v>0.54461425231621807</c:v>
                </c:pt>
                <c:pt idx="971">
                  <c:v>0.53779548012814993</c:v>
                </c:pt>
                <c:pt idx="972">
                  <c:v>0.52177677721014804</c:v>
                </c:pt>
                <c:pt idx="973">
                  <c:v>0.55381418304615138</c:v>
                </c:pt>
                <c:pt idx="974">
                  <c:v>0.54331543856610964</c:v>
                </c:pt>
                <c:pt idx="975">
                  <c:v>0.57805870638150503</c:v>
                </c:pt>
                <c:pt idx="976">
                  <c:v>0.54991774179582653</c:v>
                </c:pt>
                <c:pt idx="977">
                  <c:v>0.54591306606632628</c:v>
                </c:pt>
                <c:pt idx="978">
                  <c:v>0.57134816867261251</c:v>
                </c:pt>
                <c:pt idx="979">
                  <c:v>0.58163044419430254</c:v>
                </c:pt>
                <c:pt idx="980">
                  <c:v>0.55749415533812474</c:v>
                </c:pt>
                <c:pt idx="981">
                  <c:v>0.58790804398649255</c:v>
                </c:pt>
                <c:pt idx="982">
                  <c:v>0.58823274742401965</c:v>
                </c:pt>
                <c:pt idx="983">
                  <c:v>0.5989479608624122</c:v>
                </c:pt>
                <c:pt idx="984">
                  <c:v>0.59137154732011443</c:v>
                </c:pt>
                <c:pt idx="985">
                  <c:v>0.58368689929864059</c:v>
                </c:pt>
                <c:pt idx="986">
                  <c:v>0.58119750627759981</c:v>
                </c:pt>
                <c:pt idx="987">
                  <c:v>0.59137154732011443</c:v>
                </c:pt>
                <c:pt idx="988">
                  <c:v>0.56766819638063915</c:v>
                </c:pt>
                <c:pt idx="989">
                  <c:v>0.58974803013247912</c:v>
                </c:pt>
                <c:pt idx="990">
                  <c:v>0.56420469304701726</c:v>
                </c:pt>
                <c:pt idx="991">
                  <c:v>0.58974803013247912</c:v>
                </c:pt>
                <c:pt idx="992">
                  <c:v>0.59559269200796594</c:v>
                </c:pt>
                <c:pt idx="993">
                  <c:v>0.57903281669408591</c:v>
                </c:pt>
                <c:pt idx="994">
                  <c:v>0.59624209888302016</c:v>
                </c:pt>
                <c:pt idx="995">
                  <c:v>0.61096198805091362</c:v>
                </c:pt>
                <c:pt idx="996">
                  <c:v>0.59559269200796594</c:v>
                </c:pt>
                <c:pt idx="997">
                  <c:v>0.62319248419776607</c:v>
                </c:pt>
                <c:pt idx="998">
                  <c:v>0.6675686206597975</c:v>
                </c:pt>
                <c:pt idx="999">
                  <c:v>0.66453805524287812</c:v>
                </c:pt>
                <c:pt idx="1000">
                  <c:v>0.64646289722053862</c:v>
                </c:pt>
                <c:pt idx="1001">
                  <c:v>0.66507922763875671</c:v>
                </c:pt>
                <c:pt idx="1002">
                  <c:v>0.66053337951337765</c:v>
                </c:pt>
                <c:pt idx="1003">
                  <c:v>0.66042514503420202</c:v>
                </c:pt>
                <c:pt idx="1004">
                  <c:v>0.6596675036799724</c:v>
                </c:pt>
                <c:pt idx="1005">
                  <c:v>0.66010044159667514</c:v>
                </c:pt>
                <c:pt idx="1006">
                  <c:v>0.6445146765953762</c:v>
                </c:pt>
                <c:pt idx="1007">
                  <c:v>0.62275954628106334</c:v>
                </c:pt>
                <c:pt idx="1008">
                  <c:v>0.60695731232141314</c:v>
                </c:pt>
                <c:pt idx="1009">
                  <c:v>0.5647458654428954</c:v>
                </c:pt>
                <c:pt idx="1010">
                  <c:v>0.57199757554766673</c:v>
                </c:pt>
                <c:pt idx="1011">
                  <c:v>0.61377608450948129</c:v>
                </c:pt>
                <c:pt idx="1012">
                  <c:v>0.63834531128236227</c:v>
                </c:pt>
                <c:pt idx="1013">
                  <c:v>0.66388864836782391</c:v>
                </c:pt>
                <c:pt idx="1014">
                  <c:v>0.67958264784829869</c:v>
                </c:pt>
                <c:pt idx="1015">
                  <c:v>0.67352151701446017</c:v>
                </c:pt>
                <c:pt idx="1016">
                  <c:v>0.65771928305480998</c:v>
                </c:pt>
                <c:pt idx="1017">
                  <c:v>0.64202528357433564</c:v>
                </c:pt>
                <c:pt idx="1018">
                  <c:v>0.66139925534678334</c:v>
                </c:pt>
                <c:pt idx="1019">
                  <c:v>0.68131439951510964</c:v>
                </c:pt>
                <c:pt idx="1020">
                  <c:v>0.67525326868127111</c:v>
                </c:pt>
                <c:pt idx="1021">
                  <c:v>0.68867434409905637</c:v>
                </c:pt>
                <c:pt idx="1022">
                  <c:v>0.69787427482898967</c:v>
                </c:pt>
                <c:pt idx="1023">
                  <c:v>0.70739890899645008</c:v>
                </c:pt>
                <c:pt idx="1024">
                  <c:v>0.72222703264351895</c:v>
                </c:pt>
                <c:pt idx="1025">
                  <c:v>0.74538921118711565</c:v>
                </c:pt>
                <c:pt idx="1026">
                  <c:v>0.72092821889341074</c:v>
                </c:pt>
                <c:pt idx="1027">
                  <c:v>0.67979911680664995</c:v>
                </c:pt>
                <c:pt idx="1028">
                  <c:v>0.72395878431032989</c:v>
                </c:pt>
                <c:pt idx="1029">
                  <c:v>0.85957658671746473</c:v>
                </c:pt>
                <c:pt idx="1030">
                  <c:v>0.8433414148411118</c:v>
                </c:pt>
                <c:pt idx="1031">
                  <c:v>0.83078621525673224</c:v>
                </c:pt>
                <c:pt idx="1032">
                  <c:v>0.84572257338297696</c:v>
                </c:pt>
                <c:pt idx="1033">
                  <c:v>0.8382543943198546</c:v>
                </c:pt>
                <c:pt idx="1034">
                  <c:v>0.88815048921984574</c:v>
                </c:pt>
                <c:pt idx="1035">
                  <c:v>0.86531301411377615</c:v>
                </c:pt>
                <c:pt idx="1036">
                  <c:v>0.82526625681877208</c:v>
                </c:pt>
                <c:pt idx="1037">
                  <c:v>0.85059312494588268</c:v>
                </c:pt>
                <c:pt idx="1038">
                  <c:v>0.83782145640315209</c:v>
                </c:pt>
                <c:pt idx="1039">
                  <c:v>0.83468265650705686</c:v>
                </c:pt>
                <c:pt idx="1040">
                  <c:v>0.80838167806736538</c:v>
                </c:pt>
                <c:pt idx="1041">
                  <c:v>0.82472508442289394</c:v>
                </c:pt>
                <c:pt idx="1042">
                  <c:v>0.88955753744913002</c:v>
                </c:pt>
                <c:pt idx="1043">
                  <c:v>0.89399515109533301</c:v>
                </c:pt>
                <c:pt idx="1044">
                  <c:v>0.89118105463676511</c:v>
                </c:pt>
                <c:pt idx="1045">
                  <c:v>0.87830115161485844</c:v>
                </c:pt>
                <c:pt idx="1046">
                  <c:v>0.87418824140618234</c:v>
                </c:pt>
                <c:pt idx="1047">
                  <c:v>0.91315265390942946</c:v>
                </c:pt>
                <c:pt idx="1048">
                  <c:v>0.92895488786907965</c:v>
                </c:pt>
                <c:pt idx="1049">
                  <c:v>0.92202788120183587</c:v>
                </c:pt>
                <c:pt idx="1050">
                  <c:v>0.88457875140704845</c:v>
                </c:pt>
                <c:pt idx="1051">
                  <c:v>0.87797644817733134</c:v>
                </c:pt>
                <c:pt idx="1052">
                  <c:v>0.91380206078448345</c:v>
                </c:pt>
                <c:pt idx="1053">
                  <c:v>0.89789159234565763</c:v>
                </c:pt>
                <c:pt idx="1054">
                  <c:v>0.86120010390510027</c:v>
                </c:pt>
                <c:pt idx="1055">
                  <c:v>0.89832453026236037</c:v>
                </c:pt>
                <c:pt idx="1056">
                  <c:v>0.91093384708632796</c:v>
                </c:pt>
                <c:pt idx="1057">
                  <c:v>0.93469131526539107</c:v>
                </c:pt>
                <c:pt idx="1058">
                  <c:v>0.88782578578231885</c:v>
                </c:pt>
                <c:pt idx="1059">
                  <c:v>0.88847519265737285</c:v>
                </c:pt>
                <c:pt idx="1060">
                  <c:v>0.90384448870032053</c:v>
                </c:pt>
                <c:pt idx="1061">
                  <c:v>0.92819724651485003</c:v>
                </c:pt>
                <c:pt idx="1062">
                  <c:v>0.92819724651485003</c:v>
                </c:pt>
                <c:pt idx="1063">
                  <c:v>0.93599012901549927</c:v>
                </c:pt>
                <c:pt idx="1064">
                  <c:v>0.94508182526625695</c:v>
                </c:pt>
                <c:pt idx="1065">
                  <c:v>0.92982076370248534</c:v>
                </c:pt>
                <c:pt idx="1066">
                  <c:v>0.94638063901636538</c:v>
                </c:pt>
                <c:pt idx="1067">
                  <c:v>0.95233353537102783</c:v>
                </c:pt>
                <c:pt idx="1068">
                  <c:v>0.95871936964239346</c:v>
                </c:pt>
                <c:pt idx="1069">
                  <c:v>0.95568880422547409</c:v>
                </c:pt>
                <c:pt idx="1070">
                  <c:v>0.97430513464369217</c:v>
                </c:pt>
                <c:pt idx="1071">
                  <c:v>0.94822062516235173</c:v>
                </c:pt>
                <c:pt idx="1072">
                  <c:v>1.0030955061044247</c:v>
                </c:pt>
                <c:pt idx="1073">
                  <c:v>1.0043943198545331</c:v>
                </c:pt>
                <c:pt idx="1074">
                  <c:v>1.0095895748549659</c:v>
                </c:pt>
                <c:pt idx="1075">
                  <c:v>1.0126201402718848</c:v>
                </c:pt>
                <c:pt idx="1076">
                  <c:v>1.0461728288163479</c:v>
                </c:pt>
                <c:pt idx="1077">
                  <c:v>1.0145683608970475</c:v>
                </c:pt>
                <c:pt idx="1078">
                  <c:v>0.98740150662395032</c:v>
                </c:pt>
                <c:pt idx="1079">
                  <c:v>0.98415447224867947</c:v>
                </c:pt>
                <c:pt idx="1080">
                  <c:v>0.96207463849683972</c:v>
                </c:pt>
                <c:pt idx="1081">
                  <c:v>0.93977833578664827</c:v>
                </c:pt>
                <c:pt idx="1082">
                  <c:v>0.89009870984500816</c:v>
                </c:pt>
                <c:pt idx="1083">
                  <c:v>0.91823967443068666</c:v>
                </c:pt>
                <c:pt idx="1084">
                  <c:v>0.94324183912027015</c:v>
                </c:pt>
                <c:pt idx="1085">
                  <c:v>0.91131266776344289</c:v>
                </c:pt>
                <c:pt idx="1086">
                  <c:v>0.87970819984414228</c:v>
                </c:pt>
                <c:pt idx="1087">
                  <c:v>0.94410771495367585</c:v>
                </c:pt>
                <c:pt idx="1088">
                  <c:v>0.95861113516321783</c:v>
                </c:pt>
                <c:pt idx="1089">
                  <c:v>0.89410338557450864</c:v>
                </c:pt>
                <c:pt idx="1090">
                  <c:v>0.93739717724478311</c:v>
                </c:pt>
                <c:pt idx="1091">
                  <c:v>0.99930729933327567</c:v>
                </c:pt>
                <c:pt idx="1092">
                  <c:v>1.015434236730453</c:v>
                </c:pt>
                <c:pt idx="1093">
                  <c:v>1.0423846220451987</c:v>
                </c:pt>
                <c:pt idx="1094">
                  <c:v>1.0430340289202529</c:v>
                </c:pt>
                <c:pt idx="1095">
                  <c:v>1.0348082085029007</c:v>
                </c:pt>
                <c:pt idx="1096">
                  <c:v>1.0510433803792538</c:v>
                </c:pt>
                <c:pt idx="1097">
                  <c:v>1.0291800155857649</c:v>
                </c:pt>
                <c:pt idx="1098">
                  <c:v>1.0193306779807774</c:v>
                </c:pt>
                <c:pt idx="1099">
                  <c:v>1.0247424019395619</c:v>
                </c:pt>
                <c:pt idx="1100">
                  <c:v>1.0130530781885878</c:v>
                </c:pt>
                <c:pt idx="1101">
                  <c:v>0.98750974110312595</c:v>
                </c:pt>
                <c:pt idx="1102">
                  <c:v>0.99909083037492419</c:v>
                </c:pt>
                <c:pt idx="1103">
                  <c:v>0.98653563079054463</c:v>
                </c:pt>
                <c:pt idx="1104">
                  <c:v>0.98231448610269312</c:v>
                </c:pt>
                <c:pt idx="1105">
                  <c:v>0.98209801714434164</c:v>
                </c:pt>
                <c:pt idx="1106">
                  <c:v>0.95958524547579893</c:v>
                </c:pt>
                <c:pt idx="1107">
                  <c:v>0.9563382111005283</c:v>
                </c:pt>
                <c:pt idx="1108">
                  <c:v>0.9714910381851245</c:v>
                </c:pt>
                <c:pt idx="1109">
                  <c:v>0.97008398995584044</c:v>
                </c:pt>
                <c:pt idx="1110">
                  <c:v>0.940860680578405</c:v>
                </c:pt>
                <c:pt idx="1111">
                  <c:v>0.90968915057580757</c:v>
                </c:pt>
                <c:pt idx="1112">
                  <c:v>0.93025370161918786</c:v>
                </c:pt>
                <c:pt idx="1113">
                  <c:v>0.94107714953675647</c:v>
                </c:pt>
                <c:pt idx="1114">
                  <c:v>0.96207463849683972</c:v>
                </c:pt>
                <c:pt idx="1115">
                  <c:v>1.0023378647501948</c:v>
                </c:pt>
                <c:pt idx="1116">
                  <c:v>0.99476145120789705</c:v>
                </c:pt>
                <c:pt idx="1117">
                  <c:v>1.0246341674603863</c:v>
                </c:pt>
                <c:pt idx="1118">
                  <c:v>1.0264741536063728</c:v>
                </c:pt>
                <c:pt idx="1119">
                  <c:v>1.0227941813143993</c:v>
                </c:pt>
                <c:pt idx="1120">
                  <c:v>0.98967443068663985</c:v>
                </c:pt>
                <c:pt idx="1121">
                  <c:v>0.98783444454065283</c:v>
                </c:pt>
                <c:pt idx="1122">
                  <c:v>0.99216382370768041</c:v>
                </c:pt>
                <c:pt idx="1123">
                  <c:v>0.97863451381071975</c:v>
                </c:pt>
                <c:pt idx="1124">
                  <c:v>1.0142436574595202</c:v>
                </c:pt>
                <c:pt idx="1125">
                  <c:v>1.0464975322538752</c:v>
                </c:pt>
                <c:pt idx="1126">
                  <c:v>1.0085072300632087</c:v>
                </c:pt>
                <c:pt idx="1127">
                  <c:v>1.016841284959737</c:v>
                </c:pt>
                <c:pt idx="1128">
                  <c:v>1.0955277513204611</c:v>
                </c:pt>
                <c:pt idx="1129">
                  <c:v>1.1414191704909515</c:v>
                </c:pt>
                <c:pt idx="1130">
                  <c:v>1.0916313100701363</c:v>
                </c:pt>
                <c:pt idx="1131">
                  <c:v>1.1343839293445321</c:v>
                </c:pt>
                <c:pt idx="1132">
                  <c:v>1.1646895835137241</c:v>
                </c:pt>
                <c:pt idx="1133">
                  <c:v>1.1386050740323839</c:v>
                </c:pt>
                <c:pt idx="1134">
                  <c:v>1.1646895835137241</c:v>
                </c:pt>
                <c:pt idx="1135">
                  <c:v>1.1570049354922505</c:v>
                </c:pt>
                <c:pt idx="1136">
                  <c:v>1.1575461078881291</c:v>
                </c:pt>
                <c:pt idx="1137">
                  <c:v>1.1624166594510346</c:v>
                </c:pt>
                <c:pt idx="1138">
                  <c:v>1.1111135163217596</c:v>
                </c:pt>
                <c:pt idx="1139">
                  <c:v>1.1050523854879213</c:v>
                </c:pt>
                <c:pt idx="1140">
                  <c:v>1.0858948826738248</c:v>
                </c:pt>
                <c:pt idx="1141">
                  <c:v>1.0891419170490955</c:v>
                </c:pt>
                <c:pt idx="1142">
                  <c:v>1.0340505671486708</c:v>
                </c:pt>
                <c:pt idx="1143">
                  <c:v>0.98880855485323416</c:v>
                </c:pt>
                <c:pt idx="1144">
                  <c:v>0.98209801714434164</c:v>
                </c:pt>
                <c:pt idx="1145">
                  <c:v>0.97582041735215186</c:v>
                </c:pt>
                <c:pt idx="1146">
                  <c:v>1.0175989263139664</c:v>
                </c:pt>
                <c:pt idx="1147">
                  <c:v>0.957204086933934</c:v>
                </c:pt>
                <c:pt idx="1148">
                  <c:v>0.94659710797471641</c:v>
                </c:pt>
                <c:pt idx="1149">
                  <c:v>0.97527924495627327</c:v>
                </c:pt>
                <c:pt idx="1150">
                  <c:v>0.98285565849857126</c:v>
                </c:pt>
                <c:pt idx="1151">
                  <c:v>0.96672872110139418</c:v>
                </c:pt>
                <c:pt idx="1152">
                  <c:v>1.0237682916269808</c:v>
                </c:pt>
                <c:pt idx="1153">
                  <c:v>0.99227205818685604</c:v>
                </c:pt>
                <c:pt idx="1154">
                  <c:v>0.81725690535977158</c:v>
                </c:pt>
                <c:pt idx="1155">
                  <c:v>0.74279158368689946</c:v>
                </c:pt>
                <c:pt idx="1156">
                  <c:v>0.75264092129188698</c:v>
                </c:pt>
                <c:pt idx="1157">
                  <c:v>0.76173261754264465</c:v>
                </c:pt>
                <c:pt idx="1158">
                  <c:v>0.79452766473287761</c:v>
                </c:pt>
                <c:pt idx="1159">
                  <c:v>0.8068663953589057</c:v>
                </c:pt>
                <c:pt idx="1160">
                  <c:v>0.80535111265044623</c:v>
                </c:pt>
                <c:pt idx="1161">
                  <c:v>0.84247553900770633</c:v>
                </c:pt>
                <c:pt idx="1162">
                  <c:v>0.8410684907784225</c:v>
                </c:pt>
                <c:pt idx="1163">
                  <c:v>0.9221361156810115</c:v>
                </c:pt>
                <c:pt idx="1164">
                  <c:v>0.91639968828470009</c:v>
                </c:pt>
                <c:pt idx="1165">
                  <c:v>0.92895488786907965</c:v>
                </c:pt>
                <c:pt idx="1166">
                  <c:v>0.9360983634946749</c:v>
                </c:pt>
                <c:pt idx="1167">
                  <c:v>0.94941120443328453</c:v>
                </c:pt>
                <c:pt idx="1168">
                  <c:v>0.90633388172136109</c:v>
                </c:pt>
                <c:pt idx="1169">
                  <c:v>0.91618321932634861</c:v>
                </c:pt>
                <c:pt idx="1170">
                  <c:v>0.89951510953329294</c:v>
                </c:pt>
                <c:pt idx="1171">
                  <c:v>0.87375530348947983</c:v>
                </c:pt>
                <c:pt idx="1172">
                  <c:v>0.84864490432072071</c:v>
                </c:pt>
                <c:pt idx="1173">
                  <c:v>0.86293185557191121</c:v>
                </c:pt>
                <c:pt idx="1174">
                  <c:v>0.9319854532859988</c:v>
                </c:pt>
                <c:pt idx="1175">
                  <c:v>0.90763269547146952</c:v>
                </c:pt>
                <c:pt idx="1176">
                  <c:v>0.87602822755216914</c:v>
                </c:pt>
                <c:pt idx="1177">
                  <c:v>0.92538315005628191</c:v>
                </c:pt>
                <c:pt idx="1178">
                  <c:v>0.85503073859208589</c:v>
                </c:pt>
                <c:pt idx="1179">
                  <c:v>0.89843276474153622</c:v>
                </c:pt>
                <c:pt idx="1180">
                  <c:v>0.943350073599446</c:v>
                </c:pt>
                <c:pt idx="1181">
                  <c:v>0.99714260974976199</c:v>
                </c:pt>
                <c:pt idx="1182">
                  <c:v>1.0239847605853321</c:v>
                </c:pt>
                <c:pt idx="1183">
                  <c:v>1.0184648021473723</c:v>
                </c:pt>
                <c:pt idx="1184">
                  <c:v>1.001147285479262</c:v>
                </c:pt>
                <c:pt idx="1185">
                  <c:v>1.0226859468352241</c:v>
                </c:pt>
                <c:pt idx="1186">
                  <c:v>1.0178153952723181</c:v>
                </c:pt>
                <c:pt idx="1187">
                  <c:v>1.0550480561087543</c:v>
                </c:pt>
                <c:pt idx="1188">
                  <c:v>1.0737726210061478</c:v>
                </c:pt>
                <c:pt idx="1189">
                  <c:v>1.0984500822582044</c:v>
                </c:pt>
                <c:pt idx="1190">
                  <c:v>1.0993159580916099</c:v>
                </c:pt>
                <c:pt idx="1191">
                  <c:v>1.0838384275694866</c:v>
                </c:pt>
                <c:pt idx="1192">
                  <c:v>1.0690103039224175</c:v>
                </c:pt>
                <c:pt idx="1193">
                  <c:v>1.0344835050653738</c:v>
                </c:pt>
                <c:pt idx="1194">
                  <c:v>1.0167330504805614</c:v>
                </c:pt>
                <c:pt idx="1195">
                  <c:v>1.0037449129794789</c:v>
                </c:pt>
                <c:pt idx="1196">
                  <c:v>0.9997402372499784</c:v>
                </c:pt>
                <c:pt idx="1197">
                  <c:v>0.96943458308078645</c:v>
                </c:pt>
                <c:pt idx="1198">
                  <c:v>1.0186812711057236</c:v>
                </c:pt>
                <c:pt idx="1199">
                  <c:v>0.95687938349640689</c:v>
                </c:pt>
                <c:pt idx="1200">
                  <c:v>0.97766040349813843</c:v>
                </c:pt>
                <c:pt idx="1201">
                  <c:v>1.0041778508961814</c:v>
                </c:pt>
                <c:pt idx="1202">
                  <c:v>1.0201965538141833</c:v>
                </c:pt>
                <c:pt idx="1203">
                  <c:v>1.0436834357953071</c:v>
                </c:pt>
                <c:pt idx="1204">
                  <c:v>1.0298294224608191</c:v>
                </c:pt>
                <c:pt idx="1205">
                  <c:v>1.0314529396484544</c:v>
                </c:pt>
                <c:pt idx="1206">
                  <c:v>1.0227941813143993</c:v>
                </c:pt>
                <c:pt idx="1207">
                  <c:v>1.0297211879816435</c:v>
                </c:pt>
                <c:pt idx="1208">
                  <c:v>1.0455234219412937</c:v>
                </c:pt>
                <c:pt idx="1209">
                  <c:v>1.0463892977746991</c:v>
                </c:pt>
                <c:pt idx="1210">
                  <c:v>1.0532080699627673</c:v>
                </c:pt>
                <c:pt idx="1211">
                  <c:v>0.99919906485410004</c:v>
                </c:pt>
                <c:pt idx="1212">
                  <c:v>1.0172742228764395</c:v>
                </c:pt>
                <c:pt idx="1213">
                  <c:v>1.0329682223569141</c:v>
                </c:pt>
                <c:pt idx="1214">
                  <c:v>1.0390293531907524</c:v>
                </c:pt>
                <c:pt idx="1215">
                  <c:v>1.06543856610962</c:v>
                </c:pt>
                <c:pt idx="1216">
                  <c:v>1.086003117153</c:v>
                </c:pt>
                <c:pt idx="1217">
                  <c:v>1.0174906918347912</c:v>
                </c:pt>
                <c:pt idx="1218">
                  <c:v>1.1422850463243575</c:v>
                </c:pt>
                <c:pt idx="1219">
                  <c:v>1.1190146333015845</c:v>
                </c:pt>
                <c:pt idx="1220">
                  <c:v>1.15927785955494</c:v>
                </c:pt>
                <c:pt idx="1221">
                  <c:v>1.241427829249286</c:v>
                </c:pt>
                <c:pt idx="1222">
                  <c:v>1.2734652350852889</c:v>
                </c:pt>
                <c:pt idx="1223">
                  <c:v>1.2532253874794357</c:v>
                </c:pt>
                <c:pt idx="1224">
                  <c:v>1.2387219672698935</c:v>
                </c:pt>
                <c:pt idx="1225">
                  <c:v>1.2611265044592606</c:v>
                </c:pt>
                <c:pt idx="1226">
                  <c:v>1.3173001991514419</c:v>
                </c:pt>
                <c:pt idx="1227">
                  <c:v>1.2889427656074117</c:v>
                </c:pt>
                <c:pt idx="1228">
                  <c:v>1.1929387825785787</c:v>
                </c:pt>
                <c:pt idx="1229">
                  <c:v>1.1830894449735907</c:v>
                </c:pt>
                <c:pt idx="1230">
                  <c:v>1.2145856784137159</c:v>
                </c:pt>
                <c:pt idx="1231">
                  <c:v>1.195861113516322</c:v>
                </c:pt>
                <c:pt idx="1232">
                  <c:v>1.147155597887263</c:v>
                </c:pt>
                <c:pt idx="1233">
                  <c:v>1.1335180535111267</c:v>
                </c:pt>
                <c:pt idx="1234">
                  <c:v>1.1803835829941987</c:v>
                </c:pt>
                <c:pt idx="1235">
                  <c:v>1.2497618841458138</c:v>
                </c:pt>
                <c:pt idx="1236">
                  <c:v>1.2268161745605681</c:v>
                </c:pt>
                <c:pt idx="1237">
                  <c:v>1.2500865875833407</c:v>
                </c:pt>
                <c:pt idx="1238">
                  <c:v>1.2806087107108843</c:v>
                </c:pt>
                <c:pt idx="1239">
                  <c:v>1.3101567235258464</c:v>
                </c:pt>
                <c:pt idx="1240">
                  <c:v>1.3612433976967702</c:v>
                </c:pt>
                <c:pt idx="1241">
                  <c:v>1.3871114382197596</c:v>
                </c:pt>
                <c:pt idx="1242">
                  <c:v>1.4572473807256041</c:v>
                </c:pt>
                <c:pt idx="1243">
                  <c:v>1.4470733396830897</c:v>
                </c:pt>
                <c:pt idx="1244">
                  <c:v>1.4357087193696425</c:v>
                </c:pt>
                <c:pt idx="1245">
                  <c:v>1.4922071174993508</c:v>
                </c:pt>
                <c:pt idx="1246">
                  <c:v>1.4782448696856871</c:v>
                </c:pt>
                <c:pt idx="1247">
                  <c:v>1.4619014633301588</c:v>
                </c:pt>
                <c:pt idx="1248">
                  <c:v>1.5211057234392591</c:v>
                </c:pt>
                <c:pt idx="1249">
                  <c:v>1.501839986145987</c:v>
                </c:pt>
                <c:pt idx="1250">
                  <c:v>1.3867867347822322</c:v>
                </c:pt>
                <c:pt idx="1251">
                  <c:v>1.4167676855138973</c:v>
                </c:pt>
                <c:pt idx="1252">
                  <c:v>1.4344099056195341</c:v>
                </c:pt>
                <c:pt idx="1253">
                  <c:v>1.4359251883279938</c:v>
                </c:pt>
                <c:pt idx="1254">
                  <c:v>1.4791107455190926</c:v>
                </c:pt>
                <c:pt idx="1255">
                  <c:v>1.4574638496839554</c:v>
                </c:pt>
                <c:pt idx="1256">
                  <c:v>1.4217464715559789</c:v>
                </c:pt>
                <c:pt idx="1257">
                  <c:v>1.3952290241579361</c:v>
                </c:pt>
                <c:pt idx="1258">
                  <c:v>1.3745562386353796</c:v>
                </c:pt>
                <c:pt idx="1259">
                  <c:v>1.3835397004069616</c:v>
                </c:pt>
                <c:pt idx="1260">
                  <c:v>1.4265087886397092</c:v>
                </c:pt>
                <c:pt idx="1261">
                  <c:v>1.4635249805177941</c:v>
                </c:pt>
                <c:pt idx="1262">
                  <c:v>1.4039960169711665</c:v>
                </c:pt>
                <c:pt idx="1263">
                  <c:v>1.4042124859295178</c:v>
                </c:pt>
                <c:pt idx="1264">
                  <c:v>1.3696856870724741</c:v>
                </c:pt>
                <c:pt idx="1265">
                  <c:v>1.3644904320720412</c:v>
                </c:pt>
                <c:pt idx="1266">
                  <c:v>1.3569140185297428</c:v>
                </c:pt>
                <c:pt idx="1267">
                  <c:v>1.4174170923889515</c:v>
                </c:pt>
                <c:pt idx="1268">
                  <c:v>1.3883020174906919</c:v>
                </c:pt>
                <c:pt idx="1269">
                  <c:v>1.4454498224954544</c:v>
                </c:pt>
                <c:pt idx="1270">
                  <c:v>1.4970776690622567</c:v>
                </c:pt>
                <c:pt idx="1271">
                  <c:v>1.5436184951078014</c:v>
                </c:pt>
                <c:pt idx="1272">
                  <c:v>1.5480561087540048</c:v>
                </c:pt>
                <c:pt idx="1273">
                  <c:v>1.5418867434409904</c:v>
                </c:pt>
                <c:pt idx="1274">
                  <c:v>1.5480561087540048</c:v>
                </c:pt>
                <c:pt idx="1275">
                  <c:v>1.5776041215689673</c:v>
                </c:pt>
                <c:pt idx="1276">
                  <c:v>1.5659147978179928</c:v>
                </c:pt>
                <c:pt idx="1277">
                  <c:v>1.5396138193783013</c:v>
                </c:pt>
                <c:pt idx="1278">
                  <c:v>1.5725171010477101</c:v>
                </c:pt>
                <c:pt idx="1279">
                  <c:v>1.569703004589142</c:v>
                </c:pt>
                <c:pt idx="1280">
                  <c:v>1.6199238029266603</c:v>
                </c:pt>
                <c:pt idx="1281">
                  <c:v>1.5561736946921809</c:v>
                </c:pt>
                <c:pt idx="1282">
                  <c:v>1.5849640661529141</c:v>
                </c:pt>
                <c:pt idx="1283">
                  <c:v>1.4801930903108498</c:v>
                </c:pt>
                <c:pt idx="1284">
                  <c:v>1.5233786475019482</c:v>
                </c:pt>
                <c:pt idx="1285">
                  <c:v>1.5192657372932721</c:v>
                </c:pt>
                <c:pt idx="1286">
                  <c:v>1.4778119317689846</c:v>
                </c:pt>
                <c:pt idx="1287">
                  <c:v>1.4933976967702831</c:v>
                </c:pt>
                <c:pt idx="1288">
                  <c:v>1.4751060697895926</c:v>
                </c:pt>
                <c:pt idx="1289">
                  <c:v>1.453134470516928</c:v>
                </c:pt>
                <c:pt idx="1290">
                  <c:v>1.4529180015585768</c:v>
                </c:pt>
                <c:pt idx="1291">
                  <c:v>1.4123300718676943</c:v>
                </c:pt>
                <c:pt idx="1292">
                  <c:v>1.344142349987012</c:v>
                </c:pt>
                <c:pt idx="1293">
                  <c:v>1.3022556065460216</c:v>
                </c:pt>
                <c:pt idx="1294">
                  <c:v>1.3032297168586027</c:v>
                </c:pt>
                <c:pt idx="1295">
                  <c:v>1.320006061130834</c:v>
                </c:pt>
                <c:pt idx="1296">
                  <c:v>1.259286518313274</c:v>
                </c:pt>
                <c:pt idx="1297">
                  <c:v>1.2976015239414669</c:v>
                </c:pt>
                <c:pt idx="1298">
                  <c:v>1.2190232920599189</c:v>
                </c:pt>
                <c:pt idx="1299">
                  <c:v>1.2058186856004851</c:v>
                </c:pt>
                <c:pt idx="1300">
                  <c:v>1.2551736081045979</c:v>
                </c:pt>
                <c:pt idx="1301">
                  <c:v>1.1722659970560221</c:v>
                </c:pt>
                <c:pt idx="1302">
                  <c:v>1.156571997575548</c:v>
                </c:pt>
                <c:pt idx="1303">
                  <c:v>1.1055935578837994</c:v>
                </c:pt>
                <c:pt idx="1304">
                  <c:v>1.1277816261148152</c:v>
                </c:pt>
                <c:pt idx="1305">
                  <c:v>1.1526755563252231</c:v>
                </c:pt>
                <c:pt idx="1306">
                  <c:v>1.09855831673738</c:v>
                </c:pt>
                <c:pt idx="1307">
                  <c:v>1.1425015152827083</c:v>
                </c:pt>
                <c:pt idx="1308">
                  <c:v>1.1185816953848819</c:v>
                </c:pt>
                <c:pt idx="1309">
                  <c:v>1.0869772274655816</c:v>
                </c:pt>
                <c:pt idx="1310">
                  <c:v>1.116417005801368</c:v>
                </c:pt>
                <c:pt idx="1311">
                  <c:v>1.1100311715300024</c:v>
                </c:pt>
                <c:pt idx="1312">
                  <c:v>1.1236687159061391</c:v>
                </c:pt>
                <c:pt idx="1313">
                  <c:v>1.1999740237249976</c:v>
                </c:pt>
                <c:pt idx="1314">
                  <c:v>1.2264914711230412</c:v>
                </c:pt>
                <c:pt idx="1315">
                  <c:v>1.1769200796605768</c:v>
                </c:pt>
                <c:pt idx="1316">
                  <c:v>1.1794094726816176</c:v>
                </c:pt>
                <c:pt idx="1317">
                  <c:v>1.0858948826738248</c:v>
                </c:pt>
                <c:pt idx="1318">
                  <c:v>1.0592692007966056</c:v>
                </c:pt>
                <c:pt idx="1319">
                  <c:v>1.0799419863191617</c:v>
                </c:pt>
                <c:pt idx="1320">
                  <c:v>1.1215040263226252</c:v>
                </c:pt>
                <c:pt idx="1321">
                  <c:v>0.9310113429734177</c:v>
                </c:pt>
                <c:pt idx="1322">
                  <c:v>0.85080959390423416</c:v>
                </c:pt>
                <c:pt idx="1323">
                  <c:v>0.89691748203307653</c:v>
                </c:pt>
                <c:pt idx="1324">
                  <c:v>0.8471296216122608</c:v>
                </c:pt>
                <c:pt idx="1325">
                  <c:v>1.0683608970473633</c:v>
                </c:pt>
                <c:pt idx="1326">
                  <c:v>0.9614252316217855</c:v>
                </c:pt>
                <c:pt idx="1327">
                  <c:v>1.0009308165209112</c:v>
                </c:pt>
                <c:pt idx="1328">
                  <c:v>0.97116633474759739</c:v>
                </c:pt>
                <c:pt idx="1329">
                  <c:v>0.94378301151614874</c:v>
                </c:pt>
                <c:pt idx="1330">
                  <c:v>0.88685167546973775</c:v>
                </c:pt>
                <c:pt idx="1331">
                  <c:v>0.86823534505151989</c:v>
                </c:pt>
                <c:pt idx="1332">
                  <c:v>0.81097930556758158</c:v>
                </c:pt>
                <c:pt idx="1333">
                  <c:v>0.87440471036453382</c:v>
                </c:pt>
                <c:pt idx="1334">
                  <c:v>0.95471469391289299</c:v>
                </c:pt>
                <c:pt idx="1335">
                  <c:v>1.0190059745432505</c:v>
                </c:pt>
                <c:pt idx="1336">
                  <c:v>1.0455234219412937</c:v>
                </c:pt>
                <c:pt idx="1337">
                  <c:v>1.03156117412763</c:v>
                </c:pt>
                <c:pt idx="1338">
                  <c:v>1.0282059052731838</c:v>
                </c:pt>
                <c:pt idx="1339">
                  <c:v>0.99606026495800504</c:v>
                </c:pt>
                <c:pt idx="1340">
                  <c:v>1.0586197939215518</c:v>
                </c:pt>
                <c:pt idx="1341">
                  <c:v>1.0562386353796867</c:v>
                </c:pt>
                <c:pt idx="1342">
                  <c:v>1.0169495194389127</c:v>
                </c:pt>
                <c:pt idx="1343">
                  <c:v>1.0024460992293704</c:v>
                </c:pt>
                <c:pt idx="1344">
                  <c:v>1.0424928565243747</c:v>
                </c:pt>
                <c:pt idx="1345">
                  <c:v>1.0789678760065811</c:v>
                </c:pt>
                <c:pt idx="1346">
                  <c:v>1.089574854965798</c:v>
                </c:pt>
                <c:pt idx="1347">
                  <c:v>1.2582041735215168</c:v>
                </c:pt>
                <c:pt idx="1348">
                  <c:v>1.2877521863364794</c:v>
                </c:pt>
                <c:pt idx="1349">
                  <c:v>1.2756299246688028</c:v>
                </c:pt>
                <c:pt idx="1350">
                  <c:v>1.2206468092475538</c:v>
                </c:pt>
                <c:pt idx="1351">
                  <c:v>1.2251926573729328</c:v>
                </c:pt>
                <c:pt idx="1352">
                  <c:v>1.2313620226859467</c:v>
                </c:pt>
                <c:pt idx="1353">
                  <c:v>1.2087410165382284</c:v>
                </c:pt>
                <c:pt idx="1354">
                  <c:v>1.1768118451814011</c:v>
                </c:pt>
                <c:pt idx="1355">
                  <c:v>1.1982422720581867</c:v>
                </c:pt>
                <c:pt idx="1356">
                  <c:v>1.1754047969521171</c:v>
                </c:pt>
                <c:pt idx="1357">
                  <c:v>1.2298467399774875</c:v>
                </c:pt>
                <c:pt idx="1358">
                  <c:v>1.2157762576846483</c:v>
                </c:pt>
                <c:pt idx="1359">
                  <c:v>1.2263832366438652</c:v>
                </c:pt>
                <c:pt idx="1360">
                  <c:v>1.2189150575807428</c:v>
                </c:pt>
                <c:pt idx="1361">
                  <c:v>1.2366655121655556</c:v>
                </c:pt>
                <c:pt idx="1362">
                  <c:v>1.2264914711230412</c:v>
                </c:pt>
                <c:pt idx="1363">
                  <c:v>1.2429431119577452</c:v>
                </c:pt>
                <c:pt idx="1364">
                  <c:v>1.2503030565416919</c:v>
                </c:pt>
                <c:pt idx="1365">
                  <c:v>1.3115637717551305</c:v>
                </c:pt>
                <c:pt idx="1366">
                  <c:v>1.3484717291540393</c:v>
                </c:pt>
                <c:pt idx="1367">
                  <c:v>1.3552905013421079</c:v>
                </c:pt>
                <c:pt idx="1368">
                  <c:v>1.30755909602563</c:v>
                </c:pt>
                <c:pt idx="1369">
                  <c:v>1.307992033942333</c:v>
                </c:pt>
                <c:pt idx="1370">
                  <c:v>1.2956533033163047</c:v>
                </c:pt>
                <c:pt idx="1371">
                  <c:v>1.3389470949865792</c:v>
                </c:pt>
                <c:pt idx="1372">
                  <c:v>1.3250930816520912</c:v>
                </c:pt>
                <c:pt idx="1373">
                  <c:v>1.3001991514416833</c:v>
                </c:pt>
                <c:pt idx="1374">
                  <c:v>1.269568793834964</c:v>
                </c:pt>
                <c:pt idx="1375">
                  <c:v>1.2563641873755302</c:v>
                </c:pt>
                <c:pt idx="1376">
                  <c:v>1.3029050134210758</c:v>
                </c:pt>
                <c:pt idx="1377">
                  <c:v>1.2944627240453719</c:v>
                </c:pt>
                <c:pt idx="1378">
                  <c:v>1.349987011862499</c:v>
                </c:pt>
                <c:pt idx="1379">
                  <c:v>1.4168759199930734</c:v>
                </c:pt>
                <c:pt idx="1380">
                  <c:v>1.3745562386353796</c:v>
                </c:pt>
                <c:pt idx="1381">
                  <c:v>1.3861373279071785</c:v>
                </c:pt>
                <c:pt idx="1382">
                  <c:v>1.380292666031691</c:v>
                </c:pt>
                <c:pt idx="1383">
                  <c:v>1.4180664992640057</c:v>
                </c:pt>
                <c:pt idx="1384">
                  <c:v>1.41871590613906</c:v>
                </c:pt>
                <c:pt idx="1385">
                  <c:v>1.3742315351978527</c:v>
                </c:pt>
                <c:pt idx="1386">
                  <c:v>1.4086500995757207</c:v>
                </c:pt>
                <c:pt idx="1387">
                  <c:v>1.4056195341588018</c:v>
                </c:pt>
                <c:pt idx="1388">
                  <c:v>1.4354922504112912</c:v>
                </c:pt>
                <c:pt idx="1389">
                  <c:v>1.4427439605160619</c:v>
                </c:pt>
                <c:pt idx="1390">
                  <c:v>1.4498874361416574</c:v>
                </c:pt>
                <c:pt idx="1391">
                  <c:v>1.4156853407221406</c:v>
                </c:pt>
                <c:pt idx="1392">
                  <c:v>1.4231535197852629</c:v>
                </c:pt>
                <c:pt idx="1393">
                  <c:v>1.4475062775997922</c:v>
                </c:pt>
                <c:pt idx="1394">
                  <c:v>1.4818166074984851</c:v>
                </c:pt>
                <c:pt idx="1395">
                  <c:v>1.4620096978093344</c:v>
                </c:pt>
                <c:pt idx="1396">
                  <c:v>1.4708849251017404</c:v>
                </c:pt>
                <c:pt idx="1397">
                  <c:v>1.5135293098969607</c:v>
                </c:pt>
                <c:pt idx="1398">
                  <c:v>1.5049787860420816</c:v>
                </c:pt>
                <c:pt idx="1399">
                  <c:v>1.5195904407307994</c:v>
                </c:pt>
                <c:pt idx="1400">
                  <c:v>1.5003247034375269</c:v>
                </c:pt>
                <c:pt idx="1401">
                  <c:v>1.4914494761451209</c:v>
                </c:pt>
                <c:pt idx="1402">
                  <c:v>1.5338773919819899</c:v>
                </c:pt>
                <c:pt idx="1403">
                  <c:v>1.3243354402978613</c:v>
                </c:pt>
                <c:pt idx="1404">
                  <c:v>1.2907827517533987</c:v>
                </c:pt>
                <c:pt idx="1405">
                  <c:v>1.3135119923802927</c:v>
                </c:pt>
                <c:pt idx="1406">
                  <c:v>1.4061607065546804</c:v>
                </c:pt>
                <c:pt idx="1407">
                  <c:v>1.4150359338470864</c:v>
                </c:pt>
                <c:pt idx="1408">
                  <c:v>1.4102736167633561</c:v>
                </c:pt>
                <c:pt idx="1409">
                  <c:v>1.3952290241579361</c:v>
                </c:pt>
                <c:pt idx="1410">
                  <c:v>1.3970690103039227</c:v>
                </c:pt>
                <c:pt idx="1411">
                  <c:v>1.4305134643692097</c:v>
                </c:pt>
                <c:pt idx="1412">
                  <c:v>1.5</c:v>
                </c:pt>
                <c:pt idx="1413">
                  <c:v>1.5005411723958786</c:v>
                </c:pt>
                <c:pt idx="1414">
                  <c:v>1.5055199584379602</c:v>
                </c:pt>
                <c:pt idx="1415">
                  <c:v>1.467854359684821</c:v>
                </c:pt>
                <c:pt idx="1416">
                  <c:v>1.4223958784310331</c:v>
                </c:pt>
                <c:pt idx="1417">
                  <c:v>1.4022642653043556</c:v>
                </c:pt>
                <c:pt idx="1418">
                  <c:v>1.4768378214564031</c:v>
                </c:pt>
                <c:pt idx="1419">
                  <c:v>1.4670967183305916</c:v>
                </c:pt>
                <c:pt idx="1420">
                  <c:v>1.4754307732271195</c:v>
                </c:pt>
                <c:pt idx="1421">
                  <c:v>1.4798683868733225</c:v>
                </c:pt>
                <c:pt idx="1422">
                  <c:v>1.5067105377088925</c:v>
                </c:pt>
                <c:pt idx="1423">
                  <c:v>1.478569573123214</c:v>
                </c:pt>
                <c:pt idx="1424">
                  <c:v>1.4389557537449131</c:v>
                </c:pt>
                <c:pt idx="1425">
                  <c:v>1.445990994891333</c:v>
                </c:pt>
                <c:pt idx="1426">
                  <c:v>1.5508702052125729</c:v>
                </c:pt>
                <c:pt idx="1427">
                  <c:v>1.5146116546887178</c:v>
                </c:pt>
                <c:pt idx="1428">
                  <c:v>1.5526019568793838</c:v>
                </c:pt>
                <c:pt idx="1429">
                  <c:v>1.5785782318815484</c:v>
                </c:pt>
                <c:pt idx="1430">
                  <c:v>1.4929647588535806</c:v>
                </c:pt>
                <c:pt idx="1431">
                  <c:v>1.4888518486449045</c:v>
                </c:pt>
                <c:pt idx="1432">
                  <c:v>1.4693696423932812</c:v>
                </c:pt>
                <c:pt idx="1433">
                  <c:v>1.5048705515629059</c:v>
                </c:pt>
                <c:pt idx="1434">
                  <c:v>1.5332279851069357</c:v>
                </c:pt>
                <c:pt idx="1435">
                  <c:v>1.5069270066672442</c:v>
                </c:pt>
                <c:pt idx="1436">
                  <c:v>1.502705861979392</c:v>
                </c:pt>
                <c:pt idx="1437">
                  <c:v>1.5054117239587845</c:v>
                </c:pt>
                <c:pt idx="1438">
                  <c:v>1.4637414494761454</c:v>
                </c:pt>
                <c:pt idx="1439">
                  <c:v>1.3888431898865705</c:v>
                </c:pt>
                <c:pt idx="1440">
                  <c:v>1.383431465927786</c:v>
                </c:pt>
                <c:pt idx="1441">
                  <c:v>1.361135163217595</c:v>
                </c:pt>
                <c:pt idx="1442">
                  <c:v>1.3787773833232317</c:v>
                </c:pt>
              </c:numCache>
            </c:numRef>
          </c:val>
          <c:smooth val="0"/>
          <c:extLst>
            <c:ext xmlns:c16="http://schemas.microsoft.com/office/drawing/2014/chart" uri="{C3380CC4-5D6E-409C-BE32-E72D297353CC}">
              <c16:uniqueId val="{00000003-4BE2-4885-91C0-02D4B387EA64}"/>
            </c:ext>
          </c:extLst>
        </c:ser>
        <c:ser>
          <c:idx val="4"/>
          <c:order val="4"/>
          <c:tx>
            <c:strRef>
              <c:f>'Historical QQQ'!$R$2</c:f>
              <c:strCache>
                <c:ptCount val="1"/>
                <c:pt idx="0">
                  <c:v>META</c:v>
                </c:pt>
              </c:strCache>
            </c:strRef>
          </c:tx>
          <c:spPr>
            <a:ln w="28575" cap="rnd">
              <a:solidFill>
                <a:schemeClr val="accent5"/>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QQQ'!$R$3:$R$1446</c:f>
              <c:numCache>
                <c:formatCode>0.00%</c:formatCode>
                <c:ptCount val="1444"/>
                <c:pt idx="0">
                  <c:v>0</c:v>
                </c:pt>
                <c:pt idx="1">
                  <c:v>2.2070645554202128E-2</c:v>
                </c:pt>
                <c:pt idx="2">
                  <c:v>1.666260657734453E-2</c:v>
                </c:pt>
                <c:pt idx="3">
                  <c:v>3.5809987819731992E-2</c:v>
                </c:pt>
                <c:pt idx="4">
                  <c:v>3.8051157125456703E-2</c:v>
                </c:pt>
                <c:pt idx="5">
                  <c:v>4.85749086479903E-2</c:v>
                </c:pt>
                <c:pt idx="6">
                  <c:v>6.3580998781973319E-2</c:v>
                </c:pt>
                <c:pt idx="7">
                  <c:v>6.2411693057247364E-2</c:v>
                </c:pt>
                <c:pt idx="8">
                  <c:v>8.1169305724726026E-2</c:v>
                </c:pt>
                <c:pt idx="9">
                  <c:v>6.7283800243605363E-2</c:v>
                </c:pt>
                <c:pt idx="10">
                  <c:v>7.7466504263093761E-2</c:v>
                </c:pt>
                <c:pt idx="11">
                  <c:v>8.0487210718635849E-2</c:v>
                </c:pt>
                <c:pt idx="12">
                  <c:v>8.228989037758816E-2</c:v>
                </c:pt>
                <c:pt idx="13">
                  <c:v>7.8879415347137716E-2</c:v>
                </c:pt>
                <c:pt idx="14">
                  <c:v>7.8294762484774738E-2</c:v>
                </c:pt>
                <c:pt idx="15">
                  <c:v>7.0694275274056029E-2</c:v>
                </c:pt>
                <c:pt idx="16">
                  <c:v>6.1827040194884386E-2</c:v>
                </c:pt>
                <c:pt idx="17">
                  <c:v>4.6869671132764967E-2</c:v>
                </c:pt>
                <c:pt idx="18">
                  <c:v>6.1096224116930609E-2</c:v>
                </c:pt>
                <c:pt idx="19">
                  <c:v>8.7600487210718558E-2</c:v>
                </c:pt>
                <c:pt idx="20">
                  <c:v>2.0852618757612573E-2</c:v>
                </c:pt>
                <c:pt idx="21">
                  <c:v>-1.6272838002436063E-2</c:v>
                </c:pt>
                <c:pt idx="22">
                  <c:v>-5.1644336175395988E-3</c:v>
                </c:pt>
                <c:pt idx="23">
                  <c:v>2.2314250913520128E-2</c:v>
                </c:pt>
                <c:pt idx="24">
                  <c:v>2.3678440925700484E-2</c:v>
                </c:pt>
                <c:pt idx="25">
                  <c:v>2.7283800243605327E-2</c:v>
                </c:pt>
                <c:pt idx="26">
                  <c:v>3.4494518879415459E-2</c:v>
                </c:pt>
                <c:pt idx="27">
                  <c:v>3.8051157125456703E-2</c:v>
                </c:pt>
                <c:pt idx="28">
                  <c:v>9.4518879415346202E-3</c:v>
                </c:pt>
                <c:pt idx="29">
                  <c:v>2.684531059683315E-2</c:v>
                </c:pt>
                <c:pt idx="30">
                  <c:v>3.844092570036528E-2</c:v>
                </c:pt>
                <c:pt idx="31">
                  <c:v>4.3507917174177901E-2</c:v>
                </c:pt>
                <c:pt idx="32">
                  <c:v>6.1144945188794209E-2</c:v>
                </c:pt>
                <c:pt idx="33">
                  <c:v>5.9634591961023276E-2</c:v>
                </c:pt>
                <c:pt idx="34">
                  <c:v>4.5456760048721234E-2</c:v>
                </c:pt>
                <c:pt idx="35">
                  <c:v>2.4019488428745461E-2</c:v>
                </c:pt>
                <c:pt idx="36">
                  <c:v>-2.207064555420224E-2</c:v>
                </c:pt>
                <c:pt idx="37">
                  <c:v>-4.131546894031668E-2</c:v>
                </c:pt>
                <c:pt idx="38">
                  <c:v>-3.9220462850182769E-2</c:v>
                </c:pt>
                <c:pt idx="39">
                  <c:v>-7.5517661388550539E-2</c:v>
                </c:pt>
                <c:pt idx="40">
                  <c:v>-6.2265529841656564E-2</c:v>
                </c:pt>
                <c:pt idx="41">
                  <c:v>-4.2923264311814924E-2</c:v>
                </c:pt>
                <c:pt idx="42">
                  <c:v>-9.4323995127892912E-2</c:v>
                </c:pt>
                <c:pt idx="43">
                  <c:v>-6.572472594397083E-2</c:v>
                </c:pt>
                <c:pt idx="44">
                  <c:v>-9.7831912302070667E-2</c:v>
                </c:pt>
                <c:pt idx="45">
                  <c:v>-0.11771010962241168</c:v>
                </c:pt>
                <c:pt idx="46">
                  <c:v>-0.17417783191230207</c:v>
                </c:pt>
                <c:pt idx="47">
                  <c:v>-0.13183922046285024</c:v>
                </c:pt>
                <c:pt idx="48">
                  <c:v>-0.17057247259439701</c:v>
                </c:pt>
                <c:pt idx="49">
                  <c:v>-0.2474056029232643</c:v>
                </c:pt>
                <c:pt idx="50">
                  <c:v>-0.17037758830694272</c:v>
                </c:pt>
                <c:pt idx="51">
                  <c:v>-0.28862362971985389</c:v>
                </c:pt>
                <c:pt idx="52">
                  <c:v>-0.27200974421437274</c:v>
                </c:pt>
                <c:pt idx="53">
                  <c:v>-0.28399512789281356</c:v>
                </c:pt>
                <c:pt idx="54">
                  <c:v>-0.25393422655298414</c:v>
                </c:pt>
                <c:pt idx="55">
                  <c:v>-0.27049939098660181</c:v>
                </c:pt>
                <c:pt idx="56">
                  <c:v>-0.27844092570036538</c:v>
                </c:pt>
                <c:pt idx="57">
                  <c:v>-0.21568818514007315</c:v>
                </c:pt>
                <c:pt idx="58">
                  <c:v>-0.23892813641900112</c:v>
                </c:pt>
                <c:pt idx="59">
                  <c:v>-0.204190012180268</c:v>
                </c:pt>
                <c:pt idx="60">
                  <c:v>-0.23610231425091355</c:v>
                </c:pt>
                <c:pt idx="61">
                  <c:v>-0.1914738124238734</c:v>
                </c:pt>
                <c:pt idx="62">
                  <c:v>-0.18733252131546885</c:v>
                </c:pt>
                <c:pt idx="63">
                  <c:v>-0.22241169305724728</c:v>
                </c:pt>
                <c:pt idx="64">
                  <c:v>-0.22928136419001222</c:v>
                </c:pt>
                <c:pt idx="65">
                  <c:v>-0.24881851400730814</c:v>
                </c:pt>
                <c:pt idx="66">
                  <c:v>-0.19342265529841651</c:v>
                </c:pt>
                <c:pt idx="67">
                  <c:v>-0.17744214372716194</c:v>
                </c:pt>
                <c:pt idx="68">
                  <c:v>-0.15088915956151039</c:v>
                </c:pt>
                <c:pt idx="69">
                  <c:v>-0.14645554202192446</c:v>
                </c:pt>
                <c:pt idx="70">
                  <c:v>-0.14840438489646779</c:v>
                </c:pt>
                <c:pt idx="71">
                  <c:v>-0.13193666260657744</c:v>
                </c:pt>
                <c:pt idx="72">
                  <c:v>-0.1377831912302071</c:v>
                </c:pt>
                <c:pt idx="73">
                  <c:v>-0.14129110840438486</c:v>
                </c:pt>
                <c:pt idx="74">
                  <c:v>-0.12672350791717413</c:v>
                </c:pt>
                <c:pt idx="75">
                  <c:v>-0.13159561510353224</c:v>
                </c:pt>
                <c:pt idx="76">
                  <c:v>-0.16784409257003652</c:v>
                </c:pt>
                <c:pt idx="77">
                  <c:v>-0.11191230207064551</c:v>
                </c:pt>
                <c:pt idx="78">
                  <c:v>-9.8026796589524956E-2</c:v>
                </c:pt>
                <c:pt idx="79">
                  <c:v>-7.3958587088916006E-2</c:v>
                </c:pt>
                <c:pt idx="80">
                  <c:v>-8.6479902557856314E-2</c:v>
                </c:pt>
                <c:pt idx="81">
                  <c:v>-0.10884287454323993</c:v>
                </c:pt>
                <c:pt idx="82">
                  <c:v>-5.3885505481120588E-2</c:v>
                </c:pt>
                <c:pt idx="83">
                  <c:v>-2.6309378806332884E-3</c:v>
                </c:pt>
                <c:pt idx="84">
                  <c:v>-1.451887941534713E-2</c:v>
                </c:pt>
                <c:pt idx="85">
                  <c:v>4.8721071863599974E-5</c:v>
                </c:pt>
                <c:pt idx="86">
                  <c:v>8.8672350791716426E-3</c:v>
                </c:pt>
                <c:pt idx="87">
                  <c:v>1.5688185140072974E-2</c:v>
                </c:pt>
                <c:pt idx="88">
                  <c:v>2.9281364190012038E-2</c:v>
                </c:pt>
                <c:pt idx="89">
                  <c:v>3.4591961023142437E-2</c:v>
                </c:pt>
                <c:pt idx="90">
                  <c:v>3.863580998781968E-2</c:v>
                </c:pt>
                <c:pt idx="91">
                  <c:v>2.3629719853836662E-2</c:v>
                </c:pt>
                <c:pt idx="92">
                  <c:v>-7.3081607795377757E-4</c:v>
                </c:pt>
                <c:pt idx="93">
                  <c:v>7.6004872107187094E-3</c:v>
                </c:pt>
                <c:pt idx="94">
                  <c:v>2.7429963459196127E-2</c:v>
                </c:pt>
                <c:pt idx="95">
                  <c:v>3.868453105968328E-2</c:v>
                </c:pt>
                <c:pt idx="96">
                  <c:v>5.6662606577344787E-2</c:v>
                </c:pt>
                <c:pt idx="97">
                  <c:v>0.12043848964677228</c:v>
                </c:pt>
                <c:pt idx="98">
                  <c:v>0.12735688185140059</c:v>
                </c:pt>
                <c:pt idx="99">
                  <c:v>0.14450669914738112</c:v>
                </c:pt>
                <c:pt idx="100">
                  <c:v>0.13130328867235064</c:v>
                </c:pt>
                <c:pt idx="101">
                  <c:v>0.11639464068209504</c:v>
                </c:pt>
                <c:pt idx="102">
                  <c:v>9.8465286236297134E-2</c:v>
                </c:pt>
                <c:pt idx="103">
                  <c:v>9.6662606577344823E-2</c:v>
                </c:pt>
                <c:pt idx="104">
                  <c:v>0.1298903775883069</c:v>
                </c:pt>
                <c:pt idx="105">
                  <c:v>0.13383678440925695</c:v>
                </c:pt>
                <c:pt idx="106">
                  <c:v>0.12136419001218024</c:v>
                </c:pt>
                <c:pt idx="107">
                  <c:v>0.10250913520097438</c:v>
                </c:pt>
                <c:pt idx="108">
                  <c:v>0.12433617539585873</c:v>
                </c:pt>
                <c:pt idx="109">
                  <c:v>0.12740560292326442</c:v>
                </c:pt>
                <c:pt idx="110">
                  <c:v>0.16282582216808761</c:v>
                </c:pt>
                <c:pt idx="111">
                  <c:v>0.15337393422655299</c:v>
                </c:pt>
                <c:pt idx="112">
                  <c:v>9.3447015834348335E-2</c:v>
                </c:pt>
                <c:pt idx="113">
                  <c:v>0.11366626065773455</c:v>
                </c:pt>
                <c:pt idx="114">
                  <c:v>0.13276492082825819</c:v>
                </c:pt>
                <c:pt idx="115">
                  <c:v>0.14811205846528619</c:v>
                </c:pt>
                <c:pt idx="116">
                  <c:v>0.14752740560292321</c:v>
                </c:pt>
                <c:pt idx="117">
                  <c:v>0.14952496954933014</c:v>
                </c:pt>
                <c:pt idx="118">
                  <c:v>0.16341047503045059</c:v>
                </c:pt>
                <c:pt idx="119">
                  <c:v>0.16550548112058472</c:v>
                </c:pt>
                <c:pt idx="120">
                  <c:v>0.18021924482338614</c:v>
                </c:pt>
                <c:pt idx="121">
                  <c:v>0.1401705237515225</c:v>
                </c:pt>
                <c:pt idx="122">
                  <c:v>0.14825822168087699</c:v>
                </c:pt>
                <c:pt idx="123">
                  <c:v>5.2764920828258344E-2</c:v>
                </c:pt>
                <c:pt idx="124">
                  <c:v>7.498172959805105E-2</c:v>
                </c:pt>
                <c:pt idx="125">
                  <c:v>0.10630937880633362</c:v>
                </c:pt>
                <c:pt idx="126">
                  <c:v>0.15736906211936663</c:v>
                </c:pt>
                <c:pt idx="127">
                  <c:v>0.13724725943970761</c:v>
                </c:pt>
                <c:pt idx="128">
                  <c:v>0.17066991473812432</c:v>
                </c:pt>
                <c:pt idx="129">
                  <c:v>0.17349573690621201</c:v>
                </c:pt>
                <c:pt idx="130">
                  <c:v>0.18674786845310609</c:v>
                </c:pt>
                <c:pt idx="131">
                  <c:v>0.19123020706455551</c:v>
                </c:pt>
                <c:pt idx="132">
                  <c:v>0.1940073081607796</c:v>
                </c:pt>
                <c:pt idx="133">
                  <c:v>0.16443361753958596</c:v>
                </c:pt>
                <c:pt idx="134">
                  <c:v>0.16799025578562721</c:v>
                </c:pt>
                <c:pt idx="135">
                  <c:v>0.17066991473812432</c:v>
                </c:pt>
                <c:pt idx="136">
                  <c:v>0.17383678440925698</c:v>
                </c:pt>
                <c:pt idx="137">
                  <c:v>0.17919610231425098</c:v>
                </c:pt>
                <c:pt idx="138">
                  <c:v>0.19571254567600471</c:v>
                </c:pt>
                <c:pt idx="139">
                  <c:v>0.17783191230207063</c:v>
                </c:pt>
                <c:pt idx="140">
                  <c:v>0.16867235079171738</c:v>
                </c:pt>
                <c:pt idx="141">
                  <c:v>0.13325213154689397</c:v>
                </c:pt>
                <c:pt idx="142">
                  <c:v>0.12404384896467735</c:v>
                </c:pt>
                <c:pt idx="143">
                  <c:v>0.13763702801461641</c:v>
                </c:pt>
                <c:pt idx="144">
                  <c:v>0.12116930572472606</c:v>
                </c:pt>
                <c:pt idx="145">
                  <c:v>0.13661388550548104</c:v>
                </c:pt>
                <c:pt idx="146">
                  <c:v>0.14250913520097441</c:v>
                </c:pt>
                <c:pt idx="147">
                  <c:v>0.23590742996345915</c:v>
                </c:pt>
                <c:pt idx="148">
                  <c:v>0.22757612667478688</c:v>
                </c:pt>
                <c:pt idx="149">
                  <c:v>0.21719853836784409</c:v>
                </c:pt>
                <c:pt idx="150">
                  <c:v>0.21373934226552982</c:v>
                </c:pt>
                <c:pt idx="151">
                  <c:v>0.29247259439707651</c:v>
                </c:pt>
                <c:pt idx="152">
                  <c:v>0.30786845310596833</c:v>
                </c:pt>
                <c:pt idx="153">
                  <c:v>0.28136419001218016</c:v>
                </c:pt>
                <c:pt idx="154">
                  <c:v>0.24789281364190008</c:v>
                </c:pt>
                <c:pt idx="155">
                  <c:v>0.26621193666260656</c:v>
                </c:pt>
                <c:pt idx="156">
                  <c:v>0.27308160779537149</c:v>
                </c:pt>
                <c:pt idx="157">
                  <c:v>0.27278928136419012</c:v>
                </c:pt>
                <c:pt idx="158">
                  <c:v>0.27239951278928154</c:v>
                </c:pt>
                <c:pt idx="159">
                  <c:v>0.27814859926918389</c:v>
                </c:pt>
                <c:pt idx="160">
                  <c:v>0.27936662606577323</c:v>
                </c:pt>
                <c:pt idx="161">
                  <c:v>0.31064555420219242</c:v>
                </c:pt>
                <c:pt idx="162">
                  <c:v>0.3009013398294762</c:v>
                </c:pt>
                <c:pt idx="163">
                  <c:v>0.32224116930572455</c:v>
                </c:pt>
                <c:pt idx="164">
                  <c:v>0.36818514007308156</c:v>
                </c:pt>
                <c:pt idx="165">
                  <c:v>0.48068209500609016</c:v>
                </c:pt>
                <c:pt idx="166">
                  <c:v>0.42859926918392222</c:v>
                </c:pt>
                <c:pt idx="167">
                  <c:v>0.43074299634591973</c:v>
                </c:pt>
                <c:pt idx="168">
                  <c:v>0.42850182704019479</c:v>
                </c:pt>
                <c:pt idx="169">
                  <c:v>0.43941534713763697</c:v>
                </c:pt>
                <c:pt idx="170">
                  <c:v>0.47381242387332523</c:v>
                </c:pt>
                <c:pt idx="171">
                  <c:v>0.41836784409257</c:v>
                </c:pt>
                <c:pt idx="172">
                  <c:v>0.3774908647990256</c:v>
                </c:pt>
                <c:pt idx="173">
                  <c:v>0.32112058465286242</c:v>
                </c:pt>
                <c:pt idx="174">
                  <c:v>0.33359317904993913</c:v>
                </c:pt>
                <c:pt idx="175">
                  <c:v>0.30616321559074278</c:v>
                </c:pt>
                <c:pt idx="176">
                  <c:v>0.29895249695493309</c:v>
                </c:pt>
                <c:pt idx="177">
                  <c:v>0.29671132764920816</c:v>
                </c:pt>
                <c:pt idx="178">
                  <c:v>0.32725943970767357</c:v>
                </c:pt>
                <c:pt idx="179">
                  <c:v>0.28389768574908647</c:v>
                </c:pt>
                <c:pt idx="180">
                  <c:v>0.24151035322777092</c:v>
                </c:pt>
                <c:pt idx="181">
                  <c:v>0.23035322777101097</c:v>
                </c:pt>
                <c:pt idx="182">
                  <c:v>0.20901339829476262</c:v>
                </c:pt>
                <c:pt idx="183">
                  <c:v>0.24116930572472595</c:v>
                </c:pt>
                <c:pt idx="184">
                  <c:v>0.21325213154689404</c:v>
                </c:pt>
                <c:pt idx="185">
                  <c:v>0.21573690621193675</c:v>
                </c:pt>
                <c:pt idx="186">
                  <c:v>0.24151035322777092</c:v>
                </c:pt>
                <c:pt idx="187">
                  <c:v>0.25125456760048714</c:v>
                </c:pt>
                <c:pt idx="188">
                  <c:v>0.27546894031668701</c:v>
                </c:pt>
                <c:pt idx="189">
                  <c:v>0.27600487210718616</c:v>
                </c:pt>
                <c:pt idx="190">
                  <c:v>0.29904993909866007</c:v>
                </c:pt>
                <c:pt idx="191">
                  <c:v>0.26645554202192456</c:v>
                </c:pt>
                <c:pt idx="192">
                  <c:v>0.28940316686967105</c:v>
                </c:pt>
                <c:pt idx="193">
                  <c:v>0.26021924482338621</c:v>
                </c:pt>
                <c:pt idx="194">
                  <c:v>0.2575883069427527</c:v>
                </c:pt>
                <c:pt idx="195">
                  <c:v>0.28506699147381243</c:v>
                </c:pt>
                <c:pt idx="196">
                  <c:v>0.28842874543239949</c:v>
                </c:pt>
                <c:pt idx="197">
                  <c:v>0.34348355663824615</c:v>
                </c:pt>
                <c:pt idx="198">
                  <c:v>0.34538367844092566</c:v>
                </c:pt>
                <c:pt idx="199">
                  <c:v>0.32433617539585868</c:v>
                </c:pt>
                <c:pt idx="200">
                  <c:v>0.29948842874543247</c:v>
                </c:pt>
                <c:pt idx="201">
                  <c:v>0.29563946406820962</c:v>
                </c:pt>
                <c:pt idx="202">
                  <c:v>0.27356881851400727</c:v>
                </c:pt>
                <c:pt idx="203">
                  <c:v>0.30358099878197331</c:v>
                </c:pt>
                <c:pt idx="204">
                  <c:v>0.35800243605359316</c:v>
                </c:pt>
                <c:pt idx="205">
                  <c:v>0.35503045066991468</c:v>
                </c:pt>
                <c:pt idx="206">
                  <c:v>0.38752740560292342</c:v>
                </c:pt>
                <c:pt idx="207">
                  <c:v>0.35010962241169308</c:v>
                </c:pt>
                <c:pt idx="208">
                  <c:v>0.38021924482338632</c:v>
                </c:pt>
                <c:pt idx="209">
                  <c:v>0.30411693057247269</c:v>
                </c:pt>
                <c:pt idx="210">
                  <c:v>0.36823386114494516</c:v>
                </c:pt>
                <c:pt idx="211">
                  <c:v>0.28190012180267976</c:v>
                </c:pt>
                <c:pt idx="212">
                  <c:v>0.27337393422655309</c:v>
                </c:pt>
                <c:pt idx="213">
                  <c:v>0.29257003654080393</c:v>
                </c:pt>
                <c:pt idx="214">
                  <c:v>0.40014616321559071</c:v>
                </c:pt>
                <c:pt idx="215">
                  <c:v>0.43571254567600493</c:v>
                </c:pt>
                <c:pt idx="216">
                  <c:v>0.42952496954933017</c:v>
                </c:pt>
                <c:pt idx="217">
                  <c:v>0.35819732034104734</c:v>
                </c:pt>
                <c:pt idx="218">
                  <c:v>0.32730816077953717</c:v>
                </c:pt>
                <c:pt idx="219">
                  <c:v>0.34704019488428761</c:v>
                </c:pt>
                <c:pt idx="220">
                  <c:v>0.34021924482338606</c:v>
                </c:pt>
                <c:pt idx="221">
                  <c:v>0.3493300852618757</c:v>
                </c:pt>
                <c:pt idx="222">
                  <c:v>0.35912302070645552</c:v>
                </c:pt>
                <c:pt idx="223">
                  <c:v>0.33982947624847748</c:v>
                </c:pt>
                <c:pt idx="224">
                  <c:v>0.32506699147381246</c:v>
                </c:pt>
                <c:pt idx="225">
                  <c:v>0.32979293544457966</c:v>
                </c:pt>
                <c:pt idx="226">
                  <c:v>0.31400730816077949</c:v>
                </c:pt>
                <c:pt idx="227">
                  <c:v>0.30781973203410473</c:v>
                </c:pt>
                <c:pt idx="228">
                  <c:v>0.34918392204628512</c:v>
                </c:pt>
                <c:pt idx="229">
                  <c:v>0.34270401948842855</c:v>
                </c:pt>
                <c:pt idx="230">
                  <c:v>0.35352009744214374</c:v>
                </c:pt>
                <c:pt idx="231">
                  <c:v>0.34942752740560312</c:v>
                </c:pt>
                <c:pt idx="232">
                  <c:v>0.39610231425091347</c:v>
                </c:pt>
                <c:pt idx="233">
                  <c:v>0.40082825822168089</c:v>
                </c:pt>
                <c:pt idx="234">
                  <c:v>0.37320341047503058</c:v>
                </c:pt>
                <c:pt idx="235">
                  <c:v>0.36272838002436059</c:v>
                </c:pt>
                <c:pt idx="236">
                  <c:v>0.39137637028014605</c:v>
                </c:pt>
                <c:pt idx="237">
                  <c:v>0.38075517661388547</c:v>
                </c:pt>
                <c:pt idx="238">
                  <c:v>0.35405602923264312</c:v>
                </c:pt>
                <c:pt idx="239">
                  <c:v>0.35015834348355668</c:v>
                </c:pt>
                <c:pt idx="240">
                  <c:v>0.33276492082825837</c:v>
                </c:pt>
                <c:pt idx="241">
                  <c:v>0.33588306942752744</c:v>
                </c:pt>
                <c:pt idx="242">
                  <c:v>0.34250913520097437</c:v>
                </c:pt>
                <c:pt idx="243">
                  <c:v>0.34309378806333757</c:v>
                </c:pt>
                <c:pt idx="244">
                  <c:v>0.33729598051157139</c:v>
                </c:pt>
                <c:pt idx="245">
                  <c:v>0.34665042630937859</c:v>
                </c:pt>
                <c:pt idx="246">
                  <c:v>0.3290621193666261</c:v>
                </c:pt>
                <c:pt idx="247">
                  <c:v>0.30129110840438478</c:v>
                </c:pt>
                <c:pt idx="248">
                  <c:v>0.3062606577344702</c:v>
                </c:pt>
                <c:pt idx="249">
                  <c:v>0.30280146163215571</c:v>
                </c:pt>
                <c:pt idx="250">
                  <c:v>0.3495736906211937</c:v>
                </c:pt>
                <c:pt idx="251">
                  <c:v>0.34850182704019472</c:v>
                </c:pt>
                <c:pt idx="252">
                  <c:v>0.32457978075517668</c:v>
                </c:pt>
                <c:pt idx="253">
                  <c:v>0.33086479902557864</c:v>
                </c:pt>
                <c:pt idx="254">
                  <c:v>0.31030450669914744</c:v>
                </c:pt>
                <c:pt idx="255">
                  <c:v>0.32019488428745446</c:v>
                </c:pt>
                <c:pt idx="256">
                  <c:v>0.28287454323995131</c:v>
                </c:pt>
                <c:pt idx="257">
                  <c:v>0.30933008526187589</c:v>
                </c:pt>
                <c:pt idx="258">
                  <c:v>0.30362971985383669</c:v>
                </c:pt>
                <c:pt idx="259">
                  <c:v>0.25135200974421434</c:v>
                </c:pt>
                <c:pt idx="260">
                  <c:v>0.22333739342265524</c:v>
                </c:pt>
                <c:pt idx="261">
                  <c:v>0.22601705237515213</c:v>
                </c:pt>
                <c:pt idx="262">
                  <c:v>0.19678440925700369</c:v>
                </c:pt>
                <c:pt idx="263">
                  <c:v>0.22465286236297199</c:v>
                </c:pt>
                <c:pt idx="264">
                  <c:v>0.27210718635809994</c:v>
                </c:pt>
                <c:pt idx="265">
                  <c:v>0.30319123020706473</c:v>
                </c:pt>
                <c:pt idx="266">
                  <c:v>0.32945188794153468</c:v>
                </c:pt>
                <c:pt idx="267">
                  <c:v>0.33739342265529837</c:v>
                </c:pt>
                <c:pt idx="268">
                  <c:v>0.3544945188794153</c:v>
                </c:pt>
                <c:pt idx="269">
                  <c:v>0.37417783191230214</c:v>
                </c:pt>
                <c:pt idx="270">
                  <c:v>0.32589524969549322</c:v>
                </c:pt>
                <c:pt idx="271">
                  <c:v>0.29110840438489638</c:v>
                </c:pt>
                <c:pt idx="272">
                  <c:v>0.25861144945188785</c:v>
                </c:pt>
                <c:pt idx="273">
                  <c:v>0.27654080389768576</c:v>
                </c:pt>
                <c:pt idx="274">
                  <c:v>0.30124238733252118</c:v>
                </c:pt>
                <c:pt idx="275">
                  <c:v>0.29914738124238727</c:v>
                </c:pt>
                <c:pt idx="276">
                  <c:v>0.29836784409257011</c:v>
                </c:pt>
                <c:pt idx="277">
                  <c:v>0.3062119366626066</c:v>
                </c:pt>
                <c:pt idx="278">
                  <c:v>0.29880633373934229</c:v>
                </c:pt>
                <c:pt idx="279">
                  <c:v>0.31278928136418993</c:v>
                </c:pt>
                <c:pt idx="280">
                  <c:v>0.32457978075517668</c:v>
                </c:pt>
                <c:pt idx="281">
                  <c:v>0.31736906211936655</c:v>
                </c:pt>
                <c:pt idx="282">
                  <c:v>0.31790499390986593</c:v>
                </c:pt>
                <c:pt idx="283">
                  <c:v>0.33481120584652868</c:v>
                </c:pt>
                <c:pt idx="284">
                  <c:v>0.33286236297198535</c:v>
                </c:pt>
                <c:pt idx="285">
                  <c:v>0.31249695493300855</c:v>
                </c:pt>
                <c:pt idx="286">
                  <c:v>0.27434835566382465</c:v>
                </c:pt>
                <c:pt idx="287">
                  <c:v>0.26835566382460407</c:v>
                </c:pt>
                <c:pt idx="288">
                  <c:v>0.29527405602923262</c:v>
                </c:pt>
                <c:pt idx="289">
                  <c:v>0.28774665042630931</c:v>
                </c:pt>
                <c:pt idx="290">
                  <c:v>0.24087697929354435</c:v>
                </c:pt>
                <c:pt idx="291">
                  <c:v>0.25515225334957381</c:v>
                </c:pt>
                <c:pt idx="292">
                  <c:v>0.29066991473812442</c:v>
                </c:pt>
                <c:pt idx="293">
                  <c:v>0.26187576126674794</c:v>
                </c:pt>
                <c:pt idx="294">
                  <c:v>0.24438489646772221</c:v>
                </c:pt>
                <c:pt idx="295">
                  <c:v>0.25524969549330079</c:v>
                </c:pt>
                <c:pt idx="296">
                  <c:v>0.28760048721071851</c:v>
                </c:pt>
                <c:pt idx="297">
                  <c:v>0.24389768574908643</c:v>
                </c:pt>
                <c:pt idx="298">
                  <c:v>0.29471376370280145</c:v>
                </c:pt>
                <c:pt idx="299">
                  <c:v>0.2906211936662606</c:v>
                </c:pt>
                <c:pt idx="300">
                  <c:v>0.33437271619975628</c:v>
                </c:pt>
                <c:pt idx="301">
                  <c:v>0.30767356881851393</c:v>
                </c:pt>
                <c:pt idx="302">
                  <c:v>0.33373934226552993</c:v>
                </c:pt>
                <c:pt idx="303">
                  <c:v>0.36068209500609005</c:v>
                </c:pt>
                <c:pt idx="304">
                  <c:v>0.38372716199756396</c:v>
                </c:pt>
                <c:pt idx="305">
                  <c:v>0.35746650426309379</c:v>
                </c:pt>
                <c:pt idx="306">
                  <c:v>0.4134470158343484</c:v>
                </c:pt>
                <c:pt idx="307">
                  <c:v>0.43015834348355675</c:v>
                </c:pt>
                <c:pt idx="308">
                  <c:v>0.41598051157125449</c:v>
                </c:pt>
                <c:pt idx="309">
                  <c:v>0.37461632155907432</c:v>
                </c:pt>
                <c:pt idx="310">
                  <c:v>0.35805115712545676</c:v>
                </c:pt>
                <c:pt idx="311">
                  <c:v>0.37890377588306934</c:v>
                </c:pt>
                <c:pt idx="312">
                  <c:v>0.41690621193666266</c:v>
                </c:pt>
                <c:pt idx="313">
                  <c:v>0.4031668696711328</c:v>
                </c:pt>
                <c:pt idx="314">
                  <c:v>0.43498172959805093</c:v>
                </c:pt>
                <c:pt idx="315">
                  <c:v>0.45510353227771017</c:v>
                </c:pt>
                <c:pt idx="316">
                  <c:v>0.50504263093788082</c:v>
                </c:pt>
                <c:pt idx="317">
                  <c:v>0.49213154689403171</c:v>
                </c:pt>
                <c:pt idx="318">
                  <c:v>0.52540803897685739</c:v>
                </c:pt>
                <c:pt idx="319">
                  <c:v>0.52506699147381242</c:v>
                </c:pt>
                <c:pt idx="320">
                  <c:v>0.52233861144945171</c:v>
                </c:pt>
                <c:pt idx="321">
                  <c:v>0.51785627283800251</c:v>
                </c:pt>
                <c:pt idx="322">
                  <c:v>0.50918392204628504</c:v>
                </c:pt>
                <c:pt idx="323">
                  <c:v>0.47537149817295976</c:v>
                </c:pt>
                <c:pt idx="324">
                  <c:v>0.4997320341047502</c:v>
                </c:pt>
                <c:pt idx="325">
                  <c:v>0.49174177831912314</c:v>
                </c:pt>
                <c:pt idx="326">
                  <c:v>0.47254567600487207</c:v>
                </c:pt>
                <c:pt idx="327">
                  <c:v>0.47454323995127878</c:v>
                </c:pt>
                <c:pt idx="328">
                  <c:v>0.46879415347137643</c:v>
                </c:pt>
                <c:pt idx="329">
                  <c:v>0.44467722289890377</c:v>
                </c:pt>
                <c:pt idx="330">
                  <c:v>0.4671376370280147</c:v>
                </c:pt>
                <c:pt idx="331">
                  <c:v>0.47644336175395874</c:v>
                </c:pt>
                <c:pt idx="332">
                  <c:v>0.47902557856272843</c:v>
                </c:pt>
                <c:pt idx="333">
                  <c:v>0.49622411693057256</c:v>
                </c:pt>
                <c:pt idx="334">
                  <c:v>0.60540803897685747</c:v>
                </c:pt>
                <c:pt idx="335">
                  <c:v>0.58382460414129111</c:v>
                </c:pt>
                <c:pt idx="336">
                  <c:v>0.57164433617539578</c:v>
                </c:pt>
                <c:pt idx="337">
                  <c:v>0.55108404384896481</c:v>
                </c:pt>
                <c:pt idx="338">
                  <c:v>0.53481120584652864</c:v>
                </c:pt>
                <c:pt idx="339">
                  <c:v>0.55917174177831908</c:v>
                </c:pt>
                <c:pt idx="340">
                  <c:v>0.55459196102314245</c:v>
                </c:pt>
                <c:pt idx="341">
                  <c:v>0.49071863580998798</c:v>
                </c:pt>
                <c:pt idx="342">
                  <c:v>0.49344701583434825</c:v>
                </c:pt>
                <c:pt idx="343">
                  <c:v>0.47405602923264323</c:v>
                </c:pt>
                <c:pt idx="344">
                  <c:v>0.48725943970767349</c:v>
                </c:pt>
                <c:pt idx="345">
                  <c:v>0.53929354445797806</c:v>
                </c:pt>
                <c:pt idx="346">
                  <c:v>0.53695493300852615</c:v>
                </c:pt>
                <c:pt idx="347">
                  <c:v>0.5101583434835566</c:v>
                </c:pt>
                <c:pt idx="348">
                  <c:v>0.5278440925700365</c:v>
                </c:pt>
                <c:pt idx="349">
                  <c:v>0.55230207064555437</c:v>
                </c:pt>
                <c:pt idx="350">
                  <c:v>0.54070645554202201</c:v>
                </c:pt>
                <c:pt idx="351">
                  <c:v>0.58163215590743</c:v>
                </c:pt>
                <c:pt idx="352">
                  <c:v>0.5970280146163216</c:v>
                </c:pt>
                <c:pt idx="353">
                  <c:v>0.59639464068209502</c:v>
                </c:pt>
                <c:pt idx="354">
                  <c:v>0.62119366626065764</c:v>
                </c:pt>
                <c:pt idx="355">
                  <c:v>0.60160779537149822</c:v>
                </c:pt>
                <c:pt idx="356">
                  <c:v>0.60355663824604133</c:v>
                </c:pt>
                <c:pt idx="357">
                  <c:v>0.60365408038976853</c:v>
                </c:pt>
                <c:pt idx="358">
                  <c:v>0.58850182704019494</c:v>
                </c:pt>
                <c:pt idx="359">
                  <c:v>0.60950060901339831</c:v>
                </c:pt>
                <c:pt idx="360">
                  <c:v>0.6398538367844091</c:v>
                </c:pt>
                <c:pt idx="361">
                  <c:v>0.62572472594397088</c:v>
                </c:pt>
                <c:pt idx="362">
                  <c:v>0.60901339829476253</c:v>
                </c:pt>
                <c:pt idx="363">
                  <c:v>0.61978075517661368</c:v>
                </c:pt>
                <c:pt idx="364">
                  <c:v>0.61393422655298413</c:v>
                </c:pt>
                <c:pt idx="365">
                  <c:v>0.64077953714981728</c:v>
                </c:pt>
                <c:pt idx="366">
                  <c:v>0.64068209500609008</c:v>
                </c:pt>
                <c:pt idx="367">
                  <c:v>0.61305724725943955</c:v>
                </c:pt>
                <c:pt idx="368">
                  <c:v>0.63951278928136412</c:v>
                </c:pt>
                <c:pt idx="369">
                  <c:v>0.60613885505481124</c:v>
                </c:pt>
                <c:pt idx="370">
                  <c:v>0.61895249695493315</c:v>
                </c:pt>
                <c:pt idx="371">
                  <c:v>0.65179049939098643</c:v>
                </c:pt>
                <c:pt idx="372">
                  <c:v>0.65939098660170514</c:v>
                </c:pt>
                <c:pt idx="373">
                  <c:v>0.67200974421437265</c:v>
                </c:pt>
                <c:pt idx="374">
                  <c:v>0.66319123020706461</c:v>
                </c:pt>
                <c:pt idx="375">
                  <c:v>0.73271619975639468</c:v>
                </c:pt>
                <c:pt idx="376">
                  <c:v>0.7144457978075518</c:v>
                </c:pt>
                <c:pt idx="377">
                  <c:v>0.69408038976857478</c:v>
                </c:pt>
                <c:pt idx="378">
                  <c:v>0.72662606577344691</c:v>
                </c:pt>
                <c:pt idx="379">
                  <c:v>0.72813641900121806</c:v>
                </c:pt>
                <c:pt idx="380">
                  <c:v>0.71878197320341042</c:v>
                </c:pt>
                <c:pt idx="381">
                  <c:v>0.70762484774665046</c:v>
                </c:pt>
                <c:pt idx="382">
                  <c:v>0.68404384896467718</c:v>
                </c:pt>
                <c:pt idx="383">
                  <c:v>0.70728380024360549</c:v>
                </c:pt>
                <c:pt idx="384">
                  <c:v>0.72063337393422677</c:v>
                </c:pt>
                <c:pt idx="385">
                  <c:v>0.71542021924482335</c:v>
                </c:pt>
                <c:pt idx="386">
                  <c:v>0.6936906211936662</c:v>
                </c:pt>
                <c:pt idx="387">
                  <c:v>0.678246041412911</c:v>
                </c:pt>
                <c:pt idx="388">
                  <c:v>0.66216808769792945</c:v>
                </c:pt>
                <c:pt idx="389">
                  <c:v>0.64165651644336164</c:v>
                </c:pt>
                <c:pt idx="390">
                  <c:v>0.66460414129110856</c:v>
                </c:pt>
                <c:pt idx="391">
                  <c:v>0.68686967113276509</c:v>
                </c:pt>
                <c:pt idx="392">
                  <c:v>0.71103532277710113</c:v>
                </c:pt>
                <c:pt idx="393">
                  <c:v>0.80165651644336178</c:v>
                </c:pt>
                <c:pt idx="394">
                  <c:v>0.81466504263093786</c:v>
                </c:pt>
                <c:pt idx="395">
                  <c:v>0.79200974421437276</c:v>
                </c:pt>
                <c:pt idx="396">
                  <c:v>0.81866017052375128</c:v>
                </c:pt>
                <c:pt idx="397">
                  <c:v>0.74577344701583437</c:v>
                </c:pt>
                <c:pt idx="398">
                  <c:v>0.73593179049939095</c:v>
                </c:pt>
                <c:pt idx="399">
                  <c:v>0.71473812423873317</c:v>
                </c:pt>
                <c:pt idx="400">
                  <c:v>0.71127892813641913</c:v>
                </c:pt>
                <c:pt idx="401">
                  <c:v>0.74869671132764926</c:v>
                </c:pt>
                <c:pt idx="402">
                  <c:v>0.7684287454323997</c:v>
                </c:pt>
                <c:pt idx="403">
                  <c:v>0.77105968331303276</c:v>
                </c:pt>
                <c:pt idx="404">
                  <c:v>0.76180267965895254</c:v>
                </c:pt>
                <c:pt idx="405">
                  <c:v>0.75946406820950063</c:v>
                </c:pt>
                <c:pt idx="406">
                  <c:v>0.75376370280146143</c:v>
                </c:pt>
                <c:pt idx="407">
                  <c:v>0.76686967113276472</c:v>
                </c:pt>
                <c:pt idx="408">
                  <c:v>0.76945188794153485</c:v>
                </c:pt>
                <c:pt idx="409">
                  <c:v>0.7859196102314252</c:v>
                </c:pt>
                <c:pt idx="410">
                  <c:v>0.74640682095006095</c:v>
                </c:pt>
                <c:pt idx="411">
                  <c:v>0.7317904993909865</c:v>
                </c:pt>
                <c:pt idx="412">
                  <c:v>0.73018270401948837</c:v>
                </c:pt>
                <c:pt idx="413">
                  <c:v>0.75088915956151037</c:v>
                </c:pt>
                <c:pt idx="414">
                  <c:v>0.77028014616321561</c:v>
                </c:pt>
                <c:pt idx="415">
                  <c:v>0.78080389768574898</c:v>
                </c:pt>
                <c:pt idx="416">
                  <c:v>0.79483556638246045</c:v>
                </c:pt>
                <c:pt idx="417">
                  <c:v>0.77529841656516441</c:v>
                </c:pt>
                <c:pt idx="418">
                  <c:v>0.81549330085261884</c:v>
                </c:pt>
                <c:pt idx="419">
                  <c:v>0.85461632155907452</c:v>
                </c:pt>
                <c:pt idx="420">
                  <c:v>0.84838002436053594</c:v>
                </c:pt>
                <c:pt idx="421">
                  <c:v>0.86138855054811203</c:v>
                </c:pt>
                <c:pt idx="422">
                  <c:v>0.8284043848964675</c:v>
                </c:pt>
                <c:pt idx="423">
                  <c:v>0.83317904993909853</c:v>
                </c:pt>
                <c:pt idx="424">
                  <c:v>0.86202192448233861</c:v>
                </c:pt>
                <c:pt idx="425">
                  <c:v>0.83956151035322768</c:v>
                </c:pt>
                <c:pt idx="426">
                  <c:v>0.84165651644336181</c:v>
                </c:pt>
                <c:pt idx="427">
                  <c:v>0.84501827040194888</c:v>
                </c:pt>
                <c:pt idx="428">
                  <c:v>0.83439707673568808</c:v>
                </c:pt>
                <c:pt idx="429">
                  <c:v>0.83449451887941528</c:v>
                </c:pt>
                <c:pt idx="430">
                  <c:v>0.8217783191230208</c:v>
                </c:pt>
                <c:pt idx="431">
                  <c:v>0.81758830694275275</c:v>
                </c:pt>
                <c:pt idx="432">
                  <c:v>0.77695493300852636</c:v>
                </c:pt>
                <c:pt idx="433">
                  <c:v>0.73300852618757606</c:v>
                </c:pt>
                <c:pt idx="434">
                  <c:v>0.74168087697929352</c:v>
                </c:pt>
                <c:pt idx="435">
                  <c:v>0.67215590742996345</c:v>
                </c:pt>
                <c:pt idx="436">
                  <c:v>0.68555420219244811</c:v>
                </c:pt>
                <c:pt idx="437">
                  <c:v>0.71965895249695477</c:v>
                </c:pt>
                <c:pt idx="438">
                  <c:v>0.72267965895249686</c:v>
                </c:pt>
                <c:pt idx="439">
                  <c:v>0.65968331303288652</c:v>
                </c:pt>
                <c:pt idx="440">
                  <c:v>0.65461632155907434</c:v>
                </c:pt>
                <c:pt idx="441">
                  <c:v>0.65354445797807537</c:v>
                </c:pt>
                <c:pt idx="442">
                  <c:v>0.6711814859926919</c:v>
                </c:pt>
                <c:pt idx="443">
                  <c:v>0.58942752740560311</c:v>
                </c:pt>
                <c:pt idx="444">
                  <c:v>0.6222168087697928</c:v>
                </c:pt>
                <c:pt idx="445">
                  <c:v>0.62552984165651648</c:v>
                </c:pt>
                <c:pt idx="446">
                  <c:v>0.60399512789281373</c:v>
                </c:pt>
                <c:pt idx="447">
                  <c:v>0.60803897685749098</c:v>
                </c:pt>
                <c:pt idx="448">
                  <c:v>0.58562728380024365</c:v>
                </c:pt>
                <c:pt idx="449">
                  <c:v>0.57744214372716196</c:v>
                </c:pt>
                <c:pt idx="450">
                  <c:v>0.58119366626065783</c:v>
                </c:pt>
                <c:pt idx="451">
                  <c:v>0.60063337393422644</c:v>
                </c:pt>
                <c:pt idx="452">
                  <c:v>0.58226552984165658</c:v>
                </c:pt>
                <c:pt idx="453">
                  <c:v>0.63381242387332515</c:v>
                </c:pt>
                <c:pt idx="454">
                  <c:v>0.65646772228989048</c:v>
                </c:pt>
                <c:pt idx="455">
                  <c:v>0.6603166869671131</c:v>
                </c:pt>
                <c:pt idx="456">
                  <c:v>0.6656760048721071</c:v>
                </c:pt>
                <c:pt idx="457">
                  <c:v>0.5815347137637028</c:v>
                </c:pt>
                <c:pt idx="458">
                  <c:v>0.60141291108404382</c:v>
                </c:pt>
                <c:pt idx="459">
                  <c:v>0.53866017052375148</c:v>
                </c:pt>
                <c:pt idx="460">
                  <c:v>0.52116930572472597</c:v>
                </c:pt>
                <c:pt idx="461">
                  <c:v>0.54406820950060908</c:v>
                </c:pt>
                <c:pt idx="462">
                  <c:v>0.57646772228989041</c:v>
                </c:pt>
                <c:pt idx="463">
                  <c:v>0.60769792935444578</c:v>
                </c:pt>
                <c:pt idx="464">
                  <c:v>0.59844092570036533</c:v>
                </c:pt>
                <c:pt idx="465">
                  <c:v>0.61568818514007306</c:v>
                </c:pt>
                <c:pt idx="466">
                  <c:v>0.63629719853836786</c:v>
                </c:pt>
                <c:pt idx="467">
                  <c:v>0.66202192448233865</c:v>
                </c:pt>
                <c:pt idx="468">
                  <c:v>0.64979293544457972</c:v>
                </c:pt>
                <c:pt idx="469">
                  <c:v>0.63395858708891595</c:v>
                </c:pt>
                <c:pt idx="470">
                  <c:v>0.59629719853836782</c:v>
                </c:pt>
                <c:pt idx="471">
                  <c:v>0.5967844092570036</c:v>
                </c:pt>
                <c:pt idx="472">
                  <c:v>0.6608526187576127</c:v>
                </c:pt>
                <c:pt idx="473">
                  <c:v>0.69334957369062122</c:v>
                </c:pt>
                <c:pt idx="474">
                  <c:v>0.6709378806333739</c:v>
                </c:pt>
                <c:pt idx="475">
                  <c:v>0.6602679658952495</c:v>
                </c:pt>
                <c:pt idx="476">
                  <c:v>0.65013398294762492</c:v>
                </c:pt>
                <c:pt idx="477">
                  <c:v>0.68233861144945185</c:v>
                </c:pt>
                <c:pt idx="478">
                  <c:v>0.66143727161997568</c:v>
                </c:pt>
                <c:pt idx="479">
                  <c:v>0.64311814859926919</c:v>
                </c:pt>
                <c:pt idx="480">
                  <c:v>0.66168087697929345</c:v>
                </c:pt>
                <c:pt idx="481">
                  <c:v>0.62299634591961017</c:v>
                </c:pt>
                <c:pt idx="482">
                  <c:v>0.64691839220462843</c:v>
                </c:pt>
                <c:pt idx="483">
                  <c:v>0.58080389768574903</c:v>
                </c:pt>
                <c:pt idx="484">
                  <c:v>0.51327649208282589</c:v>
                </c:pt>
                <c:pt idx="485">
                  <c:v>0.51225334957369051</c:v>
                </c:pt>
                <c:pt idx="486">
                  <c:v>0.49495736906211918</c:v>
                </c:pt>
                <c:pt idx="487">
                  <c:v>0.5486967113276493</c:v>
                </c:pt>
                <c:pt idx="488">
                  <c:v>0.57276492082825814</c:v>
                </c:pt>
                <c:pt idx="489">
                  <c:v>0.61052375152253346</c:v>
                </c:pt>
                <c:pt idx="490">
                  <c:v>0.6069183922046284</c:v>
                </c:pt>
                <c:pt idx="491">
                  <c:v>0.60657734470158342</c:v>
                </c:pt>
                <c:pt idx="492">
                  <c:v>0.62967113276492093</c:v>
                </c:pt>
                <c:pt idx="493">
                  <c:v>0.62601705237515226</c:v>
                </c:pt>
                <c:pt idx="494">
                  <c:v>0.66460414129110856</c:v>
                </c:pt>
                <c:pt idx="495">
                  <c:v>0.63166869671132764</c:v>
                </c:pt>
                <c:pt idx="496">
                  <c:v>0.62626065773447026</c:v>
                </c:pt>
                <c:pt idx="497">
                  <c:v>0.58562728380024365</c:v>
                </c:pt>
                <c:pt idx="498">
                  <c:v>0.62825822168087697</c:v>
                </c:pt>
                <c:pt idx="499">
                  <c:v>0.60998781973203409</c:v>
                </c:pt>
                <c:pt idx="500">
                  <c:v>0.63332521315468937</c:v>
                </c:pt>
                <c:pt idx="501">
                  <c:v>0.68662606577344709</c:v>
                </c:pt>
                <c:pt idx="502">
                  <c:v>0.68682095006090149</c:v>
                </c:pt>
                <c:pt idx="503">
                  <c:v>0.6708404384896467</c:v>
                </c:pt>
                <c:pt idx="504">
                  <c:v>0.67775883069427545</c:v>
                </c:pt>
                <c:pt idx="505">
                  <c:v>0.63873325213154697</c:v>
                </c:pt>
                <c:pt idx="506">
                  <c:v>0.64940316686967114</c:v>
                </c:pt>
                <c:pt idx="507">
                  <c:v>0.63961023142509132</c:v>
                </c:pt>
                <c:pt idx="508">
                  <c:v>0.57939098660170529</c:v>
                </c:pt>
                <c:pt idx="509">
                  <c:v>0.61978075517661368</c:v>
                </c:pt>
                <c:pt idx="510">
                  <c:v>0.61651644336175404</c:v>
                </c:pt>
                <c:pt idx="511">
                  <c:v>0.59839220462850173</c:v>
                </c:pt>
                <c:pt idx="512">
                  <c:v>0.62908647990255795</c:v>
                </c:pt>
                <c:pt idx="513">
                  <c:v>0.62367844092570035</c:v>
                </c:pt>
                <c:pt idx="514">
                  <c:v>0.59064555420219245</c:v>
                </c:pt>
                <c:pt idx="515">
                  <c:v>0.6170523751522532</c:v>
                </c:pt>
                <c:pt idx="516">
                  <c:v>0.55006090133982943</c:v>
                </c:pt>
                <c:pt idx="517">
                  <c:v>0.55707673568818494</c:v>
                </c:pt>
                <c:pt idx="518">
                  <c:v>0.54231425091352015</c:v>
                </c:pt>
                <c:pt idx="519">
                  <c:v>0.47707673568818532</c:v>
                </c:pt>
                <c:pt idx="520">
                  <c:v>0.50406820950060882</c:v>
                </c:pt>
                <c:pt idx="521">
                  <c:v>0.46236297198538368</c:v>
                </c:pt>
                <c:pt idx="522">
                  <c:v>0.43546894031668693</c:v>
                </c:pt>
                <c:pt idx="523">
                  <c:v>0.43551766138855053</c:v>
                </c:pt>
                <c:pt idx="524">
                  <c:v>0.46996345919610216</c:v>
                </c:pt>
                <c:pt idx="525">
                  <c:v>0.52623629719853837</c:v>
                </c:pt>
                <c:pt idx="526">
                  <c:v>0.55420219244823388</c:v>
                </c:pt>
                <c:pt idx="527">
                  <c:v>0.57369062119366632</c:v>
                </c:pt>
                <c:pt idx="528">
                  <c:v>0.15839220462850179</c:v>
                </c:pt>
                <c:pt idx="529">
                  <c:v>0.15512789281364192</c:v>
                </c:pt>
                <c:pt idx="530">
                  <c:v>9.5785627283800245E-2</c:v>
                </c:pt>
                <c:pt idx="531">
                  <c:v>7.2740560292326562E-2</c:v>
                </c:pt>
                <c:pt idx="532">
                  <c:v>0.13032886723507908</c:v>
                </c:pt>
                <c:pt idx="533">
                  <c:v>0.11118148599269184</c:v>
                </c:pt>
                <c:pt idx="534">
                  <c:v>6.9671132764920873E-2</c:v>
                </c:pt>
                <c:pt idx="535">
                  <c:v>6.0657734470158209E-2</c:v>
                </c:pt>
                <c:pt idx="536">
                  <c:v>7.6735688185139983E-2</c:v>
                </c:pt>
                <c:pt idx="537">
                  <c:v>5.5006090133982832E-2</c:v>
                </c:pt>
                <c:pt idx="538">
                  <c:v>1.1985383678440931E-2</c:v>
                </c:pt>
                <c:pt idx="539">
                  <c:v>4.4336175395858213E-3</c:v>
                </c:pt>
                <c:pt idx="540">
                  <c:v>-1.5444579780755086E-2</c:v>
                </c:pt>
                <c:pt idx="541">
                  <c:v>-3.3130328867235104E-2</c:v>
                </c:pt>
                <c:pt idx="542">
                  <c:v>1.1449451887941553E-2</c:v>
                </c:pt>
                <c:pt idx="543">
                  <c:v>2.5481120584652794E-2</c:v>
                </c:pt>
                <c:pt idx="544">
                  <c:v>2.8160779537149905E-2</c:v>
                </c:pt>
                <c:pt idx="545">
                  <c:v>-8.5749086479902648E-3</c:v>
                </c:pt>
                <c:pt idx="546">
                  <c:v>1.3934226552984263E-2</c:v>
                </c:pt>
                <c:pt idx="547">
                  <c:v>-1.1108404384896464E-2</c:v>
                </c:pt>
                <c:pt idx="548">
                  <c:v>-2.5286236297198506E-2</c:v>
                </c:pt>
                <c:pt idx="549">
                  <c:v>-8.6626065773447003E-2</c:v>
                </c:pt>
                <c:pt idx="550">
                  <c:v>-7.288672350791725E-2</c:v>
                </c:pt>
                <c:pt idx="551">
                  <c:v>-3.2886723507917215E-2</c:v>
                </c:pt>
                <c:pt idx="552">
                  <c:v>-4.8915956151035278E-2</c:v>
                </c:pt>
                <c:pt idx="553">
                  <c:v>-8.5943970767356825E-2</c:v>
                </c:pt>
                <c:pt idx="554">
                  <c:v>-9.0718635809987846E-2</c:v>
                </c:pt>
                <c:pt idx="555">
                  <c:v>-6.4409257003654075E-2</c:v>
                </c:pt>
                <c:pt idx="556">
                  <c:v>-7.8928136419001982E-3</c:v>
                </c:pt>
                <c:pt idx="557">
                  <c:v>1.2618757612667508E-2</c:v>
                </c:pt>
                <c:pt idx="558">
                  <c:v>5.4762484774665054E-2</c:v>
                </c:pt>
                <c:pt idx="559">
                  <c:v>3.0401948842874615E-2</c:v>
                </c:pt>
                <c:pt idx="560">
                  <c:v>5.5542021924482432E-2</c:v>
                </c:pt>
                <c:pt idx="561">
                  <c:v>4.0000000000000036E-2</c:v>
                </c:pt>
                <c:pt idx="562">
                  <c:v>6.9768574908647851E-2</c:v>
                </c:pt>
                <c:pt idx="563">
                  <c:v>8.0730816077953627E-2</c:v>
                </c:pt>
                <c:pt idx="564">
                  <c:v>8.9354445797807491E-2</c:v>
                </c:pt>
                <c:pt idx="565">
                  <c:v>0.11990255785627291</c:v>
                </c:pt>
                <c:pt idx="566">
                  <c:v>0.11010962241169309</c:v>
                </c:pt>
                <c:pt idx="567">
                  <c:v>8.3361753958587137E-2</c:v>
                </c:pt>
                <c:pt idx="568">
                  <c:v>9.5493300852618646E-2</c:v>
                </c:pt>
                <c:pt idx="569">
                  <c:v>0.13953714981729592</c:v>
                </c:pt>
                <c:pt idx="570">
                  <c:v>0.12954933008526193</c:v>
                </c:pt>
                <c:pt idx="571">
                  <c:v>8.7941534713763758E-2</c:v>
                </c:pt>
                <c:pt idx="572">
                  <c:v>8.6236297198538203E-2</c:v>
                </c:pt>
                <c:pt idx="573">
                  <c:v>8.3215590742996337E-2</c:v>
                </c:pt>
                <c:pt idx="574">
                  <c:v>5.4616321559074255E-2</c:v>
                </c:pt>
                <c:pt idx="575">
                  <c:v>4.3313032886723501E-2</c:v>
                </c:pt>
                <c:pt idx="576">
                  <c:v>4.7454323995127945E-2</c:v>
                </c:pt>
                <c:pt idx="577">
                  <c:v>2.4019488428745461E-2</c:v>
                </c:pt>
                <c:pt idx="578">
                  <c:v>2.689403166869675E-2</c:v>
                </c:pt>
                <c:pt idx="579">
                  <c:v>5.8757612667478698E-2</c:v>
                </c:pt>
                <c:pt idx="580">
                  <c:v>-2.3532277710109684E-2</c:v>
                </c:pt>
                <c:pt idx="581">
                  <c:v>-8.3702801461632226E-2</c:v>
                </c:pt>
                <c:pt idx="582">
                  <c:v>-0.10299634591961015</c:v>
                </c:pt>
                <c:pt idx="583">
                  <c:v>-8.8964677222898914E-2</c:v>
                </c:pt>
                <c:pt idx="584">
                  <c:v>-0.11839220462850186</c:v>
                </c:pt>
                <c:pt idx="585">
                  <c:v>-0.14762484774665052</c:v>
                </c:pt>
                <c:pt idx="586">
                  <c:v>2.3386114494519106E-3</c:v>
                </c:pt>
                <c:pt idx="587">
                  <c:v>-2.3288672350791684E-2</c:v>
                </c:pt>
                <c:pt idx="588">
                  <c:v>2.8647990255785682E-2</c:v>
                </c:pt>
                <c:pt idx="589">
                  <c:v>3.3032886723507904E-2</c:v>
                </c:pt>
                <c:pt idx="590">
                  <c:v>8.8477466504263136E-2</c:v>
                </c:pt>
                <c:pt idx="591">
                  <c:v>1.4762484774665019E-2</c:v>
                </c:pt>
                <c:pt idx="592">
                  <c:v>-7.2107186358099096E-3</c:v>
                </c:pt>
                <c:pt idx="593">
                  <c:v>-4.4043848964677168E-2</c:v>
                </c:pt>
                <c:pt idx="594">
                  <c:v>-3.7028014616321547E-2</c:v>
                </c:pt>
                <c:pt idx="595">
                  <c:v>-8.0438489646772138E-2</c:v>
                </c:pt>
                <c:pt idx="596">
                  <c:v>-6.8258221680876918E-2</c:v>
                </c:pt>
                <c:pt idx="597">
                  <c:v>-3.2302070645554126E-2</c:v>
                </c:pt>
                <c:pt idx="598">
                  <c:v>-2.5383678440925705E-2</c:v>
                </c:pt>
                <c:pt idx="599">
                  <c:v>-1.2813641900121797E-2</c:v>
                </c:pt>
                <c:pt idx="600">
                  <c:v>-6.3386114494518808E-2</c:v>
                </c:pt>
                <c:pt idx="601">
                  <c:v>-6.801461632155914E-2</c:v>
                </c:pt>
                <c:pt idx="602">
                  <c:v>-5.7052375152253365E-2</c:v>
                </c:pt>
                <c:pt idx="603">
                  <c:v>-4.3946406820950079E-2</c:v>
                </c:pt>
                <c:pt idx="604">
                  <c:v>-0.11678440925700362</c:v>
                </c:pt>
                <c:pt idx="605">
                  <c:v>-0.1043605359317904</c:v>
                </c:pt>
                <c:pt idx="606">
                  <c:v>-6.6358099878197296E-2</c:v>
                </c:pt>
                <c:pt idx="607">
                  <c:v>-4.9305724725943967E-2</c:v>
                </c:pt>
                <c:pt idx="608">
                  <c:v>-5.6565164433617587E-2</c:v>
                </c:pt>
                <c:pt idx="609">
                  <c:v>-8.0925700365408137E-2</c:v>
                </c:pt>
                <c:pt idx="610">
                  <c:v>-3.1132764920828171E-2</c:v>
                </c:pt>
                <c:pt idx="611">
                  <c:v>-7.049939098660174E-2</c:v>
                </c:pt>
                <c:pt idx="612">
                  <c:v>-5.3593179049939099E-2</c:v>
                </c:pt>
                <c:pt idx="613">
                  <c:v>-4.6772228989037767E-2</c:v>
                </c:pt>
                <c:pt idx="614">
                  <c:v>-4.1948842874543257E-2</c:v>
                </c:pt>
                <c:pt idx="615">
                  <c:v>-0.10353227771010964</c:v>
                </c:pt>
                <c:pt idx="616">
                  <c:v>-0.14460414129110843</c:v>
                </c:pt>
                <c:pt idx="617">
                  <c:v>-0.19970767356881858</c:v>
                </c:pt>
                <c:pt idx="618">
                  <c:v>-0.20228989037758838</c:v>
                </c:pt>
                <c:pt idx="619">
                  <c:v>-0.17490864799025585</c:v>
                </c:pt>
                <c:pt idx="620">
                  <c:v>-0.21622411693057242</c:v>
                </c:pt>
                <c:pt idx="621">
                  <c:v>-0.20224116930572467</c:v>
                </c:pt>
                <c:pt idx="622">
                  <c:v>-0.23483556638246039</c:v>
                </c:pt>
                <c:pt idx="623">
                  <c:v>-0.24068209500609017</c:v>
                </c:pt>
                <c:pt idx="624">
                  <c:v>-0.22655298416565162</c:v>
                </c:pt>
                <c:pt idx="625">
                  <c:v>-0.1709622411693057</c:v>
                </c:pt>
                <c:pt idx="626">
                  <c:v>-0.17422655298416556</c:v>
                </c:pt>
                <c:pt idx="627">
                  <c:v>-0.21714981729598049</c:v>
                </c:pt>
                <c:pt idx="628">
                  <c:v>-0.20126674786845311</c:v>
                </c:pt>
                <c:pt idx="629">
                  <c:v>-0.2143727161997564</c:v>
                </c:pt>
                <c:pt idx="630">
                  <c:v>-0.22031668696711326</c:v>
                </c:pt>
                <c:pt idx="631">
                  <c:v>-0.18056029232643123</c:v>
                </c:pt>
                <c:pt idx="632">
                  <c:v>-0.17286236297198532</c:v>
                </c:pt>
                <c:pt idx="633">
                  <c:v>-0.16107186358099879</c:v>
                </c:pt>
                <c:pt idx="634">
                  <c:v>-0.16745432399512794</c:v>
                </c:pt>
                <c:pt idx="635">
                  <c:v>-0.20643118148599271</c:v>
                </c:pt>
                <c:pt idx="636">
                  <c:v>-0.20453105968331298</c:v>
                </c:pt>
                <c:pt idx="637">
                  <c:v>-0.20345919610231422</c:v>
                </c:pt>
                <c:pt idx="638">
                  <c:v>-0.22996345919610228</c:v>
                </c:pt>
                <c:pt idx="639">
                  <c:v>-0.19756394640682096</c:v>
                </c:pt>
                <c:pt idx="640">
                  <c:v>-0.18523751522533505</c:v>
                </c:pt>
                <c:pt idx="641">
                  <c:v>-0.14358099878197317</c:v>
                </c:pt>
                <c:pt idx="642">
                  <c:v>-0.10796589524969546</c:v>
                </c:pt>
                <c:pt idx="643">
                  <c:v>-0.10757612667478689</c:v>
                </c:pt>
                <c:pt idx="644">
                  <c:v>-0.17529841656516443</c:v>
                </c:pt>
                <c:pt idx="645">
                  <c:v>-0.18806333739342262</c:v>
                </c:pt>
                <c:pt idx="646">
                  <c:v>-0.22460414129110839</c:v>
                </c:pt>
                <c:pt idx="647">
                  <c:v>-0.17378806333739338</c:v>
                </c:pt>
                <c:pt idx="648">
                  <c:v>-0.2169549330085262</c:v>
                </c:pt>
                <c:pt idx="649">
                  <c:v>-0.22484774665042628</c:v>
                </c:pt>
                <c:pt idx="650">
                  <c:v>-0.22080389768574904</c:v>
                </c:pt>
                <c:pt idx="651">
                  <c:v>-0.219537149817296</c:v>
                </c:pt>
                <c:pt idx="652">
                  <c:v>-0.17758830694275274</c:v>
                </c:pt>
                <c:pt idx="653">
                  <c:v>-0.16896467722289898</c:v>
                </c:pt>
                <c:pt idx="654">
                  <c:v>-0.18582216808769791</c:v>
                </c:pt>
                <c:pt idx="655">
                  <c:v>-0.17052375152253352</c:v>
                </c:pt>
                <c:pt idx="656">
                  <c:v>-0.17890377588306938</c:v>
                </c:pt>
                <c:pt idx="657">
                  <c:v>-0.13110840438489646</c:v>
                </c:pt>
                <c:pt idx="658">
                  <c:v>-0.13524969549330079</c:v>
                </c:pt>
                <c:pt idx="659">
                  <c:v>-0.12058465286236297</c:v>
                </c:pt>
                <c:pt idx="660">
                  <c:v>-0.11868453105968335</c:v>
                </c:pt>
                <c:pt idx="661">
                  <c:v>-0.12560292326431177</c:v>
                </c:pt>
                <c:pt idx="662">
                  <c:v>-0.1481120584652863</c:v>
                </c:pt>
                <c:pt idx="663">
                  <c:v>-0.14903775883069426</c:v>
                </c:pt>
                <c:pt idx="664">
                  <c:v>-0.18168087697929347</c:v>
                </c:pt>
                <c:pt idx="665">
                  <c:v>-0.20560292326431173</c:v>
                </c:pt>
                <c:pt idx="666">
                  <c:v>-0.21505481120584646</c:v>
                </c:pt>
                <c:pt idx="667">
                  <c:v>-0.20457978075517669</c:v>
                </c:pt>
                <c:pt idx="668">
                  <c:v>-0.17768574908647994</c:v>
                </c:pt>
                <c:pt idx="669">
                  <c:v>-0.2117904993909866</c:v>
                </c:pt>
                <c:pt idx="670">
                  <c:v>-0.22450669914738131</c:v>
                </c:pt>
                <c:pt idx="671">
                  <c:v>-0.23429963459196101</c:v>
                </c:pt>
                <c:pt idx="672">
                  <c:v>-0.20618757612667471</c:v>
                </c:pt>
                <c:pt idx="673">
                  <c:v>-0.19434835566382458</c:v>
                </c:pt>
                <c:pt idx="674">
                  <c:v>-0.21890377588306942</c:v>
                </c:pt>
                <c:pt idx="675">
                  <c:v>-0.22757612667478688</c:v>
                </c:pt>
                <c:pt idx="676">
                  <c:v>-0.21856272838002444</c:v>
                </c:pt>
                <c:pt idx="677">
                  <c:v>-0.21042630937880635</c:v>
                </c:pt>
                <c:pt idx="678">
                  <c:v>-0.17588306942752741</c:v>
                </c:pt>
                <c:pt idx="679">
                  <c:v>-0.17680876979293536</c:v>
                </c:pt>
                <c:pt idx="680">
                  <c:v>-0.25393422655298414</c:v>
                </c:pt>
                <c:pt idx="681">
                  <c:v>-0.26202192448233863</c:v>
                </c:pt>
                <c:pt idx="682">
                  <c:v>-0.27137637028014616</c:v>
                </c:pt>
                <c:pt idx="683">
                  <c:v>-0.28725943970767365</c:v>
                </c:pt>
                <c:pt idx="684">
                  <c:v>-0.27883069427527396</c:v>
                </c:pt>
                <c:pt idx="685">
                  <c:v>-0.2882338611449452</c:v>
                </c:pt>
                <c:pt idx="686">
                  <c:v>-0.30757612667478684</c:v>
                </c:pt>
                <c:pt idx="687">
                  <c:v>-0.30416565164433618</c:v>
                </c:pt>
                <c:pt idx="688">
                  <c:v>-0.31590742996345922</c:v>
                </c:pt>
                <c:pt idx="689">
                  <c:v>-0.33559074299634595</c:v>
                </c:pt>
                <c:pt idx="690">
                  <c:v>-0.34518879415347137</c:v>
                </c:pt>
                <c:pt idx="691">
                  <c:v>-0.31006090133982944</c:v>
                </c:pt>
                <c:pt idx="692">
                  <c:v>-0.33539585870889166</c:v>
                </c:pt>
                <c:pt idx="693">
                  <c:v>-0.33895249695493301</c:v>
                </c:pt>
                <c:pt idx="694">
                  <c:v>-0.32467722289890366</c:v>
                </c:pt>
                <c:pt idx="695">
                  <c:v>-0.3165408038976858</c:v>
                </c:pt>
                <c:pt idx="696">
                  <c:v>-0.32287454323995135</c:v>
                </c:pt>
                <c:pt idx="697">
                  <c:v>-0.32243605359317906</c:v>
                </c:pt>
                <c:pt idx="698">
                  <c:v>-0.34981729598051159</c:v>
                </c:pt>
                <c:pt idx="699">
                  <c:v>-0.34816077953714986</c:v>
                </c:pt>
                <c:pt idx="700">
                  <c:v>-0.37373934226552985</c:v>
                </c:pt>
                <c:pt idx="701">
                  <c:v>-0.37880633373934225</c:v>
                </c:pt>
                <c:pt idx="702">
                  <c:v>-0.36521315468940319</c:v>
                </c:pt>
                <c:pt idx="703">
                  <c:v>-0.3824116930572472</c:v>
                </c:pt>
                <c:pt idx="704">
                  <c:v>-0.3469427527405603</c:v>
                </c:pt>
                <c:pt idx="705">
                  <c:v>-0.35298416565164425</c:v>
                </c:pt>
                <c:pt idx="706">
                  <c:v>-0.35088915956151046</c:v>
                </c:pt>
                <c:pt idx="707">
                  <c:v>-0.35917174177831912</c:v>
                </c:pt>
                <c:pt idx="708">
                  <c:v>-0.36657734470158343</c:v>
                </c:pt>
                <c:pt idx="709">
                  <c:v>-0.36799025578562727</c:v>
                </c:pt>
                <c:pt idx="710">
                  <c:v>-0.33003654080389777</c:v>
                </c:pt>
                <c:pt idx="711">
                  <c:v>-0.3675030450669915</c:v>
                </c:pt>
                <c:pt idx="712">
                  <c:v>-0.52282582216808771</c:v>
                </c:pt>
                <c:pt idx="713">
                  <c:v>-0.51668696711327655</c:v>
                </c:pt>
                <c:pt idx="714">
                  <c:v>-0.54611449451887939</c:v>
                </c:pt>
                <c:pt idx="715">
                  <c:v>-0.53617539585870888</c:v>
                </c:pt>
                <c:pt idx="716">
                  <c:v>-0.55887941534713759</c:v>
                </c:pt>
                <c:pt idx="717">
                  <c:v>-0.56682095006090139</c:v>
                </c:pt>
                <c:pt idx="718">
                  <c:v>-0.55766138855054814</c:v>
                </c:pt>
                <c:pt idx="719">
                  <c:v>-0.52876979293544457</c:v>
                </c:pt>
                <c:pt idx="720">
                  <c:v>-0.52998781973203413</c:v>
                </c:pt>
                <c:pt idx="721">
                  <c:v>-0.50562728380024358</c:v>
                </c:pt>
                <c:pt idx="722">
                  <c:v>-0.45495736906211937</c:v>
                </c:pt>
                <c:pt idx="723">
                  <c:v>-0.44935444579780759</c:v>
                </c:pt>
                <c:pt idx="724">
                  <c:v>-0.44350791717417781</c:v>
                </c:pt>
                <c:pt idx="725">
                  <c:v>-0.42957369062119366</c:v>
                </c:pt>
                <c:pt idx="726">
                  <c:v>-0.44833130328867232</c:v>
                </c:pt>
                <c:pt idx="727">
                  <c:v>-0.45700365408038979</c:v>
                </c:pt>
                <c:pt idx="728">
                  <c:v>-0.4540803897685749</c:v>
                </c:pt>
                <c:pt idx="729">
                  <c:v>-0.46475030450669919</c:v>
                </c:pt>
                <c:pt idx="730">
                  <c:v>-0.45705237515225339</c:v>
                </c:pt>
                <c:pt idx="731">
                  <c:v>-0.45315468940316694</c:v>
                </c:pt>
                <c:pt idx="732">
                  <c:v>-0.45719853836784408</c:v>
                </c:pt>
                <c:pt idx="733">
                  <c:v>-0.47001218026796587</c:v>
                </c:pt>
                <c:pt idx="734">
                  <c:v>-0.46669914738124241</c:v>
                </c:pt>
                <c:pt idx="735">
                  <c:v>-0.42460414129110846</c:v>
                </c:pt>
                <c:pt idx="736">
                  <c:v>-0.41320341047503051</c:v>
                </c:pt>
                <c:pt idx="737">
                  <c:v>-0.39834348355663829</c:v>
                </c:pt>
                <c:pt idx="738">
                  <c:v>-0.40350791717417778</c:v>
                </c:pt>
                <c:pt idx="739">
                  <c:v>-0.44399512789281359</c:v>
                </c:pt>
                <c:pt idx="740">
                  <c:v>-0.44492082825822166</c:v>
                </c:pt>
                <c:pt idx="741">
                  <c:v>-0.43809987819732032</c:v>
                </c:pt>
                <c:pt idx="742">
                  <c:v>-0.43532277710109624</c:v>
                </c:pt>
                <c:pt idx="743">
                  <c:v>-0.44112058465286241</c:v>
                </c:pt>
                <c:pt idx="744">
                  <c:v>-0.41461632155907424</c:v>
                </c:pt>
                <c:pt idx="745">
                  <c:v>-0.40760048721071862</c:v>
                </c:pt>
                <c:pt idx="746">
                  <c:v>-0.43410475030450668</c:v>
                </c:pt>
                <c:pt idx="747">
                  <c:v>-0.41812423873325211</c:v>
                </c:pt>
                <c:pt idx="748">
                  <c:v>-0.44224116930572466</c:v>
                </c:pt>
                <c:pt idx="749">
                  <c:v>-0.42952496954933006</c:v>
                </c:pt>
                <c:pt idx="750">
                  <c:v>-0.41651644336175397</c:v>
                </c:pt>
                <c:pt idx="751">
                  <c:v>-0.42937880633373937</c:v>
                </c:pt>
                <c:pt idx="752">
                  <c:v>-0.42489646772228984</c:v>
                </c:pt>
                <c:pt idx="753">
                  <c:v>-0.43054811205846533</c:v>
                </c:pt>
                <c:pt idx="754">
                  <c:v>-0.43668696711327648</c:v>
                </c:pt>
                <c:pt idx="755">
                  <c:v>-0.41408038976857486</c:v>
                </c:pt>
                <c:pt idx="756">
                  <c:v>-0.41369062119366629</c:v>
                </c:pt>
                <c:pt idx="757">
                  <c:v>-0.39225334957369062</c:v>
                </c:pt>
                <c:pt idx="758">
                  <c:v>-0.37943970767356883</c:v>
                </c:pt>
                <c:pt idx="759">
                  <c:v>-0.38153471376370285</c:v>
                </c:pt>
                <c:pt idx="760">
                  <c:v>-0.36652862362971983</c:v>
                </c:pt>
                <c:pt idx="761">
                  <c:v>-0.36920828258221683</c:v>
                </c:pt>
                <c:pt idx="762">
                  <c:v>-0.3520584652862363</c:v>
                </c:pt>
                <c:pt idx="763">
                  <c:v>-0.35254567600487219</c:v>
                </c:pt>
                <c:pt idx="764">
                  <c:v>-0.3339342265529841</c:v>
                </c:pt>
                <c:pt idx="765">
                  <c:v>-0.33261875761266757</c:v>
                </c:pt>
                <c:pt idx="766">
                  <c:v>-0.34051157125456755</c:v>
                </c:pt>
                <c:pt idx="767">
                  <c:v>-0.3519123020706455</c:v>
                </c:pt>
                <c:pt idx="768">
                  <c:v>-0.3366626065773447</c:v>
                </c:pt>
                <c:pt idx="769">
                  <c:v>-0.32097442143727162</c:v>
                </c:pt>
                <c:pt idx="770">
                  <c:v>-0.30197320341047496</c:v>
                </c:pt>
                <c:pt idx="771">
                  <c:v>-0.30260657734470164</c:v>
                </c:pt>
                <c:pt idx="772">
                  <c:v>-0.31059683313032882</c:v>
                </c:pt>
                <c:pt idx="773">
                  <c:v>-0.28233861144945183</c:v>
                </c:pt>
                <c:pt idx="774">
                  <c:v>-0.26070645554202188</c:v>
                </c:pt>
                <c:pt idx="775">
                  <c:v>-0.28350791717417778</c:v>
                </c:pt>
                <c:pt idx="776">
                  <c:v>-0.27420219244823385</c:v>
                </c:pt>
                <c:pt idx="777">
                  <c:v>-0.25398294762484774</c:v>
                </c:pt>
                <c:pt idx="778">
                  <c:v>-8.0292326431181449E-2</c:v>
                </c:pt>
                <c:pt idx="779">
                  <c:v>-9.1205846528623624E-2</c:v>
                </c:pt>
                <c:pt idx="780">
                  <c:v>-9.3495736906211935E-2</c:v>
                </c:pt>
                <c:pt idx="781">
                  <c:v>-6.6406820950060896E-2</c:v>
                </c:pt>
                <c:pt idx="782">
                  <c:v>-0.10630937880633373</c:v>
                </c:pt>
                <c:pt idx="783">
                  <c:v>-0.13315468940316688</c:v>
                </c:pt>
                <c:pt idx="784">
                  <c:v>-0.15152253349573686</c:v>
                </c:pt>
                <c:pt idx="785">
                  <c:v>-0.12579780755176606</c:v>
                </c:pt>
                <c:pt idx="786">
                  <c:v>-0.12555420219244828</c:v>
                </c:pt>
                <c:pt idx="787">
                  <c:v>-0.13685749086479904</c:v>
                </c:pt>
                <c:pt idx="788">
                  <c:v>-0.15985383678440923</c:v>
                </c:pt>
                <c:pt idx="789">
                  <c:v>-0.15771010962241172</c:v>
                </c:pt>
                <c:pt idx="790">
                  <c:v>-0.16160779537149816</c:v>
                </c:pt>
                <c:pt idx="791">
                  <c:v>-0.16628501827040187</c:v>
                </c:pt>
                <c:pt idx="792">
                  <c:v>-0.16180267965895256</c:v>
                </c:pt>
                <c:pt idx="793">
                  <c:v>-0.16984165651644345</c:v>
                </c:pt>
                <c:pt idx="794">
                  <c:v>-0.17398294762484778</c:v>
                </c:pt>
                <c:pt idx="795">
                  <c:v>-0.14767356881851401</c:v>
                </c:pt>
                <c:pt idx="796">
                  <c:v>-0.15507917174177843</c:v>
                </c:pt>
                <c:pt idx="797">
                  <c:v>-0.14967113276492083</c:v>
                </c:pt>
                <c:pt idx="798">
                  <c:v>-9.7442143727161978E-2</c:v>
                </c:pt>
                <c:pt idx="799">
                  <c:v>-9.9147381242387311E-2</c:v>
                </c:pt>
                <c:pt idx="800">
                  <c:v>-0.10104750304506704</c:v>
                </c:pt>
                <c:pt idx="801">
                  <c:v>-9.8806333739342223E-2</c:v>
                </c:pt>
                <c:pt idx="802">
                  <c:v>-0.1147868453105968</c:v>
                </c:pt>
                <c:pt idx="803">
                  <c:v>-0.12540803897685748</c:v>
                </c:pt>
                <c:pt idx="804">
                  <c:v>-0.11863580998781975</c:v>
                </c:pt>
                <c:pt idx="805">
                  <c:v>-5.4713763702801455E-2</c:v>
                </c:pt>
                <c:pt idx="806">
                  <c:v>-3.654080389768577E-2</c:v>
                </c:pt>
                <c:pt idx="807">
                  <c:v>-1.559074299634533E-3</c:v>
                </c:pt>
                <c:pt idx="808">
                  <c:v>-4.6967113276492056E-2</c:v>
                </c:pt>
                <c:pt idx="809">
                  <c:v>-3.6248477466504281E-2</c:v>
                </c:pt>
                <c:pt idx="810">
                  <c:v>-1.5054811205846508E-2</c:v>
                </c:pt>
                <c:pt idx="811">
                  <c:v>-2.6504263093788061E-2</c:v>
                </c:pt>
                <c:pt idx="812">
                  <c:v>-4.7259439707673101E-3</c:v>
                </c:pt>
                <c:pt idx="813">
                  <c:v>3.7028014616320437E-3</c:v>
                </c:pt>
                <c:pt idx="814">
                  <c:v>-1.1741778319123042E-2</c:v>
                </c:pt>
                <c:pt idx="815">
                  <c:v>-2.2265529841656528E-2</c:v>
                </c:pt>
                <c:pt idx="816">
                  <c:v>4.872107186357777E-4</c:v>
                </c:pt>
                <c:pt idx="817">
                  <c:v>1.2618757612667508E-2</c:v>
                </c:pt>
                <c:pt idx="818">
                  <c:v>3.2594397076735726E-2</c:v>
                </c:pt>
                <c:pt idx="819">
                  <c:v>3.8099878197320303E-2</c:v>
                </c:pt>
                <c:pt idx="820">
                  <c:v>4.613885505481119E-2</c:v>
                </c:pt>
                <c:pt idx="821">
                  <c:v>3.0353227771011015E-2</c:v>
                </c:pt>
                <c:pt idx="822">
                  <c:v>5.2862362971985322E-2</c:v>
                </c:pt>
                <c:pt idx="823">
                  <c:v>4.628501827040199E-2</c:v>
                </c:pt>
                <c:pt idx="824">
                  <c:v>4.1900121802679546E-2</c:v>
                </c:pt>
                <c:pt idx="825">
                  <c:v>4.2630937880633324E-2</c:v>
                </c:pt>
                <c:pt idx="826">
                  <c:v>7.3568818514007317E-2</c:v>
                </c:pt>
                <c:pt idx="827">
                  <c:v>7.9123020706455494E-2</c:v>
                </c:pt>
                <c:pt idx="828">
                  <c:v>6.6309378806333807E-2</c:v>
                </c:pt>
                <c:pt idx="829">
                  <c:v>6.1583434835566386E-2</c:v>
                </c:pt>
                <c:pt idx="830">
                  <c:v>5.0913520097441989E-2</c:v>
                </c:pt>
                <c:pt idx="831">
                  <c:v>3.8099878197320303E-2</c:v>
                </c:pt>
                <c:pt idx="832">
                  <c:v>3.7222898903775725E-2</c:v>
                </c:pt>
                <c:pt idx="833">
                  <c:v>3.6735688185139947E-2</c:v>
                </c:pt>
                <c:pt idx="834">
                  <c:v>1.1205846528623775E-2</c:v>
                </c:pt>
                <c:pt idx="835">
                  <c:v>2.0219244823386218E-2</c:v>
                </c:pt>
                <c:pt idx="836">
                  <c:v>0.16228989037758823</c:v>
                </c:pt>
                <c:pt idx="837">
                  <c:v>0.1708647990255785</c:v>
                </c:pt>
                <c:pt idx="838">
                  <c:v>0.18479902557856276</c:v>
                </c:pt>
                <c:pt idx="839">
                  <c:v>0.16560292326431192</c:v>
                </c:pt>
                <c:pt idx="840">
                  <c:v>0.15483556638246032</c:v>
                </c:pt>
                <c:pt idx="841">
                  <c:v>0.13773447015834361</c:v>
                </c:pt>
                <c:pt idx="842">
                  <c:v>0.13412911084043855</c:v>
                </c:pt>
                <c:pt idx="843">
                  <c:v>0.13651644336175406</c:v>
                </c:pt>
                <c:pt idx="844">
                  <c:v>0.13700365408038984</c:v>
                </c:pt>
                <c:pt idx="845">
                  <c:v>0.13559074299634588</c:v>
                </c:pt>
                <c:pt idx="846">
                  <c:v>0.14879415347137637</c:v>
                </c:pt>
                <c:pt idx="847">
                  <c:v>0.13914738124238735</c:v>
                </c:pt>
                <c:pt idx="848">
                  <c:v>0.16375152253349579</c:v>
                </c:pt>
                <c:pt idx="849">
                  <c:v>0.16355663824604139</c:v>
                </c:pt>
                <c:pt idx="850">
                  <c:v>0.18141291108404389</c:v>
                </c:pt>
                <c:pt idx="851">
                  <c:v>0.20267965895249684</c:v>
                </c:pt>
                <c:pt idx="852">
                  <c:v>0.19678440925700369</c:v>
                </c:pt>
                <c:pt idx="853">
                  <c:v>0.20984165651644338</c:v>
                </c:pt>
                <c:pt idx="854">
                  <c:v>0.20214372716199769</c:v>
                </c:pt>
                <c:pt idx="855">
                  <c:v>0.21417783191230222</c:v>
                </c:pt>
                <c:pt idx="856">
                  <c:v>0.23113276492082835</c:v>
                </c:pt>
                <c:pt idx="857">
                  <c:v>0.27668696711327656</c:v>
                </c:pt>
                <c:pt idx="858">
                  <c:v>0.27902557856272825</c:v>
                </c:pt>
                <c:pt idx="859">
                  <c:v>0.28974421437271625</c:v>
                </c:pt>
                <c:pt idx="860">
                  <c:v>0.32818514007308175</c:v>
                </c:pt>
                <c:pt idx="861">
                  <c:v>0.32818514007308175</c:v>
                </c:pt>
                <c:pt idx="862">
                  <c:v>0.32224116930572455</c:v>
                </c:pt>
                <c:pt idx="863">
                  <c:v>0.32092570036540802</c:v>
                </c:pt>
                <c:pt idx="864">
                  <c:v>0.28428745432399527</c:v>
                </c:pt>
                <c:pt idx="865">
                  <c:v>0.28906211936662607</c:v>
                </c:pt>
                <c:pt idx="866">
                  <c:v>0.2908647990255786</c:v>
                </c:pt>
                <c:pt idx="867">
                  <c:v>0.32058465286236304</c:v>
                </c:pt>
                <c:pt idx="868">
                  <c:v>0.32190012180267957</c:v>
                </c:pt>
                <c:pt idx="869">
                  <c:v>0.33179049939098681</c:v>
                </c:pt>
                <c:pt idx="870">
                  <c:v>0.37310596833130316</c:v>
                </c:pt>
                <c:pt idx="871">
                  <c:v>0.36906211936662614</c:v>
                </c:pt>
                <c:pt idx="872">
                  <c:v>0.38528623629719849</c:v>
                </c:pt>
                <c:pt idx="873">
                  <c:v>0.37218026796589521</c:v>
                </c:pt>
                <c:pt idx="874">
                  <c:v>0.38796589524969538</c:v>
                </c:pt>
                <c:pt idx="875">
                  <c:v>0.40672350791717427</c:v>
                </c:pt>
                <c:pt idx="876">
                  <c:v>0.35673568818514023</c:v>
                </c:pt>
                <c:pt idx="877">
                  <c:v>0.39853836784409258</c:v>
                </c:pt>
                <c:pt idx="878">
                  <c:v>0.38996345919610231</c:v>
                </c:pt>
                <c:pt idx="879">
                  <c:v>0.37164433617539583</c:v>
                </c:pt>
                <c:pt idx="880">
                  <c:v>0.3981973203410476</c:v>
                </c:pt>
                <c:pt idx="881">
                  <c:v>0.39352009744214356</c:v>
                </c:pt>
                <c:pt idx="882">
                  <c:v>0.43420219244823399</c:v>
                </c:pt>
                <c:pt idx="883">
                  <c:v>0.42260657734470164</c:v>
                </c:pt>
                <c:pt idx="884">
                  <c:v>0.41549330085261871</c:v>
                </c:pt>
                <c:pt idx="885">
                  <c:v>0.43288672350791724</c:v>
                </c:pt>
                <c:pt idx="886">
                  <c:v>0.45330085261875763</c:v>
                </c:pt>
                <c:pt idx="887">
                  <c:v>0.50713763702801451</c:v>
                </c:pt>
                <c:pt idx="888">
                  <c:v>0.52696711327649215</c:v>
                </c:pt>
                <c:pt idx="889">
                  <c:v>0.50484774665042642</c:v>
                </c:pt>
                <c:pt idx="890">
                  <c:v>0.51337393422655309</c:v>
                </c:pt>
                <c:pt idx="891">
                  <c:v>0.52034104750304522</c:v>
                </c:pt>
                <c:pt idx="892">
                  <c:v>0.53963459196102304</c:v>
                </c:pt>
                <c:pt idx="893">
                  <c:v>0.47390986601705221</c:v>
                </c:pt>
                <c:pt idx="894">
                  <c:v>0.43366626065773439</c:v>
                </c:pt>
                <c:pt idx="895">
                  <c:v>0.42075517661388551</c:v>
                </c:pt>
                <c:pt idx="896">
                  <c:v>0.43468940316686977</c:v>
                </c:pt>
                <c:pt idx="897">
                  <c:v>0.45466504263093777</c:v>
                </c:pt>
                <c:pt idx="898">
                  <c:v>0.51868453105968326</c:v>
                </c:pt>
                <c:pt idx="899">
                  <c:v>0.58577344701583445</c:v>
                </c:pt>
                <c:pt idx="900">
                  <c:v>0.55225334957369077</c:v>
                </c:pt>
                <c:pt idx="901">
                  <c:v>0.57227771010962236</c:v>
                </c:pt>
                <c:pt idx="902">
                  <c:v>0.53135200974421437</c:v>
                </c:pt>
                <c:pt idx="903">
                  <c:v>0.52589524969549339</c:v>
                </c:pt>
                <c:pt idx="904">
                  <c:v>0.51390986601705246</c:v>
                </c:pt>
                <c:pt idx="905">
                  <c:v>0.54231425091352015</c:v>
                </c:pt>
                <c:pt idx="906">
                  <c:v>0.52321559074299628</c:v>
                </c:pt>
                <c:pt idx="907">
                  <c:v>0.48701583434835549</c:v>
                </c:pt>
                <c:pt idx="908">
                  <c:v>0.4895980511571254</c:v>
                </c:pt>
                <c:pt idx="909">
                  <c:v>0.46962241169305718</c:v>
                </c:pt>
                <c:pt idx="910">
                  <c:v>0.49179049939098651</c:v>
                </c:pt>
                <c:pt idx="911">
                  <c:v>0.47113276492082812</c:v>
                </c:pt>
                <c:pt idx="912">
                  <c:v>0.43381242387332541</c:v>
                </c:pt>
                <c:pt idx="913">
                  <c:v>0.38898903775883054</c:v>
                </c:pt>
                <c:pt idx="914">
                  <c:v>0.38002436053593169</c:v>
                </c:pt>
                <c:pt idx="915">
                  <c:v>0.41242387332521302</c:v>
                </c:pt>
                <c:pt idx="916">
                  <c:v>0.40121802679658969</c:v>
                </c:pt>
                <c:pt idx="917">
                  <c:v>0.43356881851400741</c:v>
                </c:pt>
                <c:pt idx="918">
                  <c:v>0.39707673568818525</c:v>
                </c:pt>
                <c:pt idx="919">
                  <c:v>0.39098660170523747</c:v>
                </c:pt>
                <c:pt idx="920">
                  <c:v>0.41417783191230195</c:v>
                </c:pt>
                <c:pt idx="921">
                  <c:v>0.4518392204628503</c:v>
                </c:pt>
                <c:pt idx="922">
                  <c:v>0.43775883069427546</c:v>
                </c:pt>
                <c:pt idx="923">
                  <c:v>0.44160779537149808</c:v>
                </c:pt>
                <c:pt idx="924">
                  <c:v>0.44399512789281359</c:v>
                </c:pt>
                <c:pt idx="925">
                  <c:v>0.46236297198538368</c:v>
                </c:pt>
                <c:pt idx="926">
                  <c:v>0.45758830694275288</c:v>
                </c:pt>
                <c:pt idx="927">
                  <c:v>0.45515225334957377</c:v>
                </c:pt>
                <c:pt idx="928">
                  <c:v>0.4513520097442143</c:v>
                </c:pt>
                <c:pt idx="929">
                  <c:v>0.49846528623629727</c:v>
                </c:pt>
                <c:pt idx="930">
                  <c:v>0.46971985383678461</c:v>
                </c:pt>
                <c:pt idx="931">
                  <c:v>0.48628501827040194</c:v>
                </c:pt>
                <c:pt idx="932">
                  <c:v>0.51873325213154708</c:v>
                </c:pt>
                <c:pt idx="933">
                  <c:v>0.46314250913520105</c:v>
                </c:pt>
                <c:pt idx="934">
                  <c:v>0.47405602923264323</c:v>
                </c:pt>
                <c:pt idx="935">
                  <c:v>0.48633373934226554</c:v>
                </c:pt>
                <c:pt idx="936">
                  <c:v>0.46002436053593176</c:v>
                </c:pt>
                <c:pt idx="937">
                  <c:v>0.44082825822168092</c:v>
                </c:pt>
                <c:pt idx="938">
                  <c:v>0.45714981729598048</c:v>
                </c:pt>
                <c:pt idx="939">
                  <c:v>0.46567600487210714</c:v>
                </c:pt>
                <c:pt idx="940">
                  <c:v>0.4565651644336175</c:v>
                </c:pt>
                <c:pt idx="941">
                  <c:v>0.45062119366626074</c:v>
                </c:pt>
                <c:pt idx="942">
                  <c:v>0.48092570036540794</c:v>
                </c:pt>
                <c:pt idx="943">
                  <c:v>0.46265529841656505</c:v>
                </c:pt>
                <c:pt idx="944">
                  <c:v>0.4948599269183922</c:v>
                </c:pt>
                <c:pt idx="945">
                  <c:v>0.46621193666260652</c:v>
                </c:pt>
                <c:pt idx="946">
                  <c:v>0.48881851400730802</c:v>
                </c:pt>
                <c:pt idx="947">
                  <c:v>0.4849695493300854</c:v>
                </c:pt>
                <c:pt idx="948">
                  <c:v>0.53680876979293557</c:v>
                </c:pt>
                <c:pt idx="949">
                  <c:v>0.55108404384896481</c:v>
                </c:pt>
                <c:pt idx="950">
                  <c:v>0.56803897685749072</c:v>
                </c:pt>
                <c:pt idx="951">
                  <c:v>0.59717417783191218</c:v>
                </c:pt>
                <c:pt idx="952">
                  <c:v>0.57934226552984169</c:v>
                </c:pt>
                <c:pt idx="953">
                  <c:v>0.5332034104750305</c:v>
                </c:pt>
                <c:pt idx="954">
                  <c:v>0.56467722289890365</c:v>
                </c:pt>
                <c:pt idx="955">
                  <c:v>0.57856272838002432</c:v>
                </c:pt>
                <c:pt idx="956">
                  <c:v>0.54431181485992708</c:v>
                </c:pt>
                <c:pt idx="957">
                  <c:v>0.52404384896467726</c:v>
                </c:pt>
                <c:pt idx="958">
                  <c:v>0.50377588306942744</c:v>
                </c:pt>
                <c:pt idx="959">
                  <c:v>0.52989037758830682</c:v>
                </c:pt>
                <c:pt idx="960">
                  <c:v>0.52277710109622411</c:v>
                </c:pt>
                <c:pt idx="961">
                  <c:v>0.45934226552984159</c:v>
                </c:pt>
                <c:pt idx="962">
                  <c:v>0.40487210718635813</c:v>
                </c:pt>
                <c:pt idx="963">
                  <c:v>0.44570036540803915</c:v>
                </c:pt>
                <c:pt idx="964">
                  <c:v>0.47459196102314261</c:v>
                </c:pt>
                <c:pt idx="965">
                  <c:v>0.46781973203410465</c:v>
                </c:pt>
                <c:pt idx="966">
                  <c:v>0.51936662606577366</c:v>
                </c:pt>
                <c:pt idx="967">
                  <c:v>0.51459196102314264</c:v>
                </c:pt>
                <c:pt idx="968">
                  <c:v>0.53276492082825833</c:v>
                </c:pt>
                <c:pt idx="969">
                  <c:v>0.5386114494518881</c:v>
                </c:pt>
                <c:pt idx="970">
                  <c:v>0.5533252131546893</c:v>
                </c:pt>
                <c:pt idx="971">
                  <c:v>0.55800243605359312</c:v>
                </c:pt>
                <c:pt idx="972">
                  <c:v>0.56175395858708899</c:v>
                </c:pt>
                <c:pt idx="973">
                  <c:v>0.6018026796589524</c:v>
                </c:pt>
                <c:pt idx="974">
                  <c:v>0.60384896467722293</c:v>
                </c:pt>
                <c:pt idx="975">
                  <c:v>0.63853836784409257</c:v>
                </c:pt>
                <c:pt idx="976">
                  <c:v>0.62099878197320324</c:v>
                </c:pt>
                <c:pt idx="977">
                  <c:v>0.62820950060901337</c:v>
                </c:pt>
                <c:pt idx="978">
                  <c:v>0.63235079171741782</c:v>
                </c:pt>
                <c:pt idx="979">
                  <c:v>0.65637028014616328</c:v>
                </c:pt>
                <c:pt idx="980">
                  <c:v>0.64180267965895266</c:v>
                </c:pt>
                <c:pt idx="981">
                  <c:v>0.66377588306942759</c:v>
                </c:pt>
                <c:pt idx="982">
                  <c:v>0.64789281364190021</c:v>
                </c:pt>
                <c:pt idx="983">
                  <c:v>0.63069427527405608</c:v>
                </c:pt>
                <c:pt idx="984">
                  <c:v>0.65159561510353226</c:v>
                </c:pt>
                <c:pt idx="985">
                  <c:v>0.61851400730816075</c:v>
                </c:pt>
                <c:pt idx="986">
                  <c:v>0.59390986601705231</c:v>
                </c:pt>
                <c:pt idx="987">
                  <c:v>0.58255785627283796</c:v>
                </c:pt>
                <c:pt idx="988">
                  <c:v>0.55917174177831908</c:v>
                </c:pt>
                <c:pt idx="989">
                  <c:v>0.55074299634591961</c:v>
                </c:pt>
                <c:pt idx="990">
                  <c:v>0.54665042630937877</c:v>
                </c:pt>
                <c:pt idx="991">
                  <c:v>0.59118148599269182</c:v>
                </c:pt>
                <c:pt idx="992">
                  <c:v>0.62119366626065764</c:v>
                </c:pt>
                <c:pt idx="993">
                  <c:v>0.58479902557856267</c:v>
                </c:pt>
                <c:pt idx="994">
                  <c:v>0.62835566382460417</c:v>
                </c:pt>
                <c:pt idx="995">
                  <c:v>0.63088915956151048</c:v>
                </c:pt>
                <c:pt idx="996">
                  <c:v>0.62323995127892817</c:v>
                </c:pt>
                <c:pt idx="997">
                  <c:v>0.63176613885505484</c:v>
                </c:pt>
                <c:pt idx="998">
                  <c:v>0.67902557856272838</c:v>
                </c:pt>
                <c:pt idx="999">
                  <c:v>0.70699147381242389</c:v>
                </c:pt>
                <c:pt idx="1000">
                  <c:v>0.70172959805115709</c:v>
                </c:pt>
                <c:pt idx="1001">
                  <c:v>0.72516443361753957</c:v>
                </c:pt>
                <c:pt idx="1002">
                  <c:v>0.72175395858708891</c:v>
                </c:pt>
                <c:pt idx="1003">
                  <c:v>0.72876979293544442</c:v>
                </c:pt>
                <c:pt idx="1004">
                  <c:v>0.74338611449451886</c:v>
                </c:pt>
                <c:pt idx="1005">
                  <c:v>0.74577344701583437</c:v>
                </c:pt>
                <c:pt idx="1006">
                  <c:v>0.72453105968331299</c:v>
                </c:pt>
                <c:pt idx="1007">
                  <c:v>0.68716199756394647</c:v>
                </c:pt>
                <c:pt idx="1008">
                  <c:v>0.67829476248477483</c:v>
                </c:pt>
                <c:pt idx="1009">
                  <c:v>0.69120584652862371</c:v>
                </c:pt>
                <c:pt idx="1010">
                  <c:v>0.71473812423873317</c:v>
                </c:pt>
                <c:pt idx="1011">
                  <c:v>0.74742996345919632</c:v>
                </c:pt>
                <c:pt idx="1012">
                  <c:v>0.74143727161997575</c:v>
                </c:pt>
                <c:pt idx="1013">
                  <c:v>0.80496954933008547</c:v>
                </c:pt>
                <c:pt idx="1014">
                  <c:v>0.8010718635809988</c:v>
                </c:pt>
                <c:pt idx="1015">
                  <c:v>0.82455542021924488</c:v>
                </c:pt>
                <c:pt idx="1016">
                  <c:v>0.7903045066991472</c:v>
                </c:pt>
                <c:pt idx="1017">
                  <c:v>0.79473812423873325</c:v>
                </c:pt>
                <c:pt idx="1018">
                  <c:v>0.83254567600487217</c:v>
                </c:pt>
                <c:pt idx="1019">
                  <c:v>0.86820950060901336</c:v>
                </c:pt>
                <c:pt idx="1020">
                  <c:v>0.86007308160779528</c:v>
                </c:pt>
                <c:pt idx="1021">
                  <c:v>0.87673568818514003</c:v>
                </c:pt>
                <c:pt idx="1022">
                  <c:v>0.90353227771010958</c:v>
                </c:pt>
                <c:pt idx="1023">
                  <c:v>0.91561510353227771</c:v>
                </c:pt>
                <c:pt idx="1024">
                  <c:v>0.92029232643118153</c:v>
                </c:pt>
                <c:pt idx="1025">
                  <c:v>0.95381242387332521</c:v>
                </c:pt>
                <c:pt idx="1026">
                  <c:v>0.94913520097442139</c:v>
                </c:pt>
                <c:pt idx="1027">
                  <c:v>0.90080389768574909</c:v>
                </c:pt>
                <c:pt idx="1028">
                  <c:v>0.92341047503045059</c:v>
                </c:pt>
                <c:pt idx="1029">
                  <c:v>1.3142021924482341</c:v>
                </c:pt>
                <c:pt idx="1030">
                  <c:v>1.2382947624847747</c:v>
                </c:pt>
                <c:pt idx="1031">
                  <c:v>1.2154445797807552</c:v>
                </c:pt>
                <c:pt idx="1032">
                  <c:v>1.2878928136418999</c:v>
                </c:pt>
                <c:pt idx="1033">
                  <c:v>1.289890377588307</c:v>
                </c:pt>
                <c:pt idx="1034">
                  <c:v>1.2806820950060902</c:v>
                </c:pt>
                <c:pt idx="1035">
                  <c:v>1.2845310596833128</c:v>
                </c:pt>
                <c:pt idx="1036">
                  <c:v>1.2417539585870889</c:v>
                </c:pt>
                <c:pt idx="1037">
                  <c:v>1.3058708891595612</c:v>
                </c:pt>
                <c:pt idx="1038">
                  <c:v>1.3582460414129112</c:v>
                </c:pt>
                <c:pt idx="1039">
                  <c:v>1.306065773447016</c:v>
                </c:pt>
                <c:pt idx="1040">
                  <c:v>1.2984165651644335</c:v>
                </c:pt>
                <c:pt idx="1041">
                  <c:v>1.2802923264311814</c:v>
                </c:pt>
                <c:pt idx="1042">
                  <c:v>1.3684774665042632</c:v>
                </c:pt>
                <c:pt idx="1043">
                  <c:v>1.3582460414129112</c:v>
                </c:pt>
                <c:pt idx="1044">
                  <c:v>1.3470889159561512</c:v>
                </c:pt>
                <c:pt idx="1045">
                  <c:v>1.3729598051157126</c:v>
                </c:pt>
                <c:pt idx="1046">
                  <c:v>1.3581973203410476</c:v>
                </c:pt>
                <c:pt idx="1047">
                  <c:v>1.3879658952496956</c:v>
                </c:pt>
                <c:pt idx="1048">
                  <c:v>1.4472594397076737</c:v>
                </c:pt>
                <c:pt idx="1049">
                  <c:v>1.4272350791717416</c:v>
                </c:pt>
                <c:pt idx="1050">
                  <c:v>1.388404384896468</c:v>
                </c:pt>
                <c:pt idx="1051">
                  <c:v>1.4170036540803896</c:v>
                </c:pt>
                <c:pt idx="1052">
                  <c:v>1.4954445797807554</c:v>
                </c:pt>
                <c:pt idx="1053">
                  <c:v>1.4650426309378806</c:v>
                </c:pt>
                <c:pt idx="1054">
                  <c:v>1.3561023142509132</c:v>
                </c:pt>
                <c:pt idx="1055">
                  <c:v>1.4348355663824606</c:v>
                </c:pt>
                <c:pt idx="1056">
                  <c:v>1.4144701583434833</c:v>
                </c:pt>
                <c:pt idx="1057">
                  <c:v>1.396248477466504</c:v>
                </c:pt>
                <c:pt idx="1058">
                  <c:v>1.3585870889159564</c:v>
                </c:pt>
                <c:pt idx="1059">
                  <c:v>1.4213398294762487</c:v>
                </c:pt>
                <c:pt idx="1060">
                  <c:v>1.4177344701583436</c:v>
                </c:pt>
                <c:pt idx="1061">
                  <c:v>1.4629476248477467</c:v>
                </c:pt>
                <c:pt idx="1062">
                  <c:v>1.4738611449451886</c:v>
                </c:pt>
                <c:pt idx="1063">
                  <c:v>1.4827283800243602</c:v>
                </c:pt>
                <c:pt idx="1064">
                  <c:v>1.4507673568818511</c:v>
                </c:pt>
                <c:pt idx="1065">
                  <c:v>1.4160292326431181</c:v>
                </c:pt>
                <c:pt idx="1066">
                  <c:v>1.4061388550548113</c:v>
                </c:pt>
                <c:pt idx="1067">
                  <c:v>1.3657978075517661</c:v>
                </c:pt>
                <c:pt idx="1068">
                  <c:v>1.3939098660170526</c:v>
                </c:pt>
                <c:pt idx="1069">
                  <c:v>1.4232399512789282</c:v>
                </c:pt>
                <c:pt idx="1070">
                  <c:v>1.4688915956151036</c:v>
                </c:pt>
                <c:pt idx="1071">
                  <c:v>1.4892570036540804</c:v>
                </c:pt>
                <c:pt idx="1072">
                  <c:v>1.5692570036540805</c:v>
                </c:pt>
                <c:pt idx="1073">
                  <c:v>1.5298416565164432</c:v>
                </c:pt>
                <c:pt idx="1074">
                  <c:v>1.5183922046285017</c:v>
                </c:pt>
                <c:pt idx="1075">
                  <c:v>1.5326674786845311</c:v>
                </c:pt>
                <c:pt idx="1076">
                  <c:v>1.5488915956151033</c:v>
                </c:pt>
                <c:pt idx="1077">
                  <c:v>1.494031668696711</c:v>
                </c:pt>
                <c:pt idx="1078">
                  <c:v>1.4371741778319125</c:v>
                </c:pt>
                <c:pt idx="1079">
                  <c:v>1.4348842874543242</c:v>
                </c:pt>
                <c:pt idx="1080">
                  <c:v>1.4076492082825824</c:v>
                </c:pt>
                <c:pt idx="1081">
                  <c:v>1.4448233861144946</c:v>
                </c:pt>
                <c:pt idx="1082">
                  <c:v>1.3438246041412909</c:v>
                </c:pt>
                <c:pt idx="1083">
                  <c:v>1.3470401948842876</c:v>
                </c:pt>
                <c:pt idx="1084">
                  <c:v>1.4170523751522532</c:v>
                </c:pt>
                <c:pt idx="1085">
                  <c:v>1.4043848964677221</c:v>
                </c:pt>
                <c:pt idx="1086">
                  <c:v>1.1504506699147381</c:v>
                </c:pt>
                <c:pt idx="1087">
                  <c:v>1.1597563946406821</c:v>
                </c:pt>
                <c:pt idx="1088">
                  <c:v>1.1077710109622414</c:v>
                </c:pt>
                <c:pt idx="1089">
                  <c:v>1.0958343483556638</c:v>
                </c:pt>
                <c:pt idx="1090">
                  <c:v>1.1397807551766137</c:v>
                </c:pt>
                <c:pt idx="1091">
                  <c:v>1.1519123020706457</c:v>
                </c:pt>
                <c:pt idx="1092">
                  <c:v>1.2019975639464069</c:v>
                </c:pt>
                <c:pt idx="1093">
                  <c:v>1.2688428745432399</c:v>
                </c:pt>
                <c:pt idx="1094">
                  <c:v>1.2813154689403166</c:v>
                </c:pt>
                <c:pt idx="1095">
                  <c:v>1.3025578562728382</c:v>
                </c:pt>
                <c:pt idx="1096">
                  <c:v>1.316297198538368</c:v>
                </c:pt>
                <c:pt idx="1097">
                  <c:v>1.320097442143727</c:v>
                </c:pt>
                <c:pt idx="1098">
                  <c:v>1.2801948842874542</c:v>
                </c:pt>
                <c:pt idx="1099">
                  <c:v>1.2989037758830695</c:v>
                </c:pt>
                <c:pt idx="1100">
                  <c:v>1.3461144945188797</c:v>
                </c:pt>
                <c:pt idx="1101">
                  <c:v>1.3056272838002436</c:v>
                </c:pt>
                <c:pt idx="1102">
                  <c:v>1.2991961023142511</c:v>
                </c:pt>
                <c:pt idx="1103">
                  <c:v>1.2842387332521312</c:v>
                </c:pt>
                <c:pt idx="1104">
                  <c:v>1.2637271619975641</c:v>
                </c:pt>
                <c:pt idx="1105">
                  <c:v>1.2790742996345918</c:v>
                </c:pt>
                <c:pt idx="1106">
                  <c:v>1.2693300852618754</c:v>
                </c:pt>
                <c:pt idx="1107">
                  <c:v>1.3299390986601707</c:v>
                </c:pt>
                <c:pt idx="1108">
                  <c:v>1.3382216808769796</c:v>
                </c:pt>
                <c:pt idx="1109">
                  <c:v>1.3111327649208282</c:v>
                </c:pt>
                <c:pt idx="1110">
                  <c:v>1.2755176613885504</c:v>
                </c:pt>
                <c:pt idx="1111">
                  <c:v>1.2744457978075516</c:v>
                </c:pt>
                <c:pt idx="1112">
                  <c:v>1.3263824604141292</c:v>
                </c:pt>
                <c:pt idx="1113">
                  <c:v>1.3239464068209501</c:v>
                </c:pt>
                <c:pt idx="1114">
                  <c:v>1.4119853836784411</c:v>
                </c:pt>
                <c:pt idx="1115">
                  <c:v>1.4056516443361753</c:v>
                </c:pt>
                <c:pt idx="1116">
                  <c:v>1.4017539585870886</c:v>
                </c:pt>
                <c:pt idx="1117">
                  <c:v>1.4487210718635812</c:v>
                </c:pt>
                <c:pt idx="1118">
                  <c:v>1.4724482338611451</c:v>
                </c:pt>
                <c:pt idx="1119">
                  <c:v>1.4791230207064556</c:v>
                </c:pt>
                <c:pt idx="1120">
                  <c:v>1.4560292326431181</c:v>
                </c:pt>
                <c:pt idx="1121">
                  <c:v>1.4563215590742997</c:v>
                </c:pt>
                <c:pt idx="1122">
                  <c:v>1.468355663824604</c:v>
                </c:pt>
                <c:pt idx="1123">
                  <c:v>1.4335688185140074</c:v>
                </c:pt>
                <c:pt idx="1124">
                  <c:v>1.4443361753958586</c:v>
                </c:pt>
                <c:pt idx="1125">
                  <c:v>1.4106211936662607</c:v>
                </c:pt>
                <c:pt idx="1126">
                  <c:v>1.4307429963459199</c:v>
                </c:pt>
                <c:pt idx="1127">
                  <c:v>1.4876979293544461</c:v>
                </c:pt>
                <c:pt idx="1128">
                  <c:v>1.4999756394640684</c:v>
                </c:pt>
                <c:pt idx="1129">
                  <c:v>1.5313520097442139</c:v>
                </c:pt>
                <c:pt idx="1130">
                  <c:v>1.4566138855054813</c:v>
                </c:pt>
                <c:pt idx="1131">
                  <c:v>1.458855054811206</c:v>
                </c:pt>
                <c:pt idx="1132">
                  <c:v>1.4823386114494519</c:v>
                </c:pt>
                <c:pt idx="1133">
                  <c:v>1.4845797807551766</c:v>
                </c:pt>
                <c:pt idx="1134">
                  <c:v>1.6304993909866017</c:v>
                </c:pt>
                <c:pt idx="1135">
                  <c:v>1.5789037758830697</c:v>
                </c:pt>
                <c:pt idx="1136">
                  <c:v>1.5822168087697928</c:v>
                </c:pt>
                <c:pt idx="1137">
                  <c:v>1.6050669914738127</c:v>
                </c:pt>
                <c:pt idx="1138">
                  <c:v>1.4979293544457981</c:v>
                </c:pt>
                <c:pt idx="1139">
                  <c:v>1.4305481120584651</c:v>
                </c:pt>
                <c:pt idx="1140">
                  <c:v>1.4173447015834348</c:v>
                </c:pt>
                <c:pt idx="1141">
                  <c:v>1.3863093788063336</c:v>
                </c:pt>
                <c:pt idx="1142">
                  <c:v>1.2508647990255786</c:v>
                </c:pt>
                <c:pt idx="1143">
                  <c:v>1.3183922046285019</c:v>
                </c:pt>
                <c:pt idx="1144">
                  <c:v>1.3229719853836786</c:v>
                </c:pt>
                <c:pt idx="1145">
                  <c:v>1.3746650426309377</c:v>
                </c:pt>
                <c:pt idx="1146">
                  <c:v>1.3809500609013399</c:v>
                </c:pt>
                <c:pt idx="1147">
                  <c:v>1.2473568818514007</c:v>
                </c:pt>
                <c:pt idx="1148">
                  <c:v>1.2090621193666262</c:v>
                </c:pt>
                <c:pt idx="1149">
                  <c:v>1.2689403166869671</c:v>
                </c:pt>
                <c:pt idx="1150">
                  <c:v>1.2689890377588307</c:v>
                </c:pt>
                <c:pt idx="1151">
                  <c:v>1.2567113276492083</c:v>
                </c:pt>
                <c:pt idx="1152">
                  <c:v>1.3134226552984165</c:v>
                </c:pt>
                <c:pt idx="1153">
                  <c:v>1.4250426309378805</c:v>
                </c:pt>
                <c:pt idx="1154">
                  <c:v>1.3782704019488428</c:v>
                </c:pt>
                <c:pt idx="1155">
                  <c:v>1.3178075517661387</c:v>
                </c:pt>
                <c:pt idx="1156">
                  <c:v>1.4072594397076736</c:v>
                </c:pt>
                <c:pt idx="1157">
                  <c:v>1.3820706455542022</c:v>
                </c:pt>
                <c:pt idx="1158">
                  <c:v>1.4829719853836782</c:v>
                </c:pt>
                <c:pt idx="1159">
                  <c:v>1.5226309378806331</c:v>
                </c:pt>
                <c:pt idx="1160">
                  <c:v>1.5137637028014619</c:v>
                </c:pt>
                <c:pt idx="1161">
                  <c:v>1.5751035322777098</c:v>
                </c:pt>
                <c:pt idx="1162">
                  <c:v>1.5664311814859926</c:v>
                </c:pt>
                <c:pt idx="1163">
                  <c:v>1.6179293544457982</c:v>
                </c:pt>
                <c:pt idx="1164">
                  <c:v>1.5696467722289889</c:v>
                </c:pt>
                <c:pt idx="1165">
                  <c:v>1.5787088915956149</c:v>
                </c:pt>
                <c:pt idx="1166">
                  <c:v>1.5662850182704022</c:v>
                </c:pt>
                <c:pt idx="1167">
                  <c:v>1.6073568818514006</c:v>
                </c:pt>
                <c:pt idx="1168">
                  <c:v>1.591619975639464</c:v>
                </c:pt>
                <c:pt idx="1169">
                  <c:v>1.5724725943970768</c:v>
                </c:pt>
                <c:pt idx="1170">
                  <c:v>1.5389524969549329</c:v>
                </c:pt>
                <c:pt idx="1171">
                  <c:v>1.5291108404384897</c:v>
                </c:pt>
                <c:pt idx="1172">
                  <c:v>1.5178075517661389</c:v>
                </c:pt>
                <c:pt idx="1173">
                  <c:v>1.5248233861144946</c:v>
                </c:pt>
                <c:pt idx="1174">
                  <c:v>1.5398781973203408</c:v>
                </c:pt>
                <c:pt idx="1175">
                  <c:v>1.493349573690621</c:v>
                </c:pt>
                <c:pt idx="1176">
                  <c:v>1.4981242387332521</c:v>
                </c:pt>
                <c:pt idx="1177">
                  <c:v>1.5181973203410477</c:v>
                </c:pt>
                <c:pt idx="1178">
                  <c:v>1.4373690621193664</c:v>
                </c:pt>
                <c:pt idx="1179">
                  <c:v>1.4593909866017052</c:v>
                </c:pt>
                <c:pt idx="1180">
                  <c:v>1.4593909866017052</c:v>
                </c:pt>
                <c:pt idx="1181">
                  <c:v>1.4936906211936662</c:v>
                </c:pt>
                <c:pt idx="1182">
                  <c:v>1.5607795371498172</c:v>
                </c:pt>
                <c:pt idx="1183">
                  <c:v>1.5560048721071862</c:v>
                </c:pt>
                <c:pt idx="1184">
                  <c:v>1.5981973203410473</c:v>
                </c:pt>
                <c:pt idx="1185">
                  <c:v>1.6129841656516448</c:v>
                </c:pt>
                <c:pt idx="1186">
                  <c:v>1.6209500609013401</c:v>
                </c:pt>
                <c:pt idx="1187">
                  <c:v>1.7239951278928136</c:v>
                </c:pt>
                <c:pt idx="1188">
                  <c:v>1.7349573690621196</c:v>
                </c:pt>
                <c:pt idx="1189">
                  <c:v>1.749866017052375</c:v>
                </c:pt>
                <c:pt idx="1190">
                  <c:v>1.7446041412911084</c:v>
                </c:pt>
                <c:pt idx="1191">
                  <c:v>1.7688672350791714</c:v>
                </c:pt>
                <c:pt idx="1192">
                  <c:v>1.7665773447015836</c:v>
                </c:pt>
                <c:pt idx="1193">
                  <c:v>1.7642387332521317</c:v>
                </c:pt>
                <c:pt idx="1194">
                  <c:v>1.7889890377588311</c:v>
                </c:pt>
                <c:pt idx="1195">
                  <c:v>1.8086236297198539</c:v>
                </c:pt>
                <c:pt idx="1196">
                  <c:v>1.790791717417783</c:v>
                </c:pt>
                <c:pt idx="1197">
                  <c:v>1.8393179049939099</c:v>
                </c:pt>
                <c:pt idx="1198">
                  <c:v>1.9034835566382462</c:v>
                </c:pt>
                <c:pt idx="1199">
                  <c:v>1.8491108404384895</c:v>
                </c:pt>
                <c:pt idx="1200">
                  <c:v>1.888623629719854</c:v>
                </c:pt>
                <c:pt idx="1201">
                  <c:v>1.8770280146163216</c:v>
                </c:pt>
                <c:pt idx="1202">
                  <c:v>1.8444823386114497</c:v>
                </c:pt>
                <c:pt idx="1203">
                  <c:v>1.8742996345919614</c:v>
                </c:pt>
                <c:pt idx="1204">
                  <c:v>1.8765895249695492</c:v>
                </c:pt>
                <c:pt idx="1205">
                  <c:v>1.8563702801461632</c:v>
                </c:pt>
                <c:pt idx="1206">
                  <c:v>1.8101827040194882</c:v>
                </c:pt>
                <c:pt idx="1207">
                  <c:v>1.8108647990255782</c:v>
                </c:pt>
                <c:pt idx="1208">
                  <c:v>1.8086236297198539</c:v>
                </c:pt>
                <c:pt idx="1209">
                  <c:v>1.8022411693057245</c:v>
                </c:pt>
                <c:pt idx="1210">
                  <c:v>1.8356151035322776</c:v>
                </c:pt>
                <c:pt idx="1211">
                  <c:v>1.7463580998781976</c:v>
                </c:pt>
                <c:pt idx="1212">
                  <c:v>1.766285018270402</c:v>
                </c:pt>
                <c:pt idx="1213">
                  <c:v>1.7929354445797809</c:v>
                </c:pt>
                <c:pt idx="1214">
                  <c:v>1.8168574908647988</c:v>
                </c:pt>
                <c:pt idx="1215">
                  <c:v>1.8905237515225335</c:v>
                </c:pt>
                <c:pt idx="1216">
                  <c:v>1.8833130328867234</c:v>
                </c:pt>
                <c:pt idx="1217">
                  <c:v>1.7653105968331304</c:v>
                </c:pt>
                <c:pt idx="1218">
                  <c:v>1.7632643118148597</c:v>
                </c:pt>
                <c:pt idx="1219">
                  <c:v>1.7316930572472593</c:v>
                </c:pt>
                <c:pt idx="1220">
                  <c:v>1.7889403166869671</c:v>
                </c:pt>
                <c:pt idx="1221">
                  <c:v>1.7870889159561507</c:v>
                </c:pt>
                <c:pt idx="1222">
                  <c:v>1.8828258221680878</c:v>
                </c:pt>
                <c:pt idx="1223">
                  <c:v>1.8713276492082827</c:v>
                </c:pt>
                <c:pt idx="1224">
                  <c:v>1.841266747868453</c:v>
                </c:pt>
                <c:pt idx="1225">
                  <c:v>1.8493057247259443</c:v>
                </c:pt>
                <c:pt idx="1226">
                  <c:v>1.825822168087698</c:v>
                </c:pt>
                <c:pt idx="1227">
                  <c:v>1.811985383678441</c:v>
                </c:pt>
                <c:pt idx="1228">
                  <c:v>1.6995371498172962</c:v>
                </c:pt>
                <c:pt idx="1229">
                  <c:v>1.7010962241169305</c:v>
                </c:pt>
                <c:pt idx="1230">
                  <c:v>1.7336906211936665</c:v>
                </c:pt>
                <c:pt idx="1231">
                  <c:v>1.7552740560292324</c:v>
                </c:pt>
                <c:pt idx="1232">
                  <c:v>1.7434348355663825</c:v>
                </c:pt>
                <c:pt idx="1233">
                  <c:v>1.724190012180268</c:v>
                </c:pt>
                <c:pt idx="1234">
                  <c:v>1.7532764920828261</c:v>
                </c:pt>
                <c:pt idx="1235">
                  <c:v>1.7943483556638244</c:v>
                </c:pt>
                <c:pt idx="1236">
                  <c:v>1.7732034104750305</c:v>
                </c:pt>
                <c:pt idx="1237">
                  <c:v>1.7981485992691844</c:v>
                </c:pt>
                <c:pt idx="1238">
                  <c:v>1.8883313032886724</c:v>
                </c:pt>
                <c:pt idx="1239">
                  <c:v>1.989768574908648</c:v>
                </c:pt>
                <c:pt idx="1240">
                  <c:v>1.9904019488428744</c:v>
                </c:pt>
                <c:pt idx="1241">
                  <c:v>1.9667722289890377</c:v>
                </c:pt>
                <c:pt idx="1242">
                  <c:v>2.0390742996345921</c:v>
                </c:pt>
                <c:pt idx="1243">
                  <c:v>1.9893788063337396</c:v>
                </c:pt>
                <c:pt idx="1244">
                  <c:v>2.0173934226552985</c:v>
                </c:pt>
                <c:pt idx="1245">
                  <c:v>2.0824847746650423</c:v>
                </c:pt>
                <c:pt idx="1246">
                  <c:v>2.0732764920828255</c:v>
                </c:pt>
                <c:pt idx="1247">
                  <c:v>2.0224116930572476</c:v>
                </c:pt>
                <c:pt idx="1248">
                  <c:v>2.0413641900121804</c:v>
                </c:pt>
                <c:pt idx="1249">
                  <c:v>2.0179780755176617</c:v>
                </c:pt>
                <c:pt idx="1250">
                  <c:v>1.909573690621194</c:v>
                </c:pt>
                <c:pt idx="1251">
                  <c:v>1.9016808769792939</c:v>
                </c:pt>
                <c:pt idx="1252">
                  <c:v>1.8514007308160778</c:v>
                </c:pt>
                <c:pt idx="1253">
                  <c:v>1.9225334957369062</c:v>
                </c:pt>
                <c:pt idx="1254">
                  <c:v>1.9610231425091351</c:v>
                </c:pt>
                <c:pt idx="1255">
                  <c:v>1.9395858708891596</c:v>
                </c:pt>
                <c:pt idx="1256">
                  <c:v>1.9223386114494518</c:v>
                </c:pt>
                <c:pt idx="1257">
                  <c:v>1.8805846528623631</c:v>
                </c:pt>
                <c:pt idx="1258">
                  <c:v>1.852667478684531</c:v>
                </c:pt>
                <c:pt idx="1259">
                  <c:v>1.919561510353228</c:v>
                </c:pt>
                <c:pt idx="1260">
                  <c:v>1.9458221680876977</c:v>
                </c:pt>
                <c:pt idx="1261">
                  <c:v>2.0704019488428749</c:v>
                </c:pt>
                <c:pt idx="1262">
                  <c:v>2.0104263093788064</c:v>
                </c:pt>
                <c:pt idx="1263">
                  <c:v>1.975493300852619</c:v>
                </c:pt>
                <c:pt idx="1264">
                  <c:v>2.0005359317904996</c:v>
                </c:pt>
                <c:pt idx="1265">
                  <c:v>1.963848964677223</c:v>
                </c:pt>
                <c:pt idx="1266">
                  <c:v>1.8952496954933009</c:v>
                </c:pt>
                <c:pt idx="1267">
                  <c:v>2.0066747868453105</c:v>
                </c:pt>
                <c:pt idx="1268">
                  <c:v>1.9783191230207064</c:v>
                </c:pt>
                <c:pt idx="1269">
                  <c:v>1.985481120584653</c:v>
                </c:pt>
                <c:pt idx="1270">
                  <c:v>2.0034591961023143</c:v>
                </c:pt>
                <c:pt idx="1271">
                  <c:v>2.0377588306942753</c:v>
                </c:pt>
                <c:pt idx="1272">
                  <c:v>2.1008526187576129</c:v>
                </c:pt>
                <c:pt idx="1273">
                  <c:v>2.1546406820950059</c:v>
                </c:pt>
                <c:pt idx="1274">
                  <c:v>2.2150060901339828</c:v>
                </c:pt>
                <c:pt idx="1275">
                  <c:v>2.2854080389768576</c:v>
                </c:pt>
                <c:pt idx="1276">
                  <c:v>2.2959317904993912</c:v>
                </c:pt>
                <c:pt idx="1277">
                  <c:v>2.3471376370280148</c:v>
                </c:pt>
                <c:pt idx="1278">
                  <c:v>2.3577588306942752</c:v>
                </c:pt>
                <c:pt idx="1279">
                  <c:v>2.3980998781973204</c:v>
                </c:pt>
                <c:pt idx="1280">
                  <c:v>2.4308891595615107</c:v>
                </c:pt>
                <c:pt idx="1281">
                  <c:v>2.4342021924482338</c:v>
                </c:pt>
                <c:pt idx="1282">
                  <c:v>2.4688915956151036</c:v>
                </c:pt>
                <c:pt idx="1283">
                  <c:v>2.4812180267965895</c:v>
                </c:pt>
                <c:pt idx="1284">
                  <c:v>2.4952496954933006</c:v>
                </c:pt>
                <c:pt idx="1285">
                  <c:v>2.5069427527405601</c:v>
                </c:pt>
                <c:pt idx="1286">
                  <c:v>2.5341291108404387</c:v>
                </c:pt>
                <c:pt idx="1287">
                  <c:v>2.5496224116930568</c:v>
                </c:pt>
                <c:pt idx="1288">
                  <c:v>2.5891352009744213</c:v>
                </c:pt>
                <c:pt idx="1289">
                  <c:v>2.490231425091352</c:v>
                </c:pt>
                <c:pt idx="1290">
                  <c:v>2.42884287454324</c:v>
                </c:pt>
                <c:pt idx="1291">
                  <c:v>2.3853349573690621</c:v>
                </c:pt>
                <c:pt idx="1292">
                  <c:v>2.330328867235079</c:v>
                </c:pt>
                <c:pt idx="1293">
                  <c:v>2.2552009744214372</c:v>
                </c:pt>
                <c:pt idx="1294">
                  <c:v>2.2034104750304508</c:v>
                </c:pt>
                <c:pt idx="1295">
                  <c:v>2.2823386114494522</c:v>
                </c:pt>
                <c:pt idx="1296">
                  <c:v>2.2070158343483559</c:v>
                </c:pt>
                <c:pt idx="1297">
                  <c:v>2.2555420219244824</c:v>
                </c:pt>
                <c:pt idx="1298">
                  <c:v>2.1914738124238733</c:v>
                </c:pt>
                <c:pt idx="1299">
                  <c:v>2.1181485992691838</c:v>
                </c:pt>
                <c:pt idx="1300">
                  <c:v>2.1983922046285018</c:v>
                </c:pt>
                <c:pt idx="1301">
                  <c:v>2.0593422655298412</c:v>
                </c:pt>
                <c:pt idx="1302">
                  <c:v>2.0482825822168085</c:v>
                </c:pt>
                <c:pt idx="1303">
                  <c:v>1.9134713763702802</c:v>
                </c:pt>
                <c:pt idx="1304">
                  <c:v>1.9510840438489647</c:v>
                </c:pt>
                <c:pt idx="1305">
                  <c:v>2.018562728380024</c:v>
                </c:pt>
                <c:pt idx="1306">
                  <c:v>1.877661388550548</c:v>
                </c:pt>
                <c:pt idx="1307">
                  <c:v>1.9602923264311816</c:v>
                </c:pt>
                <c:pt idx="1308">
                  <c:v>1.9471376370280145</c:v>
                </c:pt>
                <c:pt idx="1309">
                  <c:v>1.8373203410475032</c:v>
                </c:pt>
                <c:pt idx="1310">
                  <c:v>1.8456029232643116</c:v>
                </c:pt>
                <c:pt idx="1311">
                  <c:v>1.8550548112058465</c:v>
                </c:pt>
                <c:pt idx="1312">
                  <c:v>1.9049939098660169</c:v>
                </c:pt>
                <c:pt idx="1313">
                  <c:v>2.0151035322777102</c:v>
                </c:pt>
                <c:pt idx="1314">
                  <c:v>2.0514494518879411</c:v>
                </c:pt>
                <c:pt idx="1315">
                  <c:v>1.9767600487210721</c:v>
                </c:pt>
                <c:pt idx="1316">
                  <c:v>1.9358343483556641</c:v>
                </c:pt>
                <c:pt idx="1317">
                  <c:v>1.8099390986601707</c:v>
                </c:pt>
                <c:pt idx="1318">
                  <c:v>1.8080876979293543</c:v>
                </c:pt>
                <c:pt idx="1319">
                  <c:v>1.8550548112058465</c:v>
                </c:pt>
                <c:pt idx="1320">
                  <c:v>1.8449695493300848</c:v>
                </c:pt>
                <c:pt idx="1321">
                  <c:v>1.5901096224116933</c:v>
                </c:pt>
                <c:pt idx="1322">
                  <c:v>1.459098660170524</c:v>
                </c:pt>
                <c:pt idx="1323">
                  <c:v>1.515225334957369</c:v>
                </c:pt>
                <c:pt idx="1324">
                  <c:v>1.4869671132764921</c:v>
                </c:pt>
                <c:pt idx="1325">
                  <c:v>1.8539342265529841</c:v>
                </c:pt>
                <c:pt idx="1326">
                  <c:v>1.661583434835566</c:v>
                </c:pt>
                <c:pt idx="1327">
                  <c:v>1.6483313032886726</c:v>
                </c:pt>
                <c:pt idx="1328">
                  <c:v>1.5894275274056029</c:v>
                </c:pt>
                <c:pt idx="1329">
                  <c:v>1.540901339829476</c:v>
                </c:pt>
                <c:pt idx="1330">
                  <c:v>1.4473081607795373</c:v>
                </c:pt>
                <c:pt idx="1331">
                  <c:v>1.4432643118148598</c:v>
                </c:pt>
                <c:pt idx="1332">
                  <c:v>1.3613154689403166</c:v>
                </c:pt>
                <c:pt idx="1333">
                  <c:v>1.43741778319123</c:v>
                </c:pt>
                <c:pt idx="1334">
                  <c:v>1.5348112058465286</c:v>
                </c:pt>
                <c:pt idx="1335">
                  <c:v>1.597563946406821</c:v>
                </c:pt>
                <c:pt idx="1336">
                  <c:v>1.6663580998781971</c:v>
                </c:pt>
                <c:pt idx="1337">
                  <c:v>1.6783922046285018</c:v>
                </c:pt>
                <c:pt idx="1338">
                  <c:v>1.7012911084043854</c:v>
                </c:pt>
                <c:pt idx="1339">
                  <c:v>1.6747868453105967</c:v>
                </c:pt>
                <c:pt idx="1340">
                  <c:v>1.7878684531059683</c:v>
                </c:pt>
                <c:pt idx="1341">
                  <c:v>1.9087454323995128</c:v>
                </c:pt>
                <c:pt idx="1342">
                  <c:v>1.9197076735688183</c:v>
                </c:pt>
                <c:pt idx="1343">
                  <c:v>1.8614372716199754</c:v>
                </c:pt>
                <c:pt idx="1344">
                  <c:v>1.9077222898903772</c:v>
                </c:pt>
                <c:pt idx="1345">
                  <c:v>1.9135688185140074</c:v>
                </c:pt>
                <c:pt idx="1346">
                  <c:v>1.8866747868453104</c:v>
                </c:pt>
                <c:pt idx="1347">
                  <c:v>2.1153714981729594</c:v>
                </c:pt>
                <c:pt idx="1348">
                  <c:v>2.1962484774665043</c:v>
                </c:pt>
                <c:pt idx="1349">
                  <c:v>2.2124725943970769</c:v>
                </c:pt>
                <c:pt idx="1350">
                  <c:v>2.1370523751522534</c:v>
                </c:pt>
                <c:pt idx="1351">
                  <c:v>2.1198051157125457</c:v>
                </c:pt>
                <c:pt idx="1352">
                  <c:v>2.1202436053593177</c:v>
                </c:pt>
                <c:pt idx="1353">
                  <c:v>2.1040194884287455</c:v>
                </c:pt>
                <c:pt idx="1354">
                  <c:v>2.0962241169305726</c:v>
                </c:pt>
                <c:pt idx="1355">
                  <c:v>2.1014372716199761</c:v>
                </c:pt>
                <c:pt idx="1356">
                  <c:v>2.0551035322777098</c:v>
                </c:pt>
                <c:pt idx="1357">
                  <c:v>2.1294518879415349</c:v>
                </c:pt>
                <c:pt idx="1358">
                  <c:v>2.1355907429963463</c:v>
                </c:pt>
                <c:pt idx="1359">
                  <c:v>2.142752740560292</c:v>
                </c:pt>
                <c:pt idx="1360">
                  <c:v>2.1546406820950059</c:v>
                </c:pt>
                <c:pt idx="1361">
                  <c:v>2.2686967113276491</c:v>
                </c:pt>
                <c:pt idx="1362">
                  <c:v>2.2489646772228991</c:v>
                </c:pt>
                <c:pt idx="1363">
                  <c:v>2.351766138855055</c:v>
                </c:pt>
                <c:pt idx="1364">
                  <c:v>2.3355420219244825</c:v>
                </c:pt>
                <c:pt idx="1365">
                  <c:v>2.39931790499391</c:v>
                </c:pt>
                <c:pt idx="1366">
                  <c:v>2.3815347137637026</c:v>
                </c:pt>
                <c:pt idx="1367">
                  <c:v>2.4221680876979295</c:v>
                </c:pt>
                <c:pt idx="1368">
                  <c:v>2.3819244823386114</c:v>
                </c:pt>
                <c:pt idx="1369">
                  <c:v>2.3781242387332524</c:v>
                </c:pt>
                <c:pt idx="1370">
                  <c:v>2.3270158343483556</c:v>
                </c:pt>
                <c:pt idx="1371">
                  <c:v>2.4208038976857491</c:v>
                </c:pt>
                <c:pt idx="1372">
                  <c:v>2.396979293544458</c:v>
                </c:pt>
                <c:pt idx="1373">
                  <c:v>2.3898660170523751</c:v>
                </c:pt>
                <c:pt idx="1374">
                  <c:v>2.3244823386114497</c:v>
                </c:pt>
                <c:pt idx="1375">
                  <c:v>2.4033130328867234</c:v>
                </c:pt>
                <c:pt idx="1376">
                  <c:v>2.4699147381242388</c:v>
                </c:pt>
                <c:pt idx="1377">
                  <c:v>2.4527649208282578</c:v>
                </c:pt>
                <c:pt idx="1378">
                  <c:v>2.5375883069427529</c:v>
                </c:pt>
                <c:pt idx="1379">
                  <c:v>2.5743239951278927</c:v>
                </c:pt>
                <c:pt idx="1380">
                  <c:v>2.5960535931790503</c:v>
                </c:pt>
                <c:pt idx="1381">
                  <c:v>2.5041169305724726</c:v>
                </c:pt>
                <c:pt idx="1382">
                  <c:v>2.4765895249695498</c:v>
                </c:pt>
                <c:pt idx="1383">
                  <c:v>2.5030937880633375</c:v>
                </c:pt>
                <c:pt idx="1384">
                  <c:v>2.4998781973203412</c:v>
                </c:pt>
                <c:pt idx="1385">
                  <c:v>2.5111814859926915</c:v>
                </c:pt>
                <c:pt idx="1386">
                  <c:v>2.5701827040194885</c:v>
                </c:pt>
                <c:pt idx="1387">
                  <c:v>2.5431912302070647</c:v>
                </c:pt>
                <c:pt idx="1388">
                  <c:v>2.4957856272838002</c:v>
                </c:pt>
                <c:pt idx="1389">
                  <c:v>2.5123995127892811</c:v>
                </c:pt>
                <c:pt idx="1390">
                  <c:v>2.4610962241169303</c:v>
                </c:pt>
                <c:pt idx="1391">
                  <c:v>2.4246528623629717</c:v>
                </c:pt>
                <c:pt idx="1392">
                  <c:v>2.4173447015834348</c:v>
                </c:pt>
                <c:pt idx="1393">
                  <c:v>2.4313276492082823</c:v>
                </c:pt>
                <c:pt idx="1394">
                  <c:v>2.4736419001218026</c:v>
                </c:pt>
                <c:pt idx="1395">
                  <c:v>2.4339098660170522</c:v>
                </c:pt>
                <c:pt idx="1396">
                  <c:v>2.4766382460414129</c:v>
                </c:pt>
                <c:pt idx="1397">
                  <c:v>2.4825822168087694</c:v>
                </c:pt>
                <c:pt idx="1398">
                  <c:v>2.4722533495736903</c:v>
                </c:pt>
                <c:pt idx="1399">
                  <c:v>2.4963702801461634</c:v>
                </c:pt>
                <c:pt idx="1400">
                  <c:v>2.4104750304506699</c:v>
                </c:pt>
                <c:pt idx="1401">
                  <c:v>2.3871376370280148</c:v>
                </c:pt>
                <c:pt idx="1402">
                  <c:v>2.7682825822168091</c:v>
                </c:pt>
                <c:pt idx="1403">
                  <c:v>2.6541291108404383</c:v>
                </c:pt>
                <c:pt idx="1404">
                  <c:v>2.7825578562728381</c:v>
                </c:pt>
                <c:pt idx="1405">
                  <c:v>2.719658952496955</c:v>
                </c:pt>
                <c:pt idx="1406">
                  <c:v>2.7612180267965898</c:v>
                </c:pt>
                <c:pt idx="1407">
                  <c:v>2.7117174177831913</c:v>
                </c:pt>
                <c:pt idx="1408">
                  <c:v>2.7481120584652858</c:v>
                </c:pt>
                <c:pt idx="1409">
                  <c:v>2.7314007308160781</c:v>
                </c:pt>
                <c:pt idx="1410">
                  <c:v>2.8489646772228987</c:v>
                </c:pt>
                <c:pt idx="1411">
                  <c:v>2.8006333739342266</c:v>
                </c:pt>
                <c:pt idx="1412">
                  <c:v>2.8106211936662606</c:v>
                </c:pt>
                <c:pt idx="1413">
                  <c:v>2.8257247259439708</c:v>
                </c:pt>
                <c:pt idx="1414">
                  <c:v>2.738708891595615</c:v>
                </c:pt>
                <c:pt idx="1415">
                  <c:v>2.6612911084043849</c:v>
                </c:pt>
                <c:pt idx="1416">
                  <c:v>2.6429719853836784</c:v>
                </c:pt>
                <c:pt idx="1417">
                  <c:v>2.6009744214372716</c:v>
                </c:pt>
                <c:pt idx="1418">
                  <c:v>2.6774177831912302</c:v>
                </c:pt>
                <c:pt idx="1419">
                  <c:v>2.6701583434835565</c:v>
                </c:pt>
                <c:pt idx="1420">
                  <c:v>2.6740560292326432</c:v>
                </c:pt>
                <c:pt idx="1421">
                  <c:v>2.6413154689403169</c:v>
                </c:pt>
                <c:pt idx="1422">
                  <c:v>2.6594884287454326</c:v>
                </c:pt>
                <c:pt idx="1423">
                  <c:v>2.5990255785627285</c:v>
                </c:pt>
                <c:pt idx="1424">
                  <c:v>2.5815347137637028</c:v>
                </c:pt>
                <c:pt idx="1425">
                  <c:v>2.5909866017052372</c:v>
                </c:pt>
                <c:pt idx="1426">
                  <c:v>2.6475030450669914</c:v>
                </c:pt>
                <c:pt idx="1427">
                  <c:v>2.6660170523751523</c:v>
                </c:pt>
                <c:pt idx="1428">
                  <c:v>2.6652862362971983</c:v>
                </c:pt>
                <c:pt idx="1429">
                  <c:v>2.7305724725943974</c:v>
                </c:pt>
                <c:pt idx="1430">
                  <c:v>2.663727161997564</c:v>
                </c:pt>
                <c:pt idx="1431">
                  <c:v>2.658465286236297</c:v>
                </c:pt>
                <c:pt idx="1432">
                  <c:v>2.6813154689403169</c:v>
                </c:pt>
                <c:pt idx="1433">
                  <c:v>2.7257003654080392</c:v>
                </c:pt>
                <c:pt idx="1434">
                  <c:v>2.7953714981729596</c:v>
                </c:pt>
                <c:pt idx="1435">
                  <c:v>2.7793666260657734</c:v>
                </c:pt>
                <c:pt idx="1436">
                  <c:v>2.8014616321559074</c:v>
                </c:pt>
                <c:pt idx="1437">
                  <c:v>2.7923507917174177</c:v>
                </c:pt>
                <c:pt idx="1438">
                  <c:v>2.7279415347137634</c:v>
                </c:pt>
                <c:pt idx="1439">
                  <c:v>2.6803897685749085</c:v>
                </c:pt>
                <c:pt idx="1440">
                  <c:v>2.7060170523751519</c:v>
                </c:pt>
                <c:pt idx="1441">
                  <c:v>2.6487697929354446</c:v>
                </c:pt>
                <c:pt idx="1442">
                  <c:v>2.6236297198538368</c:v>
                </c:pt>
              </c:numCache>
            </c:numRef>
          </c:val>
          <c:smooth val="0"/>
          <c:extLst>
            <c:ext xmlns:c16="http://schemas.microsoft.com/office/drawing/2014/chart" uri="{C3380CC4-5D6E-409C-BE32-E72D297353CC}">
              <c16:uniqueId val="{00000004-4BE2-4885-91C0-02D4B387EA64}"/>
            </c:ext>
          </c:extLst>
        </c:ser>
        <c:ser>
          <c:idx val="5"/>
          <c:order val="5"/>
          <c:tx>
            <c:strRef>
              <c:f>'Historical QQQ'!$S$2</c:f>
              <c:strCache>
                <c:ptCount val="1"/>
                <c:pt idx="0">
                  <c:v>TSLA</c:v>
                </c:pt>
              </c:strCache>
            </c:strRef>
          </c:tx>
          <c:spPr>
            <a:ln w="28575" cap="rnd">
              <a:solidFill>
                <a:schemeClr val="accent6"/>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QQQ'!$S$3:$S$1446</c:f>
              <c:numCache>
                <c:formatCode>0.00%</c:formatCode>
                <c:ptCount val="1444"/>
                <c:pt idx="0">
                  <c:v>0</c:v>
                </c:pt>
                <c:pt idx="1">
                  <c:v>2.851723297141473E-2</c:v>
                </c:pt>
                <c:pt idx="2">
                  <c:v>5.8995854907416767E-2</c:v>
                </c:pt>
                <c:pt idx="3">
                  <c:v>7.9387845842715965E-2</c:v>
                </c:pt>
                <c:pt idx="4">
                  <c:v>0.12126905810301047</c:v>
                </c:pt>
                <c:pt idx="5">
                  <c:v>0.17643894952740191</c:v>
                </c:pt>
                <c:pt idx="6">
                  <c:v>0.15062176388749426</c:v>
                </c:pt>
                <c:pt idx="7">
                  <c:v>0.14299493696303833</c:v>
                </c:pt>
                <c:pt idx="8">
                  <c:v>0.25465426485563869</c:v>
                </c:pt>
                <c:pt idx="9">
                  <c:v>0.28587513087878813</c:v>
                </c:pt>
                <c:pt idx="10">
                  <c:v>0.23945081108991539</c:v>
                </c:pt>
                <c:pt idx="11">
                  <c:v>0.22747450552918069</c:v>
                </c:pt>
                <c:pt idx="12">
                  <c:v>0.22032816511524511</c:v>
                </c:pt>
                <c:pt idx="13">
                  <c:v>0.30805639620774228</c:v>
                </c:pt>
                <c:pt idx="14">
                  <c:v>0.36150872764303443</c:v>
                </c:pt>
                <c:pt idx="15">
                  <c:v>0.36781959524390051</c:v>
                </c:pt>
                <c:pt idx="16">
                  <c:v>0.35017785172329718</c:v>
                </c:pt>
                <c:pt idx="17">
                  <c:v>0.33392378193083871</c:v>
                </c:pt>
                <c:pt idx="18">
                  <c:v>0.35515124567920697</c:v>
                </c:pt>
                <c:pt idx="19">
                  <c:v>0.38883191577860332</c:v>
                </c:pt>
                <c:pt idx="20">
                  <c:v>0.53182685274164165</c:v>
                </c:pt>
                <c:pt idx="21">
                  <c:v>0.55515913426370811</c:v>
                </c:pt>
                <c:pt idx="22">
                  <c:v>0.86455658983663453</c:v>
                </c:pt>
                <c:pt idx="23">
                  <c:v>1.1204766139326745</c:v>
                </c:pt>
                <c:pt idx="24">
                  <c:v>0.75626783895813321</c:v>
                </c:pt>
                <c:pt idx="25">
                  <c:v>0.79035728116349446</c:v>
                </c:pt>
                <c:pt idx="26">
                  <c:v>0.7882273633482022</c:v>
                </c:pt>
                <c:pt idx="27">
                  <c:v>0.84371279815263689</c:v>
                </c:pt>
                <c:pt idx="28">
                  <c:v>0.8511208961431993</c:v>
                </c:pt>
                <c:pt idx="29">
                  <c:v>0.83417478234678222</c:v>
                </c:pt>
                <c:pt idx="30">
                  <c:v>0.92192811348087367</c:v>
                </c:pt>
                <c:pt idx="31">
                  <c:v>0.91243671203797994</c:v>
                </c:pt>
                <c:pt idx="32">
                  <c:v>1.0519678432609973</c:v>
                </c:pt>
                <c:pt idx="33">
                  <c:v>1.1930515913426372</c:v>
                </c:pt>
                <c:pt idx="34">
                  <c:v>1.1500014342880909</c:v>
                </c:pt>
                <c:pt idx="35">
                  <c:v>1.1538022977295217</c:v>
                </c:pt>
                <c:pt idx="36">
                  <c:v>0.99313693148405791</c:v>
                </c:pt>
                <c:pt idx="37">
                  <c:v>0.9121498544197586</c:v>
                </c:pt>
                <c:pt idx="38">
                  <c:v>0.86168801365442249</c:v>
                </c:pt>
                <c:pt idx="39">
                  <c:v>0.6231192897405371</c:v>
                </c:pt>
                <c:pt idx="40">
                  <c:v>0.59680010326874267</c:v>
                </c:pt>
                <c:pt idx="41">
                  <c:v>0.7775921171526512</c:v>
                </c:pt>
                <c:pt idx="42">
                  <c:v>0.78211012463963514</c:v>
                </c:pt>
                <c:pt idx="43">
                  <c:v>0.79164814044548981</c:v>
                </c:pt>
                <c:pt idx="44">
                  <c:v>0.73198175585548109</c:v>
                </c:pt>
                <c:pt idx="45">
                  <c:v>0.68163824385766136</c:v>
                </c:pt>
                <c:pt idx="46">
                  <c:v>0.45339639419973876</c:v>
                </c:pt>
                <c:pt idx="47">
                  <c:v>0.54263421350812524</c:v>
                </c:pt>
                <c:pt idx="48">
                  <c:v>0.51609988382266447</c:v>
                </c:pt>
                <c:pt idx="49">
                  <c:v>0.33996930623485033</c:v>
                </c:pt>
                <c:pt idx="50">
                  <c:v>0.30667230819982505</c:v>
                </c:pt>
                <c:pt idx="51">
                  <c:v>6.3919048780137988E-2</c:v>
                </c:pt>
                <c:pt idx="52">
                  <c:v>2.8373804162304062E-2</c:v>
                </c:pt>
                <c:pt idx="53">
                  <c:v>-0.13651912623169493</c:v>
                </c:pt>
                <c:pt idx="54">
                  <c:v>2.2252979733509148E-2</c:v>
                </c:pt>
                <c:pt idx="55">
                  <c:v>2.1991222156882317E-2</c:v>
                </c:pt>
                <c:pt idx="56">
                  <c:v>3.815206322341913E-2</c:v>
                </c:pt>
                <c:pt idx="57">
                  <c:v>0.207179329040031</c:v>
                </c:pt>
                <c:pt idx="58">
                  <c:v>0.28905207900058794</c:v>
                </c:pt>
                <c:pt idx="59">
                  <c:v>0.26254284935672167</c:v>
                </c:pt>
                <c:pt idx="60">
                  <c:v>0.22955422326128438</c:v>
                </c:pt>
                <c:pt idx="61">
                  <c:v>0.20031984624431676</c:v>
                </c:pt>
                <c:pt idx="62">
                  <c:v>0.2525996471651295</c:v>
                </c:pt>
                <c:pt idx="63">
                  <c:v>0.151148864760976</c:v>
                </c:pt>
                <c:pt idx="64">
                  <c:v>8.6390757447540878E-2</c:v>
                </c:pt>
                <c:pt idx="65">
                  <c:v>0.14744123004546705</c:v>
                </c:pt>
                <c:pt idx="66">
                  <c:v>0.23405071642690145</c:v>
                </c:pt>
                <c:pt idx="67">
                  <c:v>0.30387544642216824</c:v>
                </c:pt>
                <c:pt idx="68">
                  <c:v>0.31197917413691711</c:v>
                </c:pt>
                <c:pt idx="69">
                  <c:v>0.36973078412529925</c:v>
                </c:pt>
                <c:pt idx="70">
                  <c:v>0.55606632148133261</c:v>
                </c:pt>
                <c:pt idx="71">
                  <c:v>0.69696002639090082</c:v>
                </c:pt>
                <c:pt idx="72">
                  <c:v>0.74462500537858034</c:v>
                </c:pt>
                <c:pt idx="73">
                  <c:v>0.78139298059408202</c:v>
                </c:pt>
                <c:pt idx="74">
                  <c:v>0.80213995783193015</c:v>
                </c:pt>
                <c:pt idx="75">
                  <c:v>0.78413964228855004</c:v>
                </c:pt>
                <c:pt idx="76">
                  <c:v>0.64157499175284349</c:v>
                </c:pt>
                <c:pt idx="77">
                  <c:v>0.75007530012478307</c:v>
                </c:pt>
                <c:pt idx="78">
                  <c:v>0.68677658094404825</c:v>
                </c:pt>
                <c:pt idx="79">
                  <c:v>0.73343755826795354</c:v>
                </c:pt>
                <c:pt idx="80">
                  <c:v>0.90937809268369629</c:v>
                </c:pt>
                <c:pt idx="81">
                  <c:v>0.83854936102465527</c:v>
                </c:pt>
                <c:pt idx="82">
                  <c:v>0.91358414251086462</c:v>
                </c:pt>
                <c:pt idx="83">
                  <c:v>0.86904949728202396</c:v>
                </c:pt>
                <c:pt idx="84">
                  <c:v>0.67647480672967952</c:v>
                </c:pt>
                <c:pt idx="85">
                  <c:v>0.81959165818046209</c:v>
                </c:pt>
                <c:pt idx="86">
                  <c:v>0.83637282884640207</c:v>
                </c:pt>
                <c:pt idx="87">
                  <c:v>0.87072402862839038</c:v>
                </c:pt>
                <c:pt idx="88">
                  <c:v>0.8646498185625564</c:v>
                </c:pt>
                <c:pt idx="89">
                  <c:v>0.95878931742229723</c:v>
                </c:pt>
                <c:pt idx="90">
                  <c:v>0.93935471378781155</c:v>
                </c:pt>
                <c:pt idx="91">
                  <c:v>0.93485822062219404</c:v>
                </c:pt>
                <c:pt idx="92">
                  <c:v>0.89075386182068517</c:v>
                </c:pt>
                <c:pt idx="93">
                  <c:v>0.9203252965390627</c:v>
                </c:pt>
                <c:pt idx="94">
                  <c:v>0.91038209434747075</c:v>
                </c:pt>
                <c:pt idx="95">
                  <c:v>0.94494843734312473</c:v>
                </c:pt>
                <c:pt idx="96">
                  <c:v>0.93151274364968928</c:v>
                </c:pt>
                <c:pt idx="97">
                  <c:v>0.94955967355603055</c:v>
                </c:pt>
                <c:pt idx="98">
                  <c:v>0.97834224982429974</c:v>
                </c:pt>
                <c:pt idx="99">
                  <c:v>0.9527151073564637</c:v>
                </c:pt>
                <c:pt idx="100">
                  <c:v>0.95747335809870782</c:v>
                </c:pt>
                <c:pt idx="101">
                  <c:v>0.96072560634529047</c:v>
                </c:pt>
                <c:pt idx="102">
                  <c:v>0.92625249207555838</c:v>
                </c:pt>
                <c:pt idx="103">
                  <c:v>0.99603060770786422</c:v>
                </c:pt>
                <c:pt idx="104">
                  <c:v>1.1468675148090246</c:v>
                </c:pt>
                <c:pt idx="105">
                  <c:v>1.1073313635776882</c:v>
                </c:pt>
                <c:pt idx="106">
                  <c:v>1.1106768405501928</c:v>
                </c:pt>
                <c:pt idx="107">
                  <c:v>1.0662641098090964</c:v>
                </c:pt>
                <c:pt idx="108">
                  <c:v>1.1171311369601695</c:v>
                </c:pt>
                <c:pt idx="109">
                  <c:v>1.2707433915176201</c:v>
                </c:pt>
                <c:pt idx="110">
                  <c:v>1.2486302548729937</c:v>
                </c:pt>
                <c:pt idx="111">
                  <c:v>1.4503377748454551</c:v>
                </c:pt>
                <c:pt idx="112">
                  <c:v>1.3255331965978687</c:v>
                </c:pt>
                <c:pt idx="113">
                  <c:v>1.2357467620946343</c:v>
                </c:pt>
                <c:pt idx="114">
                  <c:v>1.3687016824199305</c:v>
                </c:pt>
                <c:pt idx="115">
                  <c:v>1.3477395619684169</c:v>
                </c:pt>
                <c:pt idx="116">
                  <c:v>1.3708316002352232</c:v>
                </c:pt>
                <c:pt idx="117">
                  <c:v>1.3999225484430804</c:v>
                </c:pt>
                <c:pt idx="118">
                  <c:v>1.3926076791784396</c:v>
                </c:pt>
                <c:pt idx="119">
                  <c:v>1.3768771245392348</c:v>
                </c:pt>
                <c:pt idx="120">
                  <c:v>1.3947124969521378</c:v>
                </c:pt>
                <c:pt idx="121">
                  <c:v>1.2968689490971155</c:v>
                </c:pt>
                <c:pt idx="122">
                  <c:v>1.3569405200728619</c:v>
                </c:pt>
                <c:pt idx="123">
                  <c:v>1.2942155161285696</c:v>
                </c:pt>
                <c:pt idx="124">
                  <c:v>1.4128060412214394</c:v>
                </c:pt>
                <c:pt idx="125">
                  <c:v>1.5812380774802426</c:v>
                </c:pt>
                <c:pt idx="126">
                  <c:v>1.6764281923667186</c:v>
                </c:pt>
                <c:pt idx="127">
                  <c:v>1.8892478593250237</c:v>
                </c:pt>
                <c:pt idx="128">
                  <c:v>2.2787036904232583</c:v>
                </c:pt>
                <c:pt idx="129">
                  <c:v>2.322399277118802</c:v>
                </c:pt>
                <c:pt idx="130">
                  <c:v>2.2650779535577517</c:v>
                </c:pt>
                <c:pt idx="131">
                  <c:v>2.332966394630025</c:v>
                </c:pt>
                <c:pt idx="132">
                  <c:v>2.6924169188623224</c:v>
                </c:pt>
                <c:pt idx="133">
                  <c:v>2.5786563589162519</c:v>
                </c:pt>
                <c:pt idx="134">
                  <c:v>2.6258444371136385</c:v>
                </c:pt>
                <c:pt idx="135">
                  <c:v>2.6956691671089055</c:v>
                </c:pt>
                <c:pt idx="136">
                  <c:v>2.5872154730999268</c:v>
                </c:pt>
                <c:pt idx="137">
                  <c:v>2.5876923738902198</c:v>
                </c:pt>
                <c:pt idx="138">
                  <c:v>2.9275182513159592</c:v>
                </c:pt>
                <c:pt idx="139">
                  <c:v>2.7490963985026027</c:v>
                </c:pt>
                <c:pt idx="140">
                  <c:v>2.8063962077422873</c:v>
                </c:pt>
                <c:pt idx="141">
                  <c:v>2.616926750907187</c:v>
                </c:pt>
                <c:pt idx="142">
                  <c:v>2.3872757131997533</c:v>
                </c:pt>
                <c:pt idx="143">
                  <c:v>2.6803473845756658</c:v>
                </c:pt>
                <c:pt idx="144">
                  <c:v>2.5294853774329114</c:v>
                </c:pt>
                <c:pt idx="145">
                  <c:v>2.5835580384676065</c:v>
                </c:pt>
                <c:pt idx="146">
                  <c:v>2.5557794638631117</c:v>
                </c:pt>
                <c:pt idx="147">
                  <c:v>2.4201675248490409</c:v>
                </c:pt>
                <c:pt idx="148">
                  <c:v>2.5498271682850215</c:v>
                </c:pt>
                <c:pt idx="149">
                  <c:v>2.5546069333486323</c:v>
                </c:pt>
                <c:pt idx="150">
                  <c:v>2.5498737826479823</c:v>
                </c:pt>
                <c:pt idx="151">
                  <c:v>2.5607743721403877</c:v>
                </c:pt>
                <c:pt idx="152">
                  <c:v>2.4726409546621535</c:v>
                </c:pt>
                <c:pt idx="153">
                  <c:v>2.3910299622782234</c:v>
                </c:pt>
                <c:pt idx="154">
                  <c:v>2.2854197444098623</c:v>
                </c:pt>
                <c:pt idx="155">
                  <c:v>2.7165846731974588</c:v>
                </c:pt>
                <c:pt idx="156">
                  <c:v>2.8749300784555585</c:v>
                </c:pt>
                <c:pt idx="157">
                  <c:v>2.9459488532866711</c:v>
                </c:pt>
                <c:pt idx="158">
                  <c:v>3.3880179572869</c:v>
                </c:pt>
                <c:pt idx="159">
                  <c:v>3.51100457537901</c:v>
                </c:pt>
                <c:pt idx="160">
                  <c:v>3.4905444557593839</c:v>
                </c:pt>
                <c:pt idx="161">
                  <c:v>3.7852870727614354</c:v>
                </c:pt>
                <c:pt idx="162">
                  <c:v>3.9003886920726893</c:v>
                </c:pt>
                <c:pt idx="163">
                  <c:v>3.814858507479812</c:v>
                </c:pt>
                <c:pt idx="164">
                  <c:v>3.8367063008275846</c:v>
                </c:pt>
                <c:pt idx="165">
                  <c:v>4.1470575579810962</c:v>
                </c:pt>
                <c:pt idx="166">
                  <c:v>4.3516336541357701</c:v>
                </c:pt>
                <c:pt idx="167">
                  <c:v>4.2910349822865426</c:v>
                </c:pt>
                <c:pt idx="168">
                  <c:v>4.9560605843289682</c:v>
                </c:pt>
                <c:pt idx="169">
                  <c:v>4.6779306091421518</c:v>
                </c:pt>
                <c:pt idx="170">
                  <c:v>4.3470905466071921</c:v>
                </c:pt>
                <c:pt idx="171">
                  <c:v>3.8645781041580012</c:v>
                </c:pt>
                <c:pt idx="172">
                  <c:v>3.9998780855122558</c:v>
                </c:pt>
                <c:pt idx="173">
                  <c:v>2.9467628117783735</c:v>
                </c:pt>
                <c:pt idx="174">
                  <c:v>3.3778811262030093</c:v>
                </c:pt>
                <c:pt idx="175">
                  <c:v>3.4383614692847209</c:v>
                </c:pt>
                <c:pt idx="176">
                  <c:v>3.4548557823324391</c:v>
                </c:pt>
                <c:pt idx="177">
                  <c:v>4.0154150112591616</c:v>
                </c:pt>
                <c:pt idx="178">
                  <c:v>4.3756579796617947</c:v>
                </c:pt>
                <c:pt idx="179">
                  <c:v>4.2800411640682148</c:v>
                </c:pt>
                <c:pt idx="180">
                  <c:v>4.0609536581517762</c:v>
                </c:pt>
                <c:pt idx="181">
                  <c:v>4.2847026003643087</c:v>
                </c:pt>
                <c:pt idx="182">
                  <c:v>4.37123678662096</c:v>
                </c:pt>
                <c:pt idx="183">
                  <c:v>4.0705167739992252</c:v>
                </c:pt>
                <c:pt idx="184">
                  <c:v>3.5461697336527012</c:v>
                </c:pt>
                <c:pt idx="185">
                  <c:v>3.6349736808135278</c:v>
                </c:pt>
                <c:pt idx="186">
                  <c:v>3.8686407251760588</c:v>
                </c:pt>
                <c:pt idx="187">
                  <c:v>4.0343009996987993</c:v>
                </c:pt>
                <c:pt idx="188">
                  <c:v>4.0088423860816684</c:v>
                </c:pt>
                <c:pt idx="189">
                  <c:v>4.1276480543882048</c:v>
                </c:pt>
                <c:pt idx="190">
                  <c:v>4.3565353336871242</c:v>
                </c:pt>
                <c:pt idx="191">
                  <c:v>3.9612706358199103</c:v>
                </c:pt>
                <c:pt idx="192">
                  <c:v>4.0878465598600133</c:v>
                </c:pt>
                <c:pt idx="193">
                  <c:v>3.9480070566974081</c:v>
                </c:pt>
                <c:pt idx="194">
                  <c:v>4.0833034523314353</c:v>
                </c:pt>
                <c:pt idx="195">
                  <c:v>4.0907151360422258</c:v>
                </c:pt>
                <c:pt idx="196">
                  <c:v>4.187289338936619</c:v>
                </c:pt>
                <c:pt idx="197">
                  <c:v>4.286495460478192</c:v>
                </c:pt>
                <c:pt idx="198">
                  <c:v>4.3384848180605555</c:v>
                </c:pt>
                <c:pt idx="199">
                  <c:v>4.5135862939430007</c:v>
                </c:pt>
                <c:pt idx="200">
                  <c:v>4.3651410622337607</c:v>
                </c:pt>
                <c:pt idx="201">
                  <c:v>4.2550594512413769</c:v>
                </c:pt>
                <c:pt idx="202">
                  <c:v>4.1494026190100541</c:v>
                </c:pt>
                <c:pt idx="203">
                  <c:v>4.0431469715006951</c:v>
                </c:pt>
                <c:pt idx="204">
                  <c:v>4.0515124567920715</c:v>
                </c:pt>
                <c:pt idx="205">
                  <c:v>4.0891625191836027</c:v>
                </c:pt>
                <c:pt idx="206">
                  <c:v>4.027488131266046</c:v>
                </c:pt>
                <c:pt idx="207">
                  <c:v>4.023303595760245</c:v>
                </c:pt>
                <c:pt idx="208">
                  <c:v>4.0758953543408731</c:v>
                </c:pt>
                <c:pt idx="209">
                  <c:v>3.8528635561738938</c:v>
                </c:pt>
                <c:pt idx="210">
                  <c:v>3.910356994305876</c:v>
                </c:pt>
                <c:pt idx="211">
                  <c:v>3.6379641714834845</c:v>
                </c:pt>
                <c:pt idx="212">
                  <c:v>3.7870082184707625</c:v>
                </c:pt>
                <c:pt idx="213">
                  <c:v>4.0665724817486835</c:v>
                </c:pt>
                <c:pt idx="214">
                  <c:v>4.0316726667718479</c:v>
                </c:pt>
                <c:pt idx="215">
                  <c:v>4.2361734628017382</c:v>
                </c:pt>
                <c:pt idx="216">
                  <c:v>4.1388821158617919</c:v>
                </c:pt>
                <c:pt idx="217">
                  <c:v>4.0350181437443524</c:v>
                </c:pt>
                <c:pt idx="218">
                  <c:v>3.9047381707089688</c:v>
                </c:pt>
                <c:pt idx="219">
                  <c:v>3.985653533368712</c:v>
                </c:pt>
                <c:pt idx="220">
                  <c:v>3.921472727011948</c:v>
                </c:pt>
                <c:pt idx="221">
                  <c:v>3.8825067052968256</c:v>
                </c:pt>
                <c:pt idx="222">
                  <c:v>3.8776050257454715</c:v>
                </c:pt>
                <c:pt idx="223">
                  <c:v>4.2782483039543315</c:v>
                </c:pt>
                <c:pt idx="224">
                  <c:v>4.8164577387013958</c:v>
                </c:pt>
                <c:pt idx="225">
                  <c:v>4.9674165602902995</c:v>
                </c:pt>
                <c:pt idx="226">
                  <c:v>4.8519563689562677</c:v>
                </c:pt>
                <c:pt idx="227">
                  <c:v>5.2372993789532556</c:v>
                </c:pt>
                <c:pt idx="228">
                  <c:v>5.6380574002094059</c:v>
                </c:pt>
                <c:pt idx="229">
                  <c:v>5.860608711865865</c:v>
                </c:pt>
                <c:pt idx="230">
                  <c:v>6.0011689447942507</c:v>
                </c:pt>
                <c:pt idx="231">
                  <c:v>5.7841145422469555</c:v>
                </c:pt>
                <c:pt idx="232">
                  <c:v>5.9892177392751114</c:v>
                </c:pt>
                <c:pt idx="233">
                  <c:v>5.7986976664132763</c:v>
                </c:pt>
                <c:pt idx="234">
                  <c:v>6.0922462385794809</c:v>
                </c:pt>
                <c:pt idx="235">
                  <c:v>6.1598944363964945</c:v>
                </c:pt>
                <c:pt idx="236">
                  <c:v>6.6704974111099951</c:v>
                </c:pt>
                <c:pt idx="237">
                  <c:v>6.7675485147946821</c:v>
                </c:pt>
                <c:pt idx="238">
                  <c:v>6.2249143012865558</c:v>
                </c:pt>
                <c:pt idx="239">
                  <c:v>6.4949154487170286</c:v>
                </c:pt>
                <c:pt idx="240">
                  <c:v>6.2907732247099153</c:v>
                </c:pt>
                <c:pt idx="241">
                  <c:v>6.6474268871645554</c:v>
                </c:pt>
                <c:pt idx="242">
                  <c:v>6.5687812854089866</c:v>
                </c:pt>
                <c:pt idx="243">
                  <c:v>6.443521320692474</c:v>
                </c:pt>
                <c:pt idx="244">
                  <c:v>6.8394995768850126</c:v>
                </c:pt>
                <c:pt idx="245">
                  <c:v>7.3068372513303022</c:v>
                </c:pt>
                <c:pt idx="246">
                  <c:v>6.767308271539421</c:v>
                </c:pt>
                <c:pt idx="247">
                  <c:v>6.6535226115517565</c:v>
                </c:pt>
                <c:pt idx="248">
                  <c:v>6.7209341518337373</c:v>
                </c:pt>
                <c:pt idx="249">
                  <c:v>6.9096613645816891</c:v>
                </c:pt>
                <c:pt idx="250">
                  <c:v>6.9326099740393854</c:v>
                </c:pt>
                <c:pt idx="251">
                  <c:v>6.9600981053054323</c:v>
                </c:pt>
                <c:pt idx="252">
                  <c:v>7.3042053326831233</c:v>
                </c:pt>
                <c:pt idx="253">
                  <c:v>7.4343669769509901</c:v>
                </c:pt>
                <c:pt idx="254">
                  <c:v>7.7224150542878043</c:v>
                </c:pt>
                <c:pt idx="255">
                  <c:v>7.7862408743420204</c:v>
                </c:pt>
                <c:pt idx="256">
                  <c:v>8.0356850877067174</c:v>
                </c:pt>
                <c:pt idx="257">
                  <c:v>8.7535391058648049</c:v>
                </c:pt>
                <c:pt idx="258">
                  <c:v>9.5182477302390964</c:v>
                </c:pt>
                <c:pt idx="259">
                  <c:v>8.6955723526627562</c:v>
                </c:pt>
                <c:pt idx="260">
                  <c:v>9.1527445102623304</c:v>
                </c:pt>
                <c:pt idx="261">
                  <c:v>9.2121491372757127</c:v>
                </c:pt>
                <c:pt idx="262">
                  <c:v>9.0996794366116376</c:v>
                </c:pt>
                <c:pt idx="263">
                  <c:v>8.8744962063079988</c:v>
                </c:pt>
                <c:pt idx="264">
                  <c:v>9.0943008562699887</c:v>
                </c:pt>
                <c:pt idx="265">
                  <c:v>9.1648176302692157</c:v>
                </c:pt>
                <c:pt idx="266">
                  <c:v>9.0995575221238933</c:v>
                </c:pt>
                <c:pt idx="267">
                  <c:v>9.119278983376601</c:v>
                </c:pt>
                <c:pt idx="268">
                  <c:v>9.5275706028312843</c:v>
                </c:pt>
                <c:pt idx="269">
                  <c:v>9.5549404053298144</c:v>
                </c:pt>
                <c:pt idx="270">
                  <c:v>9.3286850446780729</c:v>
                </c:pt>
                <c:pt idx="271">
                  <c:v>8.9852949613459359</c:v>
                </c:pt>
                <c:pt idx="272">
                  <c:v>8.4844953457351444</c:v>
                </c:pt>
                <c:pt idx="273">
                  <c:v>9.0376464766713038</c:v>
                </c:pt>
                <c:pt idx="274">
                  <c:v>9.4318318727499602</c:v>
                </c:pt>
                <c:pt idx="275">
                  <c:v>9.2154946142482181</c:v>
                </c:pt>
                <c:pt idx="276">
                  <c:v>9.1593207211600518</c:v>
                </c:pt>
                <c:pt idx="277">
                  <c:v>9.1860917083805447</c:v>
                </c:pt>
                <c:pt idx="278">
                  <c:v>9.319839072876178</c:v>
                </c:pt>
                <c:pt idx="279">
                  <c:v>9.1529847535175914</c:v>
                </c:pt>
                <c:pt idx="280">
                  <c:v>8.6194367550666211</c:v>
                </c:pt>
                <c:pt idx="281">
                  <c:v>8.7011875905394351</c:v>
                </c:pt>
                <c:pt idx="282">
                  <c:v>8.7544964931656182</c:v>
                </c:pt>
                <c:pt idx="283">
                  <c:v>8.5166449132972843</c:v>
                </c:pt>
                <c:pt idx="284">
                  <c:v>8.5397118515224975</c:v>
                </c:pt>
                <c:pt idx="285">
                  <c:v>8.4109880810659625</c:v>
                </c:pt>
                <c:pt idx="286">
                  <c:v>8.3383162892098497</c:v>
                </c:pt>
                <c:pt idx="287">
                  <c:v>7.5399054804147951</c:v>
                </c:pt>
                <c:pt idx="288">
                  <c:v>7.3527308845254655</c:v>
                </c:pt>
                <c:pt idx="289">
                  <c:v>7.8688307683481309</c:v>
                </c:pt>
                <c:pt idx="290">
                  <c:v>7.1540855696275152</c:v>
                </c:pt>
                <c:pt idx="291">
                  <c:v>7.07376543652558</c:v>
                </c:pt>
                <c:pt idx="292">
                  <c:v>7.586878415398516</c:v>
                </c:pt>
                <c:pt idx="293">
                  <c:v>7.2045223103512566</c:v>
                </c:pt>
                <c:pt idx="294">
                  <c:v>6.8072316805553559</c:v>
                </c:pt>
                <c:pt idx="295">
                  <c:v>6.4276258229227921</c:v>
                </c:pt>
                <c:pt idx="296">
                  <c:v>6.1468675148090242</c:v>
                </c:pt>
                <c:pt idx="297">
                  <c:v>5.7291346939946362</c:v>
                </c:pt>
                <c:pt idx="298">
                  <c:v>7.0508168270678855</c:v>
                </c:pt>
                <c:pt idx="299">
                  <c:v>6.98483957487701</c:v>
                </c:pt>
                <c:pt idx="300">
                  <c:v>7.3618170995826215</c:v>
                </c:pt>
                <c:pt idx="301">
                  <c:v>7.2916553118859451</c:v>
                </c:pt>
                <c:pt idx="302">
                  <c:v>7.4614965361942591</c:v>
                </c:pt>
                <c:pt idx="303">
                  <c:v>7.0902597495732991</c:v>
                </c:pt>
                <c:pt idx="304">
                  <c:v>7.3882295147803383</c:v>
                </c:pt>
                <c:pt idx="305">
                  <c:v>6.8067511940448364</c:v>
                </c:pt>
                <c:pt idx="306">
                  <c:v>6.8271897993430963</c:v>
                </c:pt>
                <c:pt idx="307">
                  <c:v>7.0080284275899647</c:v>
                </c:pt>
                <c:pt idx="308">
                  <c:v>6.9143228008777848</c:v>
                </c:pt>
                <c:pt idx="309">
                  <c:v>6.5331643263865971</c:v>
                </c:pt>
                <c:pt idx="310">
                  <c:v>6.6541214268297928</c:v>
                </c:pt>
                <c:pt idx="311">
                  <c:v>6.3949957688501309</c:v>
                </c:pt>
                <c:pt idx="312">
                  <c:v>6.3063101504568211</c:v>
                </c:pt>
                <c:pt idx="313">
                  <c:v>6.59710847520833</c:v>
                </c:pt>
                <c:pt idx="314">
                  <c:v>6.9832869580183869</c:v>
                </c:pt>
                <c:pt idx="315">
                  <c:v>6.9094211213264289</c:v>
                </c:pt>
                <c:pt idx="316">
                  <c:v>7.2596240730913202</c:v>
                </c:pt>
                <c:pt idx="317">
                  <c:v>7.2664369415240735</c:v>
                </c:pt>
                <c:pt idx="318">
                  <c:v>7.0196210610863297</c:v>
                </c:pt>
                <c:pt idx="319">
                  <c:v>7.172971558067152</c:v>
                </c:pt>
                <c:pt idx="320">
                  <c:v>7.0919342809196646</c:v>
                </c:pt>
                <c:pt idx="321">
                  <c:v>7.3902626181494817</c:v>
                </c:pt>
                <c:pt idx="322">
                  <c:v>8.1114621132800728</c:v>
                </c:pt>
                <c:pt idx="323">
                  <c:v>7.751817960155476</c:v>
                </c:pt>
                <c:pt idx="324">
                  <c:v>7.830944048421566</c:v>
                </c:pt>
                <c:pt idx="325">
                  <c:v>7.842059781127638</c:v>
                </c:pt>
                <c:pt idx="326">
                  <c:v>7.5414580972734182</c:v>
                </c:pt>
                <c:pt idx="327">
                  <c:v>7.5935693693435269</c:v>
                </c:pt>
                <c:pt idx="328">
                  <c:v>7.8939308099424839</c:v>
                </c:pt>
                <c:pt idx="329">
                  <c:v>7.6019384403551289</c:v>
                </c:pt>
                <c:pt idx="330">
                  <c:v>7.7179938612469705</c:v>
                </c:pt>
                <c:pt idx="331">
                  <c:v>7.8231737926879994</c:v>
                </c:pt>
                <c:pt idx="332">
                  <c:v>7.4232512442449181</c:v>
                </c:pt>
                <c:pt idx="333">
                  <c:v>7.2996658108747727</c:v>
                </c:pt>
                <c:pt idx="334">
                  <c:v>7.0916940376644053</c:v>
                </c:pt>
                <c:pt idx="335">
                  <c:v>7.4794251373330845</c:v>
                </c:pt>
                <c:pt idx="336">
                  <c:v>7.1861168084221383</c:v>
                </c:pt>
                <c:pt idx="337">
                  <c:v>7.0510570703231448</c:v>
                </c:pt>
                <c:pt idx="338">
                  <c:v>7.0192624890635535</c:v>
                </c:pt>
                <c:pt idx="339">
                  <c:v>6.9308171139255021</c:v>
                </c:pt>
                <c:pt idx="340">
                  <c:v>7.0363556173893098</c:v>
                </c:pt>
                <c:pt idx="341">
                  <c:v>6.5184628734527612</c:v>
                </c:pt>
                <c:pt idx="342">
                  <c:v>6.3769488389437905</c:v>
                </c:pt>
                <c:pt idx="343">
                  <c:v>6.0505299694496628</c:v>
                </c:pt>
                <c:pt idx="344">
                  <c:v>5.8329986661120747</c:v>
                </c:pt>
                <c:pt idx="345">
                  <c:v>6.0487371093357813</c:v>
                </c:pt>
                <c:pt idx="346">
                  <c:v>5.8944328107743722</c:v>
                </c:pt>
                <c:pt idx="347">
                  <c:v>5.9068645028040327</c:v>
                </c:pt>
                <c:pt idx="348">
                  <c:v>5.7346316031037992</c:v>
                </c:pt>
                <c:pt idx="349">
                  <c:v>6.0133603935686519</c:v>
                </c:pt>
                <c:pt idx="350">
                  <c:v>5.9428400338491985</c:v>
                </c:pt>
                <c:pt idx="351">
                  <c:v>6.2483398115345441</c:v>
                </c:pt>
                <c:pt idx="352">
                  <c:v>6.2274243054459912</c:v>
                </c:pt>
                <c:pt idx="353">
                  <c:v>6.4000157771690018</c:v>
                </c:pt>
                <c:pt idx="354">
                  <c:v>6.5400955235868681</c:v>
                </c:pt>
                <c:pt idx="355">
                  <c:v>6.4728058977926297</c:v>
                </c:pt>
                <c:pt idx="356">
                  <c:v>6.4570287287904646</c:v>
                </c:pt>
                <c:pt idx="357">
                  <c:v>6.232562642532379</c:v>
                </c:pt>
                <c:pt idx="358">
                  <c:v>5.8467463174653256</c:v>
                </c:pt>
                <c:pt idx="359">
                  <c:v>6.1600127651640104</c:v>
                </c:pt>
                <c:pt idx="360">
                  <c:v>6.2326845570201233</c:v>
                </c:pt>
                <c:pt idx="361">
                  <c:v>6.2142790550910059</c:v>
                </c:pt>
                <c:pt idx="362">
                  <c:v>6.1567856169590218</c:v>
                </c:pt>
                <c:pt idx="363">
                  <c:v>6.2923258415685366</c:v>
                </c:pt>
                <c:pt idx="364">
                  <c:v>6.2895755941538418</c:v>
                </c:pt>
                <c:pt idx="365">
                  <c:v>6.3828043200757305</c:v>
                </c:pt>
                <c:pt idx="366">
                  <c:v>6.1637203998795194</c:v>
                </c:pt>
                <c:pt idx="367">
                  <c:v>6.2295757375826506</c:v>
                </c:pt>
                <c:pt idx="368">
                  <c:v>6.3697773984882593</c:v>
                </c:pt>
                <c:pt idx="369">
                  <c:v>6.4499756171024512</c:v>
                </c:pt>
                <c:pt idx="370">
                  <c:v>6.4203360536997467</c:v>
                </c:pt>
                <c:pt idx="371">
                  <c:v>6.4547589678862893</c:v>
                </c:pt>
                <c:pt idx="372">
                  <c:v>6.8475100758738403</c:v>
                </c:pt>
                <c:pt idx="373">
                  <c:v>7.1253998078053957</c:v>
                </c:pt>
                <c:pt idx="374">
                  <c:v>7.0303782217696238</c:v>
                </c:pt>
                <c:pt idx="375">
                  <c:v>7.2317737840822698</c:v>
                </c:pt>
                <c:pt idx="376">
                  <c:v>7.1366338692789828</c:v>
                </c:pt>
                <c:pt idx="377">
                  <c:v>7.1239655197142895</c:v>
                </c:pt>
                <c:pt idx="378">
                  <c:v>7.1026914416029605</c:v>
                </c:pt>
                <c:pt idx="379">
                  <c:v>7.1144024038668405</c:v>
                </c:pt>
                <c:pt idx="380">
                  <c:v>6.8834856069190051</c:v>
                </c:pt>
                <c:pt idx="381">
                  <c:v>6.7050386540640554</c:v>
                </c:pt>
                <c:pt idx="382">
                  <c:v>6.8025702442592619</c:v>
                </c:pt>
                <c:pt idx="383">
                  <c:v>6.85204959768219</c:v>
                </c:pt>
                <c:pt idx="384">
                  <c:v>7.195679924269589</c:v>
                </c:pt>
                <c:pt idx="385">
                  <c:v>6.9905767272414341</c:v>
                </c:pt>
                <c:pt idx="386">
                  <c:v>6.8093831126920152</c:v>
                </c:pt>
                <c:pt idx="387">
                  <c:v>6.7761542433413169</c:v>
                </c:pt>
                <c:pt idx="388">
                  <c:v>6.6999003169776676</c:v>
                </c:pt>
                <c:pt idx="389">
                  <c:v>6.7238027280159498</c:v>
                </c:pt>
                <c:pt idx="390">
                  <c:v>6.8944830108575612</c:v>
                </c:pt>
                <c:pt idx="391">
                  <c:v>6.8322098076619664</c:v>
                </c:pt>
                <c:pt idx="392">
                  <c:v>6.7601368310838916</c:v>
                </c:pt>
                <c:pt idx="393">
                  <c:v>6.6898603003399257</c:v>
                </c:pt>
                <c:pt idx="394">
                  <c:v>6.8600600966710168</c:v>
                </c:pt>
                <c:pt idx="395">
                  <c:v>6.7065912709226767</c:v>
                </c:pt>
                <c:pt idx="396">
                  <c:v>6.7328853573528784</c:v>
                </c:pt>
                <c:pt idx="397">
                  <c:v>7.0958785731702072</c:v>
                </c:pt>
                <c:pt idx="398">
                  <c:v>7.2136085254084144</c:v>
                </c:pt>
                <c:pt idx="399">
                  <c:v>7.4821753847477801</c:v>
                </c:pt>
                <c:pt idx="400">
                  <c:v>7.4830108575608492</c:v>
                </c:pt>
                <c:pt idx="401">
                  <c:v>7.4971170809368761</c:v>
                </c:pt>
                <c:pt idx="402">
                  <c:v>7.5414580972734182</c:v>
                </c:pt>
                <c:pt idx="403">
                  <c:v>7.3558397039629373</c:v>
                </c:pt>
                <c:pt idx="404">
                  <c:v>7.5310595086129002</c:v>
                </c:pt>
                <c:pt idx="405">
                  <c:v>7.4860013482308059</c:v>
                </c:pt>
                <c:pt idx="406">
                  <c:v>7.4600622481031547</c:v>
                </c:pt>
                <c:pt idx="407">
                  <c:v>7.6325353910586475</c:v>
                </c:pt>
                <c:pt idx="408">
                  <c:v>7.571818390441905</c:v>
                </c:pt>
                <c:pt idx="409">
                  <c:v>7.201295162146268</c:v>
                </c:pt>
                <c:pt idx="410">
                  <c:v>6.9567526283329268</c:v>
                </c:pt>
                <c:pt idx="411">
                  <c:v>7.2350009322872584</c:v>
                </c:pt>
                <c:pt idx="412">
                  <c:v>7.0495044534645217</c:v>
                </c:pt>
                <c:pt idx="413">
                  <c:v>7.1306600593795277</c:v>
                </c:pt>
                <c:pt idx="414">
                  <c:v>7.4418969894292974</c:v>
                </c:pt>
                <c:pt idx="415">
                  <c:v>7.4680727470919805</c:v>
                </c:pt>
                <c:pt idx="416">
                  <c:v>7.5004625579093815</c:v>
                </c:pt>
                <c:pt idx="417">
                  <c:v>7.3804628447669991</c:v>
                </c:pt>
                <c:pt idx="418">
                  <c:v>7.5090682864560172</c:v>
                </c:pt>
                <c:pt idx="419">
                  <c:v>7.7360407911533109</c:v>
                </c:pt>
                <c:pt idx="420">
                  <c:v>7.7935306435650666</c:v>
                </c:pt>
                <c:pt idx="421">
                  <c:v>7.7740494255676182</c:v>
                </c:pt>
                <c:pt idx="422">
                  <c:v>7.7537327347571026</c:v>
                </c:pt>
                <c:pt idx="423">
                  <c:v>7.7678353724129039</c:v>
                </c:pt>
                <c:pt idx="424">
                  <c:v>7.9991107413835145</c:v>
                </c:pt>
                <c:pt idx="425">
                  <c:v>8.0104667173448458</c:v>
                </c:pt>
                <c:pt idx="426">
                  <c:v>8.0222995940964701</c:v>
                </c:pt>
                <c:pt idx="427">
                  <c:v>7.8001068544627863</c:v>
                </c:pt>
                <c:pt idx="428">
                  <c:v>7.8805453163322383</c:v>
                </c:pt>
                <c:pt idx="429">
                  <c:v>7.8983555887035468</c:v>
                </c:pt>
                <c:pt idx="430">
                  <c:v>8.0338922275928333</c:v>
                </c:pt>
                <c:pt idx="431">
                  <c:v>8.047758207713601</c:v>
                </c:pt>
                <c:pt idx="432">
                  <c:v>8.0776380143715656</c:v>
                </c:pt>
                <c:pt idx="433">
                  <c:v>7.7271984050716416</c:v>
                </c:pt>
                <c:pt idx="434">
                  <c:v>7.8372764303437989</c:v>
                </c:pt>
                <c:pt idx="435">
                  <c:v>7.9873997791196345</c:v>
                </c:pt>
                <c:pt idx="436">
                  <c:v>8.0077164699301502</c:v>
                </c:pt>
                <c:pt idx="437">
                  <c:v>8.255726395203741</c:v>
                </c:pt>
                <c:pt idx="438">
                  <c:v>8.4585562456074914</c:v>
                </c:pt>
                <c:pt idx="439">
                  <c:v>8.2936167008505333</c:v>
                </c:pt>
                <c:pt idx="440">
                  <c:v>8.3384382036975939</c:v>
                </c:pt>
                <c:pt idx="441">
                  <c:v>8.2687533167912104</c:v>
                </c:pt>
                <c:pt idx="442">
                  <c:v>8.2656480830739678</c:v>
                </c:pt>
                <c:pt idx="443">
                  <c:v>8.3410665366245471</c:v>
                </c:pt>
                <c:pt idx="444">
                  <c:v>8.3298324751509583</c:v>
                </c:pt>
                <c:pt idx="445">
                  <c:v>8.355649660790867</c:v>
                </c:pt>
                <c:pt idx="446">
                  <c:v>8.4854491473157285</c:v>
                </c:pt>
                <c:pt idx="447">
                  <c:v>8.3883980436310441</c:v>
                </c:pt>
                <c:pt idx="448">
                  <c:v>8.465491028527989</c:v>
                </c:pt>
                <c:pt idx="449">
                  <c:v>8.6301903300296896</c:v>
                </c:pt>
                <c:pt idx="450">
                  <c:v>8.6942563933391668</c:v>
                </c:pt>
                <c:pt idx="451">
                  <c:v>8.7807905795958181</c:v>
                </c:pt>
                <c:pt idx="452">
                  <c:v>9.0761320118759059</c:v>
                </c:pt>
                <c:pt idx="453">
                  <c:v>9.3998006339553353</c:v>
                </c:pt>
                <c:pt idx="454">
                  <c:v>9.3299974182814367</c:v>
                </c:pt>
                <c:pt idx="455">
                  <c:v>9.3482845914430381</c:v>
                </c:pt>
                <c:pt idx="456">
                  <c:v>9.6853387071327148</c:v>
                </c:pt>
                <c:pt idx="457">
                  <c:v>9.8727499605570763</c:v>
                </c:pt>
                <c:pt idx="458">
                  <c:v>11.249415527602874</c:v>
                </c:pt>
                <c:pt idx="459">
                  <c:v>11.172562785961187</c:v>
                </c:pt>
                <c:pt idx="460">
                  <c:v>11.404795542232613</c:v>
                </c:pt>
                <c:pt idx="461">
                  <c:v>11.873083432538259</c:v>
                </c:pt>
                <c:pt idx="462">
                  <c:v>12.314840578878675</c:v>
                </c:pt>
                <c:pt idx="463">
                  <c:v>13.44540740953228</c:v>
                </c:pt>
                <c:pt idx="464">
                  <c:v>13.008075041952926</c:v>
                </c:pt>
                <c:pt idx="465">
                  <c:v>13.508397756773425</c:v>
                </c:pt>
                <c:pt idx="466">
                  <c:v>13.700230203238622</c:v>
                </c:pt>
                <c:pt idx="467">
                  <c:v>13.606764819781702</c:v>
                </c:pt>
                <c:pt idx="468">
                  <c:v>12.899786291074426</c:v>
                </c:pt>
                <c:pt idx="469">
                  <c:v>11.233161457810414</c:v>
                </c:pt>
                <c:pt idx="470">
                  <c:v>11.764439695357209</c:v>
                </c:pt>
                <c:pt idx="471">
                  <c:v>11.711371035986287</c:v>
                </c:pt>
                <c:pt idx="472">
                  <c:v>11.351726882861691</c:v>
                </c:pt>
                <c:pt idx="473">
                  <c:v>11.112322686134736</c:v>
                </c:pt>
                <c:pt idx="474">
                  <c:v>11.606431347800518</c:v>
                </c:pt>
                <c:pt idx="475">
                  <c:v>12.016153669626082</c:v>
                </c:pt>
                <c:pt idx="476">
                  <c:v>12.104240472741354</c:v>
                </c:pt>
                <c:pt idx="477">
                  <c:v>12.590460549906055</c:v>
                </c:pt>
                <c:pt idx="478">
                  <c:v>12.827236413706057</c:v>
                </c:pt>
                <c:pt idx="479">
                  <c:v>12.255439537585518</c:v>
                </c:pt>
                <c:pt idx="480">
                  <c:v>12.338746575637183</c:v>
                </c:pt>
                <c:pt idx="481">
                  <c:v>11.931412343483311</c:v>
                </c:pt>
                <c:pt idx="482">
                  <c:v>12.589625077092986</c:v>
                </c:pt>
                <c:pt idx="483">
                  <c:v>12.682495230992096</c:v>
                </c:pt>
                <c:pt idx="484">
                  <c:v>12.087749745413863</c:v>
                </c:pt>
                <c:pt idx="485">
                  <c:v>11.963443582277936</c:v>
                </c:pt>
                <c:pt idx="486">
                  <c:v>11.131208674574374</c:v>
                </c:pt>
                <c:pt idx="487">
                  <c:v>11.059971170809369</c:v>
                </c:pt>
                <c:pt idx="488">
                  <c:v>11.570810803057901</c:v>
                </c:pt>
                <c:pt idx="489">
                  <c:v>11.776509229643866</c:v>
                </c:pt>
                <c:pt idx="490">
                  <c:v>10.997701553334002</c:v>
                </c:pt>
                <c:pt idx="491">
                  <c:v>11.155828229658209</c:v>
                </c:pt>
                <c:pt idx="492">
                  <c:v>10.550802484186974</c:v>
                </c:pt>
                <c:pt idx="493">
                  <c:v>10.456379713429238</c:v>
                </c:pt>
                <c:pt idx="494">
                  <c:v>10.665305288220193</c:v>
                </c:pt>
                <c:pt idx="495">
                  <c:v>10.078806959165817</c:v>
                </c:pt>
                <c:pt idx="496">
                  <c:v>10.146340413935542</c:v>
                </c:pt>
                <c:pt idx="497">
                  <c:v>9.7563359676424604</c:v>
                </c:pt>
                <c:pt idx="498">
                  <c:v>10.217574331980321</c:v>
                </c:pt>
                <c:pt idx="499">
                  <c:v>11.058296639463004</c:v>
                </c:pt>
                <c:pt idx="500">
                  <c:v>11.753083719395876</c:v>
                </c:pt>
                <c:pt idx="501">
                  <c:v>12.075077810128942</c:v>
                </c:pt>
                <c:pt idx="502">
                  <c:v>12.009699373216105</c:v>
                </c:pt>
                <c:pt idx="503">
                  <c:v>11.982447899485091</c:v>
                </c:pt>
                <c:pt idx="504">
                  <c:v>11.793003542691585</c:v>
                </c:pt>
                <c:pt idx="505">
                  <c:v>11.630932574116837</c:v>
                </c:pt>
                <c:pt idx="506">
                  <c:v>13.340109149323734</c:v>
                </c:pt>
                <c:pt idx="507">
                  <c:v>12.740221740938884</c:v>
                </c:pt>
                <c:pt idx="508">
                  <c:v>12.005514837710301</c:v>
                </c:pt>
                <c:pt idx="509">
                  <c:v>11.725595588129831</c:v>
                </c:pt>
                <c:pt idx="510">
                  <c:v>11.274515569197229</c:v>
                </c:pt>
                <c:pt idx="511">
                  <c:v>11.646946400654036</c:v>
                </c:pt>
                <c:pt idx="512">
                  <c:v>11.722009867902067</c:v>
                </c:pt>
                <c:pt idx="513">
                  <c:v>12.221852096212046</c:v>
                </c:pt>
                <c:pt idx="514">
                  <c:v>11.329495417449548</c:v>
                </c:pt>
                <c:pt idx="515">
                  <c:v>11.545233860673253</c:v>
                </c:pt>
                <c:pt idx="516">
                  <c:v>11.316945396652372</c:v>
                </c:pt>
                <c:pt idx="517">
                  <c:v>10.900288291906312</c:v>
                </c:pt>
                <c:pt idx="518">
                  <c:v>10.907699975617103</c:v>
                </c:pt>
                <c:pt idx="519">
                  <c:v>10.281758724057314</c:v>
                </c:pt>
                <c:pt idx="520">
                  <c:v>10.115621548744279</c:v>
                </c:pt>
                <c:pt idx="521">
                  <c:v>9.9769760904175193</c:v>
                </c:pt>
                <c:pt idx="522">
                  <c:v>10.204188838370076</c:v>
                </c:pt>
                <c:pt idx="523">
                  <c:v>8.9096362645400955</c:v>
                </c:pt>
                <c:pt idx="524">
                  <c:v>9.1158115919163532</c:v>
                </c:pt>
                <c:pt idx="525">
                  <c:v>10.195941681846215</c:v>
                </c:pt>
                <c:pt idx="526">
                  <c:v>10.130563244933375</c:v>
                </c:pt>
                <c:pt idx="527">
                  <c:v>9.8247013095050271</c:v>
                </c:pt>
                <c:pt idx="528">
                  <c:v>9.6511560362014315</c:v>
                </c:pt>
                <c:pt idx="529">
                  <c:v>10.035781902152866</c:v>
                </c:pt>
                <c:pt idx="530">
                  <c:v>9.8447813427805109</c:v>
                </c:pt>
                <c:pt idx="531">
                  <c:v>10.020004733150701</c:v>
                </c:pt>
                <c:pt idx="532">
                  <c:v>10.139527545502789</c:v>
                </c:pt>
                <c:pt idx="533">
                  <c:v>9.811437730382524</c:v>
                </c:pt>
                <c:pt idx="534">
                  <c:v>9.2789618622796564</c:v>
                </c:pt>
                <c:pt idx="535">
                  <c:v>9.4673305030048329</c:v>
                </c:pt>
                <c:pt idx="536">
                  <c:v>10.025143070237087</c:v>
                </c:pt>
                <c:pt idx="537">
                  <c:v>10.036617374965937</c:v>
                </c:pt>
                <c:pt idx="538">
                  <c:v>9.4743800289726181</c:v>
                </c:pt>
                <c:pt idx="539">
                  <c:v>9.2428644167467482</c:v>
                </c:pt>
                <c:pt idx="540">
                  <c:v>8.8191577860329016</c:v>
                </c:pt>
                <c:pt idx="541">
                  <c:v>8.132022633066077</c:v>
                </c:pt>
                <c:pt idx="542">
                  <c:v>8.5710295319917957</c:v>
                </c:pt>
                <c:pt idx="543">
                  <c:v>8.6797951836605893</c:v>
                </c:pt>
                <c:pt idx="544">
                  <c:v>9.4036230117181336</c:v>
                </c:pt>
                <c:pt idx="545">
                  <c:v>9.3311950488375093</c:v>
                </c:pt>
                <c:pt idx="546">
                  <c:v>9.516691527660246</c:v>
                </c:pt>
                <c:pt idx="547">
                  <c:v>9.0314288377963585</c:v>
                </c:pt>
                <c:pt idx="548">
                  <c:v>9.0194776322772192</c:v>
                </c:pt>
                <c:pt idx="549">
                  <c:v>8.6165681788844104</c:v>
                </c:pt>
                <c:pt idx="550">
                  <c:v>8.8534623714519292</c:v>
                </c:pt>
                <c:pt idx="551">
                  <c:v>9.2666520847377392</c:v>
                </c:pt>
                <c:pt idx="552">
                  <c:v>9.0195959610447343</c:v>
                </c:pt>
                <c:pt idx="553">
                  <c:v>8.5062463246367646</c:v>
                </c:pt>
                <c:pt idx="554">
                  <c:v>8.1598693363549</c:v>
                </c:pt>
                <c:pt idx="555">
                  <c:v>8.5844150256020413</c:v>
                </c:pt>
                <c:pt idx="556">
                  <c:v>9.0426664849901748</c:v>
                </c:pt>
                <c:pt idx="557">
                  <c:v>9.4176073206064164</c:v>
                </c:pt>
                <c:pt idx="558">
                  <c:v>9.8214741613000403</c:v>
                </c:pt>
                <c:pt idx="559">
                  <c:v>10.009964716512957</c:v>
                </c:pt>
                <c:pt idx="560">
                  <c:v>10.880330173118573</c:v>
                </c:pt>
                <c:pt idx="561">
                  <c:v>10.941642403293125</c:v>
                </c:pt>
                <c:pt idx="562">
                  <c:v>11.118658653777198</c:v>
                </c:pt>
                <c:pt idx="563">
                  <c:v>11.079452388806816</c:v>
                </c:pt>
                <c:pt idx="564">
                  <c:v>12.049977768534587</c:v>
                </c:pt>
                <c:pt idx="565">
                  <c:v>12.142371021643408</c:v>
                </c:pt>
                <c:pt idx="566">
                  <c:v>12.075676625406979</c:v>
                </c:pt>
                <c:pt idx="567">
                  <c:v>11.879777972203495</c:v>
                </c:pt>
                <c:pt idx="568">
                  <c:v>11.963325253510421</c:v>
                </c:pt>
                <c:pt idx="569">
                  <c:v>12.690738801795728</c:v>
                </c:pt>
                <c:pt idx="570">
                  <c:v>12.043046571334319</c:v>
                </c:pt>
                <c:pt idx="571">
                  <c:v>11.499218312990346</c:v>
                </c:pt>
                <c:pt idx="572">
                  <c:v>11.63666972648126</c:v>
                </c:pt>
                <c:pt idx="573">
                  <c:v>11.25694554008118</c:v>
                </c:pt>
                <c:pt idx="574">
                  <c:v>10.664588144174639</c:v>
                </c:pt>
                <c:pt idx="575">
                  <c:v>10.796302405301129</c:v>
                </c:pt>
                <c:pt idx="576">
                  <c:v>11.219654049712426</c:v>
                </c:pt>
                <c:pt idx="577">
                  <c:v>10.772998809540885</c:v>
                </c:pt>
                <c:pt idx="578">
                  <c:v>11.003557034465942</c:v>
                </c:pt>
                <c:pt idx="579">
                  <c:v>11.288736535620544</c:v>
                </c:pt>
                <c:pt idx="580">
                  <c:v>10.679770083618996</c:v>
                </c:pt>
                <c:pt idx="581">
                  <c:v>11.057220923394672</c:v>
                </c:pt>
                <c:pt idx="582">
                  <c:v>11.012639663802872</c:v>
                </c:pt>
                <c:pt idx="583">
                  <c:v>10.928615481705656</c:v>
                </c:pt>
                <c:pt idx="584">
                  <c:v>9.4752190875059146</c:v>
                </c:pt>
                <c:pt idx="585">
                  <c:v>9.5360544168901775</c:v>
                </c:pt>
                <c:pt idx="586">
                  <c:v>9.4882460090933876</c:v>
                </c:pt>
                <c:pt idx="587">
                  <c:v>9.4075673039686745</c:v>
                </c:pt>
                <c:pt idx="588">
                  <c:v>9.7921931699201092</c:v>
                </c:pt>
                <c:pt idx="589">
                  <c:v>9.8676116234706903</c:v>
                </c:pt>
                <c:pt idx="590">
                  <c:v>10.385981268197531</c:v>
                </c:pt>
                <c:pt idx="591">
                  <c:v>9.4376873538819002</c:v>
                </c:pt>
                <c:pt idx="592">
                  <c:v>9.346491731329154</c:v>
                </c:pt>
                <c:pt idx="593">
                  <c:v>8.4077609328609739</c:v>
                </c:pt>
                <c:pt idx="594">
                  <c:v>8.5623018889574158</c:v>
                </c:pt>
                <c:pt idx="595">
                  <c:v>7.7729737094992899</c:v>
                </c:pt>
                <c:pt idx="596">
                  <c:v>7.7012593049439904</c:v>
                </c:pt>
                <c:pt idx="597">
                  <c:v>8.198354871559502</c:v>
                </c:pt>
                <c:pt idx="598">
                  <c:v>7.6578756759082616</c:v>
                </c:pt>
                <c:pt idx="599">
                  <c:v>8.1029782992211814</c:v>
                </c:pt>
                <c:pt idx="600">
                  <c:v>7.4838499160941456</c:v>
                </c:pt>
                <c:pt idx="601">
                  <c:v>7.4791884797980526</c:v>
                </c:pt>
                <c:pt idx="602">
                  <c:v>6.9351199781988209</c:v>
                </c:pt>
                <c:pt idx="603">
                  <c:v>7.0665939960700506</c:v>
                </c:pt>
                <c:pt idx="604">
                  <c:v>6.5079459560247273</c:v>
                </c:pt>
                <c:pt idx="605">
                  <c:v>6.8741627343268172</c:v>
                </c:pt>
                <c:pt idx="606">
                  <c:v>7.4589865320348245</c:v>
                </c:pt>
                <c:pt idx="607">
                  <c:v>8.0793125457179329</c:v>
                </c:pt>
                <c:pt idx="608">
                  <c:v>8.0629365614377306</c:v>
                </c:pt>
                <c:pt idx="609">
                  <c:v>7.8491093070954232</c:v>
                </c:pt>
                <c:pt idx="610">
                  <c:v>8.2630197501470146</c:v>
                </c:pt>
                <c:pt idx="611">
                  <c:v>7.4090266921013743</c:v>
                </c:pt>
                <c:pt idx="612">
                  <c:v>7.5439681014328546</c:v>
                </c:pt>
                <c:pt idx="613">
                  <c:v>7.5657226660547039</c:v>
                </c:pt>
                <c:pt idx="614">
                  <c:v>7.6725735431218709</c:v>
                </c:pt>
                <c:pt idx="615">
                  <c:v>7.5951255719223756</c:v>
                </c:pt>
                <c:pt idx="616">
                  <c:v>7.327035613373301</c:v>
                </c:pt>
                <c:pt idx="617">
                  <c:v>6.7356356047675732</c:v>
                </c:pt>
                <c:pt idx="618">
                  <c:v>6.9204185252649841</c:v>
                </c:pt>
                <c:pt idx="619">
                  <c:v>7.3546456591270921</c:v>
                </c:pt>
                <c:pt idx="620">
                  <c:v>6.6410945052423234</c:v>
                </c:pt>
                <c:pt idx="621">
                  <c:v>6.772328279858292</c:v>
                </c:pt>
                <c:pt idx="622">
                  <c:v>7.4993868418410514</c:v>
                </c:pt>
                <c:pt idx="623">
                  <c:v>7.4653224996772849</c:v>
                </c:pt>
                <c:pt idx="624">
                  <c:v>7.4288664821215988</c:v>
                </c:pt>
                <c:pt idx="625">
                  <c:v>7.810265199868045</c:v>
                </c:pt>
                <c:pt idx="626">
                  <c:v>7.7820599245564459</c:v>
                </c:pt>
                <c:pt idx="627">
                  <c:v>7.3425725391202068</c:v>
                </c:pt>
                <c:pt idx="628">
                  <c:v>7.1929296768548916</c:v>
                </c:pt>
                <c:pt idx="629">
                  <c:v>7.0489056381864863</c:v>
                </c:pt>
                <c:pt idx="630">
                  <c:v>7.1489472325411274</c:v>
                </c:pt>
                <c:pt idx="631">
                  <c:v>7.3570337487987842</c:v>
                </c:pt>
                <c:pt idx="632">
                  <c:v>7.3092253410019925</c:v>
                </c:pt>
                <c:pt idx="633">
                  <c:v>7.7685525164584561</c:v>
                </c:pt>
                <c:pt idx="634">
                  <c:v>7.9915807289052072</c:v>
                </c:pt>
                <c:pt idx="635">
                  <c:v>7.4028126389466582</c:v>
                </c:pt>
                <c:pt idx="636">
                  <c:v>7.3571556632865267</c:v>
                </c:pt>
                <c:pt idx="637">
                  <c:v>7.4995051706085682</c:v>
                </c:pt>
                <c:pt idx="638">
                  <c:v>7.5451657319889271</c:v>
                </c:pt>
                <c:pt idx="639">
                  <c:v>7.60803416474233</c:v>
                </c:pt>
                <c:pt idx="640">
                  <c:v>7.6252456218356013</c:v>
                </c:pt>
                <c:pt idx="641">
                  <c:v>7.8039292322255847</c:v>
                </c:pt>
                <c:pt idx="642">
                  <c:v>7.8745679207125541</c:v>
                </c:pt>
                <c:pt idx="643">
                  <c:v>8.7425417019262479</c:v>
                </c:pt>
                <c:pt idx="644">
                  <c:v>8.7617862623886626</c:v>
                </c:pt>
                <c:pt idx="645">
                  <c:v>8.6251703217108187</c:v>
                </c:pt>
                <c:pt idx="646">
                  <c:v>8.2819021528664241</c:v>
                </c:pt>
                <c:pt idx="647">
                  <c:v>8.8541795154974814</c:v>
                </c:pt>
                <c:pt idx="648">
                  <c:v>9.0721877196253633</c:v>
                </c:pt>
                <c:pt idx="649">
                  <c:v>9.6548600851967112</c:v>
                </c:pt>
                <c:pt idx="650">
                  <c:v>9.659403192725291</c:v>
                </c:pt>
                <c:pt idx="651">
                  <c:v>9.7780905322643115</c:v>
                </c:pt>
                <c:pt idx="652">
                  <c:v>10.022274494054875</c:v>
                </c:pt>
                <c:pt idx="653">
                  <c:v>10.066615510391417</c:v>
                </c:pt>
                <c:pt idx="654">
                  <c:v>9.3328659944636474</c:v>
                </c:pt>
                <c:pt idx="655">
                  <c:v>9.4136630283558738</c:v>
                </c:pt>
                <c:pt idx="656">
                  <c:v>9.1594390499275669</c:v>
                </c:pt>
                <c:pt idx="657">
                  <c:v>9.5547001620745533</c:v>
                </c:pt>
                <c:pt idx="658">
                  <c:v>9.2776459029560669</c:v>
                </c:pt>
                <c:pt idx="659">
                  <c:v>9.7581288277563427</c:v>
                </c:pt>
                <c:pt idx="660">
                  <c:v>10.091238651195479</c:v>
                </c:pt>
                <c:pt idx="661">
                  <c:v>9.9923946873969101</c:v>
                </c:pt>
                <c:pt idx="662">
                  <c:v>9.9003600063108674</c:v>
                </c:pt>
                <c:pt idx="663">
                  <c:v>9.859963282224868</c:v>
                </c:pt>
                <c:pt idx="664">
                  <c:v>9.6375302993359249</c:v>
                </c:pt>
                <c:pt idx="665">
                  <c:v>9.3953758551942741</c:v>
                </c:pt>
                <c:pt idx="666">
                  <c:v>9.6298819580901025</c:v>
                </c:pt>
                <c:pt idx="667">
                  <c:v>9.6529488963153138</c:v>
                </c:pt>
                <c:pt idx="668">
                  <c:v>9.6162418783436827</c:v>
                </c:pt>
                <c:pt idx="669">
                  <c:v>9.3301014041680403</c:v>
                </c:pt>
                <c:pt idx="670">
                  <c:v>9.2128483527201261</c:v>
                </c:pt>
                <c:pt idx="671">
                  <c:v>8.9575450725032617</c:v>
                </c:pt>
                <c:pt idx="672">
                  <c:v>8.8826035197429754</c:v>
                </c:pt>
                <c:pt idx="673">
                  <c:v>8.9381821832733337</c:v>
                </c:pt>
                <c:pt idx="674">
                  <c:v>8.6889746274436668</c:v>
                </c:pt>
                <c:pt idx="675">
                  <c:v>8.8399334490325732</c:v>
                </c:pt>
                <c:pt idx="676">
                  <c:v>9.1726882861691585</c:v>
                </c:pt>
                <c:pt idx="677">
                  <c:v>9.3720543308328903</c:v>
                </c:pt>
                <c:pt idx="678">
                  <c:v>9.7456863785659991</c:v>
                </c:pt>
                <c:pt idx="679">
                  <c:v>9.9156495173620574</c:v>
                </c:pt>
                <c:pt idx="680">
                  <c:v>9.4749645013697439</c:v>
                </c:pt>
                <c:pt idx="681">
                  <c:v>9.8507479812395111</c:v>
                </c:pt>
                <c:pt idx="682">
                  <c:v>9.8916251918360327</c:v>
                </c:pt>
                <c:pt idx="683">
                  <c:v>9.8772823109249721</c:v>
                </c:pt>
                <c:pt idx="684">
                  <c:v>10.082385507953127</c:v>
                </c:pt>
                <c:pt idx="685">
                  <c:v>10.070194059178727</c:v>
                </c:pt>
                <c:pt idx="686">
                  <c:v>9.7858464451169667</c:v>
                </c:pt>
                <c:pt idx="687">
                  <c:v>9.3480300053068639</c:v>
                </c:pt>
                <c:pt idx="688">
                  <c:v>8.8725635031052335</c:v>
                </c:pt>
                <c:pt idx="689">
                  <c:v>8.8969464006540342</c:v>
                </c:pt>
                <c:pt idx="690">
                  <c:v>9.1454368124381453</c:v>
                </c:pt>
                <c:pt idx="691">
                  <c:v>9.3200613875302984</c:v>
                </c:pt>
                <c:pt idx="692">
                  <c:v>8.617260222888369</c:v>
                </c:pt>
                <c:pt idx="693">
                  <c:v>8.5111229041465268</c:v>
                </c:pt>
                <c:pt idx="694">
                  <c:v>7.6917858321022354</c:v>
                </c:pt>
                <c:pt idx="695">
                  <c:v>7.9442205361368874</c:v>
                </c:pt>
                <c:pt idx="696">
                  <c:v>7.6347728804807726</c:v>
                </c:pt>
                <c:pt idx="697">
                  <c:v>7.5386755783766723</c:v>
                </c:pt>
                <c:pt idx="698">
                  <c:v>6.9986661120752709</c:v>
                </c:pt>
                <c:pt idx="699">
                  <c:v>6.9947218198247301</c:v>
                </c:pt>
                <c:pt idx="700">
                  <c:v>6.7630842931111141</c:v>
                </c:pt>
                <c:pt idx="701">
                  <c:v>6.7896186227965751</c:v>
                </c:pt>
                <c:pt idx="702">
                  <c:v>6.9502588890004446</c:v>
                </c:pt>
                <c:pt idx="703">
                  <c:v>6.3503678948953688</c:v>
                </c:pt>
                <c:pt idx="704">
                  <c:v>6.8652773196024146</c:v>
                </c:pt>
                <c:pt idx="705">
                  <c:v>6.8953973695156403</c:v>
                </c:pt>
                <c:pt idx="706">
                  <c:v>6.9617331937292919</c:v>
                </c:pt>
                <c:pt idx="707">
                  <c:v>6.4324808881111855</c:v>
                </c:pt>
                <c:pt idx="708">
                  <c:v>6.6892184564191561</c:v>
                </c:pt>
                <c:pt idx="709">
                  <c:v>6.5748339811534544</c:v>
                </c:pt>
                <c:pt idx="710">
                  <c:v>6.9751796445834104</c:v>
                </c:pt>
                <c:pt idx="711">
                  <c:v>7.0549619196511806</c:v>
                </c:pt>
                <c:pt idx="712">
                  <c:v>7.0710976606761236</c:v>
                </c:pt>
                <c:pt idx="713">
                  <c:v>7.1940878644884609</c:v>
                </c:pt>
                <c:pt idx="714">
                  <c:v>7.1589478062563643</c:v>
                </c:pt>
                <c:pt idx="715">
                  <c:v>7.1689878228941062</c:v>
                </c:pt>
                <c:pt idx="716">
                  <c:v>6.7085813456490868</c:v>
                </c:pt>
                <c:pt idx="717">
                  <c:v>6.7204142224007111</c:v>
                </c:pt>
                <c:pt idx="718">
                  <c:v>6.4392937565439388</c:v>
                </c:pt>
                <c:pt idx="719">
                  <c:v>6.0667374248791619</c:v>
                </c:pt>
                <c:pt idx="720">
                  <c:v>5.8594827957143476</c:v>
                </c:pt>
                <c:pt idx="721">
                  <c:v>5.3678805524877724</c:v>
                </c:pt>
                <c:pt idx="722">
                  <c:v>5.8386856183933107</c:v>
                </c:pt>
                <c:pt idx="723">
                  <c:v>6.0269359303509704</c:v>
                </c:pt>
                <c:pt idx="724">
                  <c:v>5.8469327749171693</c:v>
                </c:pt>
                <c:pt idx="725">
                  <c:v>5.971357266820613</c:v>
                </c:pt>
                <c:pt idx="726">
                  <c:v>5.7024282497382419</c:v>
                </c:pt>
                <c:pt idx="727">
                  <c:v>5.5679637411970564</c:v>
                </c:pt>
                <c:pt idx="728">
                  <c:v>5.4611092784096611</c:v>
                </c:pt>
                <c:pt idx="729">
                  <c:v>5.0193485463490193</c:v>
                </c:pt>
                <c:pt idx="730">
                  <c:v>5.0924972389954242</c:v>
                </c:pt>
                <c:pt idx="731">
                  <c:v>5.5690394572653856</c:v>
                </c:pt>
                <c:pt idx="732">
                  <c:v>5.5568480084909861</c:v>
                </c:pt>
                <c:pt idx="733">
                  <c:v>5.5589994406276437</c:v>
                </c:pt>
                <c:pt idx="734">
                  <c:v>5.4840578878673574</c:v>
                </c:pt>
                <c:pt idx="735">
                  <c:v>5.9813972834583549</c:v>
                </c:pt>
                <c:pt idx="736">
                  <c:v>5.9813972834583549</c:v>
                </c:pt>
                <c:pt idx="737">
                  <c:v>5.9871344358227798</c:v>
                </c:pt>
                <c:pt idx="738">
                  <c:v>5.5421465555571485</c:v>
                </c:pt>
                <c:pt idx="739">
                  <c:v>5.4478421135669306</c:v>
                </c:pt>
                <c:pt idx="740">
                  <c:v>5.2405874844021163</c:v>
                </c:pt>
                <c:pt idx="741">
                  <c:v>5.2190731630355272</c:v>
                </c:pt>
                <c:pt idx="742">
                  <c:v>5.4202320678131413</c:v>
                </c:pt>
                <c:pt idx="743">
                  <c:v>5.0175556862351369</c:v>
                </c:pt>
                <c:pt idx="744">
                  <c:v>4.7712167065876843</c:v>
                </c:pt>
                <c:pt idx="745">
                  <c:v>4.6224093171354399</c:v>
                </c:pt>
                <c:pt idx="746">
                  <c:v>4.6536050831169939</c:v>
                </c:pt>
                <c:pt idx="747">
                  <c:v>4.3868274981712823</c:v>
                </c:pt>
                <c:pt idx="748">
                  <c:v>4.3739189053513288</c:v>
                </c:pt>
                <c:pt idx="749">
                  <c:v>3.9411224738600996</c:v>
                </c:pt>
                <c:pt idx="750">
                  <c:v>3.9328753173362401</c:v>
                </c:pt>
                <c:pt idx="751">
                  <c:v>3.494700305503363</c:v>
                </c:pt>
                <c:pt idx="752">
                  <c:v>3.4158144604925349</c:v>
                </c:pt>
                <c:pt idx="753">
                  <c:v>2.9120207684915589</c:v>
                </c:pt>
                <c:pt idx="754">
                  <c:v>3.0414652687138739</c:v>
                </c:pt>
                <c:pt idx="755">
                  <c:v>3.36812438146326</c:v>
                </c:pt>
                <c:pt idx="756">
                  <c:v>3.4168901765608641</c:v>
                </c:pt>
                <c:pt idx="757">
                  <c:v>2.8761635662139096</c:v>
                </c:pt>
                <c:pt idx="758">
                  <c:v>3.0748124668320882</c:v>
                </c:pt>
                <c:pt idx="759">
                  <c:v>2.9564836993158448</c:v>
                </c:pt>
                <c:pt idx="760">
                  <c:v>3.0540152895110513</c:v>
                </c:pt>
                <c:pt idx="761">
                  <c:v>3.294617116794079</c:v>
                </c:pt>
                <c:pt idx="762">
                  <c:v>3.2616284906986417</c:v>
                </c:pt>
                <c:pt idx="763">
                  <c:v>3.4183244646519695</c:v>
                </c:pt>
                <c:pt idx="764">
                  <c:v>3.4305159134263707</c:v>
                </c:pt>
                <c:pt idx="765">
                  <c:v>3.3889215587842978</c:v>
                </c:pt>
                <c:pt idx="766">
                  <c:v>3.7148635274881316</c:v>
                </c:pt>
                <c:pt idx="767">
                  <c:v>3.6176905093157012</c:v>
                </c:pt>
                <c:pt idx="768">
                  <c:v>3.5599604136486853</c:v>
                </c:pt>
                <c:pt idx="769">
                  <c:v>3.7840679278839939</c:v>
                </c:pt>
                <c:pt idx="770">
                  <c:v>4.1544728274121141</c:v>
                </c:pt>
                <c:pt idx="771">
                  <c:v>4.1594928357309842</c:v>
                </c:pt>
                <c:pt idx="772">
                  <c:v>4.1788557249609157</c:v>
                </c:pt>
                <c:pt idx="773">
                  <c:v>4.7468338090388835</c:v>
                </c:pt>
                <c:pt idx="774">
                  <c:v>5.3789962851938444</c:v>
                </c:pt>
                <c:pt idx="775">
                  <c:v>4.9759613315930631</c:v>
                </c:pt>
                <c:pt idx="776">
                  <c:v>5.2111845785344446</c:v>
                </c:pt>
                <c:pt idx="777">
                  <c:v>5.5048550651883934</c:v>
                </c:pt>
                <c:pt idx="778">
                  <c:v>5.7508354728130691</c:v>
                </c:pt>
                <c:pt idx="779">
                  <c:v>5.8121512887078497</c:v>
                </c:pt>
                <c:pt idx="780">
                  <c:v>5.9835487155950142</c:v>
                </c:pt>
                <c:pt idx="781">
                  <c:v>6.0570559802641961</c:v>
                </c:pt>
                <c:pt idx="782">
                  <c:v>6.2176962464680647</c:v>
                </c:pt>
                <c:pt idx="783">
                  <c:v>6.4339151762022917</c:v>
                </c:pt>
                <c:pt idx="784">
                  <c:v>6.0599245564464068</c:v>
                </c:pt>
                <c:pt idx="785">
                  <c:v>5.9792458513216955</c:v>
                </c:pt>
                <c:pt idx="786">
                  <c:v>6.5031195765981549</c:v>
                </c:pt>
                <c:pt idx="787">
                  <c:v>6.6820470159636267</c:v>
                </c:pt>
                <c:pt idx="788">
                  <c:v>6.2445891481763018</c:v>
                </c:pt>
                <c:pt idx="789">
                  <c:v>6.4694138064571645</c:v>
                </c:pt>
                <c:pt idx="790">
                  <c:v>6.0771360135396799</c:v>
                </c:pt>
                <c:pt idx="791">
                  <c:v>6.2022776494886767</c:v>
                </c:pt>
                <c:pt idx="792">
                  <c:v>6.245664864244632</c:v>
                </c:pt>
                <c:pt idx="793">
                  <c:v>6.0595659844236307</c:v>
                </c:pt>
                <c:pt idx="794">
                  <c:v>6.4450309089083628</c:v>
                </c:pt>
                <c:pt idx="795">
                  <c:v>6.3761850805352767</c:v>
                </c:pt>
                <c:pt idx="796">
                  <c:v>6.2707649058389867</c:v>
                </c:pt>
                <c:pt idx="797">
                  <c:v>5.845139914803287</c:v>
                </c:pt>
                <c:pt idx="798">
                  <c:v>6.0921960384962919</c:v>
                </c:pt>
                <c:pt idx="799">
                  <c:v>5.9494843734312477</c:v>
                </c:pt>
                <c:pt idx="800">
                  <c:v>5.7307554395375853</c:v>
                </c:pt>
                <c:pt idx="801">
                  <c:v>5.5260108145322064</c:v>
                </c:pt>
                <c:pt idx="802">
                  <c:v>5.2004274178511487</c:v>
                </c:pt>
                <c:pt idx="803">
                  <c:v>5.2190731630355272</c:v>
                </c:pt>
                <c:pt idx="804">
                  <c:v>5.2563646534042823</c:v>
                </c:pt>
                <c:pt idx="805">
                  <c:v>5.571190889402045</c:v>
                </c:pt>
                <c:pt idx="806">
                  <c:v>5.4704321510018499</c:v>
                </c:pt>
                <c:pt idx="807">
                  <c:v>5.6023866553835999</c:v>
                </c:pt>
                <c:pt idx="808">
                  <c:v>5.4589578462730017</c:v>
                </c:pt>
                <c:pt idx="809">
                  <c:v>5.5708323173792689</c:v>
                </c:pt>
                <c:pt idx="810">
                  <c:v>6.0846660260179863</c:v>
                </c:pt>
                <c:pt idx="811">
                  <c:v>5.8541042153726996</c:v>
                </c:pt>
                <c:pt idx="812">
                  <c:v>5.8924714218097849</c:v>
                </c:pt>
                <c:pt idx="813">
                  <c:v>5.8275698856872387</c:v>
                </c:pt>
                <c:pt idx="814">
                  <c:v>5.8777699688759482</c:v>
                </c:pt>
                <c:pt idx="815">
                  <c:v>5.7838240989085064</c:v>
                </c:pt>
                <c:pt idx="816">
                  <c:v>5.9519943775906823</c:v>
                </c:pt>
                <c:pt idx="817">
                  <c:v>6.0021944607793918</c:v>
                </c:pt>
                <c:pt idx="818">
                  <c:v>6.4389351845211626</c:v>
                </c:pt>
                <c:pt idx="819">
                  <c:v>5.9839072876177912</c:v>
                </c:pt>
                <c:pt idx="820">
                  <c:v>5.9053800146297384</c:v>
                </c:pt>
                <c:pt idx="821">
                  <c:v>5.6522281665495333</c:v>
                </c:pt>
                <c:pt idx="822">
                  <c:v>5.6357338535018142</c:v>
                </c:pt>
                <c:pt idx="823">
                  <c:v>5.6160123922491065</c:v>
                </c:pt>
                <c:pt idx="824">
                  <c:v>5.6977668134421471</c:v>
                </c:pt>
                <c:pt idx="825">
                  <c:v>5.4736592992068385</c:v>
                </c:pt>
                <c:pt idx="826">
                  <c:v>5.6658539034150399</c:v>
                </c:pt>
                <c:pt idx="827">
                  <c:v>5.6335824213651549</c:v>
                </c:pt>
                <c:pt idx="828">
                  <c:v>5.7067311140115597</c:v>
                </c:pt>
                <c:pt idx="829">
                  <c:v>5.6088409517935771</c:v>
                </c:pt>
                <c:pt idx="830">
                  <c:v>5.4754521593207208</c:v>
                </c:pt>
                <c:pt idx="831">
                  <c:v>4.84436539923409</c:v>
                </c:pt>
                <c:pt idx="832">
                  <c:v>4.9193069519943782</c:v>
                </c:pt>
                <c:pt idx="833">
                  <c:v>4.828588230231925</c:v>
                </c:pt>
                <c:pt idx="834">
                  <c:v>4.7611766899499424</c:v>
                </c:pt>
                <c:pt idx="835">
                  <c:v>4.5130448501886091</c:v>
                </c:pt>
                <c:pt idx="836">
                  <c:v>4.743965232856671</c:v>
                </c:pt>
                <c:pt idx="837">
                  <c:v>4.8916969062405871</c:v>
                </c:pt>
                <c:pt idx="838">
                  <c:v>4.8027710445920171</c:v>
                </c:pt>
                <c:pt idx="839">
                  <c:v>4.7482680971299898</c:v>
                </c:pt>
                <c:pt idx="840">
                  <c:v>4.7590252578132848</c:v>
                </c:pt>
                <c:pt idx="841">
                  <c:v>4.7801810071570969</c:v>
                </c:pt>
                <c:pt idx="842">
                  <c:v>5.0978758193370721</c:v>
                </c:pt>
                <c:pt idx="843">
                  <c:v>5.159908779277405</c:v>
                </c:pt>
                <c:pt idx="844">
                  <c:v>5.0652457652644109</c:v>
                </c:pt>
                <c:pt idx="845">
                  <c:v>5.0433728718750448</c:v>
                </c:pt>
                <c:pt idx="846">
                  <c:v>5.1703073679379239</c:v>
                </c:pt>
                <c:pt idx="847">
                  <c:v>5.023292838599561</c:v>
                </c:pt>
                <c:pt idx="848">
                  <c:v>4.964845598886992</c:v>
                </c:pt>
                <c:pt idx="849">
                  <c:v>4.970941323274193</c:v>
                </c:pt>
                <c:pt idx="850">
                  <c:v>5.23413318799214</c:v>
                </c:pt>
                <c:pt idx="851">
                  <c:v>5.3427805108934177</c:v>
                </c:pt>
                <c:pt idx="852">
                  <c:v>5.4593164182957779</c:v>
                </c:pt>
                <c:pt idx="853">
                  <c:v>5.7723497941796591</c:v>
                </c:pt>
                <c:pt idx="854">
                  <c:v>5.661192467118946</c:v>
                </c:pt>
                <c:pt idx="855">
                  <c:v>5.5582822965820915</c:v>
                </c:pt>
                <c:pt idx="856">
                  <c:v>5.6145781041580012</c:v>
                </c:pt>
                <c:pt idx="857">
                  <c:v>5.9265357639735514</c:v>
                </c:pt>
                <c:pt idx="858">
                  <c:v>6.2130348101719708</c:v>
                </c:pt>
                <c:pt idx="859">
                  <c:v>6.3123592604810606</c:v>
                </c:pt>
                <c:pt idx="860">
                  <c:v>6.441086616657822</c:v>
                </c:pt>
                <c:pt idx="861">
                  <c:v>6.6723655713486609</c:v>
                </c:pt>
                <c:pt idx="862">
                  <c:v>6.8028857876393056</c:v>
                </c:pt>
                <c:pt idx="863">
                  <c:v>6.9355574360666079</c:v>
                </c:pt>
                <c:pt idx="864">
                  <c:v>7.052451915491746</c:v>
                </c:pt>
                <c:pt idx="865">
                  <c:v>7.4214225269287599</c:v>
                </c:pt>
                <c:pt idx="866">
                  <c:v>7.763500236657535</c:v>
                </c:pt>
                <c:pt idx="867">
                  <c:v>7.9582048450251719</c:v>
                </c:pt>
                <c:pt idx="868">
                  <c:v>8.2766168012506984</c:v>
                </c:pt>
                <c:pt idx="869">
                  <c:v>8.2077709728776131</c:v>
                </c:pt>
                <c:pt idx="870">
                  <c:v>8.1758580628505033</c:v>
                </c:pt>
                <c:pt idx="871">
                  <c:v>8.3422354814187987</c:v>
                </c:pt>
                <c:pt idx="872">
                  <c:v>8.8410091651009015</c:v>
                </c:pt>
                <c:pt idx="873">
                  <c:v>8.3035097029589355</c:v>
                </c:pt>
                <c:pt idx="874">
                  <c:v>8.4881742946888306</c:v>
                </c:pt>
                <c:pt idx="875">
                  <c:v>8.2009581044448598</c:v>
                </c:pt>
                <c:pt idx="876">
                  <c:v>7.6433786090274101</c:v>
                </c:pt>
                <c:pt idx="877">
                  <c:v>7.9718305818906785</c:v>
                </c:pt>
                <c:pt idx="878">
                  <c:v>8.1880495116249055</c:v>
                </c:pt>
                <c:pt idx="879">
                  <c:v>8.2332295864947422</c:v>
                </c:pt>
                <c:pt idx="880">
                  <c:v>8.3863398402203053</c:v>
                </c:pt>
                <c:pt idx="881">
                  <c:v>9.03356234133188</c:v>
                </c:pt>
                <c:pt idx="882">
                  <c:v>9.128942499390428</c:v>
                </c:pt>
                <c:pt idx="883">
                  <c:v>8.9159507178611896</c:v>
                </c:pt>
                <c:pt idx="884">
                  <c:v>8.8402920210553493</c:v>
                </c:pt>
                <c:pt idx="885">
                  <c:v>8.6674603060770785</c:v>
                </c:pt>
                <c:pt idx="886">
                  <c:v>8.6739146024870557</c:v>
                </c:pt>
                <c:pt idx="887">
                  <c:v>8.7528004474978847</c:v>
                </c:pt>
                <c:pt idx="888">
                  <c:v>8.9647165129587911</c:v>
                </c:pt>
                <c:pt idx="889">
                  <c:v>9.0894995768850126</c:v>
                </c:pt>
                <c:pt idx="890">
                  <c:v>9.4122143973838579</c:v>
                </c:pt>
                <c:pt idx="891">
                  <c:v>9.5183517161257001</c:v>
                </c:pt>
                <c:pt idx="892">
                  <c:v>9.4437687353881898</c:v>
                </c:pt>
                <c:pt idx="893">
                  <c:v>8.426858478794049</c:v>
                </c:pt>
                <c:pt idx="894">
                  <c:v>8.3235897362344193</c:v>
                </c:pt>
                <c:pt idx="895">
                  <c:v>8.6477388448243708</c:v>
                </c:pt>
                <c:pt idx="896">
                  <c:v>8.5121986202148552</c:v>
                </c:pt>
                <c:pt idx="897">
                  <c:v>8.4788514220966427</c:v>
                </c:pt>
                <c:pt idx="898">
                  <c:v>8.16904519441775</c:v>
                </c:pt>
                <c:pt idx="899">
                  <c:v>8.553792974856929</c:v>
                </c:pt>
                <c:pt idx="900">
                  <c:v>8.5892916051118036</c:v>
                </c:pt>
                <c:pt idx="901">
                  <c:v>8.3612397986259523</c:v>
                </c:pt>
                <c:pt idx="902">
                  <c:v>8.1116736707735111</c:v>
                </c:pt>
                <c:pt idx="903">
                  <c:v>8.2984896946400646</c:v>
                </c:pt>
                <c:pt idx="904">
                  <c:v>8.1027093702040993</c:v>
                </c:pt>
                <c:pt idx="905">
                  <c:v>8.016293512714963</c:v>
                </c:pt>
                <c:pt idx="906">
                  <c:v>7.9535434087290771</c:v>
                </c:pt>
                <c:pt idx="907">
                  <c:v>7.6842558196239299</c:v>
                </c:pt>
                <c:pt idx="908">
                  <c:v>7.7972060067985254</c:v>
                </c:pt>
                <c:pt idx="909">
                  <c:v>7.700750132671649</c:v>
                </c:pt>
                <c:pt idx="910">
                  <c:v>7.5971228180892414</c:v>
                </c:pt>
                <c:pt idx="911">
                  <c:v>7.3532938426012251</c:v>
                </c:pt>
                <c:pt idx="912">
                  <c:v>7.089384833837725</c:v>
                </c:pt>
                <c:pt idx="913">
                  <c:v>6.8606158833063207</c:v>
                </c:pt>
                <c:pt idx="914">
                  <c:v>6.7268685188106883</c:v>
                </c:pt>
                <c:pt idx="915">
                  <c:v>7.2930537427747737</c:v>
                </c:pt>
                <c:pt idx="916">
                  <c:v>7.3615409991250846</c:v>
                </c:pt>
                <c:pt idx="917">
                  <c:v>7.4931369314840577</c:v>
                </c:pt>
                <c:pt idx="918">
                  <c:v>7.2485908119504874</c:v>
                </c:pt>
                <c:pt idx="919">
                  <c:v>7.5551698914243914</c:v>
                </c:pt>
                <c:pt idx="920">
                  <c:v>7.563417047948251</c:v>
                </c:pt>
                <c:pt idx="921">
                  <c:v>8.2217552817658959</c:v>
                </c:pt>
                <c:pt idx="922">
                  <c:v>8.2117152651281522</c:v>
                </c:pt>
                <c:pt idx="923">
                  <c:v>8.25402676381578</c:v>
                </c:pt>
                <c:pt idx="924">
                  <c:v>7.7853731300469011</c:v>
                </c:pt>
                <c:pt idx="925">
                  <c:v>8.1970138121943172</c:v>
                </c:pt>
                <c:pt idx="926">
                  <c:v>8.0331463977854582</c:v>
                </c:pt>
                <c:pt idx="927">
                  <c:v>8.0177278008060693</c:v>
                </c:pt>
                <c:pt idx="928">
                  <c:v>7.910514765995897</c:v>
                </c:pt>
                <c:pt idx="929">
                  <c:v>8.8098133991193457</c:v>
                </c:pt>
                <c:pt idx="930">
                  <c:v>8.5910844652256859</c:v>
                </c:pt>
                <c:pt idx="931">
                  <c:v>8.728058977926306</c:v>
                </c:pt>
                <c:pt idx="932">
                  <c:v>8.8980221167223661</c:v>
                </c:pt>
                <c:pt idx="933">
                  <c:v>8.838857732964243</c:v>
                </c:pt>
                <c:pt idx="934">
                  <c:v>8.5121986202148552</c:v>
                </c:pt>
                <c:pt idx="935">
                  <c:v>8.5559444069935893</c:v>
                </c:pt>
                <c:pt idx="936">
                  <c:v>8.4157427460879788</c:v>
                </c:pt>
                <c:pt idx="937">
                  <c:v>8.1686866223949739</c:v>
                </c:pt>
                <c:pt idx="938">
                  <c:v>7.7807116937508063</c:v>
                </c:pt>
                <c:pt idx="939">
                  <c:v>7.8563703905566467</c:v>
                </c:pt>
                <c:pt idx="940">
                  <c:v>7.7534602200197931</c:v>
                </c:pt>
                <c:pt idx="941">
                  <c:v>7.6236571477747024</c:v>
                </c:pt>
                <c:pt idx="942">
                  <c:v>7.8344974971672805</c:v>
                </c:pt>
                <c:pt idx="943">
                  <c:v>7.9721891539134546</c:v>
                </c:pt>
                <c:pt idx="944">
                  <c:v>8.0216720930566101</c:v>
                </c:pt>
                <c:pt idx="945">
                  <c:v>7.8398760775089276</c:v>
                </c:pt>
                <c:pt idx="946">
                  <c:v>8.3644669468309409</c:v>
                </c:pt>
                <c:pt idx="947">
                  <c:v>8.3246654523027495</c:v>
                </c:pt>
                <c:pt idx="948">
                  <c:v>8.3418769093960208</c:v>
                </c:pt>
                <c:pt idx="949">
                  <c:v>8.3110397154372428</c:v>
                </c:pt>
                <c:pt idx="950">
                  <c:v>8.4526756644339578</c:v>
                </c:pt>
                <c:pt idx="951">
                  <c:v>8.4300856269990394</c:v>
                </c:pt>
                <c:pt idx="952">
                  <c:v>8.2823539536151234</c:v>
                </c:pt>
                <c:pt idx="953">
                  <c:v>8.0044606359633388</c:v>
                </c:pt>
                <c:pt idx="954">
                  <c:v>8.1048608023407578</c:v>
                </c:pt>
                <c:pt idx="955">
                  <c:v>8.1382080004589721</c:v>
                </c:pt>
                <c:pt idx="956">
                  <c:v>7.7018258487399773</c:v>
                </c:pt>
                <c:pt idx="957">
                  <c:v>6.8925287933334296</c:v>
                </c:pt>
                <c:pt idx="958">
                  <c:v>6.6013683108389154</c:v>
                </c:pt>
                <c:pt idx="959">
                  <c:v>6.604595459043904</c:v>
                </c:pt>
                <c:pt idx="960">
                  <c:v>6.7638014371566673</c:v>
                </c:pt>
                <c:pt idx="961">
                  <c:v>6.6167869078183035</c:v>
                </c:pt>
                <c:pt idx="962">
                  <c:v>6.3779779406491581</c:v>
                </c:pt>
                <c:pt idx="963">
                  <c:v>6.4331980321567395</c:v>
                </c:pt>
                <c:pt idx="964">
                  <c:v>6.0767774415169038</c:v>
                </c:pt>
                <c:pt idx="965">
                  <c:v>6.2015605054431235</c:v>
                </c:pt>
                <c:pt idx="966">
                  <c:v>6.3743922204213934</c:v>
                </c:pt>
                <c:pt idx="967">
                  <c:v>6.8351572696891889</c:v>
                </c:pt>
                <c:pt idx="968">
                  <c:v>6.8871502129917817</c:v>
                </c:pt>
                <c:pt idx="969">
                  <c:v>6.8624087434202039</c:v>
                </c:pt>
                <c:pt idx="970">
                  <c:v>6.9667532020481637</c:v>
                </c:pt>
                <c:pt idx="971">
                  <c:v>6.9642431978887283</c:v>
                </c:pt>
                <c:pt idx="972">
                  <c:v>6.5292953342608389</c:v>
                </c:pt>
                <c:pt idx="973">
                  <c:v>6.6967484688974626</c:v>
                </c:pt>
                <c:pt idx="974">
                  <c:v>7.0216147215329681</c:v>
                </c:pt>
                <c:pt idx="975">
                  <c:v>7.5128583927367654</c:v>
                </c:pt>
                <c:pt idx="976">
                  <c:v>7.7075630011044023</c:v>
                </c:pt>
                <c:pt idx="977">
                  <c:v>7.3758838800361435</c:v>
                </c:pt>
                <c:pt idx="978">
                  <c:v>7.4013424936532761</c:v>
                </c:pt>
                <c:pt idx="979">
                  <c:v>7.4479568566142191</c:v>
                </c:pt>
                <c:pt idx="980">
                  <c:v>7.6487571893690554</c:v>
                </c:pt>
                <c:pt idx="981">
                  <c:v>7.3981153454482875</c:v>
                </c:pt>
                <c:pt idx="982">
                  <c:v>7.4425782762725721</c:v>
                </c:pt>
                <c:pt idx="983">
                  <c:v>7.4651683137074922</c:v>
                </c:pt>
                <c:pt idx="984">
                  <c:v>7.8466889459416809</c:v>
                </c:pt>
                <c:pt idx="985">
                  <c:v>7.7541773640653453</c:v>
                </c:pt>
                <c:pt idx="986">
                  <c:v>7.6085971228180895</c:v>
                </c:pt>
                <c:pt idx="987">
                  <c:v>7.5637756199710271</c:v>
                </c:pt>
                <c:pt idx="988">
                  <c:v>7.4472397125686669</c:v>
                </c:pt>
                <c:pt idx="989">
                  <c:v>7.5598313277204863</c:v>
                </c:pt>
                <c:pt idx="990">
                  <c:v>7.5831385092009587</c:v>
                </c:pt>
                <c:pt idx="991">
                  <c:v>7.7003915606488711</c:v>
                </c:pt>
                <c:pt idx="992">
                  <c:v>7.7434202033820512</c:v>
                </c:pt>
                <c:pt idx="993">
                  <c:v>7.5964056740436892</c:v>
                </c:pt>
                <c:pt idx="994">
                  <c:v>7.4985155118257047</c:v>
                </c:pt>
                <c:pt idx="995">
                  <c:v>7.5802699330187462</c:v>
                </c:pt>
                <c:pt idx="996">
                  <c:v>8.0019506318039042</c:v>
                </c:pt>
                <c:pt idx="997">
                  <c:v>8.0898007773841449</c:v>
                </c:pt>
                <c:pt idx="998">
                  <c:v>8.0388835501498832</c:v>
                </c:pt>
                <c:pt idx="999">
                  <c:v>8.2231895698570021</c:v>
                </c:pt>
                <c:pt idx="1000">
                  <c:v>7.8617489708982937</c:v>
                </c:pt>
                <c:pt idx="1001">
                  <c:v>8.1256579796617938</c:v>
                </c:pt>
                <c:pt idx="1002">
                  <c:v>8.0553778631976005</c:v>
                </c:pt>
                <c:pt idx="1003">
                  <c:v>8.201316676467636</c:v>
                </c:pt>
                <c:pt idx="1004">
                  <c:v>8.3745069634686828</c:v>
                </c:pt>
                <c:pt idx="1005">
                  <c:v>8.0783264726552968</c:v>
                </c:pt>
                <c:pt idx="1006">
                  <c:v>7.9097976219503447</c:v>
                </c:pt>
                <c:pt idx="1007">
                  <c:v>7.9076461898136845</c:v>
                </c:pt>
                <c:pt idx="1008">
                  <c:v>7.5501498831055205</c:v>
                </c:pt>
                <c:pt idx="1009">
                  <c:v>7.5315041379211429</c:v>
                </c:pt>
                <c:pt idx="1010">
                  <c:v>7.5157269689189778</c:v>
                </c:pt>
                <c:pt idx="1011">
                  <c:v>7.6218642876608182</c:v>
                </c:pt>
                <c:pt idx="1012">
                  <c:v>7.4250082471565246</c:v>
                </c:pt>
                <c:pt idx="1013">
                  <c:v>7.3884339008333217</c:v>
                </c:pt>
                <c:pt idx="1014">
                  <c:v>7.1474735015275161</c:v>
                </c:pt>
                <c:pt idx="1015">
                  <c:v>6.8487830065546955</c:v>
                </c:pt>
                <c:pt idx="1016">
                  <c:v>6.8853573528778984</c:v>
                </c:pt>
                <c:pt idx="1017">
                  <c:v>6.7290199509473476</c:v>
                </c:pt>
                <c:pt idx="1018">
                  <c:v>6.5974240185883737</c:v>
                </c:pt>
                <c:pt idx="1019">
                  <c:v>6.6085397512944448</c:v>
                </c:pt>
                <c:pt idx="1020">
                  <c:v>6.4869838355732137</c:v>
                </c:pt>
                <c:pt idx="1021">
                  <c:v>6.4991752843476132</c:v>
                </c:pt>
                <c:pt idx="1022">
                  <c:v>6.4522023493638931</c:v>
                </c:pt>
                <c:pt idx="1023">
                  <c:v>5.5486008519671257</c:v>
                </c:pt>
                <c:pt idx="1024">
                  <c:v>5.5708323173792689</c:v>
                </c:pt>
                <c:pt idx="1025">
                  <c:v>5.8462156308716171</c:v>
                </c:pt>
                <c:pt idx="1026">
                  <c:v>5.8698813843748656</c:v>
                </c:pt>
                <c:pt idx="1027">
                  <c:v>5.7156954145809724</c:v>
                </c:pt>
                <c:pt idx="1028">
                  <c:v>5.771991222156883</c:v>
                </c:pt>
                <c:pt idx="1029">
                  <c:v>5.7379268799931147</c:v>
                </c:pt>
                <c:pt idx="1030">
                  <c:v>5.492305044391216</c:v>
                </c:pt>
                <c:pt idx="1031">
                  <c:v>5.6371681415929196</c:v>
                </c:pt>
                <c:pt idx="1032">
                  <c:v>5.7260940032414913</c:v>
                </c:pt>
                <c:pt idx="1033">
                  <c:v>5.7970912637512368</c:v>
                </c:pt>
                <c:pt idx="1034">
                  <c:v>5.9408786448846111</c:v>
                </c:pt>
                <c:pt idx="1035">
                  <c:v>5.7458154644941981</c:v>
                </c:pt>
                <c:pt idx="1036">
                  <c:v>5.5984423631330591</c:v>
                </c:pt>
                <c:pt idx="1037">
                  <c:v>5.766612641815235</c:v>
                </c:pt>
                <c:pt idx="1038">
                  <c:v>6.187576196554839</c:v>
                </c:pt>
                <c:pt idx="1039">
                  <c:v>6.1696475954160146</c:v>
                </c:pt>
                <c:pt idx="1040">
                  <c:v>5.9476915133173645</c:v>
                </c:pt>
                <c:pt idx="1041">
                  <c:v>5.9839072876177912</c:v>
                </c:pt>
                <c:pt idx="1042">
                  <c:v>6.0785703016307853</c:v>
                </c:pt>
                <c:pt idx="1043">
                  <c:v>5.8835071212403722</c:v>
                </c:pt>
                <c:pt idx="1044">
                  <c:v>6.1499261341633078</c:v>
                </c:pt>
                <c:pt idx="1045">
                  <c:v>6.1617590109149321</c:v>
                </c:pt>
                <c:pt idx="1046">
                  <c:v>6.2445891481763018</c:v>
                </c:pt>
                <c:pt idx="1047">
                  <c:v>6.2388519958118787</c:v>
                </c:pt>
                <c:pt idx="1048">
                  <c:v>6.2661034695428919</c:v>
                </c:pt>
                <c:pt idx="1049">
                  <c:v>5.7461740365169742</c:v>
                </c:pt>
                <c:pt idx="1050">
                  <c:v>5.4808307396623688</c:v>
                </c:pt>
                <c:pt idx="1051">
                  <c:v>5.3302304900962403</c:v>
                </c:pt>
                <c:pt idx="1052">
                  <c:v>5.4058891869020815</c:v>
                </c:pt>
                <c:pt idx="1053">
                  <c:v>5.2872018473630611</c:v>
                </c:pt>
                <c:pt idx="1054">
                  <c:v>5.3743348488977496</c:v>
                </c:pt>
                <c:pt idx="1055">
                  <c:v>5.3660876923738901</c:v>
                </c:pt>
                <c:pt idx="1056">
                  <c:v>5.0770786420160352</c:v>
                </c:pt>
                <c:pt idx="1057">
                  <c:v>4.8267953701180417</c:v>
                </c:pt>
                <c:pt idx="1058">
                  <c:v>4.8651625765551261</c:v>
                </c:pt>
                <c:pt idx="1059">
                  <c:v>5.2319817558554815</c:v>
                </c:pt>
                <c:pt idx="1060">
                  <c:v>5.1430558942069098</c:v>
                </c:pt>
                <c:pt idx="1061">
                  <c:v>5.2986761520919092</c:v>
                </c:pt>
                <c:pt idx="1062">
                  <c:v>5.196841697623384</c:v>
                </c:pt>
                <c:pt idx="1063">
                  <c:v>5.1254858650908623</c:v>
                </c:pt>
                <c:pt idx="1064">
                  <c:v>5.1900288291906307</c:v>
                </c:pt>
                <c:pt idx="1065">
                  <c:v>5.370749128669984</c:v>
                </c:pt>
                <c:pt idx="1066">
                  <c:v>5.4482006855897076</c:v>
                </c:pt>
                <c:pt idx="1067">
                  <c:v>5.3033375883880032</c:v>
                </c:pt>
                <c:pt idx="1068">
                  <c:v>5.2828989830897433</c:v>
                </c:pt>
                <c:pt idx="1069">
                  <c:v>4.9748856155247339</c:v>
                </c:pt>
                <c:pt idx="1070">
                  <c:v>5.0376357195106207</c:v>
                </c:pt>
                <c:pt idx="1071">
                  <c:v>5.1355258817286042</c:v>
                </c:pt>
                <c:pt idx="1072">
                  <c:v>4.912852655584401</c:v>
                </c:pt>
                <c:pt idx="1073">
                  <c:v>5.2025788499878081</c:v>
                </c:pt>
                <c:pt idx="1074">
                  <c:v>5.3424219388706415</c:v>
                </c:pt>
                <c:pt idx="1075">
                  <c:v>5.1588330632090758</c:v>
                </c:pt>
                <c:pt idx="1076">
                  <c:v>5.2606675176776001</c:v>
                </c:pt>
                <c:pt idx="1077">
                  <c:v>5.1333744495919449</c:v>
                </c:pt>
                <c:pt idx="1078">
                  <c:v>4.7902210237948388</c:v>
                </c:pt>
                <c:pt idx="1079">
                  <c:v>4.6335250498415119</c:v>
                </c:pt>
                <c:pt idx="1080">
                  <c:v>4.5740020940606128</c:v>
                </c:pt>
                <c:pt idx="1081">
                  <c:v>4.3760703374879881</c:v>
                </c:pt>
                <c:pt idx="1082">
                  <c:v>4.2728015949283575</c:v>
                </c:pt>
                <c:pt idx="1083">
                  <c:v>4.0935155835401105</c:v>
                </c:pt>
                <c:pt idx="1084">
                  <c:v>4.1878200255303284</c:v>
                </c:pt>
                <c:pt idx="1085">
                  <c:v>4.8135282052753112</c:v>
                </c:pt>
                <c:pt idx="1086">
                  <c:v>5.10217868361039</c:v>
                </c:pt>
                <c:pt idx="1087">
                  <c:v>5.0344085713056321</c:v>
                </c:pt>
                <c:pt idx="1088">
                  <c:v>5.9580901019778834</c:v>
                </c:pt>
                <c:pt idx="1089">
                  <c:v>5.5719080334475981</c:v>
                </c:pt>
                <c:pt idx="1090">
                  <c:v>5.4539378379541317</c:v>
                </c:pt>
                <c:pt idx="1091">
                  <c:v>5.4546549819996839</c:v>
                </c:pt>
                <c:pt idx="1092">
                  <c:v>5.4969664806873109</c:v>
                </c:pt>
                <c:pt idx="1093">
                  <c:v>5.6249766928185192</c:v>
                </c:pt>
                <c:pt idx="1094">
                  <c:v>5.3757691369888558</c:v>
                </c:pt>
                <c:pt idx="1095">
                  <c:v>5.2649703819509188</c:v>
                </c:pt>
                <c:pt idx="1096">
                  <c:v>5.1663630756873822</c:v>
                </c:pt>
                <c:pt idx="1097">
                  <c:v>5.0408628677156093</c:v>
                </c:pt>
                <c:pt idx="1098">
                  <c:v>5.1634944995051697</c:v>
                </c:pt>
                <c:pt idx="1099">
                  <c:v>5.3664462643966671</c:v>
                </c:pt>
                <c:pt idx="1100">
                  <c:v>5.2387946242882348</c:v>
                </c:pt>
                <c:pt idx="1101">
                  <c:v>5.2692732462242367</c:v>
                </c:pt>
                <c:pt idx="1102">
                  <c:v>5.3632191161916785</c:v>
                </c:pt>
                <c:pt idx="1103">
                  <c:v>5.2732175384747775</c:v>
                </c:pt>
                <c:pt idx="1104">
                  <c:v>5.6909539450093938</c:v>
                </c:pt>
                <c:pt idx="1105">
                  <c:v>5.4582407022274495</c:v>
                </c:pt>
                <c:pt idx="1106">
                  <c:v>5.2298303237188222</c:v>
                </c:pt>
                <c:pt idx="1107">
                  <c:v>5.4270449362458946</c:v>
                </c:pt>
                <c:pt idx="1108">
                  <c:v>5.3377605025745467</c:v>
                </c:pt>
                <c:pt idx="1109">
                  <c:v>5.3176804692990629</c:v>
                </c:pt>
                <c:pt idx="1110">
                  <c:v>5.4109091952209516</c:v>
                </c:pt>
                <c:pt idx="1111">
                  <c:v>5.3854505816038216</c:v>
                </c:pt>
                <c:pt idx="1112">
                  <c:v>5.3212661895268276</c:v>
                </c:pt>
                <c:pt idx="1113">
                  <c:v>5.2667632420648012</c:v>
                </c:pt>
                <c:pt idx="1114">
                  <c:v>5.2750103985886607</c:v>
                </c:pt>
                <c:pt idx="1115">
                  <c:v>5.3804305732849498</c:v>
                </c:pt>
                <c:pt idx="1116">
                  <c:v>5.3639362602372307</c:v>
                </c:pt>
                <c:pt idx="1117">
                  <c:v>5.2316231838327045</c:v>
                </c:pt>
                <c:pt idx="1118">
                  <c:v>5.1193901407036613</c:v>
                </c:pt>
                <c:pt idx="1119">
                  <c:v>5.3571233918044774</c:v>
                </c:pt>
                <c:pt idx="1120">
                  <c:v>5.5428636996027016</c:v>
                </c:pt>
                <c:pt idx="1121">
                  <c:v>5.3829405774443853</c:v>
                </c:pt>
                <c:pt idx="1122">
                  <c:v>5.7210739949226195</c:v>
                </c:pt>
                <c:pt idx="1123">
                  <c:v>5.6285624130462848</c:v>
                </c:pt>
                <c:pt idx="1124">
                  <c:v>5.5105922175528175</c:v>
                </c:pt>
                <c:pt idx="1125">
                  <c:v>5.5622265888326323</c:v>
                </c:pt>
                <c:pt idx="1126">
                  <c:v>5.5468079918532442</c:v>
                </c:pt>
                <c:pt idx="1127">
                  <c:v>5.7178468467176309</c:v>
                </c:pt>
                <c:pt idx="1128">
                  <c:v>6.0412788112620301</c:v>
                </c:pt>
                <c:pt idx="1129">
                  <c:v>6.0789288736535614</c:v>
                </c:pt>
                <c:pt idx="1130">
                  <c:v>6.0954231867012805</c:v>
                </c:pt>
                <c:pt idx="1131">
                  <c:v>6.5249924699875219</c:v>
                </c:pt>
                <c:pt idx="1132">
                  <c:v>7.2923365987292197</c:v>
                </c:pt>
                <c:pt idx="1133">
                  <c:v>7.8348560691900566</c:v>
                </c:pt>
                <c:pt idx="1134">
                  <c:v>8.0188035168743994</c:v>
                </c:pt>
                <c:pt idx="1135">
                  <c:v>8.0697207441086611</c:v>
                </c:pt>
                <c:pt idx="1136">
                  <c:v>8.4064198734957891</c:v>
                </c:pt>
                <c:pt idx="1137">
                  <c:v>8.4397670716140034</c:v>
                </c:pt>
                <c:pt idx="1138">
                  <c:v>7.6426614649818561</c:v>
                </c:pt>
                <c:pt idx="1139">
                  <c:v>7.9008333213809312</c:v>
                </c:pt>
                <c:pt idx="1140">
                  <c:v>8.0589635834253652</c:v>
                </c:pt>
                <c:pt idx="1141">
                  <c:v>8.1995238163537518</c:v>
                </c:pt>
                <c:pt idx="1142">
                  <c:v>7.910514765995897</c:v>
                </c:pt>
                <c:pt idx="1143">
                  <c:v>7.9366905236585819</c:v>
                </c:pt>
                <c:pt idx="1144">
                  <c:v>7.5770427848137576</c:v>
                </c:pt>
                <c:pt idx="1145">
                  <c:v>8.0184449448516215</c:v>
                </c:pt>
                <c:pt idx="1146">
                  <c:v>7.8344974971672805</c:v>
                </c:pt>
                <c:pt idx="1147">
                  <c:v>6.7447971199495136</c:v>
                </c:pt>
                <c:pt idx="1148">
                  <c:v>6.8975488016522997</c:v>
                </c:pt>
                <c:pt idx="1149">
                  <c:v>6.8814130606273576</c:v>
                </c:pt>
                <c:pt idx="1150">
                  <c:v>7.3224566486424454</c:v>
                </c:pt>
                <c:pt idx="1151">
                  <c:v>6.9825303710503288</c:v>
                </c:pt>
                <c:pt idx="1152">
                  <c:v>7.321380932574117</c:v>
                </c:pt>
                <c:pt idx="1153">
                  <c:v>6.7759928859310685</c:v>
                </c:pt>
                <c:pt idx="1154">
                  <c:v>6.4464651969994691</c:v>
                </c:pt>
                <c:pt idx="1155">
                  <c:v>6.1312803889789302</c:v>
                </c:pt>
                <c:pt idx="1156">
                  <c:v>6.1943890649875923</c:v>
                </c:pt>
                <c:pt idx="1157">
                  <c:v>5.8759771087620658</c:v>
                </c:pt>
                <c:pt idx="1158">
                  <c:v>6.129846100887824</c:v>
                </c:pt>
                <c:pt idx="1159">
                  <c:v>6.1714404555298978</c:v>
                </c:pt>
                <c:pt idx="1160">
                  <c:v>6.0814388778129977</c:v>
                </c:pt>
                <c:pt idx="1161">
                  <c:v>6.4522023493638931</c:v>
                </c:pt>
                <c:pt idx="1162">
                  <c:v>6.2209233946730533</c:v>
                </c:pt>
                <c:pt idx="1163">
                  <c:v>6.6784612957358611</c:v>
                </c:pt>
                <c:pt idx="1164">
                  <c:v>6.7494585562456075</c:v>
                </c:pt>
                <c:pt idx="1165">
                  <c:v>6.9861160912780935</c:v>
                </c:pt>
                <c:pt idx="1166">
                  <c:v>6.9280274235883015</c:v>
                </c:pt>
                <c:pt idx="1167">
                  <c:v>7.0058375525308012</c:v>
                </c:pt>
                <c:pt idx="1168">
                  <c:v>6.5536782318096414</c:v>
                </c:pt>
                <c:pt idx="1169">
                  <c:v>6.9000588058117351</c:v>
                </c:pt>
                <c:pt idx="1170">
                  <c:v>6.6451140976176477</c:v>
                </c:pt>
                <c:pt idx="1171">
                  <c:v>6.5016852885070495</c:v>
                </c:pt>
                <c:pt idx="1172">
                  <c:v>6.377619368626382</c:v>
                </c:pt>
                <c:pt idx="1173">
                  <c:v>6.3966236858335366</c:v>
                </c:pt>
                <c:pt idx="1174">
                  <c:v>6.6773855796675319</c:v>
                </c:pt>
                <c:pt idx="1175">
                  <c:v>6.551526799672982</c:v>
                </c:pt>
                <c:pt idx="1176">
                  <c:v>6.867428751739074</c:v>
                </c:pt>
                <c:pt idx="1177">
                  <c:v>7.2532522482465822</c:v>
                </c:pt>
                <c:pt idx="1178">
                  <c:v>6.556188235969076</c:v>
                </c:pt>
                <c:pt idx="1179">
                  <c:v>6.7548371365872555</c:v>
                </c:pt>
                <c:pt idx="1180">
                  <c:v>7.1098234391359849</c:v>
                </c:pt>
                <c:pt idx="1181">
                  <c:v>7.1801035556001782</c:v>
                </c:pt>
                <c:pt idx="1182">
                  <c:v>7.2403436554266296</c:v>
                </c:pt>
                <c:pt idx="1183">
                  <c:v>7.2575551125199009</c:v>
                </c:pt>
                <c:pt idx="1184">
                  <c:v>7.1316963325253511</c:v>
                </c:pt>
                <c:pt idx="1185">
                  <c:v>7.1707806830079885</c:v>
                </c:pt>
                <c:pt idx="1186">
                  <c:v>7.1467563574819639</c:v>
                </c:pt>
                <c:pt idx="1187">
                  <c:v>7.7462887795642619</c:v>
                </c:pt>
                <c:pt idx="1188">
                  <c:v>7.5429784426499911</c:v>
                </c:pt>
                <c:pt idx="1189">
                  <c:v>7.9643005694123712</c:v>
                </c:pt>
                <c:pt idx="1190">
                  <c:v>8.117410823137936</c:v>
                </c:pt>
                <c:pt idx="1191">
                  <c:v>8.2160181294014709</c:v>
                </c:pt>
                <c:pt idx="1192">
                  <c:v>8.1156179630240519</c:v>
                </c:pt>
                <c:pt idx="1193">
                  <c:v>8.3393669052365844</c:v>
                </c:pt>
                <c:pt idx="1194">
                  <c:v>8.3813198319014361</c:v>
                </c:pt>
                <c:pt idx="1195">
                  <c:v>8.2518753316791198</c:v>
                </c:pt>
                <c:pt idx="1196">
                  <c:v>7.9291605111802763</c:v>
                </c:pt>
                <c:pt idx="1197">
                  <c:v>7.6293943001391256</c:v>
                </c:pt>
                <c:pt idx="1198">
                  <c:v>7.9671691455945837</c:v>
                </c:pt>
                <c:pt idx="1199">
                  <c:v>7.6354900245263266</c:v>
                </c:pt>
                <c:pt idx="1200">
                  <c:v>7.7670859568852997</c:v>
                </c:pt>
                <c:pt idx="1201">
                  <c:v>7.6433786090274101</c:v>
                </c:pt>
                <c:pt idx="1202">
                  <c:v>7.5616241878343686</c:v>
                </c:pt>
                <c:pt idx="1203">
                  <c:v>6.8096986560720589</c:v>
                </c:pt>
                <c:pt idx="1204">
                  <c:v>6.8584644511696613</c:v>
                </c:pt>
                <c:pt idx="1205">
                  <c:v>6.873165904103498</c:v>
                </c:pt>
                <c:pt idx="1206">
                  <c:v>6.9362745801121619</c:v>
                </c:pt>
                <c:pt idx="1207">
                  <c:v>6.9204974111099951</c:v>
                </c:pt>
                <c:pt idx="1208">
                  <c:v>6.9136845426772418</c:v>
                </c:pt>
                <c:pt idx="1209">
                  <c:v>6.8473487184635902</c:v>
                </c:pt>
                <c:pt idx="1210">
                  <c:v>6.8157943804592591</c:v>
                </c:pt>
                <c:pt idx="1211">
                  <c:v>6.6608912666198137</c:v>
                </c:pt>
                <c:pt idx="1212">
                  <c:v>8.3400840492821384</c:v>
                </c:pt>
                <c:pt idx="1213">
                  <c:v>8.6524002811204657</c:v>
                </c:pt>
                <c:pt idx="1214">
                  <c:v>8.4128741699057663</c:v>
                </c:pt>
                <c:pt idx="1215">
                  <c:v>8.305661135095594</c:v>
                </c:pt>
                <c:pt idx="1216">
                  <c:v>8.2350224466086264</c:v>
                </c:pt>
                <c:pt idx="1217">
                  <c:v>7.9589219890707241</c:v>
                </c:pt>
                <c:pt idx="1218">
                  <c:v>7.9277262230891683</c:v>
                </c:pt>
                <c:pt idx="1219">
                  <c:v>7.7075630011044023</c:v>
                </c:pt>
                <c:pt idx="1220">
                  <c:v>8.0159349406921869</c:v>
                </c:pt>
                <c:pt idx="1221">
                  <c:v>9.3458785731702054</c:v>
                </c:pt>
                <c:pt idx="1222">
                  <c:v>9.6463619282569102</c:v>
                </c:pt>
                <c:pt idx="1223">
                  <c:v>10.51805051562657</c:v>
                </c:pt>
                <c:pt idx="1224">
                  <c:v>11.550020797177321</c:v>
                </c:pt>
                <c:pt idx="1225">
                  <c:v>10.778732376185081</c:v>
                </c:pt>
                <c:pt idx="1226">
                  <c:v>10.841482480170967</c:v>
                </c:pt>
                <c:pt idx="1227">
                  <c:v>10.158044204758967</c:v>
                </c:pt>
                <c:pt idx="1228">
                  <c:v>10.500121914487744</c:v>
                </c:pt>
                <c:pt idx="1229">
                  <c:v>11.146268699530987</c:v>
                </c:pt>
                <c:pt idx="1230">
                  <c:v>11.406591988066722</c:v>
                </c:pt>
                <c:pt idx="1231">
                  <c:v>11.264238895024453</c:v>
                </c:pt>
                <c:pt idx="1232">
                  <c:v>11.178540181580871</c:v>
                </c:pt>
                <c:pt idx="1233">
                  <c:v>11.641815235008103</c:v>
                </c:pt>
                <c:pt idx="1234">
                  <c:v>11.14089011918934</c:v>
                </c:pt>
                <c:pt idx="1235">
                  <c:v>11.127981526369387</c:v>
                </c:pt>
                <c:pt idx="1236">
                  <c:v>10.936504066206737</c:v>
                </c:pt>
                <c:pt idx="1237">
                  <c:v>11.376471938153498</c:v>
                </c:pt>
                <c:pt idx="1238">
                  <c:v>11.804248361325854</c:v>
                </c:pt>
                <c:pt idx="1239">
                  <c:v>11.600938024411583</c:v>
                </c:pt>
                <c:pt idx="1240">
                  <c:v>11.834368411239081</c:v>
                </c:pt>
                <c:pt idx="1241">
                  <c:v>12.24887766956871</c:v>
                </c:pt>
                <c:pt idx="1242">
                  <c:v>12.956340270506734</c:v>
                </c:pt>
                <c:pt idx="1243">
                  <c:v>12.976778875804994</c:v>
                </c:pt>
                <c:pt idx="1244">
                  <c:v>13.378379541314668</c:v>
                </c:pt>
                <c:pt idx="1245">
                  <c:v>14.231063811477172</c:v>
                </c:pt>
                <c:pt idx="1246">
                  <c:v>13.991896272285251</c:v>
                </c:pt>
                <c:pt idx="1247">
                  <c:v>14.641987349579036</c:v>
                </c:pt>
                <c:pt idx="1248">
                  <c:v>15.602601798597266</c:v>
                </c:pt>
                <c:pt idx="1249">
                  <c:v>16.206437084952885</c:v>
                </c:pt>
                <c:pt idx="1250">
                  <c:v>14.781830438461869</c:v>
                </c:pt>
                <c:pt idx="1251">
                  <c:v>14.639835917442378</c:v>
                </c:pt>
                <c:pt idx="1252">
                  <c:v>14.098033591027093</c:v>
                </c:pt>
                <c:pt idx="1253">
                  <c:v>14.44011130075587</c:v>
                </c:pt>
                <c:pt idx="1254">
                  <c:v>15.576067468911805</c:v>
                </c:pt>
                <c:pt idx="1255">
                  <c:v>15.283831270348962</c:v>
                </c:pt>
                <c:pt idx="1256">
                  <c:v>14.478119935170179</c:v>
                </c:pt>
                <c:pt idx="1257">
                  <c:v>13.967154802713674</c:v>
                </c:pt>
                <c:pt idx="1258">
                  <c:v>13.480572567805968</c:v>
                </c:pt>
                <c:pt idx="1259">
                  <c:v>12.599919679866897</c:v>
                </c:pt>
                <c:pt idx="1260">
                  <c:v>13.717230102838455</c:v>
                </c:pt>
                <c:pt idx="1261">
                  <c:v>13.739102996227823</c:v>
                </c:pt>
                <c:pt idx="1262">
                  <c:v>13.140646290213853</c:v>
                </c:pt>
                <c:pt idx="1263">
                  <c:v>13.161443467534889</c:v>
                </c:pt>
                <c:pt idx="1264">
                  <c:v>13.15427202707936</c:v>
                </c:pt>
                <c:pt idx="1265">
                  <c:v>13.461568250598814</c:v>
                </c:pt>
                <c:pt idx="1266">
                  <c:v>13.212360694769151</c:v>
                </c:pt>
                <c:pt idx="1267">
                  <c:v>14.354771159335064</c:v>
                </c:pt>
                <c:pt idx="1268">
                  <c:v>13.83842744653691</c:v>
                </c:pt>
                <c:pt idx="1269">
                  <c:v>14.293096771417506</c:v>
                </c:pt>
                <c:pt idx="1270">
                  <c:v>14.205963769882818</c:v>
                </c:pt>
                <c:pt idx="1271">
                  <c:v>13.884683237475079</c:v>
                </c:pt>
                <c:pt idx="1272">
                  <c:v>13.786793075257096</c:v>
                </c:pt>
                <c:pt idx="1273">
                  <c:v>13.578821302046729</c:v>
                </c:pt>
                <c:pt idx="1274">
                  <c:v>13.240687884568493</c:v>
                </c:pt>
                <c:pt idx="1275">
                  <c:v>13.274393654709483</c:v>
                </c:pt>
                <c:pt idx="1276">
                  <c:v>12.952037406233417</c:v>
                </c:pt>
                <c:pt idx="1277">
                  <c:v>13.352920927697536</c:v>
                </c:pt>
                <c:pt idx="1278">
                  <c:v>13.507824041536983</c:v>
                </c:pt>
                <c:pt idx="1279">
                  <c:v>12.757691369888557</c:v>
                </c:pt>
                <c:pt idx="1280">
                  <c:v>13.063553305316905</c:v>
                </c:pt>
                <c:pt idx="1281">
                  <c:v>12.560118185338707</c:v>
                </c:pt>
                <c:pt idx="1282">
                  <c:v>12.422067956569755</c:v>
                </c:pt>
                <c:pt idx="1283">
                  <c:v>11.966681487643609</c:v>
                </c:pt>
                <c:pt idx="1284">
                  <c:v>11.576196554840006</c:v>
                </c:pt>
                <c:pt idx="1285">
                  <c:v>10.779090948207857</c:v>
                </c:pt>
                <c:pt idx="1286">
                  <c:v>11.06630713845183</c:v>
                </c:pt>
                <c:pt idx="1287">
                  <c:v>11.763012578706558</c:v>
                </c:pt>
                <c:pt idx="1288">
                  <c:v>11.759426858478793</c:v>
                </c:pt>
                <c:pt idx="1289">
                  <c:v>11.697393898538461</c:v>
                </c:pt>
                <c:pt idx="1290">
                  <c:v>11.928672853229299</c:v>
                </c:pt>
                <c:pt idx="1291">
                  <c:v>11.707792487198978</c:v>
                </c:pt>
                <c:pt idx="1292">
                  <c:v>11.112562929389997</c:v>
                </c:pt>
                <c:pt idx="1293">
                  <c:v>10.851881068831485</c:v>
                </c:pt>
                <c:pt idx="1294">
                  <c:v>9.8575608496722644</c:v>
                </c:pt>
                <c:pt idx="1295">
                  <c:v>9.4272744223404707</c:v>
                </c:pt>
                <c:pt idx="1296">
                  <c:v>9.1099381821832726</c:v>
                </c:pt>
                <c:pt idx="1297">
                  <c:v>9.5054431233057475</c:v>
                </c:pt>
                <c:pt idx="1298">
                  <c:v>9.2067526283329251</c:v>
                </c:pt>
                <c:pt idx="1299">
                  <c:v>8.754593307611767</c:v>
                </c:pt>
                <c:pt idx="1300">
                  <c:v>9.007745155691973</c:v>
                </c:pt>
                <c:pt idx="1301">
                  <c:v>8.4465799400467567</c:v>
                </c:pt>
                <c:pt idx="1302">
                  <c:v>8.4186113222701913</c:v>
                </c:pt>
                <c:pt idx="1303">
                  <c:v>6.9656774859798336</c:v>
                </c:pt>
                <c:pt idx="1304">
                  <c:v>7.2679537011804189</c:v>
                </c:pt>
                <c:pt idx="1305">
                  <c:v>7.895813313062062</c:v>
                </c:pt>
                <c:pt idx="1306">
                  <c:v>7.6301114441846796</c:v>
                </c:pt>
                <c:pt idx="1307">
                  <c:v>7.963583425366819</c:v>
                </c:pt>
                <c:pt idx="1308">
                  <c:v>7.5343727141033536</c:v>
                </c:pt>
                <c:pt idx="1309">
                  <c:v>7.078986245177207</c:v>
                </c:pt>
                <c:pt idx="1310">
                  <c:v>7.4572797292064088</c:v>
                </c:pt>
                <c:pt idx="1311">
                  <c:v>7.4716226101174676</c:v>
                </c:pt>
                <c:pt idx="1312">
                  <c:v>7.9180447784742043</c:v>
                </c:pt>
                <c:pt idx="1313">
                  <c:v>8.9822865420748403</c:v>
                </c:pt>
                <c:pt idx="1314">
                  <c:v>9.3318942642819227</c:v>
                </c:pt>
                <c:pt idx="1315">
                  <c:v>8.7553104516573192</c:v>
                </c:pt>
                <c:pt idx="1316">
                  <c:v>8.7936776580944045</c:v>
                </c:pt>
                <c:pt idx="1317">
                  <c:v>8.4501656602745232</c:v>
                </c:pt>
                <c:pt idx="1318">
                  <c:v>8.2927525422756414</c:v>
                </c:pt>
                <c:pt idx="1319">
                  <c:v>8.6262245234577808</c:v>
                </c:pt>
                <c:pt idx="1320">
                  <c:v>9.1389825160281681</c:v>
                </c:pt>
                <c:pt idx="1321">
                  <c:v>8.5839130247701547</c:v>
                </c:pt>
                <c:pt idx="1322">
                  <c:v>7.5852899413376171</c:v>
                </c:pt>
                <c:pt idx="1323">
                  <c:v>7.3651267193528493</c:v>
                </c:pt>
                <c:pt idx="1324">
                  <c:v>6.9552788973193156</c:v>
                </c:pt>
                <c:pt idx="1325">
                  <c:v>8.7603304599761902</c:v>
                </c:pt>
                <c:pt idx="1326">
                  <c:v>8.0503578548787313</c:v>
                </c:pt>
                <c:pt idx="1327">
                  <c:v>8.0471307066737428</c:v>
                </c:pt>
                <c:pt idx="1328">
                  <c:v>8.0485649947648472</c:v>
                </c:pt>
                <c:pt idx="1329">
                  <c:v>8.1116736707735111</c:v>
                </c:pt>
                <c:pt idx="1330">
                  <c:v>7.6613072101662336</c:v>
                </c:pt>
                <c:pt idx="1331">
                  <c:v>7.6548529137562564</c:v>
                </c:pt>
                <c:pt idx="1332">
                  <c:v>7.157513518165258</c:v>
                </c:pt>
                <c:pt idx="1333">
                  <c:v>7.5329384260122492</c:v>
                </c:pt>
                <c:pt idx="1334">
                  <c:v>7.9908348990978322</c:v>
                </c:pt>
                <c:pt idx="1335">
                  <c:v>8.3053025630728179</c:v>
                </c:pt>
                <c:pt idx="1336">
                  <c:v>9.217509789016221</c:v>
                </c:pt>
                <c:pt idx="1337">
                  <c:v>9.2508569871344353</c:v>
                </c:pt>
                <c:pt idx="1338">
                  <c:v>9.4713787811419792</c:v>
                </c:pt>
                <c:pt idx="1339">
                  <c:v>9.1174681946615799</c:v>
                </c:pt>
                <c:pt idx="1340">
                  <c:v>9.0586623829262329</c:v>
                </c:pt>
                <c:pt idx="1341">
                  <c:v>9.2985470661637084</c:v>
                </c:pt>
                <c:pt idx="1342">
                  <c:v>9.049339510334045</c:v>
                </c:pt>
                <c:pt idx="1343">
                  <c:v>8.8732806471507875</c:v>
                </c:pt>
                <c:pt idx="1344">
                  <c:v>8.9044764131323433</c:v>
                </c:pt>
                <c:pt idx="1345">
                  <c:v>9.2128483527201261</c:v>
                </c:pt>
                <c:pt idx="1346">
                  <c:v>9.6947691513317356</c:v>
                </c:pt>
                <c:pt idx="1347">
                  <c:v>10.416216061158044</c:v>
                </c:pt>
                <c:pt idx="1348">
                  <c:v>10.978815564894363</c:v>
                </c:pt>
                <c:pt idx="1349">
                  <c:v>11.466832087893174</c:v>
                </c:pt>
                <c:pt idx="1350">
                  <c:v>11.292566084823797</c:v>
                </c:pt>
                <c:pt idx="1351">
                  <c:v>11.549303653131769</c:v>
                </c:pt>
                <c:pt idx="1352">
                  <c:v>11.266390327161112</c:v>
                </c:pt>
                <c:pt idx="1353">
                  <c:v>11.328423287101447</c:v>
                </c:pt>
                <c:pt idx="1354">
                  <c:v>10.998537026147071</c:v>
                </c:pt>
                <c:pt idx="1355">
                  <c:v>11.228740264769582</c:v>
                </c:pt>
                <c:pt idx="1356">
                  <c:v>11.167783020897577</c:v>
                </c:pt>
                <c:pt idx="1357">
                  <c:v>12.012220134536221</c:v>
                </c:pt>
                <c:pt idx="1358">
                  <c:v>11.797435492893101</c:v>
                </c:pt>
                <c:pt idx="1359">
                  <c:v>11.852297012377907</c:v>
                </c:pt>
                <c:pt idx="1360">
                  <c:v>11.423086301114441</c:v>
                </c:pt>
                <c:pt idx="1361">
                  <c:v>11.287904648527704</c:v>
                </c:pt>
                <c:pt idx="1362">
                  <c:v>11.344559028126389</c:v>
                </c:pt>
                <c:pt idx="1363">
                  <c:v>10.906384016293513</c:v>
                </c:pt>
                <c:pt idx="1364">
                  <c:v>9.2085454884468092</c:v>
                </c:pt>
                <c:pt idx="1365">
                  <c:v>9.5828946802254702</c:v>
                </c:pt>
                <c:pt idx="1366">
                  <c:v>10.064815478837078</c:v>
                </c:pt>
                <c:pt idx="1367">
                  <c:v>10.692675090718721</c:v>
                </c:pt>
                <c:pt idx="1368">
                  <c:v>10.704866539493123</c:v>
                </c:pt>
                <c:pt idx="1369">
                  <c:v>10.442391818820729</c:v>
                </c:pt>
                <c:pt idx="1370">
                  <c:v>10.664706472942155</c:v>
                </c:pt>
                <c:pt idx="1371">
                  <c:v>10.801680985642776</c:v>
                </c:pt>
                <c:pt idx="1372">
                  <c:v>10.343425940534416</c:v>
                </c:pt>
                <c:pt idx="1373">
                  <c:v>10.547811993517017</c:v>
                </c:pt>
                <c:pt idx="1374">
                  <c:v>10.55175628576756</c:v>
                </c:pt>
                <c:pt idx="1375">
                  <c:v>11.502689290170824</c:v>
                </c:pt>
                <c:pt idx="1376">
                  <c:v>11.208301659471323</c:v>
                </c:pt>
                <c:pt idx="1377">
                  <c:v>10.745026606044091</c:v>
                </c:pt>
                <c:pt idx="1378">
                  <c:v>10.681559358012649</c:v>
                </c:pt>
                <c:pt idx="1379">
                  <c:v>10.604466373115704</c:v>
                </c:pt>
                <c:pt idx="1380">
                  <c:v>10.390398875518137</c:v>
                </c:pt>
                <c:pt idx="1381">
                  <c:v>9.7826192969119763</c:v>
                </c:pt>
                <c:pt idx="1382">
                  <c:v>10.31832589894006</c:v>
                </c:pt>
                <c:pt idx="1383">
                  <c:v>10.307568738256768</c:v>
                </c:pt>
                <c:pt idx="1384">
                  <c:v>9.5398660374922901</c:v>
                </c:pt>
                <c:pt idx="1385">
                  <c:v>9.6786334103067944</c:v>
                </c:pt>
                <c:pt idx="1386">
                  <c:v>9.6094290099109294</c:v>
                </c:pt>
                <c:pt idx="1387">
                  <c:v>10.111071269775247</c:v>
                </c:pt>
                <c:pt idx="1388">
                  <c:v>10.241591486065891</c:v>
                </c:pt>
                <c:pt idx="1389">
                  <c:v>10.363147401787122</c:v>
                </c:pt>
                <c:pt idx="1390">
                  <c:v>10.143701323847907</c:v>
                </c:pt>
                <c:pt idx="1391">
                  <c:v>10.534186256651511</c:v>
                </c:pt>
                <c:pt idx="1392">
                  <c:v>10.453148979504023</c:v>
                </c:pt>
                <c:pt idx="1393">
                  <c:v>10.820326730827153</c:v>
                </c:pt>
                <c:pt idx="1394">
                  <c:v>10.778732376185081</c:v>
                </c:pt>
                <c:pt idx="1395">
                  <c:v>10.908535448430172</c:v>
                </c:pt>
                <c:pt idx="1396">
                  <c:v>10.924671189455113</c:v>
                </c:pt>
                <c:pt idx="1397">
                  <c:v>9.9472038553663893</c:v>
                </c:pt>
                <c:pt idx="1398">
                  <c:v>10.333027351873897</c:v>
                </c:pt>
                <c:pt idx="1399">
                  <c:v>10.674746489579896</c:v>
                </c:pt>
                <c:pt idx="1400">
                  <c:v>10.517333371581016</c:v>
                </c:pt>
                <c:pt idx="1401">
                  <c:v>10.439881814661293</c:v>
                </c:pt>
                <c:pt idx="1402">
                  <c:v>10.053699746131008</c:v>
                </c:pt>
                <c:pt idx="1403">
                  <c:v>9.8514651252850651</c:v>
                </c:pt>
                <c:pt idx="1404">
                  <c:v>10.08919837638588</c:v>
                </c:pt>
                <c:pt idx="1405">
                  <c:v>10.069835487155951</c:v>
                </c:pt>
                <c:pt idx="1406">
                  <c:v>10.471077580642849</c:v>
                </c:pt>
                <c:pt idx="1407">
                  <c:v>10.555700578018099</c:v>
                </c:pt>
                <c:pt idx="1408">
                  <c:v>10.820326730827153</c:v>
                </c:pt>
                <c:pt idx="1409">
                  <c:v>11.156667288191505</c:v>
                </c:pt>
                <c:pt idx="1410">
                  <c:v>11.221568824314051</c:v>
                </c:pt>
                <c:pt idx="1411">
                  <c:v>11.169217308988683</c:v>
                </c:pt>
                <c:pt idx="1412">
                  <c:v>11.032959940333615</c:v>
                </c:pt>
                <c:pt idx="1413">
                  <c:v>10.852956784899815</c:v>
                </c:pt>
                <c:pt idx="1414">
                  <c:v>11.017899915377003</c:v>
                </c:pt>
                <c:pt idx="1415">
                  <c:v>10.808135282052753</c:v>
                </c:pt>
                <c:pt idx="1416">
                  <c:v>10.614147817730668</c:v>
                </c:pt>
                <c:pt idx="1417">
                  <c:v>10.478249021098378</c:v>
                </c:pt>
                <c:pt idx="1418">
                  <c:v>11.191807346423602</c:v>
                </c:pt>
                <c:pt idx="1419">
                  <c:v>11.428106309433312</c:v>
                </c:pt>
                <c:pt idx="1420">
                  <c:v>11.609902324980997</c:v>
                </c:pt>
                <c:pt idx="1421">
                  <c:v>11.535677916266263</c:v>
                </c:pt>
                <c:pt idx="1422">
                  <c:v>11.40587484402117</c:v>
                </c:pt>
                <c:pt idx="1423">
                  <c:v>10.971644124438834</c:v>
                </c:pt>
                <c:pt idx="1424">
                  <c:v>10.809928142166635</c:v>
                </c:pt>
                <c:pt idx="1425">
                  <c:v>10.979532708939917</c:v>
                </c:pt>
                <c:pt idx="1426">
                  <c:v>11.13873868705268</c:v>
                </c:pt>
                <c:pt idx="1427">
                  <c:v>11.580140847090545</c:v>
                </c:pt>
                <c:pt idx="1428">
                  <c:v>11.420934868977781</c:v>
                </c:pt>
                <c:pt idx="1429">
                  <c:v>11.441373474276043</c:v>
                </c:pt>
                <c:pt idx="1430">
                  <c:v>11.470776380143716</c:v>
                </c:pt>
                <c:pt idx="1431">
                  <c:v>12.224494772019908</c:v>
                </c:pt>
                <c:pt idx="1432">
                  <c:v>13.197300669812538</c:v>
                </c:pt>
                <c:pt idx="1433">
                  <c:v>13.702887221927396</c:v>
                </c:pt>
                <c:pt idx="1434">
                  <c:v>14.118113624302577</c:v>
                </c:pt>
                <c:pt idx="1435">
                  <c:v>14.270148161959812</c:v>
                </c:pt>
                <c:pt idx="1436">
                  <c:v>13.94707476943819</c:v>
                </c:pt>
                <c:pt idx="1437">
                  <c:v>14.277678174438117</c:v>
                </c:pt>
                <c:pt idx="1438">
                  <c:v>14.569555800978183</c:v>
                </c:pt>
                <c:pt idx="1439">
                  <c:v>14.269789589937036</c:v>
                </c:pt>
                <c:pt idx="1440">
                  <c:v>14.877210596520417</c:v>
                </c:pt>
                <c:pt idx="1441">
                  <c:v>14.181580872334017</c:v>
                </c:pt>
                <c:pt idx="1442">
                  <c:v>14.791511883076833</c:v>
                </c:pt>
              </c:numCache>
            </c:numRef>
          </c:val>
          <c:smooth val="0"/>
          <c:extLst>
            <c:ext xmlns:c16="http://schemas.microsoft.com/office/drawing/2014/chart" uri="{C3380CC4-5D6E-409C-BE32-E72D297353CC}">
              <c16:uniqueId val="{00000005-4BE2-4885-91C0-02D4B387EA64}"/>
            </c:ext>
          </c:extLst>
        </c:ser>
        <c:ser>
          <c:idx val="6"/>
          <c:order val="6"/>
          <c:tx>
            <c:strRef>
              <c:f>'Historical QQQ'!$T$2</c:f>
              <c:strCache>
                <c:ptCount val="1"/>
                <c:pt idx="0">
                  <c:v>GOOG</c:v>
                </c:pt>
              </c:strCache>
            </c:strRef>
          </c:tx>
          <c:spPr>
            <a:ln w="28575" cap="rnd">
              <a:solidFill>
                <a:schemeClr val="accent1">
                  <a:lumMod val="60000"/>
                </a:schemeClr>
              </a:solidFill>
              <a:round/>
            </a:ln>
            <a:effectLst/>
          </c:spPr>
          <c:marker>
            <c:symbol val="none"/>
          </c:marker>
          <c:cat>
            <c:numRef>
              <c:f>'Historical QQQ'!$A$3:$A$1445</c:f>
              <c:numCache>
                <c:formatCode>m/d/yyyy</c:formatCode>
                <c:ptCount val="1443"/>
                <c:pt idx="0">
                  <c:v>43830</c:v>
                </c:pt>
                <c:pt idx="1">
                  <c:v>43832</c:v>
                </c:pt>
                <c:pt idx="2">
                  <c:v>43833</c:v>
                </c:pt>
                <c:pt idx="3">
                  <c:v>43836</c:v>
                </c:pt>
                <c:pt idx="4">
                  <c:v>43837</c:v>
                </c:pt>
                <c:pt idx="5">
                  <c:v>43838</c:v>
                </c:pt>
                <c:pt idx="6">
                  <c:v>43839</c:v>
                </c:pt>
                <c:pt idx="7">
                  <c:v>43840</c:v>
                </c:pt>
                <c:pt idx="8">
                  <c:v>43843</c:v>
                </c:pt>
                <c:pt idx="9">
                  <c:v>43844</c:v>
                </c:pt>
                <c:pt idx="10">
                  <c:v>43845</c:v>
                </c:pt>
                <c:pt idx="11">
                  <c:v>43846</c:v>
                </c:pt>
                <c:pt idx="12">
                  <c:v>43847</c:v>
                </c:pt>
                <c:pt idx="13">
                  <c:v>43851</c:v>
                </c:pt>
                <c:pt idx="14">
                  <c:v>43852</c:v>
                </c:pt>
                <c:pt idx="15">
                  <c:v>43853</c:v>
                </c:pt>
                <c:pt idx="16">
                  <c:v>43854</c:v>
                </c:pt>
                <c:pt idx="17">
                  <c:v>43857</c:v>
                </c:pt>
                <c:pt idx="18">
                  <c:v>43858</c:v>
                </c:pt>
                <c:pt idx="19">
                  <c:v>43859</c:v>
                </c:pt>
                <c:pt idx="20">
                  <c:v>43860</c:v>
                </c:pt>
                <c:pt idx="21">
                  <c:v>43861</c:v>
                </c:pt>
                <c:pt idx="22">
                  <c:v>43864</c:v>
                </c:pt>
                <c:pt idx="23">
                  <c:v>43865</c:v>
                </c:pt>
                <c:pt idx="24">
                  <c:v>43866</c:v>
                </c:pt>
                <c:pt idx="25">
                  <c:v>43867</c:v>
                </c:pt>
                <c:pt idx="26">
                  <c:v>43868</c:v>
                </c:pt>
                <c:pt idx="27">
                  <c:v>43871</c:v>
                </c:pt>
                <c:pt idx="28">
                  <c:v>43872</c:v>
                </c:pt>
                <c:pt idx="29">
                  <c:v>43873</c:v>
                </c:pt>
                <c:pt idx="30">
                  <c:v>43874</c:v>
                </c:pt>
                <c:pt idx="31">
                  <c:v>43875</c:v>
                </c:pt>
                <c:pt idx="32">
                  <c:v>43879</c:v>
                </c:pt>
                <c:pt idx="33">
                  <c:v>43880</c:v>
                </c:pt>
                <c:pt idx="34">
                  <c:v>43881</c:v>
                </c:pt>
                <c:pt idx="35">
                  <c:v>43882</c:v>
                </c:pt>
                <c:pt idx="36">
                  <c:v>43885</c:v>
                </c:pt>
                <c:pt idx="37">
                  <c:v>43886</c:v>
                </c:pt>
                <c:pt idx="38">
                  <c:v>43887</c:v>
                </c:pt>
                <c:pt idx="39">
                  <c:v>43888</c:v>
                </c:pt>
                <c:pt idx="40">
                  <c:v>43889</c:v>
                </c:pt>
                <c:pt idx="41">
                  <c:v>43892</c:v>
                </c:pt>
                <c:pt idx="42">
                  <c:v>43893</c:v>
                </c:pt>
                <c:pt idx="43">
                  <c:v>43894</c:v>
                </c:pt>
                <c:pt idx="44">
                  <c:v>43895</c:v>
                </c:pt>
                <c:pt idx="45">
                  <c:v>43896</c:v>
                </c:pt>
                <c:pt idx="46">
                  <c:v>43899</c:v>
                </c:pt>
                <c:pt idx="47">
                  <c:v>43900</c:v>
                </c:pt>
                <c:pt idx="48">
                  <c:v>43901</c:v>
                </c:pt>
                <c:pt idx="49">
                  <c:v>43902</c:v>
                </c:pt>
                <c:pt idx="50">
                  <c:v>43903</c:v>
                </c:pt>
                <c:pt idx="51">
                  <c:v>43906</c:v>
                </c:pt>
                <c:pt idx="52">
                  <c:v>43907</c:v>
                </c:pt>
                <c:pt idx="53">
                  <c:v>43908</c:v>
                </c:pt>
                <c:pt idx="54">
                  <c:v>43909</c:v>
                </c:pt>
                <c:pt idx="55">
                  <c:v>43910</c:v>
                </c:pt>
                <c:pt idx="56">
                  <c:v>43913</c:v>
                </c:pt>
                <c:pt idx="57">
                  <c:v>43914</c:v>
                </c:pt>
                <c:pt idx="58">
                  <c:v>43915</c:v>
                </c:pt>
                <c:pt idx="59">
                  <c:v>43916</c:v>
                </c:pt>
                <c:pt idx="60">
                  <c:v>43917</c:v>
                </c:pt>
                <c:pt idx="61">
                  <c:v>43920</c:v>
                </c:pt>
                <c:pt idx="62">
                  <c:v>43921</c:v>
                </c:pt>
                <c:pt idx="63">
                  <c:v>43922</c:v>
                </c:pt>
                <c:pt idx="64">
                  <c:v>43923</c:v>
                </c:pt>
                <c:pt idx="65">
                  <c:v>43924</c:v>
                </c:pt>
                <c:pt idx="66">
                  <c:v>43927</c:v>
                </c:pt>
                <c:pt idx="67">
                  <c:v>43928</c:v>
                </c:pt>
                <c:pt idx="68">
                  <c:v>43929</c:v>
                </c:pt>
                <c:pt idx="69">
                  <c:v>43930</c:v>
                </c:pt>
                <c:pt idx="70">
                  <c:v>43934</c:v>
                </c:pt>
                <c:pt idx="71">
                  <c:v>43935</c:v>
                </c:pt>
                <c:pt idx="72">
                  <c:v>43936</c:v>
                </c:pt>
                <c:pt idx="73">
                  <c:v>43937</c:v>
                </c:pt>
                <c:pt idx="74">
                  <c:v>43938</c:v>
                </c:pt>
                <c:pt idx="75">
                  <c:v>43941</c:v>
                </c:pt>
                <c:pt idx="76">
                  <c:v>43942</c:v>
                </c:pt>
                <c:pt idx="77">
                  <c:v>43943</c:v>
                </c:pt>
                <c:pt idx="78">
                  <c:v>43944</c:v>
                </c:pt>
                <c:pt idx="79">
                  <c:v>43945</c:v>
                </c:pt>
                <c:pt idx="80">
                  <c:v>43948</c:v>
                </c:pt>
                <c:pt idx="81">
                  <c:v>43949</c:v>
                </c:pt>
                <c:pt idx="82">
                  <c:v>43950</c:v>
                </c:pt>
                <c:pt idx="83">
                  <c:v>43951</c:v>
                </c:pt>
                <c:pt idx="84">
                  <c:v>43952</c:v>
                </c:pt>
                <c:pt idx="85">
                  <c:v>43955</c:v>
                </c:pt>
                <c:pt idx="86">
                  <c:v>43956</c:v>
                </c:pt>
                <c:pt idx="87">
                  <c:v>43957</c:v>
                </c:pt>
                <c:pt idx="88">
                  <c:v>43958</c:v>
                </c:pt>
                <c:pt idx="89">
                  <c:v>43959</c:v>
                </c:pt>
                <c:pt idx="90">
                  <c:v>43962</c:v>
                </c:pt>
                <c:pt idx="91">
                  <c:v>43963</c:v>
                </c:pt>
                <c:pt idx="92">
                  <c:v>43964</c:v>
                </c:pt>
                <c:pt idx="93">
                  <c:v>43965</c:v>
                </c:pt>
                <c:pt idx="94">
                  <c:v>43966</c:v>
                </c:pt>
                <c:pt idx="95">
                  <c:v>43969</c:v>
                </c:pt>
                <c:pt idx="96">
                  <c:v>43970</c:v>
                </c:pt>
                <c:pt idx="97">
                  <c:v>43971</c:v>
                </c:pt>
                <c:pt idx="98">
                  <c:v>43972</c:v>
                </c:pt>
                <c:pt idx="99">
                  <c:v>43973</c:v>
                </c:pt>
                <c:pt idx="100">
                  <c:v>43977</c:v>
                </c:pt>
                <c:pt idx="101">
                  <c:v>43978</c:v>
                </c:pt>
                <c:pt idx="102">
                  <c:v>43979</c:v>
                </c:pt>
                <c:pt idx="103">
                  <c:v>43980</c:v>
                </c:pt>
                <c:pt idx="104">
                  <c:v>43983</c:v>
                </c:pt>
                <c:pt idx="105">
                  <c:v>43984</c:v>
                </c:pt>
                <c:pt idx="106">
                  <c:v>43985</c:v>
                </c:pt>
                <c:pt idx="107">
                  <c:v>43986</c:v>
                </c:pt>
                <c:pt idx="108">
                  <c:v>43987</c:v>
                </c:pt>
                <c:pt idx="109">
                  <c:v>43990</c:v>
                </c:pt>
                <c:pt idx="110">
                  <c:v>43991</c:v>
                </c:pt>
                <c:pt idx="111">
                  <c:v>43992</c:v>
                </c:pt>
                <c:pt idx="112">
                  <c:v>43993</c:v>
                </c:pt>
                <c:pt idx="113">
                  <c:v>43994</c:v>
                </c:pt>
                <c:pt idx="114">
                  <c:v>43997</c:v>
                </c:pt>
                <c:pt idx="115">
                  <c:v>43998</c:v>
                </c:pt>
                <c:pt idx="116">
                  <c:v>43999</c:v>
                </c:pt>
                <c:pt idx="117">
                  <c:v>44000</c:v>
                </c:pt>
                <c:pt idx="118">
                  <c:v>44001</c:v>
                </c:pt>
                <c:pt idx="119">
                  <c:v>44004</c:v>
                </c:pt>
                <c:pt idx="120">
                  <c:v>44005</c:v>
                </c:pt>
                <c:pt idx="121">
                  <c:v>44006</c:v>
                </c:pt>
                <c:pt idx="122">
                  <c:v>44007</c:v>
                </c:pt>
                <c:pt idx="123">
                  <c:v>44008</c:v>
                </c:pt>
                <c:pt idx="124">
                  <c:v>44011</c:v>
                </c:pt>
                <c:pt idx="125">
                  <c:v>44012</c:v>
                </c:pt>
                <c:pt idx="126">
                  <c:v>44013</c:v>
                </c:pt>
                <c:pt idx="127">
                  <c:v>44014</c:v>
                </c:pt>
                <c:pt idx="128">
                  <c:v>44018</c:v>
                </c:pt>
                <c:pt idx="129">
                  <c:v>44019</c:v>
                </c:pt>
                <c:pt idx="130">
                  <c:v>44020</c:v>
                </c:pt>
                <c:pt idx="131">
                  <c:v>44021</c:v>
                </c:pt>
                <c:pt idx="132">
                  <c:v>44022</c:v>
                </c:pt>
                <c:pt idx="133">
                  <c:v>44025</c:v>
                </c:pt>
                <c:pt idx="134">
                  <c:v>44026</c:v>
                </c:pt>
                <c:pt idx="135">
                  <c:v>44027</c:v>
                </c:pt>
                <c:pt idx="136">
                  <c:v>44028</c:v>
                </c:pt>
                <c:pt idx="137">
                  <c:v>44029</c:v>
                </c:pt>
                <c:pt idx="138">
                  <c:v>44032</c:v>
                </c:pt>
                <c:pt idx="139">
                  <c:v>44033</c:v>
                </c:pt>
                <c:pt idx="140">
                  <c:v>44034</c:v>
                </c:pt>
                <c:pt idx="141">
                  <c:v>44035</c:v>
                </c:pt>
                <c:pt idx="142">
                  <c:v>44036</c:v>
                </c:pt>
                <c:pt idx="143">
                  <c:v>44039</c:v>
                </c:pt>
                <c:pt idx="144">
                  <c:v>44040</c:v>
                </c:pt>
                <c:pt idx="145">
                  <c:v>44041</c:v>
                </c:pt>
                <c:pt idx="146">
                  <c:v>44042</c:v>
                </c:pt>
                <c:pt idx="147">
                  <c:v>44043</c:v>
                </c:pt>
                <c:pt idx="148">
                  <c:v>44046</c:v>
                </c:pt>
                <c:pt idx="149">
                  <c:v>44047</c:v>
                </c:pt>
                <c:pt idx="150">
                  <c:v>44048</c:v>
                </c:pt>
                <c:pt idx="151">
                  <c:v>44049</c:v>
                </c:pt>
                <c:pt idx="152">
                  <c:v>44050</c:v>
                </c:pt>
                <c:pt idx="153">
                  <c:v>44053</c:v>
                </c:pt>
                <c:pt idx="154">
                  <c:v>44054</c:v>
                </c:pt>
                <c:pt idx="155">
                  <c:v>44055</c:v>
                </c:pt>
                <c:pt idx="156">
                  <c:v>44056</c:v>
                </c:pt>
                <c:pt idx="157">
                  <c:v>44057</c:v>
                </c:pt>
                <c:pt idx="158">
                  <c:v>44060</c:v>
                </c:pt>
                <c:pt idx="159">
                  <c:v>44061</c:v>
                </c:pt>
                <c:pt idx="160">
                  <c:v>44062</c:v>
                </c:pt>
                <c:pt idx="161">
                  <c:v>44063</c:v>
                </c:pt>
                <c:pt idx="162">
                  <c:v>44064</c:v>
                </c:pt>
                <c:pt idx="163">
                  <c:v>44067</c:v>
                </c:pt>
                <c:pt idx="164">
                  <c:v>44068</c:v>
                </c:pt>
                <c:pt idx="165">
                  <c:v>44069</c:v>
                </c:pt>
                <c:pt idx="166">
                  <c:v>44070</c:v>
                </c:pt>
                <c:pt idx="167">
                  <c:v>44071</c:v>
                </c:pt>
                <c:pt idx="168">
                  <c:v>44074</c:v>
                </c:pt>
                <c:pt idx="169">
                  <c:v>44075</c:v>
                </c:pt>
                <c:pt idx="170">
                  <c:v>44076</c:v>
                </c:pt>
                <c:pt idx="171">
                  <c:v>44077</c:v>
                </c:pt>
                <c:pt idx="172">
                  <c:v>44078</c:v>
                </c:pt>
                <c:pt idx="173">
                  <c:v>44082</c:v>
                </c:pt>
                <c:pt idx="174">
                  <c:v>44083</c:v>
                </c:pt>
                <c:pt idx="175">
                  <c:v>44084</c:v>
                </c:pt>
                <c:pt idx="176">
                  <c:v>44085</c:v>
                </c:pt>
                <c:pt idx="177">
                  <c:v>44088</c:v>
                </c:pt>
                <c:pt idx="178">
                  <c:v>44089</c:v>
                </c:pt>
                <c:pt idx="179">
                  <c:v>44090</c:v>
                </c:pt>
                <c:pt idx="180">
                  <c:v>44091</c:v>
                </c:pt>
                <c:pt idx="181">
                  <c:v>44092</c:v>
                </c:pt>
                <c:pt idx="182">
                  <c:v>44095</c:v>
                </c:pt>
                <c:pt idx="183">
                  <c:v>44096</c:v>
                </c:pt>
                <c:pt idx="184">
                  <c:v>44097</c:v>
                </c:pt>
                <c:pt idx="185">
                  <c:v>44098</c:v>
                </c:pt>
                <c:pt idx="186">
                  <c:v>44099</c:v>
                </c:pt>
                <c:pt idx="187">
                  <c:v>44102</c:v>
                </c:pt>
                <c:pt idx="188">
                  <c:v>44103</c:v>
                </c:pt>
                <c:pt idx="189">
                  <c:v>44104</c:v>
                </c:pt>
                <c:pt idx="190">
                  <c:v>44105</c:v>
                </c:pt>
                <c:pt idx="191">
                  <c:v>44106</c:v>
                </c:pt>
                <c:pt idx="192">
                  <c:v>44109</c:v>
                </c:pt>
                <c:pt idx="193">
                  <c:v>44110</c:v>
                </c:pt>
                <c:pt idx="194">
                  <c:v>44111</c:v>
                </c:pt>
                <c:pt idx="195">
                  <c:v>44112</c:v>
                </c:pt>
                <c:pt idx="196">
                  <c:v>44113</c:v>
                </c:pt>
                <c:pt idx="197">
                  <c:v>44116</c:v>
                </c:pt>
                <c:pt idx="198">
                  <c:v>44117</c:v>
                </c:pt>
                <c:pt idx="199">
                  <c:v>44118</c:v>
                </c:pt>
                <c:pt idx="200">
                  <c:v>44119</c:v>
                </c:pt>
                <c:pt idx="201">
                  <c:v>44120</c:v>
                </c:pt>
                <c:pt idx="202">
                  <c:v>44123</c:v>
                </c:pt>
                <c:pt idx="203">
                  <c:v>44124</c:v>
                </c:pt>
                <c:pt idx="204">
                  <c:v>44125</c:v>
                </c:pt>
                <c:pt idx="205">
                  <c:v>44126</c:v>
                </c:pt>
                <c:pt idx="206">
                  <c:v>44127</c:v>
                </c:pt>
                <c:pt idx="207">
                  <c:v>44130</c:v>
                </c:pt>
                <c:pt idx="208">
                  <c:v>44131</c:v>
                </c:pt>
                <c:pt idx="209">
                  <c:v>44132</c:v>
                </c:pt>
                <c:pt idx="210">
                  <c:v>44133</c:v>
                </c:pt>
                <c:pt idx="211">
                  <c:v>44134</c:v>
                </c:pt>
                <c:pt idx="212">
                  <c:v>44137</c:v>
                </c:pt>
                <c:pt idx="213">
                  <c:v>44138</c:v>
                </c:pt>
                <c:pt idx="214">
                  <c:v>44139</c:v>
                </c:pt>
                <c:pt idx="215">
                  <c:v>44140</c:v>
                </c:pt>
                <c:pt idx="216">
                  <c:v>44141</c:v>
                </c:pt>
                <c:pt idx="217">
                  <c:v>44144</c:v>
                </c:pt>
                <c:pt idx="218">
                  <c:v>44145</c:v>
                </c:pt>
                <c:pt idx="219">
                  <c:v>44146</c:v>
                </c:pt>
                <c:pt idx="220">
                  <c:v>44147</c:v>
                </c:pt>
                <c:pt idx="221">
                  <c:v>44148</c:v>
                </c:pt>
                <c:pt idx="222">
                  <c:v>44151</c:v>
                </c:pt>
                <c:pt idx="223">
                  <c:v>44152</c:v>
                </c:pt>
                <c:pt idx="224">
                  <c:v>44153</c:v>
                </c:pt>
                <c:pt idx="225">
                  <c:v>44154</c:v>
                </c:pt>
                <c:pt idx="226">
                  <c:v>44155</c:v>
                </c:pt>
                <c:pt idx="227">
                  <c:v>44158</c:v>
                </c:pt>
                <c:pt idx="228">
                  <c:v>44159</c:v>
                </c:pt>
                <c:pt idx="229">
                  <c:v>44160</c:v>
                </c:pt>
                <c:pt idx="230">
                  <c:v>44162</c:v>
                </c:pt>
                <c:pt idx="231">
                  <c:v>44165</c:v>
                </c:pt>
                <c:pt idx="232">
                  <c:v>44166</c:v>
                </c:pt>
                <c:pt idx="233">
                  <c:v>44167</c:v>
                </c:pt>
                <c:pt idx="234">
                  <c:v>44168</c:v>
                </c:pt>
                <c:pt idx="235">
                  <c:v>44169</c:v>
                </c:pt>
                <c:pt idx="236">
                  <c:v>44172</c:v>
                </c:pt>
                <c:pt idx="237">
                  <c:v>44173</c:v>
                </c:pt>
                <c:pt idx="238">
                  <c:v>44174</c:v>
                </c:pt>
                <c:pt idx="239">
                  <c:v>44175</c:v>
                </c:pt>
                <c:pt idx="240">
                  <c:v>44176</c:v>
                </c:pt>
                <c:pt idx="241">
                  <c:v>44179</c:v>
                </c:pt>
                <c:pt idx="242">
                  <c:v>44180</c:v>
                </c:pt>
                <c:pt idx="243">
                  <c:v>44181</c:v>
                </c:pt>
                <c:pt idx="244">
                  <c:v>44182</c:v>
                </c:pt>
                <c:pt idx="245">
                  <c:v>44183</c:v>
                </c:pt>
                <c:pt idx="246">
                  <c:v>44186</c:v>
                </c:pt>
                <c:pt idx="247">
                  <c:v>44187</c:v>
                </c:pt>
                <c:pt idx="248">
                  <c:v>44188</c:v>
                </c:pt>
                <c:pt idx="249">
                  <c:v>44189</c:v>
                </c:pt>
                <c:pt idx="250">
                  <c:v>44193</c:v>
                </c:pt>
                <c:pt idx="251">
                  <c:v>44194</c:v>
                </c:pt>
                <c:pt idx="252">
                  <c:v>44195</c:v>
                </c:pt>
                <c:pt idx="253">
                  <c:v>44196</c:v>
                </c:pt>
                <c:pt idx="254">
                  <c:v>44200</c:v>
                </c:pt>
                <c:pt idx="255">
                  <c:v>44201</c:v>
                </c:pt>
                <c:pt idx="256">
                  <c:v>44202</c:v>
                </c:pt>
                <c:pt idx="257">
                  <c:v>44203</c:v>
                </c:pt>
                <c:pt idx="258">
                  <c:v>44204</c:v>
                </c:pt>
                <c:pt idx="259">
                  <c:v>44207</c:v>
                </c:pt>
                <c:pt idx="260">
                  <c:v>44208</c:v>
                </c:pt>
                <c:pt idx="261">
                  <c:v>44209</c:v>
                </c:pt>
                <c:pt idx="262">
                  <c:v>44210</c:v>
                </c:pt>
                <c:pt idx="263">
                  <c:v>44211</c:v>
                </c:pt>
                <c:pt idx="264">
                  <c:v>44215</c:v>
                </c:pt>
                <c:pt idx="265">
                  <c:v>44216</c:v>
                </c:pt>
                <c:pt idx="266">
                  <c:v>44217</c:v>
                </c:pt>
                <c:pt idx="267">
                  <c:v>44218</c:v>
                </c:pt>
                <c:pt idx="268">
                  <c:v>44221</c:v>
                </c:pt>
                <c:pt idx="269">
                  <c:v>44222</c:v>
                </c:pt>
                <c:pt idx="270">
                  <c:v>44223</c:v>
                </c:pt>
                <c:pt idx="271">
                  <c:v>44224</c:v>
                </c:pt>
                <c:pt idx="272">
                  <c:v>44225</c:v>
                </c:pt>
                <c:pt idx="273">
                  <c:v>44228</c:v>
                </c:pt>
                <c:pt idx="274">
                  <c:v>44229</c:v>
                </c:pt>
                <c:pt idx="275">
                  <c:v>44230</c:v>
                </c:pt>
                <c:pt idx="276">
                  <c:v>44231</c:v>
                </c:pt>
                <c:pt idx="277">
                  <c:v>44232</c:v>
                </c:pt>
                <c:pt idx="278">
                  <c:v>44235</c:v>
                </c:pt>
                <c:pt idx="279">
                  <c:v>44236</c:v>
                </c:pt>
                <c:pt idx="280">
                  <c:v>44237</c:v>
                </c:pt>
                <c:pt idx="281">
                  <c:v>44238</c:v>
                </c:pt>
                <c:pt idx="282">
                  <c:v>44239</c:v>
                </c:pt>
                <c:pt idx="283">
                  <c:v>44243</c:v>
                </c:pt>
                <c:pt idx="284">
                  <c:v>44244</c:v>
                </c:pt>
                <c:pt idx="285">
                  <c:v>44245</c:v>
                </c:pt>
                <c:pt idx="286">
                  <c:v>44246</c:v>
                </c:pt>
                <c:pt idx="287">
                  <c:v>44249</c:v>
                </c:pt>
                <c:pt idx="288">
                  <c:v>44250</c:v>
                </c:pt>
                <c:pt idx="289">
                  <c:v>44251</c:v>
                </c:pt>
                <c:pt idx="290">
                  <c:v>44252</c:v>
                </c:pt>
                <c:pt idx="291">
                  <c:v>44253</c:v>
                </c:pt>
                <c:pt idx="292">
                  <c:v>44256</c:v>
                </c:pt>
                <c:pt idx="293">
                  <c:v>44257</c:v>
                </c:pt>
                <c:pt idx="294">
                  <c:v>44258</c:v>
                </c:pt>
                <c:pt idx="295">
                  <c:v>44259</c:v>
                </c:pt>
                <c:pt idx="296">
                  <c:v>44260</c:v>
                </c:pt>
                <c:pt idx="297">
                  <c:v>44263</c:v>
                </c:pt>
                <c:pt idx="298">
                  <c:v>44264</c:v>
                </c:pt>
                <c:pt idx="299">
                  <c:v>44265</c:v>
                </c:pt>
                <c:pt idx="300">
                  <c:v>44266</c:v>
                </c:pt>
                <c:pt idx="301">
                  <c:v>44267</c:v>
                </c:pt>
                <c:pt idx="302">
                  <c:v>44270</c:v>
                </c:pt>
                <c:pt idx="303">
                  <c:v>44271</c:v>
                </c:pt>
                <c:pt idx="304">
                  <c:v>44272</c:v>
                </c:pt>
                <c:pt idx="305">
                  <c:v>44273</c:v>
                </c:pt>
                <c:pt idx="306">
                  <c:v>44274</c:v>
                </c:pt>
                <c:pt idx="307">
                  <c:v>44277</c:v>
                </c:pt>
                <c:pt idx="308">
                  <c:v>44278</c:v>
                </c:pt>
                <c:pt idx="309">
                  <c:v>44279</c:v>
                </c:pt>
                <c:pt idx="310">
                  <c:v>44280</c:v>
                </c:pt>
                <c:pt idx="311">
                  <c:v>44281</c:v>
                </c:pt>
                <c:pt idx="312">
                  <c:v>44284</c:v>
                </c:pt>
                <c:pt idx="313">
                  <c:v>44285</c:v>
                </c:pt>
                <c:pt idx="314">
                  <c:v>44286</c:v>
                </c:pt>
                <c:pt idx="315">
                  <c:v>44287</c:v>
                </c:pt>
                <c:pt idx="316">
                  <c:v>44291</c:v>
                </c:pt>
                <c:pt idx="317">
                  <c:v>44292</c:v>
                </c:pt>
                <c:pt idx="318">
                  <c:v>44293</c:v>
                </c:pt>
                <c:pt idx="319">
                  <c:v>44294</c:v>
                </c:pt>
                <c:pt idx="320">
                  <c:v>44295</c:v>
                </c:pt>
                <c:pt idx="321">
                  <c:v>44298</c:v>
                </c:pt>
                <c:pt idx="322">
                  <c:v>44299</c:v>
                </c:pt>
                <c:pt idx="323">
                  <c:v>44300</c:v>
                </c:pt>
                <c:pt idx="324">
                  <c:v>44301</c:v>
                </c:pt>
                <c:pt idx="325">
                  <c:v>44302</c:v>
                </c:pt>
                <c:pt idx="326">
                  <c:v>44305</c:v>
                </c:pt>
                <c:pt idx="327">
                  <c:v>44306</c:v>
                </c:pt>
                <c:pt idx="328">
                  <c:v>44307</c:v>
                </c:pt>
                <c:pt idx="329">
                  <c:v>44308</c:v>
                </c:pt>
                <c:pt idx="330">
                  <c:v>44309</c:v>
                </c:pt>
                <c:pt idx="331">
                  <c:v>44312</c:v>
                </c:pt>
                <c:pt idx="332">
                  <c:v>44313</c:v>
                </c:pt>
                <c:pt idx="333">
                  <c:v>44314</c:v>
                </c:pt>
                <c:pt idx="334">
                  <c:v>44315</c:v>
                </c:pt>
                <c:pt idx="335">
                  <c:v>44316</c:v>
                </c:pt>
                <c:pt idx="336">
                  <c:v>44319</c:v>
                </c:pt>
                <c:pt idx="337">
                  <c:v>44320</c:v>
                </c:pt>
                <c:pt idx="338">
                  <c:v>44321</c:v>
                </c:pt>
                <c:pt idx="339">
                  <c:v>44322</c:v>
                </c:pt>
                <c:pt idx="340">
                  <c:v>44323</c:v>
                </c:pt>
                <c:pt idx="341">
                  <c:v>44326</c:v>
                </c:pt>
                <c:pt idx="342">
                  <c:v>44327</c:v>
                </c:pt>
                <c:pt idx="343">
                  <c:v>44328</c:v>
                </c:pt>
                <c:pt idx="344">
                  <c:v>44329</c:v>
                </c:pt>
                <c:pt idx="345">
                  <c:v>44330</c:v>
                </c:pt>
                <c:pt idx="346">
                  <c:v>44333</c:v>
                </c:pt>
                <c:pt idx="347">
                  <c:v>44334</c:v>
                </c:pt>
                <c:pt idx="348">
                  <c:v>44335</c:v>
                </c:pt>
                <c:pt idx="349">
                  <c:v>44336</c:v>
                </c:pt>
                <c:pt idx="350">
                  <c:v>44337</c:v>
                </c:pt>
                <c:pt idx="351">
                  <c:v>44340</c:v>
                </c:pt>
                <c:pt idx="352">
                  <c:v>44341</c:v>
                </c:pt>
                <c:pt idx="353">
                  <c:v>44342</c:v>
                </c:pt>
                <c:pt idx="354">
                  <c:v>44343</c:v>
                </c:pt>
                <c:pt idx="355">
                  <c:v>44344</c:v>
                </c:pt>
                <c:pt idx="356">
                  <c:v>44348</c:v>
                </c:pt>
                <c:pt idx="357">
                  <c:v>44349</c:v>
                </c:pt>
                <c:pt idx="358">
                  <c:v>44350</c:v>
                </c:pt>
                <c:pt idx="359">
                  <c:v>44351</c:v>
                </c:pt>
                <c:pt idx="360">
                  <c:v>44354</c:v>
                </c:pt>
                <c:pt idx="361">
                  <c:v>44355</c:v>
                </c:pt>
                <c:pt idx="362">
                  <c:v>44356</c:v>
                </c:pt>
                <c:pt idx="363">
                  <c:v>44357</c:v>
                </c:pt>
                <c:pt idx="364">
                  <c:v>44358</c:v>
                </c:pt>
                <c:pt idx="365">
                  <c:v>44361</c:v>
                </c:pt>
                <c:pt idx="366">
                  <c:v>44362</c:v>
                </c:pt>
                <c:pt idx="367">
                  <c:v>44363</c:v>
                </c:pt>
                <c:pt idx="368">
                  <c:v>44364</c:v>
                </c:pt>
                <c:pt idx="369">
                  <c:v>44365</c:v>
                </c:pt>
                <c:pt idx="370">
                  <c:v>44368</c:v>
                </c:pt>
                <c:pt idx="371">
                  <c:v>44369</c:v>
                </c:pt>
                <c:pt idx="372">
                  <c:v>44370</c:v>
                </c:pt>
                <c:pt idx="373">
                  <c:v>44371</c:v>
                </c:pt>
                <c:pt idx="374">
                  <c:v>44372</c:v>
                </c:pt>
                <c:pt idx="375">
                  <c:v>44375</c:v>
                </c:pt>
                <c:pt idx="376">
                  <c:v>44376</c:v>
                </c:pt>
                <c:pt idx="377">
                  <c:v>44377</c:v>
                </c:pt>
                <c:pt idx="378">
                  <c:v>44378</c:v>
                </c:pt>
                <c:pt idx="379">
                  <c:v>44379</c:v>
                </c:pt>
                <c:pt idx="380">
                  <c:v>44383</c:v>
                </c:pt>
                <c:pt idx="381">
                  <c:v>44384</c:v>
                </c:pt>
                <c:pt idx="382">
                  <c:v>44385</c:v>
                </c:pt>
                <c:pt idx="383">
                  <c:v>44386</c:v>
                </c:pt>
                <c:pt idx="384">
                  <c:v>44389</c:v>
                </c:pt>
                <c:pt idx="385">
                  <c:v>44390</c:v>
                </c:pt>
                <c:pt idx="386">
                  <c:v>44391</c:v>
                </c:pt>
                <c:pt idx="387">
                  <c:v>44392</c:v>
                </c:pt>
                <c:pt idx="388">
                  <c:v>44393</c:v>
                </c:pt>
                <c:pt idx="389">
                  <c:v>44396</c:v>
                </c:pt>
                <c:pt idx="390">
                  <c:v>44397</c:v>
                </c:pt>
                <c:pt idx="391">
                  <c:v>44398</c:v>
                </c:pt>
                <c:pt idx="392">
                  <c:v>44399</c:v>
                </c:pt>
                <c:pt idx="393">
                  <c:v>44400</c:v>
                </c:pt>
                <c:pt idx="394">
                  <c:v>44403</c:v>
                </c:pt>
                <c:pt idx="395">
                  <c:v>44404</c:v>
                </c:pt>
                <c:pt idx="396">
                  <c:v>44405</c:v>
                </c:pt>
                <c:pt idx="397">
                  <c:v>44406</c:v>
                </c:pt>
                <c:pt idx="398">
                  <c:v>44407</c:v>
                </c:pt>
                <c:pt idx="399">
                  <c:v>44410</c:v>
                </c:pt>
                <c:pt idx="400">
                  <c:v>44411</c:v>
                </c:pt>
                <c:pt idx="401">
                  <c:v>44412</c:v>
                </c:pt>
                <c:pt idx="402">
                  <c:v>44413</c:v>
                </c:pt>
                <c:pt idx="403">
                  <c:v>44414</c:v>
                </c:pt>
                <c:pt idx="404">
                  <c:v>44417</c:v>
                </c:pt>
                <c:pt idx="405">
                  <c:v>44418</c:v>
                </c:pt>
                <c:pt idx="406">
                  <c:v>44419</c:v>
                </c:pt>
                <c:pt idx="407">
                  <c:v>44420</c:v>
                </c:pt>
                <c:pt idx="408">
                  <c:v>44421</c:v>
                </c:pt>
                <c:pt idx="409">
                  <c:v>44424</c:v>
                </c:pt>
                <c:pt idx="410">
                  <c:v>44425</c:v>
                </c:pt>
                <c:pt idx="411">
                  <c:v>44426</c:v>
                </c:pt>
                <c:pt idx="412">
                  <c:v>44427</c:v>
                </c:pt>
                <c:pt idx="413">
                  <c:v>44428</c:v>
                </c:pt>
                <c:pt idx="414">
                  <c:v>44431</c:v>
                </c:pt>
                <c:pt idx="415">
                  <c:v>44432</c:v>
                </c:pt>
                <c:pt idx="416">
                  <c:v>44433</c:v>
                </c:pt>
                <c:pt idx="417">
                  <c:v>44434</c:v>
                </c:pt>
                <c:pt idx="418">
                  <c:v>44435</c:v>
                </c:pt>
                <c:pt idx="419">
                  <c:v>44438</c:v>
                </c:pt>
                <c:pt idx="420">
                  <c:v>44439</c:v>
                </c:pt>
                <c:pt idx="421">
                  <c:v>44440</c:v>
                </c:pt>
                <c:pt idx="422">
                  <c:v>44441</c:v>
                </c:pt>
                <c:pt idx="423">
                  <c:v>44442</c:v>
                </c:pt>
                <c:pt idx="424">
                  <c:v>44446</c:v>
                </c:pt>
                <c:pt idx="425">
                  <c:v>44447</c:v>
                </c:pt>
                <c:pt idx="426">
                  <c:v>44448</c:v>
                </c:pt>
                <c:pt idx="427">
                  <c:v>44449</c:v>
                </c:pt>
                <c:pt idx="428">
                  <c:v>44452</c:v>
                </c:pt>
                <c:pt idx="429">
                  <c:v>44453</c:v>
                </c:pt>
                <c:pt idx="430">
                  <c:v>44454</c:v>
                </c:pt>
                <c:pt idx="431">
                  <c:v>44455</c:v>
                </c:pt>
                <c:pt idx="432">
                  <c:v>44456</c:v>
                </c:pt>
                <c:pt idx="433">
                  <c:v>44459</c:v>
                </c:pt>
                <c:pt idx="434">
                  <c:v>44460</c:v>
                </c:pt>
                <c:pt idx="435">
                  <c:v>44461</c:v>
                </c:pt>
                <c:pt idx="436">
                  <c:v>44462</c:v>
                </c:pt>
                <c:pt idx="437">
                  <c:v>44463</c:v>
                </c:pt>
                <c:pt idx="438">
                  <c:v>44466</c:v>
                </c:pt>
                <c:pt idx="439">
                  <c:v>44467</c:v>
                </c:pt>
                <c:pt idx="440">
                  <c:v>44468</c:v>
                </c:pt>
                <c:pt idx="441">
                  <c:v>44469</c:v>
                </c:pt>
                <c:pt idx="442">
                  <c:v>44470</c:v>
                </c:pt>
                <c:pt idx="443">
                  <c:v>44473</c:v>
                </c:pt>
                <c:pt idx="444">
                  <c:v>44474</c:v>
                </c:pt>
                <c:pt idx="445">
                  <c:v>44475</c:v>
                </c:pt>
                <c:pt idx="446">
                  <c:v>44476</c:v>
                </c:pt>
                <c:pt idx="447">
                  <c:v>44477</c:v>
                </c:pt>
                <c:pt idx="448">
                  <c:v>44480</c:v>
                </c:pt>
                <c:pt idx="449">
                  <c:v>44481</c:v>
                </c:pt>
                <c:pt idx="450">
                  <c:v>44482</c:v>
                </c:pt>
                <c:pt idx="451">
                  <c:v>44483</c:v>
                </c:pt>
                <c:pt idx="452">
                  <c:v>44484</c:v>
                </c:pt>
                <c:pt idx="453">
                  <c:v>44487</c:v>
                </c:pt>
                <c:pt idx="454">
                  <c:v>44488</c:v>
                </c:pt>
                <c:pt idx="455">
                  <c:v>44489</c:v>
                </c:pt>
                <c:pt idx="456">
                  <c:v>44490</c:v>
                </c:pt>
                <c:pt idx="457">
                  <c:v>44491</c:v>
                </c:pt>
                <c:pt idx="458">
                  <c:v>44494</c:v>
                </c:pt>
                <c:pt idx="459">
                  <c:v>44495</c:v>
                </c:pt>
                <c:pt idx="460">
                  <c:v>44496</c:v>
                </c:pt>
                <c:pt idx="461">
                  <c:v>44497</c:v>
                </c:pt>
                <c:pt idx="462">
                  <c:v>44498</c:v>
                </c:pt>
                <c:pt idx="463">
                  <c:v>44501</c:v>
                </c:pt>
                <c:pt idx="464">
                  <c:v>44502</c:v>
                </c:pt>
                <c:pt idx="465">
                  <c:v>44503</c:v>
                </c:pt>
                <c:pt idx="466">
                  <c:v>44504</c:v>
                </c:pt>
                <c:pt idx="467">
                  <c:v>44505</c:v>
                </c:pt>
                <c:pt idx="468">
                  <c:v>44508</c:v>
                </c:pt>
                <c:pt idx="469">
                  <c:v>44509</c:v>
                </c:pt>
                <c:pt idx="470">
                  <c:v>44510</c:v>
                </c:pt>
                <c:pt idx="471">
                  <c:v>44511</c:v>
                </c:pt>
                <c:pt idx="472">
                  <c:v>44512</c:v>
                </c:pt>
                <c:pt idx="473">
                  <c:v>44515</c:v>
                </c:pt>
                <c:pt idx="474">
                  <c:v>44516</c:v>
                </c:pt>
                <c:pt idx="475">
                  <c:v>44517</c:v>
                </c:pt>
                <c:pt idx="476">
                  <c:v>44518</c:v>
                </c:pt>
                <c:pt idx="477">
                  <c:v>44519</c:v>
                </c:pt>
                <c:pt idx="478">
                  <c:v>44522</c:v>
                </c:pt>
                <c:pt idx="479">
                  <c:v>44523</c:v>
                </c:pt>
                <c:pt idx="480">
                  <c:v>44524</c:v>
                </c:pt>
                <c:pt idx="481">
                  <c:v>44526</c:v>
                </c:pt>
                <c:pt idx="482">
                  <c:v>44529</c:v>
                </c:pt>
                <c:pt idx="483">
                  <c:v>44530</c:v>
                </c:pt>
                <c:pt idx="484">
                  <c:v>44531</c:v>
                </c:pt>
                <c:pt idx="485">
                  <c:v>44532</c:v>
                </c:pt>
                <c:pt idx="486">
                  <c:v>44533</c:v>
                </c:pt>
                <c:pt idx="487">
                  <c:v>44536</c:v>
                </c:pt>
                <c:pt idx="488">
                  <c:v>44537</c:v>
                </c:pt>
                <c:pt idx="489">
                  <c:v>44538</c:v>
                </c:pt>
                <c:pt idx="490">
                  <c:v>44539</c:v>
                </c:pt>
                <c:pt idx="491">
                  <c:v>44540</c:v>
                </c:pt>
                <c:pt idx="492">
                  <c:v>44543</c:v>
                </c:pt>
                <c:pt idx="493">
                  <c:v>44544</c:v>
                </c:pt>
                <c:pt idx="494">
                  <c:v>44545</c:v>
                </c:pt>
                <c:pt idx="495">
                  <c:v>44546</c:v>
                </c:pt>
                <c:pt idx="496">
                  <c:v>44547</c:v>
                </c:pt>
                <c:pt idx="497">
                  <c:v>44550</c:v>
                </c:pt>
                <c:pt idx="498">
                  <c:v>44551</c:v>
                </c:pt>
                <c:pt idx="499">
                  <c:v>44552</c:v>
                </c:pt>
                <c:pt idx="500">
                  <c:v>44553</c:v>
                </c:pt>
                <c:pt idx="501">
                  <c:v>44557</c:v>
                </c:pt>
                <c:pt idx="502">
                  <c:v>44558</c:v>
                </c:pt>
                <c:pt idx="503">
                  <c:v>44559</c:v>
                </c:pt>
                <c:pt idx="504">
                  <c:v>44560</c:v>
                </c:pt>
                <c:pt idx="505">
                  <c:v>44561</c:v>
                </c:pt>
                <c:pt idx="506">
                  <c:v>44564</c:v>
                </c:pt>
                <c:pt idx="507">
                  <c:v>44565</c:v>
                </c:pt>
                <c:pt idx="508">
                  <c:v>44566</c:v>
                </c:pt>
                <c:pt idx="509">
                  <c:v>44567</c:v>
                </c:pt>
                <c:pt idx="510">
                  <c:v>44568</c:v>
                </c:pt>
                <c:pt idx="511">
                  <c:v>44571</c:v>
                </c:pt>
                <c:pt idx="512">
                  <c:v>44572</c:v>
                </c:pt>
                <c:pt idx="513">
                  <c:v>44573</c:v>
                </c:pt>
                <c:pt idx="514">
                  <c:v>44574</c:v>
                </c:pt>
                <c:pt idx="515">
                  <c:v>44575</c:v>
                </c:pt>
                <c:pt idx="516">
                  <c:v>44579</c:v>
                </c:pt>
                <c:pt idx="517">
                  <c:v>44580</c:v>
                </c:pt>
                <c:pt idx="518">
                  <c:v>44581</c:v>
                </c:pt>
                <c:pt idx="519">
                  <c:v>44582</c:v>
                </c:pt>
                <c:pt idx="520">
                  <c:v>44585</c:v>
                </c:pt>
                <c:pt idx="521">
                  <c:v>44586</c:v>
                </c:pt>
                <c:pt idx="522">
                  <c:v>44587</c:v>
                </c:pt>
                <c:pt idx="523">
                  <c:v>44588</c:v>
                </c:pt>
                <c:pt idx="524">
                  <c:v>44589</c:v>
                </c:pt>
                <c:pt idx="525">
                  <c:v>44592</c:v>
                </c:pt>
                <c:pt idx="526">
                  <c:v>44593</c:v>
                </c:pt>
                <c:pt idx="527">
                  <c:v>44594</c:v>
                </c:pt>
                <c:pt idx="528">
                  <c:v>44595</c:v>
                </c:pt>
                <c:pt idx="529">
                  <c:v>44596</c:v>
                </c:pt>
                <c:pt idx="530">
                  <c:v>44599</c:v>
                </c:pt>
                <c:pt idx="531">
                  <c:v>44600</c:v>
                </c:pt>
                <c:pt idx="532">
                  <c:v>44601</c:v>
                </c:pt>
                <c:pt idx="533">
                  <c:v>44602</c:v>
                </c:pt>
                <c:pt idx="534">
                  <c:v>44603</c:v>
                </c:pt>
                <c:pt idx="535">
                  <c:v>44606</c:v>
                </c:pt>
                <c:pt idx="536">
                  <c:v>44607</c:v>
                </c:pt>
                <c:pt idx="537">
                  <c:v>44608</c:v>
                </c:pt>
                <c:pt idx="538">
                  <c:v>44609</c:v>
                </c:pt>
                <c:pt idx="539">
                  <c:v>44610</c:v>
                </c:pt>
                <c:pt idx="540">
                  <c:v>44614</c:v>
                </c:pt>
                <c:pt idx="541">
                  <c:v>44615</c:v>
                </c:pt>
                <c:pt idx="542">
                  <c:v>44616</c:v>
                </c:pt>
                <c:pt idx="543">
                  <c:v>44617</c:v>
                </c:pt>
                <c:pt idx="544">
                  <c:v>44620</c:v>
                </c:pt>
                <c:pt idx="545">
                  <c:v>44621</c:v>
                </c:pt>
                <c:pt idx="546">
                  <c:v>44622</c:v>
                </c:pt>
                <c:pt idx="547">
                  <c:v>44623</c:v>
                </c:pt>
                <c:pt idx="548">
                  <c:v>44624</c:v>
                </c:pt>
                <c:pt idx="549">
                  <c:v>44627</c:v>
                </c:pt>
                <c:pt idx="550">
                  <c:v>44628</c:v>
                </c:pt>
                <c:pt idx="551">
                  <c:v>44629</c:v>
                </c:pt>
                <c:pt idx="552">
                  <c:v>44630</c:v>
                </c:pt>
                <c:pt idx="553">
                  <c:v>44631</c:v>
                </c:pt>
                <c:pt idx="554">
                  <c:v>44634</c:v>
                </c:pt>
                <c:pt idx="555">
                  <c:v>44635</c:v>
                </c:pt>
                <c:pt idx="556">
                  <c:v>44636</c:v>
                </c:pt>
                <c:pt idx="557">
                  <c:v>44637</c:v>
                </c:pt>
                <c:pt idx="558">
                  <c:v>44638</c:v>
                </c:pt>
                <c:pt idx="559">
                  <c:v>44641</c:v>
                </c:pt>
                <c:pt idx="560">
                  <c:v>44642</c:v>
                </c:pt>
                <c:pt idx="561">
                  <c:v>44643</c:v>
                </c:pt>
                <c:pt idx="562">
                  <c:v>44644</c:v>
                </c:pt>
                <c:pt idx="563">
                  <c:v>44645</c:v>
                </c:pt>
                <c:pt idx="564">
                  <c:v>44648</c:v>
                </c:pt>
                <c:pt idx="565">
                  <c:v>44649</c:v>
                </c:pt>
                <c:pt idx="566">
                  <c:v>44650</c:v>
                </c:pt>
                <c:pt idx="567">
                  <c:v>44651</c:v>
                </c:pt>
                <c:pt idx="568">
                  <c:v>44652</c:v>
                </c:pt>
                <c:pt idx="569">
                  <c:v>44655</c:v>
                </c:pt>
                <c:pt idx="570">
                  <c:v>44656</c:v>
                </c:pt>
                <c:pt idx="571">
                  <c:v>44657</c:v>
                </c:pt>
                <c:pt idx="572">
                  <c:v>44658</c:v>
                </c:pt>
                <c:pt idx="573">
                  <c:v>44659</c:v>
                </c:pt>
                <c:pt idx="574">
                  <c:v>44662</c:v>
                </c:pt>
                <c:pt idx="575">
                  <c:v>44663</c:v>
                </c:pt>
                <c:pt idx="576">
                  <c:v>44664</c:v>
                </c:pt>
                <c:pt idx="577">
                  <c:v>44665</c:v>
                </c:pt>
                <c:pt idx="578">
                  <c:v>44669</c:v>
                </c:pt>
                <c:pt idx="579">
                  <c:v>44670</c:v>
                </c:pt>
                <c:pt idx="580">
                  <c:v>44671</c:v>
                </c:pt>
                <c:pt idx="581">
                  <c:v>44672</c:v>
                </c:pt>
                <c:pt idx="582">
                  <c:v>44673</c:v>
                </c:pt>
                <c:pt idx="583">
                  <c:v>44676</c:v>
                </c:pt>
                <c:pt idx="584">
                  <c:v>44677</c:v>
                </c:pt>
                <c:pt idx="585">
                  <c:v>44678</c:v>
                </c:pt>
                <c:pt idx="586">
                  <c:v>44679</c:v>
                </c:pt>
                <c:pt idx="587">
                  <c:v>44680</c:v>
                </c:pt>
                <c:pt idx="588">
                  <c:v>44683</c:v>
                </c:pt>
                <c:pt idx="589">
                  <c:v>44684</c:v>
                </c:pt>
                <c:pt idx="590">
                  <c:v>44685</c:v>
                </c:pt>
                <c:pt idx="591">
                  <c:v>44686</c:v>
                </c:pt>
                <c:pt idx="592">
                  <c:v>44687</c:v>
                </c:pt>
                <c:pt idx="593">
                  <c:v>44690</c:v>
                </c:pt>
                <c:pt idx="594">
                  <c:v>44691</c:v>
                </c:pt>
                <c:pt idx="595">
                  <c:v>44692</c:v>
                </c:pt>
                <c:pt idx="596">
                  <c:v>44693</c:v>
                </c:pt>
                <c:pt idx="597">
                  <c:v>44694</c:v>
                </c:pt>
                <c:pt idx="598">
                  <c:v>44697</c:v>
                </c:pt>
                <c:pt idx="599">
                  <c:v>44698</c:v>
                </c:pt>
                <c:pt idx="600">
                  <c:v>44699</c:v>
                </c:pt>
                <c:pt idx="601">
                  <c:v>44700</c:v>
                </c:pt>
                <c:pt idx="602">
                  <c:v>44701</c:v>
                </c:pt>
                <c:pt idx="603">
                  <c:v>44704</c:v>
                </c:pt>
                <c:pt idx="604">
                  <c:v>44705</c:v>
                </c:pt>
                <c:pt idx="605">
                  <c:v>44706</c:v>
                </c:pt>
                <c:pt idx="606">
                  <c:v>44707</c:v>
                </c:pt>
                <c:pt idx="607">
                  <c:v>44708</c:v>
                </c:pt>
                <c:pt idx="608">
                  <c:v>44712</c:v>
                </c:pt>
                <c:pt idx="609">
                  <c:v>44713</c:v>
                </c:pt>
                <c:pt idx="610">
                  <c:v>44714</c:v>
                </c:pt>
                <c:pt idx="611">
                  <c:v>44715</c:v>
                </c:pt>
                <c:pt idx="612">
                  <c:v>44718</c:v>
                </c:pt>
                <c:pt idx="613">
                  <c:v>44719</c:v>
                </c:pt>
                <c:pt idx="614">
                  <c:v>44720</c:v>
                </c:pt>
                <c:pt idx="615">
                  <c:v>44721</c:v>
                </c:pt>
                <c:pt idx="616">
                  <c:v>44722</c:v>
                </c:pt>
                <c:pt idx="617">
                  <c:v>44725</c:v>
                </c:pt>
                <c:pt idx="618">
                  <c:v>44726</c:v>
                </c:pt>
                <c:pt idx="619">
                  <c:v>44727</c:v>
                </c:pt>
                <c:pt idx="620">
                  <c:v>44728</c:v>
                </c:pt>
                <c:pt idx="621">
                  <c:v>44729</c:v>
                </c:pt>
                <c:pt idx="622">
                  <c:v>44733</c:v>
                </c:pt>
                <c:pt idx="623">
                  <c:v>44734</c:v>
                </c:pt>
                <c:pt idx="624">
                  <c:v>44735</c:v>
                </c:pt>
                <c:pt idx="625">
                  <c:v>44736</c:v>
                </c:pt>
                <c:pt idx="626">
                  <c:v>44739</c:v>
                </c:pt>
                <c:pt idx="627">
                  <c:v>44740</c:v>
                </c:pt>
                <c:pt idx="628">
                  <c:v>44741</c:v>
                </c:pt>
                <c:pt idx="629">
                  <c:v>44742</c:v>
                </c:pt>
                <c:pt idx="630">
                  <c:v>44743</c:v>
                </c:pt>
                <c:pt idx="631">
                  <c:v>44747</c:v>
                </c:pt>
                <c:pt idx="632">
                  <c:v>44748</c:v>
                </c:pt>
                <c:pt idx="633">
                  <c:v>44749</c:v>
                </c:pt>
                <c:pt idx="634">
                  <c:v>44750</c:v>
                </c:pt>
                <c:pt idx="635">
                  <c:v>44753</c:v>
                </c:pt>
                <c:pt idx="636">
                  <c:v>44754</c:v>
                </c:pt>
                <c:pt idx="637">
                  <c:v>44755</c:v>
                </c:pt>
                <c:pt idx="638">
                  <c:v>44756</c:v>
                </c:pt>
                <c:pt idx="639">
                  <c:v>44757</c:v>
                </c:pt>
                <c:pt idx="640">
                  <c:v>44760</c:v>
                </c:pt>
                <c:pt idx="641">
                  <c:v>44761</c:v>
                </c:pt>
                <c:pt idx="642">
                  <c:v>44762</c:v>
                </c:pt>
                <c:pt idx="643">
                  <c:v>44763</c:v>
                </c:pt>
                <c:pt idx="644">
                  <c:v>44764</c:v>
                </c:pt>
                <c:pt idx="645">
                  <c:v>44767</c:v>
                </c:pt>
                <c:pt idx="646">
                  <c:v>44768</c:v>
                </c:pt>
                <c:pt idx="647">
                  <c:v>44769</c:v>
                </c:pt>
                <c:pt idx="648">
                  <c:v>44770</c:v>
                </c:pt>
                <c:pt idx="649">
                  <c:v>44771</c:v>
                </c:pt>
                <c:pt idx="650">
                  <c:v>44774</c:v>
                </c:pt>
                <c:pt idx="651">
                  <c:v>44775</c:v>
                </c:pt>
                <c:pt idx="652">
                  <c:v>44776</c:v>
                </c:pt>
                <c:pt idx="653">
                  <c:v>44777</c:v>
                </c:pt>
                <c:pt idx="654">
                  <c:v>44778</c:v>
                </c:pt>
                <c:pt idx="655">
                  <c:v>44781</c:v>
                </c:pt>
                <c:pt idx="656">
                  <c:v>44782</c:v>
                </c:pt>
                <c:pt idx="657">
                  <c:v>44783</c:v>
                </c:pt>
                <c:pt idx="658">
                  <c:v>44784</c:v>
                </c:pt>
                <c:pt idx="659">
                  <c:v>44785</c:v>
                </c:pt>
                <c:pt idx="660">
                  <c:v>44788</c:v>
                </c:pt>
                <c:pt idx="661">
                  <c:v>44789</c:v>
                </c:pt>
                <c:pt idx="662">
                  <c:v>44790</c:v>
                </c:pt>
                <c:pt idx="663">
                  <c:v>44791</c:v>
                </c:pt>
                <c:pt idx="664">
                  <c:v>44792</c:v>
                </c:pt>
                <c:pt idx="665">
                  <c:v>44795</c:v>
                </c:pt>
                <c:pt idx="666">
                  <c:v>44796</c:v>
                </c:pt>
                <c:pt idx="667">
                  <c:v>44797</c:v>
                </c:pt>
                <c:pt idx="668">
                  <c:v>44798</c:v>
                </c:pt>
                <c:pt idx="669">
                  <c:v>44799</c:v>
                </c:pt>
                <c:pt idx="670">
                  <c:v>44802</c:v>
                </c:pt>
                <c:pt idx="671">
                  <c:v>44803</c:v>
                </c:pt>
                <c:pt idx="672">
                  <c:v>44804</c:v>
                </c:pt>
                <c:pt idx="673">
                  <c:v>44805</c:v>
                </c:pt>
                <c:pt idx="674">
                  <c:v>44806</c:v>
                </c:pt>
                <c:pt idx="675">
                  <c:v>44810</c:v>
                </c:pt>
                <c:pt idx="676">
                  <c:v>44811</c:v>
                </c:pt>
                <c:pt idx="677">
                  <c:v>44812</c:v>
                </c:pt>
                <c:pt idx="678">
                  <c:v>44813</c:v>
                </c:pt>
                <c:pt idx="679">
                  <c:v>44816</c:v>
                </c:pt>
                <c:pt idx="680">
                  <c:v>44817</c:v>
                </c:pt>
                <c:pt idx="681">
                  <c:v>44818</c:v>
                </c:pt>
                <c:pt idx="682">
                  <c:v>44819</c:v>
                </c:pt>
                <c:pt idx="683">
                  <c:v>44820</c:v>
                </c:pt>
                <c:pt idx="684">
                  <c:v>44823</c:v>
                </c:pt>
                <c:pt idx="685">
                  <c:v>44824</c:v>
                </c:pt>
                <c:pt idx="686">
                  <c:v>44825</c:v>
                </c:pt>
                <c:pt idx="687">
                  <c:v>44826</c:v>
                </c:pt>
                <c:pt idx="688">
                  <c:v>44827</c:v>
                </c:pt>
                <c:pt idx="689">
                  <c:v>44830</c:v>
                </c:pt>
                <c:pt idx="690">
                  <c:v>44831</c:v>
                </c:pt>
                <c:pt idx="691">
                  <c:v>44832</c:v>
                </c:pt>
                <c:pt idx="692">
                  <c:v>44833</c:v>
                </c:pt>
                <c:pt idx="693">
                  <c:v>44834</c:v>
                </c:pt>
                <c:pt idx="694">
                  <c:v>44837</c:v>
                </c:pt>
                <c:pt idx="695">
                  <c:v>44838</c:v>
                </c:pt>
                <c:pt idx="696">
                  <c:v>44839</c:v>
                </c:pt>
                <c:pt idx="697">
                  <c:v>44840</c:v>
                </c:pt>
                <c:pt idx="698">
                  <c:v>44841</c:v>
                </c:pt>
                <c:pt idx="699">
                  <c:v>44844</c:v>
                </c:pt>
                <c:pt idx="700">
                  <c:v>44845</c:v>
                </c:pt>
                <c:pt idx="701">
                  <c:v>44846</c:v>
                </c:pt>
                <c:pt idx="702">
                  <c:v>44847</c:v>
                </c:pt>
                <c:pt idx="703">
                  <c:v>44848</c:v>
                </c:pt>
                <c:pt idx="704">
                  <c:v>44851</c:v>
                </c:pt>
                <c:pt idx="705">
                  <c:v>44852</c:v>
                </c:pt>
                <c:pt idx="706">
                  <c:v>44853</c:v>
                </c:pt>
                <c:pt idx="707">
                  <c:v>44854</c:v>
                </c:pt>
                <c:pt idx="708">
                  <c:v>44855</c:v>
                </c:pt>
                <c:pt idx="709">
                  <c:v>44858</c:v>
                </c:pt>
                <c:pt idx="710">
                  <c:v>44859</c:v>
                </c:pt>
                <c:pt idx="711">
                  <c:v>44860</c:v>
                </c:pt>
                <c:pt idx="712">
                  <c:v>44861</c:v>
                </c:pt>
                <c:pt idx="713">
                  <c:v>44862</c:v>
                </c:pt>
                <c:pt idx="714">
                  <c:v>44865</c:v>
                </c:pt>
                <c:pt idx="715">
                  <c:v>44866</c:v>
                </c:pt>
                <c:pt idx="716">
                  <c:v>44867</c:v>
                </c:pt>
                <c:pt idx="717">
                  <c:v>44868</c:v>
                </c:pt>
                <c:pt idx="718">
                  <c:v>44869</c:v>
                </c:pt>
                <c:pt idx="719">
                  <c:v>44872</c:v>
                </c:pt>
                <c:pt idx="720">
                  <c:v>44873</c:v>
                </c:pt>
                <c:pt idx="721">
                  <c:v>44874</c:v>
                </c:pt>
                <c:pt idx="722">
                  <c:v>44875</c:v>
                </c:pt>
                <c:pt idx="723">
                  <c:v>44876</c:v>
                </c:pt>
                <c:pt idx="724">
                  <c:v>44879</c:v>
                </c:pt>
                <c:pt idx="725">
                  <c:v>44880</c:v>
                </c:pt>
                <c:pt idx="726">
                  <c:v>44881</c:v>
                </c:pt>
                <c:pt idx="727">
                  <c:v>44882</c:v>
                </c:pt>
                <c:pt idx="728">
                  <c:v>44883</c:v>
                </c:pt>
                <c:pt idx="729">
                  <c:v>44886</c:v>
                </c:pt>
                <c:pt idx="730">
                  <c:v>44887</c:v>
                </c:pt>
                <c:pt idx="731">
                  <c:v>44888</c:v>
                </c:pt>
                <c:pt idx="732">
                  <c:v>44890</c:v>
                </c:pt>
                <c:pt idx="733">
                  <c:v>44893</c:v>
                </c:pt>
                <c:pt idx="734">
                  <c:v>44894</c:v>
                </c:pt>
                <c:pt idx="735">
                  <c:v>44895</c:v>
                </c:pt>
                <c:pt idx="736">
                  <c:v>44896</c:v>
                </c:pt>
                <c:pt idx="737">
                  <c:v>44897</c:v>
                </c:pt>
                <c:pt idx="738">
                  <c:v>44900</c:v>
                </c:pt>
                <c:pt idx="739">
                  <c:v>44901</c:v>
                </c:pt>
                <c:pt idx="740">
                  <c:v>44902</c:v>
                </c:pt>
                <c:pt idx="741">
                  <c:v>44903</c:v>
                </c:pt>
                <c:pt idx="742">
                  <c:v>44904</c:v>
                </c:pt>
                <c:pt idx="743">
                  <c:v>44907</c:v>
                </c:pt>
                <c:pt idx="744">
                  <c:v>44908</c:v>
                </c:pt>
                <c:pt idx="745">
                  <c:v>44909</c:v>
                </c:pt>
                <c:pt idx="746">
                  <c:v>44910</c:v>
                </c:pt>
                <c:pt idx="747">
                  <c:v>44911</c:v>
                </c:pt>
                <c:pt idx="748">
                  <c:v>44914</c:v>
                </c:pt>
                <c:pt idx="749">
                  <c:v>44915</c:v>
                </c:pt>
                <c:pt idx="750">
                  <c:v>44916</c:v>
                </c:pt>
                <c:pt idx="751">
                  <c:v>44917</c:v>
                </c:pt>
                <c:pt idx="752">
                  <c:v>44918</c:v>
                </c:pt>
                <c:pt idx="753">
                  <c:v>44922</c:v>
                </c:pt>
                <c:pt idx="754">
                  <c:v>44923</c:v>
                </c:pt>
                <c:pt idx="755">
                  <c:v>44924</c:v>
                </c:pt>
                <c:pt idx="756">
                  <c:v>44925</c:v>
                </c:pt>
                <c:pt idx="757">
                  <c:v>44929</c:v>
                </c:pt>
                <c:pt idx="758">
                  <c:v>44930</c:v>
                </c:pt>
                <c:pt idx="759">
                  <c:v>44931</c:v>
                </c:pt>
                <c:pt idx="760">
                  <c:v>44932</c:v>
                </c:pt>
                <c:pt idx="761">
                  <c:v>44935</c:v>
                </c:pt>
                <c:pt idx="762">
                  <c:v>44936</c:v>
                </c:pt>
                <c:pt idx="763">
                  <c:v>44937</c:v>
                </c:pt>
                <c:pt idx="764">
                  <c:v>44938</c:v>
                </c:pt>
                <c:pt idx="765">
                  <c:v>44939</c:v>
                </c:pt>
                <c:pt idx="766">
                  <c:v>44943</c:v>
                </c:pt>
                <c:pt idx="767">
                  <c:v>44944</c:v>
                </c:pt>
                <c:pt idx="768">
                  <c:v>44945</c:v>
                </c:pt>
                <c:pt idx="769">
                  <c:v>44946</c:v>
                </c:pt>
                <c:pt idx="770">
                  <c:v>44949</c:v>
                </c:pt>
                <c:pt idx="771">
                  <c:v>44950</c:v>
                </c:pt>
                <c:pt idx="772">
                  <c:v>44951</c:v>
                </c:pt>
                <c:pt idx="773">
                  <c:v>44952</c:v>
                </c:pt>
                <c:pt idx="774">
                  <c:v>44953</c:v>
                </c:pt>
                <c:pt idx="775">
                  <c:v>44956</c:v>
                </c:pt>
                <c:pt idx="776">
                  <c:v>44957</c:v>
                </c:pt>
                <c:pt idx="777">
                  <c:v>44958</c:v>
                </c:pt>
                <c:pt idx="778">
                  <c:v>44959</c:v>
                </c:pt>
                <c:pt idx="779">
                  <c:v>44960</c:v>
                </c:pt>
                <c:pt idx="780">
                  <c:v>44963</c:v>
                </c:pt>
                <c:pt idx="781">
                  <c:v>44964</c:v>
                </c:pt>
                <c:pt idx="782">
                  <c:v>44965</c:v>
                </c:pt>
                <c:pt idx="783">
                  <c:v>44966</c:v>
                </c:pt>
                <c:pt idx="784">
                  <c:v>44967</c:v>
                </c:pt>
                <c:pt idx="785">
                  <c:v>44970</c:v>
                </c:pt>
                <c:pt idx="786">
                  <c:v>44971</c:v>
                </c:pt>
                <c:pt idx="787">
                  <c:v>44972</c:v>
                </c:pt>
                <c:pt idx="788">
                  <c:v>44973</c:v>
                </c:pt>
                <c:pt idx="789">
                  <c:v>44974</c:v>
                </c:pt>
                <c:pt idx="790">
                  <c:v>44978</c:v>
                </c:pt>
                <c:pt idx="791">
                  <c:v>44979</c:v>
                </c:pt>
                <c:pt idx="792">
                  <c:v>44980</c:v>
                </c:pt>
                <c:pt idx="793">
                  <c:v>44981</c:v>
                </c:pt>
                <c:pt idx="794">
                  <c:v>44984</c:v>
                </c:pt>
                <c:pt idx="795">
                  <c:v>44985</c:v>
                </c:pt>
                <c:pt idx="796">
                  <c:v>44986</c:v>
                </c:pt>
                <c:pt idx="797">
                  <c:v>44987</c:v>
                </c:pt>
                <c:pt idx="798">
                  <c:v>44988</c:v>
                </c:pt>
                <c:pt idx="799">
                  <c:v>44991</c:v>
                </c:pt>
                <c:pt idx="800">
                  <c:v>44992</c:v>
                </c:pt>
                <c:pt idx="801">
                  <c:v>44993</c:v>
                </c:pt>
                <c:pt idx="802">
                  <c:v>44994</c:v>
                </c:pt>
                <c:pt idx="803">
                  <c:v>44995</c:v>
                </c:pt>
                <c:pt idx="804">
                  <c:v>44998</c:v>
                </c:pt>
                <c:pt idx="805">
                  <c:v>44999</c:v>
                </c:pt>
                <c:pt idx="806">
                  <c:v>45000</c:v>
                </c:pt>
                <c:pt idx="807">
                  <c:v>45001</c:v>
                </c:pt>
                <c:pt idx="808">
                  <c:v>45002</c:v>
                </c:pt>
                <c:pt idx="809">
                  <c:v>45005</c:v>
                </c:pt>
                <c:pt idx="810">
                  <c:v>45006</c:v>
                </c:pt>
                <c:pt idx="811">
                  <c:v>45007</c:v>
                </c:pt>
                <c:pt idx="812">
                  <c:v>45008</c:v>
                </c:pt>
                <c:pt idx="813">
                  <c:v>45009</c:v>
                </c:pt>
                <c:pt idx="814">
                  <c:v>45012</c:v>
                </c:pt>
                <c:pt idx="815">
                  <c:v>45013</c:v>
                </c:pt>
                <c:pt idx="816">
                  <c:v>45014</c:v>
                </c:pt>
                <c:pt idx="817">
                  <c:v>45015</c:v>
                </c:pt>
                <c:pt idx="818">
                  <c:v>45016</c:v>
                </c:pt>
                <c:pt idx="819">
                  <c:v>45019</c:v>
                </c:pt>
                <c:pt idx="820">
                  <c:v>45020</c:v>
                </c:pt>
                <c:pt idx="821">
                  <c:v>45021</c:v>
                </c:pt>
                <c:pt idx="822">
                  <c:v>45022</c:v>
                </c:pt>
                <c:pt idx="823">
                  <c:v>45026</c:v>
                </c:pt>
                <c:pt idx="824">
                  <c:v>45027</c:v>
                </c:pt>
                <c:pt idx="825">
                  <c:v>45028</c:v>
                </c:pt>
                <c:pt idx="826">
                  <c:v>45029</c:v>
                </c:pt>
                <c:pt idx="827">
                  <c:v>45030</c:v>
                </c:pt>
                <c:pt idx="828">
                  <c:v>45033</c:v>
                </c:pt>
                <c:pt idx="829">
                  <c:v>45034</c:v>
                </c:pt>
                <c:pt idx="830">
                  <c:v>45035</c:v>
                </c:pt>
                <c:pt idx="831">
                  <c:v>45036</c:v>
                </c:pt>
                <c:pt idx="832">
                  <c:v>45037</c:v>
                </c:pt>
                <c:pt idx="833">
                  <c:v>45040</c:v>
                </c:pt>
                <c:pt idx="834">
                  <c:v>45041</c:v>
                </c:pt>
                <c:pt idx="835">
                  <c:v>45042</c:v>
                </c:pt>
                <c:pt idx="836">
                  <c:v>45043</c:v>
                </c:pt>
                <c:pt idx="837">
                  <c:v>45044</c:v>
                </c:pt>
                <c:pt idx="838">
                  <c:v>45047</c:v>
                </c:pt>
                <c:pt idx="839">
                  <c:v>45048</c:v>
                </c:pt>
                <c:pt idx="840">
                  <c:v>45049</c:v>
                </c:pt>
                <c:pt idx="841">
                  <c:v>45050</c:v>
                </c:pt>
                <c:pt idx="842">
                  <c:v>45051</c:v>
                </c:pt>
                <c:pt idx="843">
                  <c:v>45054</c:v>
                </c:pt>
                <c:pt idx="844">
                  <c:v>45055</c:v>
                </c:pt>
                <c:pt idx="845">
                  <c:v>45056</c:v>
                </c:pt>
                <c:pt idx="846">
                  <c:v>45057</c:v>
                </c:pt>
                <c:pt idx="847">
                  <c:v>45058</c:v>
                </c:pt>
                <c:pt idx="848">
                  <c:v>45061</c:v>
                </c:pt>
                <c:pt idx="849">
                  <c:v>45062</c:v>
                </c:pt>
                <c:pt idx="850">
                  <c:v>45063</c:v>
                </c:pt>
                <c:pt idx="851">
                  <c:v>45064</c:v>
                </c:pt>
                <c:pt idx="852">
                  <c:v>45065</c:v>
                </c:pt>
                <c:pt idx="853">
                  <c:v>45068</c:v>
                </c:pt>
                <c:pt idx="854">
                  <c:v>45069</c:v>
                </c:pt>
                <c:pt idx="855">
                  <c:v>45070</c:v>
                </c:pt>
                <c:pt idx="856">
                  <c:v>45071</c:v>
                </c:pt>
                <c:pt idx="857">
                  <c:v>45072</c:v>
                </c:pt>
                <c:pt idx="858">
                  <c:v>45076</c:v>
                </c:pt>
                <c:pt idx="859">
                  <c:v>45077</c:v>
                </c:pt>
                <c:pt idx="860">
                  <c:v>45078</c:v>
                </c:pt>
                <c:pt idx="861">
                  <c:v>45079</c:v>
                </c:pt>
                <c:pt idx="862">
                  <c:v>45082</c:v>
                </c:pt>
                <c:pt idx="863">
                  <c:v>45083</c:v>
                </c:pt>
                <c:pt idx="864">
                  <c:v>45084</c:v>
                </c:pt>
                <c:pt idx="865">
                  <c:v>45085</c:v>
                </c:pt>
                <c:pt idx="866">
                  <c:v>45086</c:v>
                </c:pt>
                <c:pt idx="867">
                  <c:v>45089</c:v>
                </c:pt>
                <c:pt idx="868">
                  <c:v>45090</c:v>
                </c:pt>
                <c:pt idx="869">
                  <c:v>45091</c:v>
                </c:pt>
                <c:pt idx="870">
                  <c:v>45092</c:v>
                </c:pt>
                <c:pt idx="871">
                  <c:v>45093</c:v>
                </c:pt>
                <c:pt idx="872">
                  <c:v>45097</c:v>
                </c:pt>
                <c:pt idx="873">
                  <c:v>45098</c:v>
                </c:pt>
                <c:pt idx="874">
                  <c:v>45099</c:v>
                </c:pt>
                <c:pt idx="875">
                  <c:v>45100</c:v>
                </c:pt>
                <c:pt idx="876">
                  <c:v>45103</c:v>
                </c:pt>
                <c:pt idx="877">
                  <c:v>45104</c:v>
                </c:pt>
                <c:pt idx="878">
                  <c:v>45105</c:v>
                </c:pt>
                <c:pt idx="879">
                  <c:v>45106</c:v>
                </c:pt>
                <c:pt idx="880">
                  <c:v>45107</c:v>
                </c:pt>
                <c:pt idx="881">
                  <c:v>45110</c:v>
                </c:pt>
                <c:pt idx="882">
                  <c:v>45112</c:v>
                </c:pt>
                <c:pt idx="883">
                  <c:v>45113</c:v>
                </c:pt>
                <c:pt idx="884">
                  <c:v>45114</c:v>
                </c:pt>
                <c:pt idx="885">
                  <c:v>45117</c:v>
                </c:pt>
                <c:pt idx="886">
                  <c:v>45118</c:v>
                </c:pt>
                <c:pt idx="887">
                  <c:v>45119</c:v>
                </c:pt>
                <c:pt idx="888">
                  <c:v>45120</c:v>
                </c:pt>
                <c:pt idx="889">
                  <c:v>45121</c:v>
                </c:pt>
                <c:pt idx="890">
                  <c:v>45124</c:v>
                </c:pt>
                <c:pt idx="891">
                  <c:v>45125</c:v>
                </c:pt>
                <c:pt idx="892">
                  <c:v>45126</c:v>
                </c:pt>
                <c:pt idx="893">
                  <c:v>45127</c:v>
                </c:pt>
                <c:pt idx="894">
                  <c:v>45128</c:v>
                </c:pt>
                <c:pt idx="895">
                  <c:v>45131</c:v>
                </c:pt>
                <c:pt idx="896">
                  <c:v>45132</c:v>
                </c:pt>
                <c:pt idx="897">
                  <c:v>45133</c:v>
                </c:pt>
                <c:pt idx="898">
                  <c:v>45134</c:v>
                </c:pt>
                <c:pt idx="899">
                  <c:v>45135</c:v>
                </c:pt>
                <c:pt idx="900">
                  <c:v>45138</c:v>
                </c:pt>
                <c:pt idx="901">
                  <c:v>45139</c:v>
                </c:pt>
                <c:pt idx="902">
                  <c:v>45140</c:v>
                </c:pt>
                <c:pt idx="903">
                  <c:v>45141</c:v>
                </c:pt>
                <c:pt idx="904">
                  <c:v>45142</c:v>
                </c:pt>
                <c:pt idx="905">
                  <c:v>45145</c:v>
                </c:pt>
                <c:pt idx="906">
                  <c:v>45146</c:v>
                </c:pt>
                <c:pt idx="907">
                  <c:v>45147</c:v>
                </c:pt>
                <c:pt idx="908">
                  <c:v>45148</c:v>
                </c:pt>
                <c:pt idx="909">
                  <c:v>45149</c:v>
                </c:pt>
                <c:pt idx="910">
                  <c:v>45152</c:v>
                </c:pt>
                <c:pt idx="911">
                  <c:v>45153</c:v>
                </c:pt>
                <c:pt idx="912">
                  <c:v>45154</c:v>
                </c:pt>
                <c:pt idx="913">
                  <c:v>45155</c:v>
                </c:pt>
                <c:pt idx="914">
                  <c:v>45156</c:v>
                </c:pt>
                <c:pt idx="915">
                  <c:v>45159</c:v>
                </c:pt>
                <c:pt idx="916">
                  <c:v>45160</c:v>
                </c:pt>
                <c:pt idx="917">
                  <c:v>45161</c:v>
                </c:pt>
                <c:pt idx="918">
                  <c:v>45162</c:v>
                </c:pt>
                <c:pt idx="919">
                  <c:v>45163</c:v>
                </c:pt>
                <c:pt idx="920">
                  <c:v>45166</c:v>
                </c:pt>
                <c:pt idx="921">
                  <c:v>45167</c:v>
                </c:pt>
                <c:pt idx="922">
                  <c:v>45168</c:v>
                </c:pt>
                <c:pt idx="923">
                  <c:v>45169</c:v>
                </c:pt>
                <c:pt idx="924">
                  <c:v>45170</c:v>
                </c:pt>
                <c:pt idx="925">
                  <c:v>45174</c:v>
                </c:pt>
                <c:pt idx="926">
                  <c:v>45175</c:v>
                </c:pt>
                <c:pt idx="927">
                  <c:v>45176</c:v>
                </c:pt>
                <c:pt idx="928">
                  <c:v>45177</c:v>
                </c:pt>
                <c:pt idx="929">
                  <c:v>45180</c:v>
                </c:pt>
                <c:pt idx="930">
                  <c:v>45181</c:v>
                </c:pt>
                <c:pt idx="931">
                  <c:v>45182</c:v>
                </c:pt>
                <c:pt idx="932">
                  <c:v>45183</c:v>
                </c:pt>
                <c:pt idx="933">
                  <c:v>45184</c:v>
                </c:pt>
                <c:pt idx="934">
                  <c:v>45187</c:v>
                </c:pt>
                <c:pt idx="935">
                  <c:v>45188</c:v>
                </c:pt>
                <c:pt idx="936">
                  <c:v>45189</c:v>
                </c:pt>
                <c:pt idx="937">
                  <c:v>45190</c:v>
                </c:pt>
                <c:pt idx="938">
                  <c:v>45191</c:v>
                </c:pt>
                <c:pt idx="939">
                  <c:v>45194</c:v>
                </c:pt>
                <c:pt idx="940">
                  <c:v>45195</c:v>
                </c:pt>
                <c:pt idx="941">
                  <c:v>45196</c:v>
                </c:pt>
                <c:pt idx="942">
                  <c:v>45197</c:v>
                </c:pt>
                <c:pt idx="943">
                  <c:v>45198</c:v>
                </c:pt>
                <c:pt idx="944">
                  <c:v>45201</c:v>
                </c:pt>
                <c:pt idx="945">
                  <c:v>45202</c:v>
                </c:pt>
                <c:pt idx="946">
                  <c:v>45203</c:v>
                </c:pt>
                <c:pt idx="947">
                  <c:v>45204</c:v>
                </c:pt>
                <c:pt idx="948">
                  <c:v>45205</c:v>
                </c:pt>
                <c:pt idx="949">
                  <c:v>45208</c:v>
                </c:pt>
                <c:pt idx="950">
                  <c:v>45209</c:v>
                </c:pt>
                <c:pt idx="951">
                  <c:v>45210</c:v>
                </c:pt>
                <c:pt idx="952">
                  <c:v>45211</c:v>
                </c:pt>
                <c:pt idx="953">
                  <c:v>45212</c:v>
                </c:pt>
                <c:pt idx="954">
                  <c:v>45215</c:v>
                </c:pt>
                <c:pt idx="955">
                  <c:v>45216</c:v>
                </c:pt>
                <c:pt idx="956">
                  <c:v>45217</c:v>
                </c:pt>
                <c:pt idx="957">
                  <c:v>45218</c:v>
                </c:pt>
                <c:pt idx="958">
                  <c:v>45219</c:v>
                </c:pt>
                <c:pt idx="959">
                  <c:v>45222</c:v>
                </c:pt>
                <c:pt idx="960">
                  <c:v>45223</c:v>
                </c:pt>
                <c:pt idx="961">
                  <c:v>45224</c:v>
                </c:pt>
                <c:pt idx="962">
                  <c:v>45225</c:v>
                </c:pt>
                <c:pt idx="963">
                  <c:v>45226</c:v>
                </c:pt>
                <c:pt idx="964">
                  <c:v>45229</c:v>
                </c:pt>
                <c:pt idx="965">
                  <c:v>45230</c:v>
                </c:pt>
                <c:pt idx="966">
                  <c:v>45231</c:v>
                </c:pt>
                <c:pt idx="967">
                  <c:v>45232</c:v>
                </c:pt>
                <c:pt idx="968">
                  <c:v>45233</c:v>
                </c:pt>
                <c:pt idx="969">
                  <c:v>45236</c:v>
                </c:pt>
                <c:pt idx="970">
                  <c:v>45237</c:v>
                </c:pt>
                <c:pt idx="971">
                  <c:v>45238</c:v>
                </c:pt>
                <c:pt idx="972">
                  <c:v>45239</c:v>
                </c:pt>
                <c:pt idx="973">
                  <c:v>45240</c:v>
                </c:pt>
                <c:pt idx="974">
                  <c:v>45243</c:v>
                </c:pt>
                <c:pt idx="975">
                  <c:v>45244</c:v>
                </c:pt>
                <c:pt idx="976">
                  <c:v>45245</c:v>
                </c:pt>
                <c:pt idx="977">
                  <c:v>45246</c:v>
                </c:pt>
                <c:pt idx="978">
                  <c:v>45247</c:v>
                </c:pt>
                <c:pt idx="979">
                  <c:v>45250</c:v>
                </c:pt>
                <c:pt idx="980">
                  <c:v>45251</c:v>
                </c:pt>
                <c:pt idx="981">
                  <c:v>45252</c:v>
                </c:pt>
                <c:pt idx="982">
                  <c:v>45254</c:v>
                </c:pt>
                <c:pt idx="983">
                  <c:v>45257</c:v>
                </c:pt>
                <c:pt idx="984">
                  <c:v>45258</c:v>
                </c:pt>
                <c:pt idx="985">
                  <c:v>45259</c:v>
                </c:pt>
                <c:pt idx="986">
                  <c:v>45260</c:v>
                </c:pt>
                <c:pt idx="987">
                  <c:v>45261</c:v>
                </c:pt>
                <c:pt idx="988">
                  <c:v>45264</c:v>
                </c:pt>
                <c:pt idx="989">
                  <c:v>45265</c:v>
                </c:pt>
                <c:pt idx="990">
                  <c:v>45266</c:v>
                </c:pt>
                <c:pt idx="991">
                  <c:v>45267</c:v>
                </c:pt>
                <c:pt idx="992">
                  <c:v>45268</c:v>
                </c:pt>
                <c:pt idx="993">
                  <c:v>45271</c:v>
                </c:pt>
                <c:pt idx="994">
                  <c:v>45272</c:v>
                </c:pt>
                <c:pt idx="995">
                  <c:v>45273</c:v>
                </c:pt>
                <c:pt idx="996">
                  <c:v>45274</c:v>
                </c:pt>
                <c:pt idx="997">
                  <c:v>45275</c:v>
                </c:pt>
                <c:pt idx="998">
                  <c:v>45278</c:v>
                </c:pt>
                <c:pt idx="999">
                  <c:v>45279</c:v>
                </c:pt>
                <c:pt idx="1000">
                  <c:v>45280</c:v>
                </c:pt>
                <c:pt idx="1001">
                  <c:v>45281</c:v>
                </c:pt>
                <c:pt idx="1002">
                  <c:v>45282</c:v>
                </c:pt>
                <c:pt idx="1003">
                  <c:v>45286</c:v>
                </c:pt>
                <c:pt idx="1004">
                  <c:v>45287</c:v>
                </c:pt>
                <c:pt idx="1005">
                  <c:v>45288</c:v>
                </c:pt>
                <c:pt idx="1006">
                  <c:v>45289</c:v>
                </c:pt>
                <c:pt idx="1007">
                  <c:v>45293</c:v>
                </c:pt>
                <c:pt idx="1008">
                  <c:v>45294</c:v>
                </c:pt>
                <c:pt idx="1009">
                  <c:v>45295</c:v>
                </c:pt>
                <c:pt idx="1010">
                  <c:v>45296</c:v>
                </c:pt>
                <c:pt idx="1011">
                  <c:v>45299</c:v>
                </c:pt>
                <c:pt idx="1012">
                  <c:v>45300</c:v>
                </c:pt>
                <c:pt idx="1013">
                  <c:v>45301</c:v>
                </c:pt>
                <c:pt idx="1014">
                  <c:v>45302</c:v>
                </c:pt>
                <c:pt idx="1015">
                  <c:v>45303</c:v>
                </c:pt>
                <c:pt idx="1016">
                  <c:v>45307</c:v>
                </c:pt>
                <c:pt idx="1017">
                  <c:v>45308</c:v>
                </c:pt>
                <c:pt idx="1018">
                  <c:v>45309</c:v>
                </c:pt>
                <c:pt idx="1019">
                  <c:v>45310</c:v>
                </c:pt>
                <c:pt idx="1020">
                  <c:v>45313</c:v>
                </c:pt>
                <c:pt idx="1021">
                  <c:v>45314</c:v>
                </c:pt>
                <c:pt idx="1022">
                  <c:v>45315</c:v>
                </c:pt>
                <c:pt idx="1023">
                  <c:v>45316</c:v>
                </c:pt>
                <c:pt idx="1024">
                  <c:v>45317</c:v>
                </c:pt>
                <c:pt idx="1025">
                  <c:v>45320</c:v>
                </c:pt>
                <c:pt idx="1026">
                  <c:v>45321</c:v>
                </c:pt>
                <c:pt idx="1027">
                  <c:v>45322</c:v>
                </c:pt>
                <c:pt idx="1028">
                  <c:v>45323</c:v>
                </c:pt>
                <c:pt idx="1029">
                  <c:v>45324</c:v>
                </c:pt>
                <c:pt idx="1030">
                  <c:v>45327</c:v>
                </c:pt>
                <c:pt idx="1031">
                  <c:v>45328</c:v>
                </c:pt>
                <c:pt idx="1032">
                  <c:v>45329</c:v>
                </c:pt>
                <c:pt idx="1033">
                  <c:v>45330</c:v>
                </c:pt>
                <c:pt idx="1034">
                  <c:v>45331</c:v>
                </c:pt>
                <c:pt idx="1035">
                  <c:v>45334</c:v>
                </c:pt>
                <c:pt idx="1036">
                  <c:v>45335</c:v>
                </c:pt>
                <c:pt idx="1037">
                  <c:v>45336</c:v>
                </c:pt>
                <c:pt idx="1038">
                  <c:v>45337</c:v>
                </c:pt>
                <c:pt idx="1039">
                  <c:v>45338</c:v>
                </c:pt>
                <c:pt idx="1040">
                  <c:v>45342</c:v>
                </c:pt>
                <c:pt idx="1041">
                  <c:v>45343</c:v>
                </c:pt>
                <c:pt idx="1042">
                  <c:v>45344</c:v>
                </c:pt>
                <c:pt idx="1043">
                  <c:v>45345</c:v>
                </c:pt>
                <c:pt idx="1044">
                  <c:v>45348</c:v>
                </c:pt>
                <c:pt idx="1045">
                  <c:v>45349</c:v>
                </c:pt>
                <c:pt idx="1046">
                  <c:v>45350</c:v>
                </c:pt>
                <c:pt idx="1047">
                  <c:v>45351</c:v>
                </c:pt>
                <c:pt idx="1048">
                  <c:v>45352</c:v>
                </c:pt>
                <c:pt idx="1049">
                  <c:v>45355</c:v>
                </c:pt>
                <c:pt idx="1050">
                  <c:v>45356</c:v>
                </c:pt>
                <c:pt idx="1051">
                  <c:v>45357</c:v>
                </c:pt>
                <c:pt idx="1052">
                  <c:v>45358</c:v>
                </c:pt>
                <c:pt idx="1053">
                  <c:v>45359</c:v>
                </c:pt>
                <c:pt idx="1054">
                  <c:v>45362</c:v>
                </c:pt>
                <c:pt idx="1055">
                  <c:v>45363</c:v>
                </c:pt>
                <c:pt idx="1056">
                  <c:v>45364</c:v>
                </c:pt>
                <c:pt idx="1057">
                  <c:v>45365</c:v>
                </c:pt>
                <c:pt idx="1058">
                  <c:v>45366</c:v>
                </c:pt>
                <c:pt idx="1059">
                  <c:v>45369</c:v>
                </c:pt>
                <c:pt idx="1060">
                  <c:v>45370</c:v>
                </c:pt>
                <c:pt idx="1061">
                  <c:v>45371</c:v>
                </c:pt>
                <c:pt idx="1062">
                  <c:v>45372</c:v>
                </c:pt>
                <c:pt idx="1063">
                  <c:v>45373</c:v>
                </c:pt>
                <c:pt idx="1064">
                  <c:v>45376</c:v>
                </c:pt>
                <c:pt idx="1065">
                  <c:v>45377</c:v>
                </c:pt>
                <c:pt idx="1066">
                  <c:v>45378</c:v>
                </c:pt>
                <c:pt idx="1067">
                  <c:v>45379</c:v>
                </c:pt>
                <c:pt idx="1068">
                  <c:v>45383</c:v>
                </c:pt>
                <c:pt idx="1069">
                  <c:v>45384</c:v>
                </c:pt>
                <c:pt idx="1070">
                  <c:v>45385</c:v>
                </c:pt>
                <c:pt idx="1071">
                  <c:v>45386</c:v>
                </c:pt>
                <c:pt idx="1072">
                  <c:v>45387</c:v>
                </c:pt>
                <c:pt idx="1073">
                  <c:v>45390</c:v>
                </c:pt>
                <c:pt idx="1074">
                  <c:v>45391</c:v>
                </c:pt>
                <c:pt idx="1075">
                  <c:v>45392</c:v>
                </c:pt>
                <c:pt idx="1076">
                  <c:v>45393</c:v>
                </c:pt>
                <c:pt idx="1077">
                  <c:v>45394</c:v>
                </c:pt>
                <c:pt idx="1078">
                  <c:v>45397</c:v>
                </c:pt>
                <c:pt idx="1079">
                  <c:v>45398</c:v>
                </c:pt>
                <c:pt idx="1080">
                  <c:v>45399</c:v>
                </c:pt>
                <c:pt idx="1081">
                  <c:v>45400</c:v>
                </c:pt>
                <c:pt idx="1082">
                  <c:v>45401</c:v>
                </c:pt>
                <c:pt idx="1083">
                  <c:v>45404</c:v>
                </c:pt>
                <c:pt idx="1084">
                  <c:v>45405</c:v>
                </c:pt>
                <c:pt idx="1085">
                  <c:v>45406</c:v>
                </c:pt>
                <c:pt idx="1086">
                  <c:v>45407</c:v>
                </c:pt>
                <c:pt idx="1087">
                  <c:v>45408</c:v>
                </c:pt>
                <c:pt idx="1088">
                  <c:v>45411</c:v>
                </c:pt>
                <c:pt idx="1089">
                  <c:v>45412</c:v>
                </c:pt>
                <c:pt idx="1090">
                  <c:v>45413</c:v>
                </c:pt>
                <c:pt idx="1091">
                  <c:v>45414</c:v>
                </c:pt>
                <c:pt idx="1092">
                  <c:v>45415</c:v>
                </c:pt>
                <c:pt idx="1093">
                  <c:v>45418</c:v>
                </c:pt>
                <c:pt idx="1094">
                  <c:v>45419</c:v>
                </c:pt>
                <c:pt idx="1095">
                  <c:v>45420</c:v>
                </c:pt>
                <c:pt idx="1096">
                  <c:v>45421</c:v>
                </c:pt>
                <c:pt idx="1097">
                  <c:v>45422</c:v>
                </c:pt>
                <c:pt idx="1098">
                  <c:v>45425</c:v>
                </c:pt>
                <c:pt idx="1099">
                  <c:v>45426</c:v>
                </c:pt>
                <c:pt idx="1100">
                  <c:v>45427</c:v>
                </c:pt>
                <c:pt idx="1101">
                  <c:v>45428</c:v>
                </c:pt>
                <c:pt idx="1102">
                  <c:v>45429</c:v>
                </c:pt>
                <c:pt idx="1103">
                  <c:v>45432</c:v>
                </c:pt>
                <c:pt idx="1104">
                  <c:v>45433</c:v>
                </c:pt>
                <c:pt idx="1105">
                  <c:v>45434</c:v>
                </c:pt>
                <c:pt idx="1106">
                  <c:v>45435</c:v>
                </c:pt>
                <c:pt idx="1107">
                  <c:v>45436</c:v>
                </c:pt>
                <c:pt idx="1108">
                  <c:v>45440</c:v>
                </c:pt>
                <c:pt idx="1109">
                  <c:v>45441</c:v>
                </c:pt>
                <c:pt idx="1110">
                  <c:v>45442</c:v>
                </c:pt>
                <c:pt idx="1111">
                  <c:v>45443</c:v>
                </c:pt>
                <c:pt idx="1112">
                  <c:v>45446</c:v>
                </c:pt>
                <c:pt idx="1113">
                  <c:v>45447</c:v>
                </c:pt>
                <c:pt idx="1114">
                  <c:v>45448</c:v>
                </c:pt>
                <c:pt idx="1115">
                  <c:v>45449</c:v>
                </c:pt>
                <c:pt idx="1116">
                  <c:v>45450</c:v>
                </c:pt>
                <c:pt idx="1117">
                  <c:v>45453</c:v>
                </c:pt>
                <c:pt idx="1118">
                  <c:v>45454</c:v>
                </c:pt>
                <c:pt idx="1119">
                  <c:v>45455</c:v>
                </c:pt>
                <c:pt idx="1120">
                  <c:v>45456</c:v>
                </c:pt>
                <c:pt idx="1121">
                  <c:v>45457</c:v>
                </c:pt>
                <c:pt idx="1122">
                  <c:v>45460</c:v>
                </c:pt>
                <c:pt idx="1123">
                  <c:v>45461</c:v>
                </c:pt>
                <c:pt idx="1124">
                  <c:v>45463</c:v>
                </c:pt>
                <c:pt idx="1125">
                  <c:v>45464</c:v>
                </c:pt>
                <c:pt idx="1126">
                  <c:v>45467</c:v>
                </c:pt>
                <c:pt idx="1127">
                  <c:v>45468</c:v>
                </c:pt>
                <c:pt idx="1128">
                  <c:v>45469</c:v>
                </c:pt>
                <c:pt idx="1129">
                  <c:v>45470</c:v>
                </c:pt>
                <c:pt idx="1130">
                  <c:v>45471</c:v>
                </c:pt>
                <c:pt idx="1131">
                  <c:v>45474</c:v>
                </c:pt>
                <c:pt idx="1132">
                  <c:v>45475</c:v>
                </c:pt>
                <c:pt idx="1133">
                  <c:v>45476</c:v>
                </c:pt>
                <c:pt idx="1134">
                  <c:v>45478</c:v>
                </c:pt>
                <c:pt idx="1135">
                  <c:v>45481</c:v>
                </c:pt>
                <c:pt idx="1136">
                  <c:v>45482</c:v>
                </c:pt>
                <c:pt idx="1137">
                  <c:v>45483</c:v>
                </c:pt>
                <c:pt idx="1138">
                  <c:v>45484</c:v>
                </c:pt>
                <c:pt idx="1139">
                  <c:v>45485</c:v>
                </c:pt>
                <c:pt idx="1140">
                  <c:v>45488</c:v>
                </c:pt>
                <c:pt idx="1141">
                  <c:v>45489</c:v>
                </c:pt>
                <c:pt idx="1142">
                  <c:v>45490</c:v>
                </c:pt>
                <c:pt idx="1143">
                  <c:v>45491</c:v>
                </c:pt>
                <c:pt idx="1144">
                  <c:v>45492</c:v>
                </c:pt>
                <c:pt idx="1145">
                  <c:v>45495</c:v>
                </c:pt>
                <c:pt idx="1146">
                  <c:v>45496</c:v>
                </c:pt>
                <c:pt idx="1147">
                  <c:v>45497</c:v>
                </c:pt>
                <c:pt idx="1148">
                  <c:v>45498</c:v>
                </c:pt>
                <c:pt idx="1149">
                  <c:v>45499</c:v>
                </c:pt>
                <c:pt idx="1150">
                  <c:v>45502</c:v>
                </c:pt>
                <c:pt idx="1151">
                  <c:v>45503</c:v>
                </c:pt>
                <c:pt idx="1152">
                  <c:v>45504</c:v>
                </c:pt>
                <c:pt idx="1153">
                  <c:v>45505</c:v>
                </c:pt>
                <c:pt idx="1154">
                  <c:v>45506</c:v>
                </c:pt>
                <c:pt idx="1155">
                  <c:v>45509</c:v>
                </c:pt>
                <c:pt idx="1156">
                  <c:v>45510</c:v>
                </c:pt>
                <c:pt idx="1157">
                  <c:v>45511</c:v>
                </c:pt>
                <c:pt idx="1158">
                  <c:v>45512</c:v>
                </c:pt>
                <c:pt idx="1159">
                  <c:v>45513</c:v>
                </c:pt>
                <c:pt idx="1160">
                  <c:v>45516</c:v>
                </c:pt>
                <c:pt idx="1161">
                  <c:v>45517</c:v>
                </c:pt>
                <c:pt idx="1162">
                  <c:v>45518</c:v>
                </c:pt>
                <c:pt idx="1163">
                  <c:v>45519</c:v>
                </c:pt>
                <c:pt idx="1164">
                  <c:v>45520</c:v>
                </c:pt>
                <c:pt idx="1165">
                  <c:v>45523</c:v>
                </c:pt>
                <c:pt idx="1166">
                  <c:v>45524</c:v>
                </c:pt>
                <c:pt idx="1167">
                  <c:v>45525</c:v>
                </c:pt>
                <c:pt idx="1168">
                  <c:v>45526</c:v>
                </c:pt>
                <c:pt idx="1169">
                  <c:v>45527</c:v>
                </c:pt>
                <c:pt idx="1170">
                  <c:v>45530</c:v>
                </c:pt>
                <c:pt idx="1171">
                  <c:v>45531</c:v>
                </c:pt>
                <c:pt idx="1172">
                  <c:v>45532</c:v>
                </c:pt>
                <c:pt idx="1173">
                  <c:v>45533</c:v>
                </c:pt>
                <c:pt idx="1174">
                  <c:v>45534</c:v>
                </c:pt>
                <c:pt idx="1175">
                  <c:v>45538</c:v>
                </c:pt>
                <c:pt idx="1176">
                  <c:v>45539</c:v>
                </c:pt>
                <c:pt idx="1177">
                  <c:v>45540</c:v>
                </c:pt>
                <c:pt idx="1178">
                  <c:v>45541</c:v>
                </c:pt>
                <c:pt idx="1179">
                  <c:v>45544</c:v>
                </c:pt>
                <c:pt idx="1180">
                  <c:v>45545</c:v>
                </c:pt>
                <c:pt idx="1181">
                  <c:v>45546</c:v>
                </c:pt>
                <c:pt idx="1182">
                  <c:v>45547</c:v>
                </c:pt>
                <c:pt idx="1183">
                  <c:v>45548</c:v>
                </c:pt>
                <c:pt idx="1184">
                  <c:v>45551</c:v>
                </c:pt>
                <c:pt idx="1185">
                  <c:v>45552</c:v>
                </c:pt>
                <c:pt idx="1186">
                  <c:v>45553</c:v>
                </c:pt>
                <c:pt idx="1187">
                  <c:v>45554</c:v>
                </c:pt>
                <c:pt idx="1188">
                  <c:v>45555</c:v>
                </c:pt>
                <c:pt idx="1189">
                  <c:v>45558</c:v>
                </c:pt>
                <c:pt idx="1190">
                  <c:v>45559</c:v>
                </c:pt>
                <c:pt idx="1191">
                  <c:v>45560</c:v>
                </c:pt>
                <c:pt idx="1192">
                  <c:v>45561</c:v>
                </c:pt>
                <c:pt idx="1193">
                  <c:v>45562</c:v>
                </c:pt>
                <c:pt idx="1194">
                  <c:v>45565</c:v>
                </c:pt>
                <c:pt idx="1195">
                  <c:v>45566</c:v>
                </c:pt>
                <c:pt idx="1196">
                  <c:v>45567</c:v>
                </c:pt>
                <c:pt idx="1197">
                  <c:v>45568</c:v>
                </c:pt>
                <c:pt idx="1198">
                  <c:v>45569</c:v>
                </c:pt>
                <c:pt idx="1199">
                  <c:v>45572</c:v>
                </c:pt>
                <c:pt idx="1200">
                  <c:v>45573</c:v>
                </c:pt>
                <c:pt idx="1201">
                  <c:v>45574</c:v>
                </c:pt>
                <c:pt idx="1202">
                  <c:v>45575</c:v>
                </c:pt>
                <c:pt idx="1203">
                  <c:v>45576</c:v>
                </c:pt>
                <c:pt idx="1204">
                  <c:v>45579</c:v>
                </c:pt>
                <c:pt idx="1205">
                  <c:v>45580</c:v>
                </c:pt>
                <c:pt idx="1206">
                  <c:v>45581</c:v>
                </c:pt>
                <c:pt idx="1207">
                  <c:v>45582</c:v>
                </c:pt>
                <c:pt idx="1208">
                  <c:v>45583</c:v>
                </c:pt>
                <c:pt idx="1209">
                  <c:v>45586</c:v>
                </c:pt>
                <c:pt idx="1210">
                  <c:v>45587</c:v>
                </c:pt>
                <c:pt idx="1211">
                  <c:v>45588</c:v>
                </c:pt>
                <c:pt idx="1212">
                  <c:v>45589</c:v>
                </c:pt>
                <c:pt idx="1213">
                  <c:v>45590</c:v>
                </c:pt>
                <c:pt idx="1214">
                  <c:v>45593</c:v>
                </c:pt>
                <c:pt idx="1215">
                  <c:v>45594</c:v>
                </c:pt>
                <c:pt idx="1216">
                  <c:v>45595</c:v>
                </c:pt>
                <c:pt idx="1217">
                  <c:v>45596</c:v>
                </c:pt>
                <c:pt idx="1218">
                  <c:v>45597</c:v>
                </c:pt>
                <c:pt idx="1219">
                  <c:v>45600</c:v>
                </c:pt>
                <c:pt idx="1220">
                  <c:v>45601</c:v>
                </c:pt>
                <c:pt idx="1221">
                  <c:v>45602</c:v>
                </c:pt>
                <c:pt idx="1222">
                  <c:v>45603</c:v>
                </c:pt>
                <c:pt idx="1223">
                  <c:v>45604</c:v>
                </c:pt>
                <c:pt idx="1224">
                  <c:v>45607</c:v>
                </c:pt>
                <c:pt idx="1225">
                  <c:v>45608</c:v>
                </c:pt>
                <c:pt idx="1226">
                  <c:v>45609</c:v>
                </c:pt>
                <c:pt idx="1227">
                  <c:v>45610</c:v>
                </c:pt>
                <c:pt idx="1228">
                  <c:v>45611</c:v>
                </c:pt>
                <c:pt idx="1229">
                  <c:v>45614</c:v>
                </c:pt>
                <c:pt idx="1230">
                  <c:v>45615</c:v>
                </c:pt>
                <c:pt idx="1231">
                  <c:v>45616</c:v>
                </c:pt>
                <c:pt idx="1232">
                  <c:v>45617</c:v>
                </c:pt>
                <c:pt idx="1233">
                  <c:v>45618</c:v>
                </c:pt>
                <c:pt idx="1234">
                  <c:v>45621</c:v>
                </c:pt>
                <c:pt idx="1235">
                  <c:v>45622</c:v>
                </c:pt>
                <c:pt idx="1236">
                  <c:v>45623</c:v>
                </c:pt>
                <c:pt idx="1237">
                  <c:v>45625</c:v>
                </c:pt>
                <c:pt idx="1238">
                  <c:v>45628</c:v>
                </c:pt>
                <c:pt idx="1239">
                  <c:v>45629</c:v>
                </c:pt>
                <c:pt idx="1240">
                  <c:v>45630</c:v>
                </c:pt>
                <c:pt idx="1241">
                  <c:v>45631</c:v>
                </c:pt>
                <c:pt idx="1242">
                  <c:v>45632</c:v>
                </c:pt>
                <c:pt idx="1243">
                  <c:v>45635</c:v>
                </c:pt>
                <c:pt idx="1244">
                  <c:v>45636</c:v>
                </c:pt>
                <c:pt idx="1245">
                  <c:v>45637</c:v>
                </c:pt>
                <c:pt idx="1246">
                  <c:v>45638</c:v>
                </c:pt>
                <c:pt idx="1247">
                  <c:v>45639</c:v>
                </c:pt>
                <c:pt idx="1248">
                  <c:v>45642</c:v>
                </c:pt>
                <c:pt idx="1249">
                  <c:v>45643</c:v>
                </c:pt>
                <c:pt idx="1250">
                  <c:v>45644</c:v>
                </c:pt>
                <c:pt idx="1251">
                  <c:v>45645</c:v>
                </c:pt>
                <c:pt idx="1252">
                  <c:v>45646</c:v>
                </c:pt>
                <c:pt idx="1253">
                  <c:v>45649</c:v>
                </c:pt>
                <c:pt idx="1254">
                  <c:v>45650</c:v>
                </c:pt>
                <c:pt idx="1255">
                  <c:v>45652</c:v>
                </c:pt>
                <c:pt idx="1256">
                  <c:v>45653</c:v>
                </c:pt>
                <c:pt idx="1257">
                  <c:v>45656</c:v>
                </c:pt>
                <c:pt idx="1258">
                  <c:v>45657</c:v>
                </c:pt>
                <c:pt idx="1259">
                  <c:v>45659</c:v>
                </c:pt>
                <c:pt idx="1260">
                  <c:v>45660</c:v>
                </c:pt>
                <c:pt idx="1261">
                  <c:v>45663</c:v>
                </c:pt>
                <c:pt idx="1262">
                  <c:v>45664</c:v>
                </c:pt>
                <c:pt idx="1263">
                  <c:v>45665</c:v>
                </c:pt>
                <c:pt idx="1264">
                  <c:v>45667</c:v>
                </c:pt>
                <c:pt idx="1265">
                  <c:v>45670</c:v>
                </c:pt>
                <c:pt idx="1266">
                  <c:v>45671</c:v>
                </c:pt>
                <c:pt idx="1267">
                  <c:v>45672</c:v>
                </c:pt>
                <c:pt idx="1268">
                  <c:v>45673</c:v>
                </c:pt>
                <c:pt idx="1269">
                  <c:v>45674</c:v>
                </c:pt>
                <c:pt idx="1270">
                  <c:v>45678</c:v>
                </c:pt>
                <c:pt idx="1271">
                  <c:v>45679</c:v>
                </c:pt>
                <c:pt idx="1272">
                  <c:v>45680</c:v>
                </c:pt>
                <c:pt idx="1273">
                  <c:v>45681</c:v>
                </c:pt>
                <c:pt idx="1274">
                  <c:v>45684</c:v>
                </c:pt>
                <c:pt idx="1275">
                  <c:v>45685</c:v>
                </c:pt>
                <c:pt idx="1276">
                  <c:v>45686</c:v>
                </c:pt>
                <c:pt idx="1277">
                  <c:v>45687</c:v>
                </c:pt>
                <c:pt idx="1278">
                  <c:v>45688</c:v>
                </c:pt>
                <c:pt idx="1279">
                  <c:v>45691</c:v>
                </c:pt>
                <c:pt idx="1280">
                  <c:v>45692</c:v>
                </c:pt>
                <c:pt idx="1281">
                  <c:v>45693</c:v>
                </c:pt>
                <c:pt idx="1282">
                  <c:v>45694</c:v>
                </c:pt>
                <c:pt idx="1283">
                  <c:v>45695</c:v>
                </c:pt>
                <c:pt idx="1284">
                  <c:v>45698</c:v>
                </c:pt>
                <c:pt idx="1285">
                  <c:v>45699</c:v>
                </c:pt>
                <c:pt idx="1286">
                  <c:v>45700</c:v>
                </c:pt>
                <c:pt idx="1287">
                  <c:v>45701</c:v>
                </c:pt>
                <c:pt idx="1288">
                  <c:v>45702</c:v>
                </c:pt>
                <c:pt idx="1289">
                  <c:v>45706</c:v>
                </c:pt>
                <c:pt idx="1290">
                  <c:v>45707</c:v>
                </c:pt>
                <c:pt idx="1291">
                  <c:v>45708</c:v>
                </c:pt>
                <c:pt idx="1292">
                  <c:v>45709</c:v>
                </c:pt>
                <c:pt idx="1293">
                  <c:v>45712</c:v>
                </c:pt>
                <c:pt idx="1294">
                  <c:v>45713</c:v>
                </c:pt>
                <c:pt idx="1295">
                  <c:v>45714</c:v>
                </c:pt>
                <c:pt idx="1296">
                  <c:v>45715</c:v>
                </c:pt>
                <c:pt idx="1297">
                  <c:v>45716</c:v>
                </c:pt>
                <c:pt idx="1298">
                  <c:v>45719</c:v>
                </c:pt>
                <c:pt idx="1299">
                  <c:v>45720</c:v>
                </c:pt>
                <c:pt idx="1300">
                  <c:v>45721</c:v>
                </c:pt>
                <c:pt idx="1301">
                  <c:v>45722</c:v>
                </c:pt>
                <c:pt idx="1302">
                  <c:v>45723</c:v>
                </c:pt>
                <c:pt idx="1303">
                  <c:v>45726</c:v>
                </c:pt>
                <c:pt idx="1304">
                  <c:v>45727</c:v>
                </c:pt>
                <c:pt idx="1305">
                  <c:v>45728</c:v>
                </c:pt>
                <c:pt idx="1306">
                  <c:v>45729</c:v>
                </c:pt>
                <c:pt idx="1307">
                  <c:v>45730</c:v>
                </c:pt>
                <c:pt idx="1308">
                  <c:v>45733</c:v>
                </c:pt>
                <c:pt idx="1309">
                  <c:v>45734</c:v>
                </c:pt>
                <c:pt idx="1310">
                  <c:v>45735</c:v>
                </c:pt>
                <c:pt idx="1311">
                  <c:v>45736</c:v>
                </c:pt>
                <c:pt idx="1312">
                  <c:v>45737</c:v>
                </c:pt>
                <c:pt idx="1313">
                  <c:v>45740</c:v>
                </c:pt>
                <c:pt idx="1314">
                  <c:v>45741</c:v>
                </c:pt>
                <c:pt idx="1315">
                  <c:v>45742</c:v>
                </c:pt>
                <c:pt idx="1316">
                  <c:v>45743</c:v>
                </c:pt>
                <c:pt idx="1317">
                  <c:v>45744</c:v>
                </c:pt>
                <c:pt idx="1318">
                  <c:v>45747</c:v>
                </c:pt>
                <c:pt idx="1319">
                  <c:v>45748</c:v>
                </c:pt>
                <c:pt idx="1320">
                  <c:v>45749</c:v>
                </c:pt>
                <c:pt idx="1321">
                  <c:v>45750</c:v>
                </c:pt>
                <c:pt idx="1322">
                  <c:v>45751</c:v>
                </c:pt>
                <c:pt idx="1323">
                  <c:v>45754</c:v>
                </c:pt>
                <c:pt idx="1324">
                  <c:v>45755</c:v>
                </c:pt>
                <c:pt idx="1325">
                  <c:v>45756</c:v>
                </c:pt>
                <c:pt idx="1326">
                  <c:v>45757</c:v>
                </c:pt>
                <c:pt idx="1327">
                  <c:v>45758</c:v>
                </c:pt>
                <c:pt idx="1328">
                  <c:v>45761</c:v>
                </c:pt>
                <c:pt idx="1329">
                  <c:v>45762</c:v>
                </c:pt>
                <c:pt idx="1330">
                  <c:v>45763</c:v>
                </c:pt>
                <c:pt idx="1331">
                  <c:v>45764</c:v>
                </c:pt>
                <c:pt idx="1332">
                  <c:v>45768</c:v>
                </c:pt>
                <c:pt idx="1333">
                  <c:v>45769</c:v>
                </c:pt>
                <c:pt idx="1334">
                  <c:v>45770</c:v>
                </c:pt>
                <c:pt idx="1335">
                  <c:v>45771</c:v>
                </c:pt>
                <c:pt idx="1336">
                  <c:v>45772</c:v>
                </c:pt>
                <c:pt idx="1337">
                  <c:v>45775</c:v>
                </c:pt>
                <c:pt idx="1338">
                  <c:v>45776</c:v>
                </c:pt>
                <c:pt idx="1339">
                  <c:v>45777</c:v>
                </c:pt>
                <c:pt idx="1340">
                  <c:v>45778</c:v>
                </c:pt>
                <c:pt idx="1341">
                  <c:v>45779</c:v>
                </c:pt>
                <c:pt idx="1342">
                  <c:v>45782</c:v>
                </c:pt>
                <c:pt idx="1343">
                  <c:v>45783</c:v>
                </c:pt>
                <c:pt idx="1344">
                  <c:v>45784</c:v>
                </c:pt>
                <c:pt idx="1345">
                  <c:v>45785</c:v>
                </c:pt>
                <c:pt idx="1346">
                  <c:v>45786</c:v>
                </c:pt>
                <c:pt idx="1347">
                  <c:v>45789</c:v>
                </c:pt>
                <c:pt idx="1348">
                  <c:v>45790</c:v>
                </c:pt>
                <c:pt idx="1349">
                  <c:v>45791</c:v>
                </c:pt>
                <c:pt idx="1350">
                  <c:v>45792</c:v>
                </c:pt>
                <c:pt idx="1351">
                  <c:v>45793</c:v>
                </c:pt>
                <c:pt idx="1352">
                  <c:v>45796</c:v>
                </c:pt>
                <c:pt idx="1353">
                  <c:v>45797</c:v>
                </c:pt>
                <c:pt idx="1354">
                  <c:v>45798</c:v>
                </c:pt>
                <c:pt idx="1355">
                  <c:v>45799</c:v>
                </c:pt>
                <c:pt idx="1356">
                  <c:v>45800</c:v>
                </c:pt>
                <c:pt idx="1357">
                  <c:v>45804</c:v>
                </c:pt>
                <c:pt idx="1358">
                  <c:v>45805</c:v>
                </c:pt>
                <c:pt idx="1359">
                  <c:v>45806</c:v>
                </c:pt>
                <c:pt idx="1360">
                  <c:v>45807</c:v>
                </c:pt>
                <c:pt idx="1361">
                  <c:v>45810</c:v>
                </c:pt>
                <c:pt idx="1362">
                  <c:v>45811</c:v>
                </c:pt>
                <c:pt idx="1363">
                  <c:v>45812</c:v>
                </c:pt>
                <c:pt idx="1364">
                  <c:v>45813</c:v>
                </c:pt>
                <c:pt idx="1365">
                  <c:v>45814</c:v>
                </c:pt>
                <c:pt idx="1366">
                  <c:v>45817</c:v>
                </c:pt>
                <c:pt idx="1367">
                  <c:v>45818</c:v>
                </c:pt>
                <c:pt idx="1368">
                  <c:v>45819</c:v>
                </c:pt>
                <c:pt idx="1369">
                  <c:v>45820</c:v>
                </c:pt>
                <c:pt idx="1370">
                  <c:v>45821</c:v>
                </c:pt>
                <c:pt idx="1371">
                  <c:v>45824</c:v>
                </c:pt>
                <c:pt idx="1372">
                  <c:v>45825</c:v>
                </c:pt>
                <c:pt idx="1373">
                  <c:v>45826</c:v>
                </c:pt>
                <c:pt idx="1374">
                  <c:v>45828</c:v>
                </c:pt>
                <c:pt idx="1375">
                  <c:v>45831</c:v>
                </c:pt>
                <c:pt idx="1376">
                  <c:v>45832</c:v>
                </c:pt>
                <c:pt idx="1377">
                  <c:v>45833</c:v>
                </c:pt>
                <c:pt idx="1378">
                  <c:v>45834</c:v>
                </c:pt>
                <c:pt idx="1379">
                  <c:v>45835</c:v>
                </c:pt>
                <c:pt idx="1380">
                  <c:v>45838</c:v>
                </c:pt>
                <c:pt idx="1381">
                  <c:v>45839</c:v>
                </c:pt>
                <c:pt idx="1382">
                  <c:v>45840</c:v>
                </c:pt>
                <c:pt idx="1383">
                  <c:v>45841</c:v>
                </c:pt>
                <c:pt idx="1384">
                  <c:v>45845</c:v>
                </c:pt>
                <c:pt idx="1385">
                  <c:v>45846</c:v>
                </c:pt>
                <c:pt idx="1386">
                  <c:v>45847</c:v>
                </c:pt>
                <c:pt idx="1387">
                  <c:v>45848</c:v>
                </c:pt>
                <c:pt idx="1388">
                  <c:v>45849</c:v>
                </c:pt>
                <c:pt idx="1389">
                  <c:v>45852</c:v>
                </c:pt>
                <c:pt idx="1390">
                  <c:v>45853</c:v>
                </c:pt>
                <c:pt idx="1391">
                  <c:v>45854</c:v>
                </c:pt>
                <c:pt idx="1392">
                  <c:v>45855</c:v>
                </c:pt>
                <c:pt idx="1393">
                  <c:v>45856</c:v>
                </c:pt>
                <c:pt idx="1394">
                  <c:v>45859</c:v>
                </c:pt>
                <c:pt idx="1395">
                  <c:v>45860</c:v>
                </c:pt>
                <c:pt idx="1396">
                  <c:v>45861</c:v>
                </c:pt>
                <c:pt idx="1397">
                  <c:v>45862</c:v>
                </c:pt>
                <c:pt idx="1398">
                  <c:v>45863</c:v>
                </c:pt>
                <c:pt idx="1399">
                  <c:v>45866</c:v>
                </c:pt>
                <c:pt idx="1400">
                  <c:v>45867</c:v>
                </c:pt>
                <c:pt idx="1401">
                  <c:v>45868</c:v>
                </c:pt>
                <c:pt idx="1402">
                  <c:v>45869</c:v>
                </c:pt>
                <c:pt idx="1403">
                  <c:v>45870</c:v>
                </c:pt>
                <c:pt idx="1404">
                  <c:v>45873</c:v>
                </c:pt>
                <c:pt idx="1405">
                  <c:v>45874</c:v>
                </c:pt>
                <c:pt idx="1406">
                  <c:v>45875</c:v>
                </c:pt>
                <c:pt idx="1407">
                  <c:v>45876</c:v>
                </c:pt>
                <c:pt idx="1408">
                  <c:v>45877</c:v>
                </c:pt>
                <c:pt idx="1409">
                  <c:v>45880</c:v>
                </c:pt>
                <c:pt idx="1410">
                  <c:v>45881</c:v>
                </c:pt>
                <c:pt idx="1411">
                  <c:v>45882</c:v>
                </c:pt>
                <c:pt idx="1412">
                  <c:v>45883</c:v>
                </c:pt>
                <c:pt idx="1413">
                  <c:v>45884</c:v>
                </c:pt>
                <c:pt idx="1414">
                  <c:v>45887</c:v>
                </c:pt>
                <c:pt idx="1415">
                  <c:v>45888</c:v>
                </c:pt>
                <c:pt idx="1416">
                  <c:v>45889</c:v>
                </c:pt>
                <c:pt idx="1417">
                  <c:v>45890</c:v>
                </c:pt>
                <c:pt idx="1418">
                  <c:v>45891</c:v>
                </c:pt>
                <c:pt idx="1419">
                  <c:v>45894</c:v>
                </c:pt>
                <c:pt idx="1420">
                  <c:v>45895</c:v>
                </c:pt>
                <c:pt idx="1421">
                  <c:v>45896</c:v>
                </c:pt>
                <c:pt idx="1422">
                  <c:v>45897</c:v>
                </c:pt>
                <c:pt idx="1423">
                  <c:v>45898</c:v>
                </c:pt>
                <c:pt idx="1424">
                  <c:v>45902</c:v>
                </c:pt>
                <c:pt idx="1425">
                  <c:v>45903</c:v>
                </c:pt>
                <c:pt idx="1426">
                  <c:v>45904</c:v>
                </c:pt>
                <c:pt idx="1427">
                  <c:v>45905</c:v>
                </c:pt>
                <c:pt idx="1428">
                  <c:v>45908</c:v>
                </c:pt>
                <c:pt idx="1429">
                  <c:v>45909</c:v>
                </c:pt>
                <c:pt idx="1430">
                  <c:v>45910</c:v>
                </c:pt>
                <c:pt idx="1431">
                  <c:v>45911</c:v>
                </c:pt>
                <c:pt idx="1432">
                  <c:v>45912</c:v>
                </c:pt>
                <c:pt idx="1433">
                  <c:v>45915</c:v>
                </c:pt>
                <c:pt idx="1434">
                  <c:v>45916</c:v>
                </c:pt>
                <c:pt idx="1435">
                  <c:v>45917</c:v>
                </c:pt>
                <c:pt idx="1436">
                  <c:v>45918</c:v>
                </c:pt>
                <c:pt idx="1437">
                  <c:v>45919</c:v>
                </c:pt>
                <c:pt idx="1438">
                  <c:v>45922</c:v>
                </c:pt>
                <c:pt idx="1439">
                  <c:v>45923</c:v>
                </c:pt>
                <c:pt idx="1440">
                  <c:v>45924</c:v>
                </c:pt>
                <c:pt idx="1441">
                  <c:v>45925</c:v>
                </c:pt>
                <c:pt idx="1442">
                  <c:v>45926</c:v>
                </c:pt>
              </c:numCache>
            </c:numRef>
          </c:cat>
          <c:val>
            <c:numRef>
              <c:f>'Historical QQQ'!$T$3:$T$1446</c:f>
              <c:numCache>
                <c:formatCode>0.00%</c:formatCode>
                <c:ptCount val="1444"/>
                <c:pt idx="0">
                  <c:v>0</c:v>
                </c:pt>
                <c:pt idx="1">
                  <c:v>2.269973523208324E-2</c:v>
                </c:pt>
                <c:pt idx="2">
                  <c:v>1.7681111726077336E-2</c:v>
                </c:pt>
                <c:pt idx="3">
                  <c:v>4.2774229256106855E-2</c:v>
                </c:pt>
                <c:pt idx="4">
                  <c:v>4.2123528443852809E-2</c:v>
                </c:pt>
                <c:pt idx="5">
                  <c:v>5.0335821453680429E-2</c:v>
                </c:pt>
                <c:pt idx="6">
                  <c:v>6.1936246279038487E-2</c:v>
                </c:pt>
                <c:pt idx="7">
                  <c:v>6.9340772763309522E-2</c:v>
                </c:pt>
                <c:pt idx="8">
                  <c:v>7.6446126460337105E-2</c:v>
                </c:pt>
                <c:pt idx="9">
                  <c:v>7.0200894526633917E-2</c:v>
                </c:pt>
                <c:pt idx="10">
                  <c:v>7.6423688501293885E-2</c:v>
                </c:pt>
                <c:pt idx="11">
                  <c:v>8.5772838102646132E-2</c:v>
                </c:pt>
                <c:pt idx="12">
                  <c:v>0.10723100626766979</c:v>
                </c:pt>
                <c:pt idx="13">
                  <c:v>0.11023021345978368</c:v>
                </c:pt>
                <c:pt idx="14">
                  <c:v>0.1113895080103513</c:v>
                </c:pt>
                <c:pt idx="15">
                  <c:v>0.11191306038802695</c:v>
                </c:pt>
                <c:pt idx="16">
                  <c:v>9.6999296943949931E-2</c:v>
                </c:pt>
                <c:pt idx="17">
                  <c:v>7.2459649070320431E-2</c:v>
                </c:pt>
                <c:pt idx="18">
                  <c:v>8.6416059595219252E-2</c:v>
                </c:pt>
                <c:pt idx="19">
                  <c:v>9.0956006641635945E-2</c:v>
                </c:pt>
                <c:pt idx="20">
                  <c:v>8.8869276450614043E-2</c:v>
                </c:pt>
                <c:pt idx="21">
                  <c:v>7.2706466619796295E-2</c:v>
                </c:pt>
                <c:pt idx="22">
                  <c:v>0.11138202869067038</c:v>
                </c:pt>
                <c:pt idx="23">
                  <c:v>8.2309913090305331E-2</c:v>
                </c:pt>
                <c:pt idx="24">
                  <c:v>8.3177514173310874E-2</c:v>
                </c:pt>
                <c:pt idx="25">
                  <c:v>0.10411960928033981</c:v>
                </c:pt>
                <c:pt idx="26">
                  <c:v>0.10636340518466447</c:v>
                </c:pt>
                <c:pt idx="27">
                  <c:v>0.12839000164545022</c:v>
                </c:pt>
                <c:pt idx="28">
                  <c:v>0.12847227416194218</c:v>
                </c:pt>
                <c:pt idx="29">
                  <c:v>0.13556266921960769</c:v>
                </c:pt>
                <c:pt idx="30">
                  <c:v>0.13286263481473726</c:v>
                </c:pt>
                <c:pt idx="31">
                  <c:v>0.1374100611808351</c:v>
                </c:pt>
                <c:pt idx="32">
                  <c:v>0.13660977397495944</c:v>
                </c:pt>
                <c:pt idx="33">
                  <c:v>0.14186025639107869</c:v>
                </c:pt>
                <c:pt idx="34">
                  <c:v>0.13547291738343481</c:v>
                </c:pt>
                <c:pt idx="35">
                  <c:v>0.11076124515714048</c:v>
                </c:pt>
                <c:pt idx="36">
                  <c:v>6.3252606542908874E-2</c:v>
                </c:pt>
                <c:pt idx="37">
                  <c:v>3.8466141119803732E-2</c:v>
                </c:pt>
                <c:pt idx="38">
                  <c:v>4.2003859328955562E-2</c:v>
                </c:pt>
                <c:pt idx="39">
                  <c:v>-1.4158352156287912E-2</c:v>
                </c:pt>
                <c:pt idx="40">
                  <c:v>1.7277228463299377E-3</c:v>
                </c:pt>
                <c:pt idx="41">
                  <c:v>3.8959776218755238E-2</c:v>
                </c:pt>
                <c:pt idx="42">
                  <c:v>3.268462700632746E-3</c:v>
                </c:pt>
                <c:pt idx="43">
                  <c:v>3.7022632421354951E-2</c:v>
                </c:pt>
                <c:pt idx="44">
                  <c:v>-1.3447816786585132E-2</c:v>
                </c:pt>
                <c:pt idx="45">
                  <c:v>-2.8877653288656768E-2</c:v>
                </c:pt>
                <c:pt idx="46">
                  <c:v>-9.0843816846419623E-2</c:v>
                </c:pt>
                <c:pt idx="47">
                  <c:v>-4.2355387353966378E-2</c:v>
                </c:pt>
                <c:pt idx="48">
                  <c:v>-9.0956006641635834E-2</c:v>
                </c:pt>
                <c:pt idx="49">
                  <c:v>-0.16612316943650807</c:v>
                </c:pt>
                <c:pt idx="50">
                  <c:v>-8.7724940539408491E-2</c:v>
                </c:pt>
                <c:pt idx="51">
                  <c:v>-0.18899492902125614</c:v>
                </c:pt>
                <c:pt idx="52">
                  <c:v>-0.16246578211245899</c:v>
                </c:pt>
                <c:pt idx="53">
                  <c:v>-0.17966821737894711</c:v>
                </c:pt>
                <c:pt idx="54">
                  <c:v>-0.16583895528862691</c:v>
                </c:pt>
                <c:pt idx="55">
                  <c:v>-0.1979775919582355</c:v>
                </c:pt>
                <c:pt idx="56">
                  <c:v>-0.20972012385753391</c:v>
                </c:pt>
                <c:pt idx="57">
                  <c:v>-0.15150109945999313</c:v>
                </c:pt>
                <c:pt idx="58">
                  <c:v>-0.17541248448041169</c:v>
                </c:pt>
                <c:pt idx="59">
                  <c:v>-0.13109003605032088</c:v>
                </c:pt>
                <c:pt idx="60">
                  <c:v>-0.16926448370256242</c:v>
                </c:pt>
                <c:pt idx="61">
                  <c:v>-0.14225666033417594</c:v>
                </c:pt>
                <c:pt idx="62">
                  <c:v>-0.13029722816412614</c:v>
                </c:pt>
                <c:pt idx="63">
                  <c:v>-0.17307145742023311</c:v>
                </c:pt>
                <c:pt idx="64">
                  <c:v>-0.16168793286562655</c:v>
                </c:pt>
                <c:pt idx="65">
                  <c:v>-0.17886045085339042</c:v>
                </c:pt>
                <c:pt idx="66">
                  <c:v>-0.11226458841303799</c:v>
                </c:pt>
                <c:pt idx="67">
                  <c:v>-0.11257124051996237</c:v>
                </c:pt>
                <c:pt idx="68">
                  <c:v>-9.4792897638030782E-2</c:v>
                </c:pt>
                <c:pt idx="69">
                  <c:v>-9.3917817235344314E-2</c:v>
                </c:pt>
                <c:pt idx="70">
                  <c:v>-8.9347952910203254E-2</c:v>
                </c:pt>
                <c:pt idx="71">
                  <c:v>-5.0702308118053541E-2</c:v>
                </c:pt>
                <c:pt idx="72">
                  <c:v>-5.5758328222464848E-2</c:v>
                </c:pt>
                <c:pt idx="73">
                  <c:v>-5.5010396254356775E-2</c:v>
                </c:pt>
                <c:pt idx="74">
                  <c:v>-4.0216301925177E-2</c:v>
                </c:pt>
                <c:pt idx="75">
                  <c:v>-5.2661889874497048E-2</c:v>
                </c:pt>
                <c:pt idx="76">
                  <c:v>-9.0260429911295237E-2</c:v>
                </c:pt>
                <c:pt idx="77">
                  <c:v>-5.5204858566064829E-2</c:v>
                </c:pt>
                <c:pt idx="78">
                  <c:v>-4.5406949783847628E-2</c:v>
                </c:pt>
                <c:pt idx="79">
                  <c:v>-4.3163153879523075E-2</c:v>
                </c:pt>
                <c:pt idx="80">
                  <c:v>-4.5728560530134188E-2</c:v>
                </c:pt>
                <c:pt idx="81">
                  <c:v>-7.7298768903980464E-2</c:v>
                </c:pt>
                <c:pt idx="82">
                  <c:v>3.335776577762406E-3</c:v>
                </c:pt>
                <c:pt idx="83">
                  <c:v>8.7059281087793483E-3</c:v>
                </c:pt>
                <c:pt idx="84">
                  <c:v>-1.2273563596655213E-2</c:v>
                </c:pt>
                <c:pt idx="85">
                  <c:v>-7.6438647140655291E-3</c:v>
                </c:pt>
                <c:pt idx="86">
                  <c:v>1.0538361430644239E-2</c:v>
                </c:pt>
                <c:pt idx="87">
                  <c:v>7.6887406321519691E-3</c:v>
                </c:pt>
                <c:pt idx="88">
                  <c:v>2.6581502146564739E-2</c:v>
                </c:pt>
                <c:pt idx="89">
                  <c:v>3.8406306562354997E-2</c:v>
                </c:pt>
                <c:pt idx="90">
                  <c:v>4.9543013567485916E-2</c:v>
                </c:pt>
                <c:pt idx="91">
                  <c:v>2.8959925805148945E-2</c:v>
                </c:pt>
                <c:pt idx="92">
                  <c:v>9.2070425274115575E-3</c:v>
                </c:pt>
                <c:pt idx="93">
                  <c:v>1.4292979910547343E-2</c:v>
                </c:pt>
                <c:pt idx="94">
                  <c:v>2.7052699286472803E-2</c:v>
                </c:pt>
                <c:pt idx="95">
                  <c:v>3.5092967943635811E-2</c:v>
                </c:pt>
                <c:pt idx="96">
                  <c:v>2.72740871490329E-2</c:v>
                </c:pt>
                <c:pt idx="97">
                  <c:v>5.2130858177140249E-2</c:v>
                </c:pt>
                <c:pt idx="98">
                  <c:v>4.9198964862156247E-2</c:v>
                </c:pt>
                <c:pt idx="99">
                  <c:v>5.4898206459140564E-2</c:v>
                </c:pt>
                <c:pt idx="100">
                  <c:v>5.9834557448654513E-2</c:v>
                </c:pt>
                <c:pt idx="101">
                  <c:v>6.0447861662503044E-2</c:v>
                </c:pt>
                <c:pt idx="102">
                  <c:v>5.9617657177903016E-2</c:v>
                </c:pt>
                <c:pt idx="103">
                  <c:v>6.8734947869141916E-2</c:v>
                </c:pt>
                <c:pt idx="104">
                  <c:v>7.090395057665555E-2</c:v>
                </c:pt>
                <c:pt idx="105">
                  <c:v>7.643864714065618E-2</c:v>
                </c:pt>
                <c:pt idx="106">
                  <c:v>7.4314520351228985E-2</c:v>
                </c:pt>
                <c:pt idx="107">
                  <c:v>5.6214566723010728E-2</c:v>
                </c:pt>
                <c:pt idx="108">
                  <c:v>7.5817863607126279E-2</c:v>
                </c:pt>
                <c:pt idx="109">
                  <c:v>8.1965864384975662E-2</c:v>
                </c:pt>
                <c:pt idx="110">
                  <c:v>8.910861468040876E-2</c:v>
                </c:pt>
                <c:pt idx="111">
                  <c:v>9.6356075451377032E-2</c:v>
                </c:pt>
                <c:pt idx="112">
                  <c:v>4.9976814108988465E-2</c:v>
                </c:pt>
                <c:pt idx="113">
                  <c:v>5.6962498691119245E-2</c:v>
                </c:pt>
                <c:pt idx="114">
                  <c:v>6.1951204918400782E-2</c:v>
                </c:pt>
                <c:pt idx="115">
                  <c:v>7.9056409029034658E-2</c:v>
                </c:pt>
                <c:pt idx="116">
                  <c:v>8.533903756114336E-2</c:v>
                </c:pt>
                <c:pt idx="117">
                  <c:v>7.4000388924623461E-2</c:v>
                </c:pt>
                <c:pt idx="118">
                  <c:v>7.0829157379844743E-2</c:v>
                </c:pt>
                <c:pt idx="119">
                  <c:v>8.5892507217543601E-2</c:v>
                </c:pt>
                <c:pt idx="120">
                  <c:v>9.5279053417301141E-2</c:v>
                </c:pt>
                <c:pt idx="121">
                  <c:v>7.1016140371871872E-2</c:v>
                </c:pt>
                <c:pt idx="122">
                  <c:v>7.8016783593364503E-2</c:v>
                </c:pt>
                <c:pt idx="123">
                  <c:v>1.7112683430315245E-2</c:v>
                </c:pt>
                <c:pt idx="124">
                  <c:v>4.3342657551869168E-2</c:v>
                </c:pt>
                <c:pt idx="125">
                  <c:v>5.7284109437405473E-2</c:v>
                </c:pt>
                <c:pt idx="126">
                  <c:v>7.5556087418288564E-2</c:v>
                </c:pt>
                <c:pt idx="127">
                  <c:v>9.5495953688052637E-2</c:v>
                </c:pt>
                <c:pt idx="128">
                  <c:v>0.11868184469940601</c:v>
                </c:pt>
                <c:pt idx="129">
                  <c:v>0.11081360039490806</c:v>
                </c:pt>
                <c:pt idx="130">
                  <c:v>0.11890622428983866</c:v>
                </c:pt>
                <c:pt idx="131">
                  <c:v>0.13011772449178016</c:v>
                </c:pt>
                <c:pt idx="132">
                  <c:v>0.15311663251110685</c:v>
                </c:pt>
                <c:pt idx="133">
                  <c:v>0.1303795006806181</c:v>
                </c:pt>
                <c:pt idx="134">
                  <c:v>0.13729039206593763</c:v>
                </c:pt>
                <c:pt idx="135">
                  <c:v>0.13209974420726689</c:v>
                </c:pt>
                <c:pt idx="136">
                  <c:v>0.13536072758821871</c:v>
                </c:pt>
                <c:pt idx="137">
                  <c:v>0.1335282942663536</c:v>
                </c:pt>
                <c:pt idx="138">
                  <c:v>0.17105204110634098</c:v>
                </c:pt>
                <c:pt idx="139">
                  <c:v>0.16559213773915138</c:v>
                </c:pt>
                <c:pt idx="140">
                  <c:v>0.17312381265800059</c:v>
                </c:pt>
                <c:pt idx="141">
                  <c:v>0.13362552542220762</c:v>
                </c:pt>
                <c:pt idx="142">
                  <c:v>0.13077590462371558</c:v>
                </c:pt>
                <c:pt idx="143">
                  <c:v>0.14448549759913853</c:v>
                </c:pt>
                <c:pt idx="144">
                  <c:v>0.12215224903142796</c:v>
                </c:pt>
                <c:pt idx="145">
                  <c:v>0.13836741410001352</c:v>
                </c:pt>
                <c:pt idx="146">
                  <c:v>0.14542041255927374</c:v>
                </c:pt>
                <c:pt idx="147">
                  <c:v>0.10915319142570779</c:v>
                </c:pt>
                <c:pt idx="148">
                  <c:v>0.10278829037710735</c:v>
                </c:pt>
                <c:pt idx="149">
                  <c:v>9.5697895319441839E-2</c:v>
                </c:pt>
                <c:pt idx="150">
                  <c:v>0.1021600275238963</c:v>
                </c:pt>
                <c:pt idx="151">
                  <c:v>0.12197274535908198</c:v>
                </c:pt>
                <c:pt idx="152">
                  <c:v>0.1177768470179954</c:v>
                </c:pt>
                <c:pt idx="153">
                  <c:v>0.11898101748664947</c:v>
                </c:pt>
                <c:pt idx="154">
                  <c:v>0.10717865102990243</c:v>
                </c:pt>
                <c:pt idx="155">
                  <c:v>0.12684926179114764</c:v>
                </c:pt>
                <c:pt idx="156">
                  <c:v>0.13569729697386723</c:v>
                </c:pt>
                <c:pt idx="157">
                  <c:v>0.12767946627574744</c:v>
                </c:pt>
                <c:pt idx="158">
                  <c:v>0.13534576894885642</c:v>
                </c:pt>
                <c:pt idx="159">
                  <c:v>0.16572676549341092</c:v>
                </c:pt>
                <c:pt idx="160">
                  <c:v>0.15744715860645297</c:v>
                </c:pt>
                <c:pt idx="161">
                  <c:v>0.18304139055511515</c:v>
                </c:pt>
                <c:pt idx="162">
                  <c:v>0.18204664103753121</c:v>
                </c:pt>
                <c:pt idx="163">
                  <c:v>0.18786555174941277</c:v>
                </c:pt>
                <c:pt idx="164">
                  <c:v>0.20283914975093875</c:v>
                </c:pt>
                <c:pt idx="165">
                  <c:v>0.23586782546259588</c:v>
                </c:pt>
                <c:pt idx="166">
                  <c:v>0.22236765343824327</c:v>
                </c:pt>
                <c:pt idx="167">
                  <c:v>0.22990680767677385</c:v>
                </c:pt>
                <c:pt idx="168">
                  <c:v>0.22225546364302717</c:v>
                </c:pt>
                <c:pt idx="169">
                  <c:v>0.242098098756937</c:v>
                </c:pt>
                <c:pt idx="170">
                  <c:v>0.29263586184200685</c:v>
                </c:pt>
                <c:pt idx="171">
                  <c:v>0.22798462251873564</c:v>
                </c:pt>
                <c:pt idx="172">
                  <c:v>0.18998967853884019</c:v>
                </c:pt>
                <c:pt idx="173">
                  <c:v>0.14612346860929537</c:v>
                </c:pt>
                <c:pt idx="174">
                  <c:v>0.16450015706571319</c:v>
                </c:pt>
                <c:pt idx="175">
                  <c:v>0.14584673378109536</c:v>
                </c:pt>
                <c:pt idx="176">
                  <c:v>0.1373951025414728</c:v>
                </c:pt>
                <c:pt idx="177">
                  <c:v>0.13631808050739713</c:v>
                </c:pt>
                <c:pt idx="178">
                  <c:v>0.15289225292067443</c:v>
                </c:pt>
                <c:pt idx="179">
                  <c:v>0.13752973029573234</c:v>
                </c:pt>
                <c:pt idx="180">
                  <c:v>0.11855469626482784</c:v>
                </c:pt>
                <c:pt idx="181">
                  <c:v>9.197319411826288E-2</c:v>
                </c:pt>
                <c:pt idx="182">
                  <c:v>7.0410315477704266E-2</c:v>
                </c:pt>
                <c:pt idx="183">
                  <c:v>9.6064381983814728E-2</c:v>
                </c:pt>
                <c:pt idx="184">
                  <c:v>5.8480800586378612E-2</c:v>
                </c:pt>
                <c:pt idx="185">
                  <c:v>6.8263750729233852E-2</c:v>
                </c:pt>
                <c:pt idx="186">
                  <c:v>8.073177663759723E-2</c:v>
                </c:pt>
                <c:pt idx="187">
                  <c:v>9.5361325933793095E-2</c:v>
                </c:pt>
                <c:pt idx="188">
                  <c:v>9.8958878700393438E-2</c:v>
                </c:pt>
                <c:pt idx="189">
                  <c:v>9.916082033178264E-2</c:v>
                </c:pt>
                <c:pt idx="190">
                  <c:v>0.11448594635831921</c:v>
                </c:pt>
                <c:pt idx="191">
                  <c:v>9.0798940928333183E-2</c:v>
                </c:pt>
                <c:pt idx="192">
                  <c:v>0.11144186324811889</c:v>
                </c:pt>
                <c:pt idx="193">
                  <c:v>8.7074239727154445E-2</c:v>
                </c:pt>
                <c:pt idx="194">
                  <c:v>9.2197573708695524E-2</c:v>
                </c:pt>
                <c:pt idx="195">
                  <c:v>0.11137454937098923</c:v>
                </c:pt>
                <c:pt idx="196">
                  <c:v>0.13328147671687773</c:v>
                </c:pt>
                <c:pt idx="197">
                  <c:v>0.17361744775695209</c:v>
                </c:pt>
                <c:pt idx="198">
                  <c:v>0.17550971563626572</c:v>
                </c:pt>
                <c:pt idx="199">
                  <c:v>0.17281716055107621</c:v>
                </c:pt>
                <c:pt idx="200">
                  <c:v>0.16612316943650818</c:v>
                </c:pt>
                <c:pt idx="201">
                  <c:v>0.17650446515384943</c:v>
                </c:pt>
                <c:pt idx="202">
                  <c:v>0.14778387757849565</c:v>
                </c:pt>
                <c:pt idx="203">
                  <c:v>0.1637297871385619</c:v>
                </c:pt>
                <c:pt idx="204">
                  <c:v>0.19168748410644554</c:v>
                </c:pt>
                <c:pt idx="205">
                  <c:v>0.20815694604418766</c:v>
                </c:pt>
                <c:pt idx="206">
                  <c:v>0.22735635966552481</c:v>
                </c:pt>
                <c:pt idx="207">
                  <c:v>0.18954839867765627</c:v>
                </c:pt>
                <c:pt idx="208">
                  <c:v>0.19987733915723016</c:v>
                </c:pt>
                <c:pt idx="209">
                  <c:v>0.13432858147222926</c:v>
                </c:pt>
                <c:pt idx="210">
                  <c:v>0.17218889769786538</c:v>
                </c:pt>
                <c:pt idx="211">
                  <c:v>0.21240519962304227</c:v>
                </c:pt>
                <c:pt idx="212">
                  <c:v>0.21615981810294538</c:v>
                </c:pt>
                <c:pt idx="213">
                  <c:v>0.23424481309180112</c:v>
                </c:pt>
                <c:pt idx="214">
                  <c:v>0.30823024337706251</c:v>
                </c:pt>
                <c:pt idx="215">
                  <c:v>0.31888079460292285</c:v>
                </c:pt>
                <c:pt idx="216">
                  <c:v>0.31766914481458786</c:v>
                </c:pt>
                <c:pt idx="217">
                  <c:v>0.31860405977472306</c:v>
                </c:pt>
                <c:pt idx="218">
                  <c:v>0.30169331797579679</c:v>
                </c:pt>
                <c:pt idx="219">
                  <c:v>0.31090783982288972</c:v>
                </c:pt>
                <c:pt idx="220">
                  <c:v>0.30876127507441931</c:v>
                </c:pt>
                <c:pt idx="221">
                  <c:v>0.32909006596759949</c:v>
                </c:pt>
                <c:pt idx="222">
                  <c:v>0.33235104934855131</c:v>
                </c:pt>
                <c:pt idx="223">
                  <c:v>0.32395177334669634</c:v>
                </c:pt>
                <c:pt idx="224">
                  <c:v>0.3064726032520082</c:v>
                </c:pt>
                <c:pt idx="225">
                  <c:v>0.3192921571853824</c:v>
                </c:pt>
                <c:pt idx="226">
                  <c:v>0.30303959551839155</c:v>
                </c:pt>
                <c:pt idx="227">
                  <c:v>0.29755725419215873</c:v>
                </c:pt>
                <c:pt idx="228">
                  <c:v>0.32300189974719906</c:v>
                </c:pt>
                <c:pt idx="229">
                  <c:v>0.32490912626587498</c:v>
                </c:pt>
                <c:pt idx="230">
                  <c:v>0.34118412589190883</c:v>
                </c:pt>
                <c:pt idx="231">
                  <c:v>0.31691373352679841</c:v>
                </c:pt>
                <c:pt idx="232">
                  <c:v>0.34485647185531998</c:v>
                </c:pt>
                <c:pt idx="233">
                  <c:v>0.36718224110334918</c:v>
                </c:pt>
                <c:pt idx="234">
                  <c:v>0.36629968138098157</c:v>
                </c:pt>
                <c:pt idx="235">
                  <c:v>0.36721215838207355</c:v>
                </c:pt>
                <c:pt idx="236">
                  <c:v>0.36084725733347311</c:v>
                </c:pt>
                <c:pt idx="237">
                  <c:v>0.36015168060313218</c:v>
                </c:pt>
                <c:pt idx="238">
                  <c:v>0.33440786226084884</c:v>
                </c:pt>
                <c:pt idx="239">
                  <c:v>0.32782606094149669</c:v>
                </c:pt>
                <c:pt idx="240">
                  <c:v>0.33264274281611339</c:v>
                </c:pt>
                <c:pt idx="241">
                  <c:v>0.31640513978848483</c:v>
                </c:pt>
                <c:pt idx="242">
                  <c:v>0.32217169526259881</c:v>
                </c:pt>
                <c:pt idx="243">
                  <c:v>0.31860405977472306</c:v>
                </c:pt>
                <c:pt idx="244">
                  <c:v>0.30731028705628938</c:v>
                </c:pt>
                <c:pt idx="245">
                  <c:v>0.29467771611494209</c:v>
                </c:pt>
                <c:pt idx="246">
                  <c:v>0.30093042736832665</c:v>
                </c:pt>
                <c:pt idx="247">
                  <c:v>0.28906074703444973</c:v>
                </c:pt>
                <c:pt idx="248">
                  <c:v>0.29570238291125039</c:v>
                </c:pt>
                <c:pt idx="249">
                  <c:v>0.30054150274491032</c:v>
                </c:pt>
                <c:pt idx="250">
                  <c:v>0.328394489237259</c:v>
                </c:pt>
                <c:pt idx="251">
                  <c:v>0.31540291095121997</c:v>
                </c:pt>
                <c:pt idx="252">
                  <c:v>0.30104261716354275</c:v>
                </c:pt>
                <c:pt idx="253">
                  <c:v>0.31028705628935982</c:v>
                </c:pt>
                <c:pt idx="254">
                  <c:v>0.2926059445632827</c:v>
                </c:pt>
                <c:pt idx="255">
                  <c:v>0.30208972191889427</c:v>
                </c:pt>
                <c:pt idx="256">
                  <c:v>0.29787886493844518</c:v>
                </c:pt>
                <c:pt idx="257">
                  <c:v>0.33674141000134616</c:v>
                </c:pt>
                <c:pt idx="258">
                  <c:v>0.3516701320847857</c:v>
                </c:pt>
                <c:pt idx="259">
                  <c:v>0.32138636669608522</c:v>
                </c:pt>
                <c:pt idx="260">
                  <c:v>0.30630057889934337</c:v>
                </c:pt>
                <c:pt idx="261">
                  <c:v>0.31217184484899252</c:v>
                </c:pt>
                <c:pt idx="262">
                  <c:v>0.30153625226249425</c:v>
                </c:pt>
                <c:pt idx="263">
                  <c:v>0.29855200370974266</c:v>
                </c:pt>
                <c:pt idx="264">
                  <c:v>0.33944144440621682</c:v>
                </c:pt>
                <c:pt idx="265">
                  <c:v>0.41127283062332642</c:v>
                </c:pt>
                <c:pt idx="266">
                  <c:v>0.4145263346845971</c:v>
                </c:pt>
                <c:pt idx="267">
                  <c:v>0.4218560679720571</c:v>
                </c:pt>
                <c:pt idx="268">
                  <c:v>0.42062198022467867</c:v>
                </c:pt>
                <c:pt idx="269">
                  <c:v>0.43396508653572874</c:v>
                </c:pt>
                <c:pt idx="270">
                  <c:v>0.3693063678927766</c:v>
                </c:pt>
                <c:pt idx="271">
                  <c:v>0.39347952910203299</c:v>
                </c:pt>
                <c:pt idx="272">
                  <c:v>0.37300863113491212</c:v>
                </c:pt>
                <c:pt idx="273">
                  <c:v>0.42208044756248975</c:v>
                </c:pt>
                <c:pt idx="274">
                  <c:v>0.44164634784819978</c:v>
                </c:pt>
                <c:pt idx="275">
                  <c:v>0.54827152922170197</c:v>
                </c:pt>
                <c:pt idx="276">
                  <c:v>0.54251245306726892</c:v>
                </c:pt>
                <c:pt idx="277">
                  <c:v>0.56916126909096354</c:v>
                </c:pt>
                <c:pt idx="278">
                  <c:v>0.56535429537329285</c:v>
                </c:pt>
                <c:pt idx="279">
                  <c:v>0.55832373487307585</c:v>
                </c:pt>
                <c:pt idx="280">
                  <c:v>0.56720168733452025</c:v>
                </c:pt>
                <c:pt idx="281">
                  <c:v>0.56758313263825522</c:v>
                </c:pt>
                <c:pt idx="282">
                  <c:v>0.5737311334161046</c:v>
                </c:pt>
                <c:pt idx="283">
                  <c:v>0.58703684312874893</c:v>
                </c:pt>
                <c:pt idx="284">
                  <c:v>0.59183108704432241</c:v>
                </c:pt>
                <c:pt idx="285">
                  <c:v>0.58352156287864054</c:v>
                </c:pt>
                <c:pt idx="286">
                  <c:v>0.57150977547082316</c:v>
                </c:pt>
                <c:pt idx="287">
                  <c:v>0.54438976230722047</c:v>
                </c:pt>
                <c:pt idx="288">
                  <c:v>0.5488623954765075</c:v>
                </c:pt>
                <c:pt idx="289">
                  <c:v>0.56704462162121727</c:v>
                </c:pt>
                <c:pt idx="290">
                  <c:v>0.51931908273623439</c:v>
                </c:pt>
                <c:pt idx="291">
                  <c:v>0.52343270856082946</c:v>
                </c:pt>
                <c:pt idx="292">
                  <c:v>0.5568278709368597</c:v>
                </c:pt>
                <c:pt idx="293">
                  <c:v>0.55258709667768624</c:v>
                </c:pt>
                <c:pt idx="294">
                  <c:v>0.5158411990845313</c:v>
                </c:pt>
                <c:pt idx="295">
                  <c:v>0.53257991653079229</c:v>
                </c:pt>
                <c:pt idx="296">
                  <c:v>0.57704447203482379</c:v>
                </c:pt>
                <c:pt idx="297">
                  <c:v>0.51394145188553653</c:v>
                </c:pt>
                <c:pt idx="298">
                  <c:v>0.53527995093566294</c:v>
                </c:pt>
                <c:pt idx="299">
                  <c:v>0.53702263242135495</c:v>
                </c:pt>
                <c:pt idx="300">
                  <c:v>0.58170408819613773</c:v>
                </c:pt>
                <c:pt idx="301">
                  <c:v>0.5421758836816204</c:v>
                </c:pt>
                <c:pt idx="302">
                  <c:v>0.54559393277587476</c:v>
                </c:pt>
                <c:pt idx="303">
                  <c:v>0.56506260190573077</c:v>
                </c:pt>
                <c:pt idx="304">
                  <c:v>0.56398557987165487</c:v>
                </c:pt>
                <c:pt idx="305">
                  <c:v>0.52295403210124025</c:v>
                </c:pt>
                <c:pt idx="306">
                  <c:v>0.52817459723863514</c:v>
                </c:pt>
                <c:pt idx="307">
                  <c:v>0.52472663086565663</c:v>
                </c:pt>
                <c:pt idx="308">
                  <c:v>0.53547441324737099</c:v>
                </c:pt>
                <c:pt idx="309">
                  <c:v>0.52956575069931633</c:v>
                </c:pt>
                <c:pt idx="310">
                  <c:v>0.52904219832164068</c:v>
                </c:pt>
                <c:pt idx="311">
                  <c:v>0.5224529176826076</c:v>
                </c:pt>
                <c:pt idx="312">
                  <c:v>0.53771072983201451</c:v>
                </c:pt>
                <c:pt idx="313">
                  <c:v>0.53740407772509013</c:v>
                </c:pt>
                <c:pt idx="314">
                  <c:v>0.5471945071876263</c:v>
                </c:pt>
                <c:pt idx="315">
                  <c:v>0.59889156482326378</c:v>
                </c:pt>
                <c:pt idx="316">
                  <c:v>0.66455999162316193</c:v>
                </c:pt>
                <c:pt idx="317">
                  <c:v>0.66396164604867547</c:v>
                </c:pt>
                <c:pt idx="318">
                  <c:v>0.68260759001361238</c:v>
                </c:pt>
                <c:pt idx="319">
                  <c:v>0.69439499783099734</c:v>
                </c:pt>
                <c:pt idx="320">
                  <c:v>0.7096827272591284</c:v>
                </c:pt>
                <c:pt idx="321">
                  <c:v>0.68642952237064536</c:v>
                </c:pt>
                <c:pt idx="322">
                  <c:v>0.69576371333263531</c:v>
                </c:pt>
                <c:pt idx="323">
                  <c:v>0.68646691896905065</c:v>
                </c:pt>
                <c:pt idx="324">
                  <c:v>0.71774543387533463</c:v>
                </c:pt>
                <c:pt idx="325">
                  <c:v>0.71856815904025373</c:v>
                </c:pt>
                <c:pt idx="326">
                  <c:v>0.72203856337227568</c:v>
                </c:pt>
                <c:pt idx="327">
                  <c:v>0.71547920001196696</c:v>
                </c:pt>
                <c:pt idx="328">
                  <c:v>0.71522490314281018</c:v>
                </c:pt>
                <c:pt idx="329">
                  <c:v>0.69624986911190567</c:v>
                </c:pt>
                <c:pt idx="330">
                  <c:v>0.73168688576087115</c:v>
                </c:pt>
                <c:pt idx="331">
                  <c:v>0.74024322747602889</c:v>
                </c:pt>
                <c:pt idx="332">
                  <c:v>0.72556880226174614</c:v>
                </c:pt>
                <c:pt idx="333">
                  <c:v>0.78001077022034093</c:v>
                </c:pt>
                <c:pt idx="334">
                  <c:v>0.81739240998638762</c:v>
                </c:pt>
                <c:pt idx="335">
                  <c:v>0.802605794976889</c:v>
                </c:pt>
                <c:pt idx="336">
                  <c:v>0.79142421205367164</c:v>
                </c:pt>
                <c:pt idx="337">
                  <c:v>0.76081883591868493</c:v>
                </c:pt>
                <c:pt idx="338">
                  <c:v>0.76268118651927419</c:v>
                </c:pt>
                <c:pt idx="339">
                  <c:v>0.7810877922544166</c:v>
                </c:pt>
                <c:pt idx="340">
                  <c:v>0.79405693258141241</c:v>
                </c:pt>
                <c:pt idx="341">
                  <c:v>0.7514023724402028</c:v>
                </c:pt>
                <c:pt idx="342">
                  <c:v>0.72679541068944364</c:v>
                </c:pt>
                <c:pt idx="343">
                  <c:v>0.67467951115166547</c:v>
                </c:pt>
                <c:pt idx="344">
                  <c:v>0.69179967390166186</c:v>
                </c:pt>
                <c:pt idx="345">
                  <c:v>0.73233010725344427</c:v>
                </c:pt>
                <c:pt idx="346">
                  <c:v>0.73625675008601221</c:v>
                </c:pt>
                <c:pt idx="347">
                  <c:v>0.72280893329942697</c:v>
                </c:pt>
                <c:pt idx="348">
                  <c:v>0.72675801409103835</c:v>
                </c:pt>
                <c:pt idx="349">
                  <c:v>0.76219503074000405</c:v>
                </c:pt>
                <c:pt idx="350">
                  <c:v>0.75397525841049484</c:v>
                </c:pt>
                <c:pt idx="351">
                  <c:v>0.80002542968691581</c:v>
                </c:pt>
                <c:pt idx="352">
                  <c:v>0.80182046641037541</c:v>
                </c:pt>
                <c:pt idx="353">
                  <c:v>0.8201148823503015</c:v>
                </c:pt>
                <c:pt idx="354">
                  <c:v>0.79691403269958561</c:v>
                </c:pt>
                <c:pt idx="355">
                  <c:v>0.80368281701096467</c:v>
                </c:pt>
                <c:pt idx="356">
                  <c:v>0.81733257542893889</c:v>
                </c:pt>
                <c:pt idx="357">
                  <c:v>0.81095271574097616</c:v>
                </c:pt>
                <c:pt idx="358">
                  <c:v>0.798484689832613</c:v>
                </c:pt>
                <c:pt idx="359">
                  <c:v>0.83374968212891343</c:v>
                </c:pt>
                <c:pt idx="360">
                  <c:v>0.84446754723190387</c:v>
                </c:pt>
                <c:pt idx="361">
                  <c:v>0.85700288701739691</c:v>
                </c:pt>
                <c:pt idx="362">
                  <c:v>0.86339770534472171</c:v>
                </c:pt>
                <c:pt idx="363">
                  <c:v>0.88598525078158885</c:v>
                </c:pt>
                <c:pt idx="364">
                  <c:v>0.88024861258619924</c:v>
                </c:pt>
                <c:pt idx="365">
                  <c:v>0.89005400068809748</c:v>
                </c:pt>
                <c:pt idx="366">
                  <c:v>0.88528219473156722</c:v>
                </c:pt>
                <c:pt idx="367">
                  <c:v>0.88024861258619924</c:v>
                </c:pt>
                <c:pt idx="368">
                  <c:v>0.89033821483597841</c:v>
                </c:pt>
                <c:pt idx="369">
                  <c:v>0.8783189481084801</c:v>
                </c:pt>
                <c:pt idx="370">
                  <c:v>0.89159474054240029</c:v>
                </c:pt>
                <c:pt idx="371">
                  <c:v>0.89973971967509825</c:v>
                </c:pt>
                <c:pt idx="372">
                  <c:v>0.89169197169825432</c:v>
                </c:pt>
                <c:pt idx="373">
                  <c:v>0.90396553529490964</c:v>
                </c:pt>
                <c:pt idx="374">
                  <c:v>0.89967240579796881</c:v>
                </c:pt>
                <c:pt idx="375">
                  <c:v>0.89704716458990896</c:v>
                </c:pt>
                <c:pt idx="376">
                  <c:v>0.88506529446081594</c:v>
                </c:pt>
                <c:pt idx="377">
                  <c:v>0.87455685030889607</c:v>
                </c:pt>
                <c:pt idx="378">
                  <c:v>0.89030081823757312</c:v>
                </c:pt>
                <c:pt idx="379">
                  <c:v>0.92546110005833859</c:v>
                </c:pt>
                <c:pt idx="380">
                  <c:v>0.94119758866733472</c:v>
                </c:pt>
                <c:pt idx="381">
                  <c:v>0.94578241163183785</c:v>
                </c:pt>
                <c:pt idx="382">
                  <c:v>0.93231215688620961</c:v>
                </c:pt>
                <c:pt idx="383">
                  <c:v>0.93825821603266979</c:v>
                </c:pt>
                <c:pt idx="384">
                  <c:v>0.95305978968153049</c:v>
                </c:pt>
                <c:pt idx="385">
                  <c:v>0.95949948392694195</c:v>
                </c:pt>
                <c:pt idx="386">
                  <c:v>0.97577448355297625</c:v>
                </c:pt>
                <c:pt idx="387">
                  <c:v>0.96356823383345058</c:v>
                </c:pt>
                <c:pt idx="388">
                  <c:v>0.97222928602414305</c:v>
                </c:pt>
                <c:pt idx="389">
                  <c:v>0.93346397211709609</c:v>
                </c:pt>
                <c:pt idx="390">
                  <c:v>0.96110005833869327</c:v>
                </c:pt>
                <c:pt idx="391">
                  <c:v>0.98352305874257695</c:v>
                </c:pt>
                <c:pt idx="392">
                  <c:v>0.99441294819823178</c:v>
                </c:pt>
                <c:pt idx="393">
                  <c:v>1.0615398423359412</c:v>
                </c:pt>
                <c:pt idx="394">
                  <c:v>1.088891714409657</c:v>
                </c:pt>
                <c:pt idx="395">
                  <c:v>1.0462895095062157</c:v>
                </c:pt>
                <c:pt idx="396">
                  <c:v>1.0400816741709171</c:v>
                </c:pt>
                <c:pt idx="397">
                  <c:v>1.0424600978295016</c:v>
                </c:pt>
                <c:pt idx="398">
                  <c:v>1.0227221731911267</c:v>
                </c:pt>
                <c:pt idx="399">
                  <c:v>1.0342178875409491</c:v>
                </c:pt>
                <c:pt idx="400">
                  <c:v>1.0385633722756578</c:v>
                </c:pt>
                <c:pt idx="401">
                  <c:v>1.0348012744760737</c:v>
                </c:pt>
                <c:pt idx="402">
                  <c:v>1.0484360742546857</c:v>
                </c:pt>
                <c:pt idx="403">
                  <c:v>1.0498721036334535</c:v>
                </c:pt>
                <c:pt idx="404">
                  <c:v>1.0643221492573036</c:v>
                </c:pt>
                <c:pt idx="405">
                  <c:v>1.0657357406770278</c:v>
                </c:pt>
                <c:pt idx="406">
                  <c:v>1.0596475744566276</c:v>
                </c:pt>
                <c:pt idx="407">
                  <c:v>1.070118622010142</c:v>
                </c:pt>
                <c:pt idx="408">
                  <c:v>1.0703654395596178</c:v>
                </c:pt>
                <c:pt idx="409">
                  <c:v>1.0779943456343211</c:v>
                </c:pt>
                <c:pt idx="410">
                  <c:v>1.0538286637447456</c:v>
                </c:pt>
                <c:pt idx="411">
                  <c:v>1.042901377690685</c:v>
                </c:pt>
                <c:pt idx="412">
                  <c:v>1.0480396703115886</c:v>
                </c:pt>
                <c:pt idx="413">
                  <c:v>1.070829157379845</c:v>
                </c:pt>
                <c:pt idx="414">
                  <c:v>1.1106565346816053</c:v>
                </c:pt>
                <c:pt idx="415">
                  <c:v>1.130087807213056</c:v>
                </c:pt>
                <c:pt idx="416">
                  <c:v>1.1383374968212889</c:v>
                </c:pt>
                <c:pt idx="417">
                  <c:v>1.1259667020687796</c:v>
                </c:pt>
                <c:pt idx="418">
                  <c:v>1.1622787991204322</c:v>
                </c:pt>
                <c:pt idx="419">
                  <c:v>1.1760257886942607</c:v>
                </c:pt>
                <c:pt idx="420">
                  <c:v>1.1759135988990441</c:v>
                </c:pt>
                <c:pt idx="421">
                  <c:v>1.1815978818566664</c:v>
                </c:pt>
                <c:pt idx="422">
                  <c:v>1.1573200101718748</c:v>
                </c:pt>
                <c:pt idx="423">
                  <c:v>1.1656370136572378</c:v>
                </c:pt>
                <c:pt idx="424">
                  <c:v>1.1767662413426874</c:v>
                </c:pt>
                <c:pt idx="425">
                  <c:v>1.1672600260280324</c:v>
                </c:pt>
                <c:pt idx="426">
                  <c:v>1.1677087852088972</c:v>
                </c:pt>
                <c:pt idx="427">
                  <c:v>1.1229450569176227</c:v>
                </c:pt>
                <c:pt idx="428">
                  <c:v>1.1460411960928036</c:v>
                </c:pt>
                <c:pt idx="429">
                  <c:v>1.1451586363704358</c:v>
                </c:pt>
                <c:pt idx="430">
                  <c:v>1.17208418722233</c:v>
                </c:pt>
                <c:pt idx="431">
                  <c:v>1.1596311199533291</c:v>
                </c:pt>
                <c:pt idx="432">
                  <c:v>1.1161014794094331</c:v>
                </c:pt>
                <c:pt idx="433">
                  <c:v>1.0795051682098995</c:v>
                </c:pt>
                <c:pt idx="434">
                  <c:v>1.0889216316883816</c:v>
                </c:pt>
                <c:pt idx="435">
                  <c:v>1.1082481937442972</c:v>
                </c:pt>
                <c:pt idx="436">
                  <c:v>1.1215314654978985</c:v>
                </c:pt>
                <c:pt idx="437">
                  <c:v>1.1335956081434833</c:v>
                </c:pt>
                <c:pt idx="438">
                  <c:v>1.116662428385514</c:v>
                </c:pt>
                <c:pt idx="439">
                  <c:v>1.0371273428968899</c:v>
                </c:pt>
                <c:pt idx="440">
                  <c:v>1.0122511256376119</c:v>
                </c:pt>
                <c:pt idx="441">
                  <c:v>0.99347055391841566</c:v>
                </c:pt>
                <c:pt idx="442">
                  <c:v>1.0412933239592528</c:v>
                </c:pt>
                <c:pt idx="443">
                  <c:v>1.0009423942798161</c:v>
                </c:pt>
                <c:pt idx="444">
                  <c:v>1.0370226324213547</c:v>
                </c:pt>
                <c:pt idx="445">
                  <c:v>1.0546289509506219</c:v>
                </c:pt>
                <c:pt idx="446">
                  <c:v>1.0820256989424242</c:v>
                </c:pt>
                <c:pt idx="447">
                  <c:v>1.0950471945071878</c:v>
                </c:pt>
                <c:pt idx="448">
                  <c:v>1.076969678838013</c:v>
                </c:pt>
                <c:pt idx="449">
                  <c:v>1.0450404631194745</c:v>
                </c:pt>
                <c:pt idx="450">
                  <c:v>1.0627963680423629</c:v>
                </c:pt>
                <c:pt idx="451">
                  <c:v>1.1153311094822818</c:v>
                </c:pt>
                <c:pt idx="452">
                  <c:v>1.1192652316345306</c:v>
                </c:pt>
                <c:pt idx="453">
                  <c:v>1.1384945625345919</c:v>
                </c:pt>
                <c:pt idx="454">
                  <c:v>1.1513814303450958</c:v>
                </c:pt>
                <c:pt idx="455">
                  <c:v>1.1303346247625314</c:v>
                </c:pt>
                <c:pt idx="456">
                  <c:v>1.1358020074494024</c:v>
                </c:pt>
                <c:pt idx="457">
                  <c:v>1.0736413815799315</c:v>
                </c:pt>
                <c:pt idx="458">
                  <c:v>1.0758552602055316</c:v>
                </c:pt>
                <c:pt idx="459">
                  <c:v>1.0893030769921168</c:v>
                </c:pt>
                <c:pt idx="460">
                  <c:v>1.1903561652032133</c:v>
                </c:pt>
                <c:pt idx="461">
                  <c:v>1.1858910113536072</c:v>
                </c:pt>
                <c:pt idx="462">
                  <c:v>1.2179249375476808</c:v>
                </c:pt>
                <c:pt idx="463">
                  <c:v>1.1506634156557118</c:v>
                </c:pt>
                <c:pt idx="464">
                  <c:v>1.1819120132832719</c:v>
                </c:pt>
                <c:pt idx="465">
                  <c:v>1.1957786719719974</c:v>
                </c:pt>
                <c:pt idx="466">
                  <c:v>1.224095376284573</c:v>
                </c:pt>
                <c:pt idx="467">
                  <c:v>1.2324422970486606</c:v>
                </c:pt>
                <c:pt idx="468">
                  <c:v>1.2340952266981793</c:v>
                </c:pt>
                <c:pt idx="469">
                  <c:v>1.2325544868438767</c:v>
                </c:pt>
                <c:pt idx="470">
                  <c:v>1.1933254551166028</c:v>
                </c:pt>
                <c:pt idx="471">
                  <c:v>1.1951504091187863</c:v>
                </c:pt>
                <c:pt idx="472">
                  <c:v>1.2384930666706557</c:v>
                </c:pt>
                <c:pt idx="473">
                  <c:v>1.2346412170348988</c:v>
                </c:pt>
                <c:pt idx="474">
                  <c:v>1.2299741215539033</c:v>
                </c:pt>
                <c:pt idx="475">
                  <c:v>1.2297647006028334</c:v>
                </c:pt>
                <c:pt idx="476">
                  <c:v>1.2544015796323169</c:v>
                </c:pt>
                <c:pt idx="477">
                  <c:v>1.2430853689548398</c:v>
                </c:pt>
                <c:pt idx="478">
                  <c:v>1.2000942394279814</c:v>
                </c:pt>
                <c:pt idx="479">
                  <c:v>1.1952850368730461</c:v>
                </c:pt>
                <c:pt idx="480">
                  <c:v>1.1946941706182406</c:v>
                </c:pt>
                <c:pt idx="481">
                  <c:v>1.1361834527531376</c:v>
                </c:pt>
                <c:pt idx="482">
                  <c:v>1.185666631763175</c:v>
                </c:pt>
                <c:pt idx="483">
                  <c:v>1.1308880944189315</c:v>
                </c:pt>
                <c:pt idx="484">
                  <c:v>1.1184125891908869</c:v>
                </c:pt>
                <c:pt idx="485">
                  <c:v>1.1507008122541174</c:v>
                </c:pt>
                <c:pt idx="486">
                  <c:v>1.13191276121524</c:v>
                </c:pt>
                <c:pt idx="487">
                  <c:v>1.1509999850413606</c:v>
                </c:pt>
                <c:pt idx="488">
                  <c:v>1.2144246159369341</c:v>
                </c:pt>
                <c:pt idx="489">
                  <c:v>1.2246563252606539</c:v>
                </c:pt>
                <c:pt idx="490">
                  <c:v>1.2154642413726049</c:v>
                </c:pt>
                <c:pt idx="491">
                  <c:v>1.223975707169676</c:v>
                </c:pt>
                <c:pt idx="492">
                  <c:v>1.1944997083065325</c:v>
                </c:pt>
                <c:pt idx="493">
                  <c:v>1.1685614276525405</c:v>
                </c:pt>
                <c:pt idx="494">
                  <c:v>1.2044322448430091</c:v>
                </c:pt>
                <c:pt idx="495">
                  <c:v>1.1665868872567353</c:v>
                </c:pt>
                <c:pt idx="496">
                  <c:v>1.1361385768350512</c:v>
                </c:pt>
                <c:pt idx="497">
                  <c:v>1.1301326831311425</c:v>
                </c:pt>
                <c:pt idx="498">
                  <c:v>1.157342448130918</c:v>
                </c:pt>
                <c:pt idx="499">
                  <c:v>1.1981570956305818</c:v>
                </c:pt>
                <c:pt idx="500">
                  <c:v>1.2010515923471603</c:v>
                </c:pt>
                <c:pt idx="501">
                  <c:v>1.2148359785193938</c:v>
                </c:pt>
                <c:pt idx="502">
                  <c:v>1.1906628173101375</c:v>
                </c:pt>
                <c:pt idx="503">
                  <c:v>1.1915079804340998</c:v>
                </c:pt>
                <c:pt idx="504">
                  <c:v>1.1839987434742936</c:v>
                </c:pt>
                <c:pt idx="505">
                  <c:v>1.1642084635981509</c:v>
                </c:pt>
                <c:pt idx="506">
                  <c:v>1.1701171261462058</c:v>
                </c:pt>
                <c:pt idx="507">
                  <c:v>1.1602743414459025</c:v>
                </c:pt>
                <c:pt idx="508">
                  <c:v>1.0591090634395899</c:v>
                </c:pt>
                <c:pt idx="509">
                  <c:v>1.0575758029049678</c:v>
                </c:pt>
                <c:pt idx="510">
                  <c:v>1.0494009064935454</c:v>
                </c:pt>
                <c:pt idx="511">
                  <c:v>1.0728784909724616</c:v>
                </c:pt>
                <c:pt idx="512">
                  <c:v>1.0944712868917446</c:v>
                </c:pt>
                <c:pt idx="513">
                  <c:v>1.1188613483717522</c:v>
                </c:pt>
                <c:pt idx="514">
                  <c:v>1.0812104530971864</c:v>
                </c:pt>
                <c:pt idx="515">
                  <c:v>1.0910158411990842</c:v>
                </c:pt>
                <c:pt idx="516">
                  <c:v>1.0387204379889607</c:v>
                </c:pt>
                <c:pt idx="517">
                  <c:v>1.0291693467562189</c:v>
                </c:pt>
                <c:pt idx="518">
                  <c:v>0.99707558600469692</c:v>
                </c:pt>
                <c:pt idx="519">
                  <c:v>0.94599931190258957</c:v>
                </c:pt>
                <c:pt idx="520">
                  <c:v>0.95018773092399544</c:v>
                </c:pt>
                <c:pt idx="521">
                  <c:v>0.89579063888348731</c:v>
                </c:pt>
                <c:pt idx="522">
                  <c:v>0.93325455116602618</c:v>
                </c:pt>
                <c:pt idx="523">
                  <c:v>0.93147447308192866</c:v>
                </c:pt>
                <c:pt idx="524">
                  <c:v>0.99382956126310762</c:v>
                </c:pt>
                <c:pt idx="525">
                  <c:v>1.0298649234865596</c:v>
                </c:pt>
                <c:pt idx="526">
                  <c:v>1.0624747572960764</c:v>
                </c:pt>
                <c:pt idx="527">
                  <c:v>1.2144246159369341</c:v>
                </c:pt>
                <c:pt idx="528">
                  <c:v>1.133857384332321</c:v>
                </c:pt>
                <c:pt idx="529">
                  <c:v>1.1393247670191919</c:v>
                </c:pt>
                <c:pt idx="530">
                  <c:v>1.0783234357002884</c:v>
                </c:pt>
                <c:pt idx="531">
                  <c:v>1.0824370615248835</c:v>
                </c:pt>
                <c:pt idx="532">
                  <c:v>1.1159444136961301</c:v>
                </c:pt>
                <c:pt idx="533">
                  <c:v>1.0733048121942828</c:v>
                </c:pt>
                <c:pt idx="534">
                  <c:v>1.0064022976470062</c:v>
                </c:pt>
                <c:pt idx="535">
                  <c:v>1.0239039057007377</c:v>
                </c:pt>
                <c:pt idx="536">
                  <c:v>1.0407398543028528</c:v>
                </c:pt>
                <c:pt idx="537">
                  <c:v>1.0566259293054707</c:v>
                </c:pt>
                <c:pt idx="538">
                  <c:v>0.97915513604882509</c:v>
                </c:pt>
                <c:pt idx="539">
                  <c:v>0.95161628098308193</c:v>
                </c:pt>
                <c:pt idx="540">
                  <c:v>0.93568533006237753</c:v>
                </c:pt>
                <c:pt idx="541">
                  <c:v>0.90849800302164518</c:v>
                </c:pt>
                <c:pt idx="542">
                  <c:v>0.98461503941601469</c:v>
                </c:pt>
                <c:pt idx="543">
                  <c:v>1.0122286876785687</c:v>
                </c:pt>
                <c:pt idx="544">
                  <c:v>1.0177858222016125</c:v>
                </c:pt>
                <c:pt idx="545">
                  <c:v>1.0069707259427685</c:v>
                </c:pt>
                <c:pt idx="546">
                  <c:v>1.0156990920105908</c:v>
                </c:pt>
                <c:pt idx="547">
                  <c:v>1.0090649354534711</c:v>
                </c:pt>
                <c:pt idx="548">
                  <c:v>0.97636534980778178</c:v>
                </c:pt>
                <c:pt idx="549">
                  <c:v>0.89173684761634076</c:v>
                </c:pt>
                <c:pt idx="550">
                  <c:v>0.90391318005714183</c:v>
                </c:pt>
                <c:pt idx="551">
                  <c:v>1.002453216855395</c:v>
                </c:pt>
                <c:pt idx="552">
                  <c:v>0.98474218785059286</c:v>
                </c:pt>
                <c:pt idx="553">
                  <c:v>0.95173595009797918</c:v>
                </c:pt>
                <c:pt idx="554">
                  <c:v>0.89587291139997904</c:v>
                </c:pt>
                <c:pt idx="555">
                  <c:v>0.93954465901781603</c:v>
                </c:pt>
                <c:pt idx="556">
                  <c:v>0.99982797564733494</c:v>
                </c:pt>
                <c:pt idx="557">
                  <c:v>1.0134403374669043</c:v>
                </c:pt>
                <c:pt idx="558">
                  <c:v>1.0463643027030263</c:v>
                </c:pt>
                <c:pt idx="559">
                  <c:v>1.0415326621890473</c:v>
                </c:pt>
                <c:pt idx="560">
                  <c:v>1.098360533125907</c:v>
                </c:pt>
                <c:pt idx="561">
                  <c:v>1.0718239068974285</c:v>
                </c:pt>
                <c:pt idx="562">
                  <c:v>1.1138352455460652</c:v>
                </c:pt>
                <c:pt idx="563">
                  <c:v>1.1169690804924386</c:v>
                </c:pt>
                <c:pt idx="564">
                  <c:v>1.1233788574591252</c:v>
                </c:pt>
                <c:pt idx="565">
                  <c:v>1.1428250886299383</c:v>
                </c:pt>
                <c:pt idx="566">
                  <c:v>1.1337676324961481</c:v>
                </c:pt>
                <c:pt idx="567">
                  <c:v>1.0889665076064681</c:v>
                </c:pt>
                <c:pt idx="568">
                  <c:v>1.1046805582564208</c:v>
                </c:pt>
                <c:pt idx="569">
                  <c:v>1.1486963545795876</c:v>
                </c:pt>
                <c:pt idx="570">
                  <c:v>1.1101105443448862</c:v>
                </c:pt>
                <c:pt idx="571">
                  <c:v>1.0519663131441561</c:v>
                </c:pt>
                <c:pt idx="572">
                  <c:v>1.0413307205576583</c:v>
                </c:pt>
                <c:pt idx="573">
                  <c:v>1.0046147402432277</c:v>
                </c:pt>
                <c:pt idx="574">
                  <c:v>0.94157903397107012</c:v>
                </c:pt>
                <c:pt idx="575">
                  <c:v>0.92030784879807359</c:v>
                </c:pt>
                <c:pt idx="576">
                  <c:v>0.9489012879388492</c:v>
                </c:pt>
                <c:pt idx="577">
                  <c:v>0.90353173475340687</c:v>
                </c:pt>
                <c:pt idx="578">
                  <c:v>0.91412245142181869</c:v>
                </c:pt>
                <c:pt idx="579">
                  <c:v>0.95256615458257921</c:v>
                </c:pt>
                <c:pt idx="580">
                  <c:v>0.91837818432035423</c:v>
                </c:pt>
                <c:pt idx="581">
                  <c:v>0.86889500531031705</c:v>
                </c:pt>
                <c:pt idx="582">
                  <c:v>0.78926268866583915</c:v>
                </c:pt>
                <c:pt idx="583">
                  <c:v>0.84365230138666591</c:v>
                </c:pt>
                <c:pt idx="584">
                  <c:v>0.78764715561472531</c:v>
                </c:pt>
                <c:pt idx="585">
                  <c:v>0.72055017875574046</c:v>
                </c:pt>
                <c:pt idx="586">
                  <c:v>0.7862335641950009</c:v>
                </c:pt>
                <c:pt idx="587">
                  <c:v>0.71974241223018343</c:v>
                </c:pt>
                <c:pt idx="588">
                  <c:v>0.75250931175300284</c:v>
                </c:pt>
                <c:pt idx="589">
                  <c:v>0.76705658853270697</c:v>
                </c:pt>
                <c:pt idx="590">
                  <c:v>0.83355521981720559</c:v>
                </c:pt>
                <c:pt idx="591">
                  <c:v>0.74636879029483483</c:v>
                </c:pt>
                <c:pt idx="592">
                  <c:v>0.73011622862784398</c:v>
                </c:pt>
                <c:pt idx="593">
                  <c:v>0.69158277363091059</c:v>
                </c:pt>
                <c:pt idx="594">
                  <c:v>0.71402821199383704</c:v>
                </c:pt>
                <c:pt idx="595">
                  <c:v>0.70470150035152801</c:v>
                </c:pt>
                <c:pt idx="596">
                  <c:v>0.69273458886179728</c:v>
                </c:pt>
                <c:pt idx="597">
                  <c:v>0.74291334460217495</c:v>
                </c:pt>
                <c:pt idx="598">
                  <c:v>0.71713960898116724</c:v>
                </c:pt>
                <c:pt idx="599">
                  <c:v>0.74569565152353734</c:v>
                </c:pt>
                <c:pt idx="600">
                  <c:v>0.6813660229465528</c:v>
                </c:pt>
                <c:pt idx="601">
                  <c:v>0.6566019954824911</c:v>
                </c:pt>
                <c:pt idx="602">
                  <c:v>0.63517374459619158</c:v>
                </c:pt>
                <c:pt idx="603">
                  <c:v>0.67037890233504371</c:v>
                </c:pt>
                <c:pt idx="604">
                  <c:v>0.58450883307654333</c:v>
                </c:pt>
                <c:pt idx="605">
                  <c:v>0.58321491077171617</c:v>
                </c:pt>
                <c:pt idx="606">
                  <c:v>0.61996080836487133</c:v>
                </c:pt>
                <c:pt idx="607">
                  <c:v>0.68731956141269412</c:v>
                </c:pt>
                <c:pt idx="608">
                  <c:v>0.70586827422177678</c:v>
                </c:pt>
                <c:pt idx="609">
                  <c:v>0.70733422087926878</c:v>
                </c:pt>
                <c:pt idx="610">
                  <c:v>0.76131995033731736</c:v>
                </c:pt>
                <c:pt idx="611">
                  <c:v>0.71372155988691266</c:v>
                </c:pt>
                <c:pt idx="612">
                  <c:v>0.75031787108644599</c:v>
                </c:pt>
                <c:pt idx="613">
                  <c:v>0.75359381310675988</c:v>
                </c:pt>
                <c:pt idx="614">
                  <c:v>0.75372096154133827</c:v>
                </c:pt>
                <c:pt idx="615">
                  <c:v>0.71901691822111879</c:v>
                </c:pt>
                <c:pt idx="616">
                  <c:v>0.66680378752748637</c:v>
                </c:pt>
                <c:pt idx="617">
                  <c:v>0.59872701979027987</c:v>
                </c:pt>
                <c:pt idx="618">
                  <c:v>0.60347638778776691</c:v>
                </c:pt>
                <c:pt idx="619">
                  <c:v>0.65129167850892289</c:v>
                </c:pt>
                <c:pt idx="620">
                  <c:v>0.59512946702367953</c:v>
                </c:pt>
                <c:pt idx="621">
                  <c:v>0.61352111411945964</c:v>
                </c:pt>
                <c:pt idx="622">
                  <c:v>0.67559198815275767</c:v>
                </c:pt>
                <c:pt idx="623">
                  <c:v>0.67587620230063883</c:v>
                </c:pt>
                <c:pt idx="624">
                  <c:v>0.68560679720572626</c:v>
                </c:pt>
                <c:pt idx="625">
                  <c:v>0.77316719271215084</c:v>
                </c:pt>
                <c:pt idx="626">
                  <c:v>0.7445139190139265</c:v>
                </c:pt>
                <c:pt idx="627">
                  <c:v>0.68391647095780161</c:v>
                </c:pt>
                <c:pt idx="628">
                  <c:v>0.67920449955872031</c:v>
                </c:pt>
                <c:pt idx="629">
                  <c:v>0.63606378363824034</c:v>
                </c:pt>
                <c:pt idx="630">
                  <c:v>0.63170334026416963</c:v>
                </c:pt>
                <c:pt idx="631">
                  <c:v>0.70359456103872797</c:v>
                </c:pt>
                <c:pt idx="632">
                  <c:v>0.72343719615263802</c:v>
                </c:pt>
                <c:pt idx="633">
                  <c:v>0.78465542774229258</c:v>
                </c:pt>
                <c:pt idx="634">
                  <c:v>0.79755725419215873</c:v>
                </c:pt>
                <c:pt idx="635">
                  <c:v>0.74301805507771013</c:v>
                </c:pt>
                <c:pt idx="636">
                  <c:v>0.71799225142481049</c:v>
                </c:pt>
                <c:pt idx="637">
                  <c:v>0.67816487412304971</c:v>
                </c:pt>
                <c:pt idx="638">
                  <c:v>0.6669907705195135</c:v>
                </c:pt>
                <c:pt idx="639">
                  <c:v>0.68684088495310469</c:v>
                </c:pt>
                <c:pt idx="640">
                  <c:v>0.64410405229540313</c:v>
                </c:pt>
                <c:pt idx="641">
                  <c:v>0.71455924369119383</c:v>
                </c:pt>
                <c:pt idx="642">
                  <c:v>0.71575593484016697</c:v>
                </c:pt>
                <c:pt idx="643">
                  <c:v>0.72084187222330276</c:v>
                </c:pt>
                <c:pt idx="644">
                  <c:v>0.62091816128404953</c:v>
                </c:pt>
                <c:pt idx="645">
                  <c:v>0.61867436537972509</c:v>
                </c:pt>
                <c:pt idx="646">
                  <c:v>0.57723893434653184</c:v>
                </c:pt>
                <c:pt idx="647">
                  <c:v>0.69930143154178692</c:v>
                </c:pt>
                <c:pt idx="648">
                  <c:v>0.71411048451032899</c:v>
                </c:pt>
                <c:pt idx="649">
                  <c:v>0.74477569520276443</c:v>
                </c:pt>
                <c:pt idx="650">
                  <c:v>0.72742367354265469</c:v>
                </c:pt>
                <c:pt idx="651">
                  <c:v>0.73370630207476339</c:v>
                </c:pt>
                <c:pt idx="652">
                  <c:v>0.77678718343779463</c:v>
                </c:pt>
                <c:pt idx="653">
                  <c:v>0.77813346098038938</c:v>
                </c:pt>
                <c:pt idx="654">
                  <c:v>0.76841034539498287</c:v>
                </c:pt>
                <c:pt idx="655">
                  <c:v>0.76721365424600974</c:v>
                </c:pt>
                <c:pt idx="656">
                  <c:v>0.75764012505422507</c:v>
                </c:pt>
                <c:pt idx="657">
                  <c:v>0.80475983904504056</c:v>
                </c:pt>
                <c:pt idx="658">
                  <c:v>0.79234416837444455</c:v>
                </c:pt>
                <c:pt idx="659">
                  <c:v>0.8346771177693677</c:v>
                </c:pt>
                <c:pt idx="660">
                  <c:v>0.83811760482266529</c:v>
                </c:pt>
                <c:pt idx="661">
                  <c:v>0.83258290825866488</c:v>
                </c:pt>
                <c:pt idx="662">
                  <c:v>0.79982348805552639</c:v>
                </c:pt>
                <c:pt idx="663">
                  <c:v>0.80790115331109491</c:v>
                </c:pt>
                <c:pt idx="664">
                  <c:v>0.76691448145876651</c:v>
                </c:pt>
                <c:pt idx="665">
                  <c:v>0.72129063140416738</c:v>
                </c:pt>
                <c:pt idx="666">
                  <c:v>0.71680303959551828</c:v>
                </c:pt>
                <c:pt idx="667">
                  <c:v>0.71575593484016697</c:v>
                </c:pt>
                <c:pt idx="668">
                  <c:v>0.7606318529266578</c:v>
                </c:pt>
                <c:pt idx="669">
                  <c:v>0.66489656100881067</c:v>
                </c:pt>
                <c:pt idx="670">
                  <c:v>0.65053626722113367</c:v>
                </c:pt>
                <c:pt idx="671">
                  <c:v>0.64410405229540313</c:v>
                </c:pt>
                <c:pt idx="672">
                  <c:v>0.63273548638015886</c:v>
                </c:pt>
                <c:pt idx="673">
                  <c:v>0.6536775814871878</c:v>
                </c:pt>
                <c:pt idx="674">
                  <c:v>0.62570492587994209</c:v>
                </c:pt>
                <c:pt idx="675">
                  <c:v>0.60775455864534567</c:v>
                </c:pt>
                <c:pt idx="676">
                  <c:v>0.6526304767318365</c:v>
                </c:pt>
                <c:pt idx="677">
                  <c:v>0.63677431900794312</c:v>
                </c:pt>
                <c:pt idx="678">
                  <c:v>0.67207670790264928</c:v>
                </c:pt>
                <c:pt idx="679">
                  <c:v>0.67342298544524404</c:v>
                </c:pt>
                <c:pt idx="680">
                  <c:v>0.57529431122945063</c:v>
                </c:pt>
                <c:pt idx="681">
                  <c:v>0.58367114927226238</c:v>
                </c:pt>
                <c:pt idx="682">
                  <c:v>0.55420262972880008</c:v>
                </c:pt>
                <c:pt idx="683">
                  <c:v>0.55016379710101559</c:v>
                </c:pt>
                <c:pt idx="684">
                  <c:v>0.55345469776069156</c:v>
                </c:pt>
                <c:pt idx="685">
                  <c:v>0.52323824624912119</c:v>
                </c:pt>
                <c:pt idx="686">
                  <c:v>0.49601352260998355</c:v>
                </c:pt>
                <c:pt idx="687">
                  <c:v>0.50439036065279486</c:v>
                </c:pt>
                <c:pt idx="688">
                  <c:v>0.48344826554576592</c:v>
                </c:pt>
                <c:pt idx="689">
                  <c:v>0.47806315537538713</c:v>
                </c:pt>
                <c:pt idx="690">
                  <c:v>0.46729293503462932</c:v>
                </c:pt>
                <c:pt idx="691">
                  <c:v>0.50693332934436275</c:v>
                </c:pt>
                <c:pt idx="692">
                  <c:v>0.46729293503462932</c:v>
                </c:pt>
                <c:pt idx="693">
                  <c:v>0.43827317467203186</c:v>
                </c:pt>
                <c:pt idx="694">
                  <c:v>0.48539288866284713</c:v>
                </c:pt>
                <c:pt idx="695">
                  <c:v>0.53191425707917595</c:v>
                </c:pt>
                <c:pt idx="696">
                  <c:v>0.52907211560036504</c:v>
                </c:pt>
                <c:pt idx="697">
                  <c:v>0.52937128838760827</c:v>
                </c:pt>
                <c:pt idx="698">
                  <c:v>0.48943172129063139</c:v>
                </c:pt>
                <c:pt idx="699">
                  <c:v>0.47656729143917054</c:v>
                </c:pt>
                <c:pt idx="700">
                  <c:v>0.46669458946014264</c:v>
                </c:pt>
                <c:pt idx="701">
                  <c:v>0.47043424930068367</c:v>
                </c:pt>
                <c:pt idx="702">
                  <c:v>0.49152593080133422</c:v>
                </c:pt>
                <c:pt idx="703">
                  <c:v>0.45368057321506039</c:v>
                </c:pt>
                <c:pt idx="704">
                  <c:v>0.50753167491884943</c:v>
                </c:pt>
                <c:pt idx="705">
                  <c:v>0.51665644492976925</c:v>
                </c:pt>
                <c:pt idx="706">
                  <c:v>0.50020194163138942</c:v>
                </c:pt>
                <c:pt idx="707">
                  <c:v>0.50379201507830862</c:v>
                </c:pt>
                <c:pt idx="708">
                  <c:v>0.51800272247236401</c:v>
                </c:pt>
                <c:pt idx="709">
                  <c:v>0.5402910951219877</c:v>
                </c:pt>
                <c:pt idx="710">
                  <c:v>0.56961002827182861</c:v>
                </c:pt>
                <c:pt idx="711">
                  <c:v>0.41837818432035423</c:v>
                </c:pt>
                <c:pt idx="712">
                  <c:v>0.3851700049363509</c:v>
                </c:pt>
                <c:pt idx="713">
                  <c:v>0.44470538959776218</c:v>
                </c:pt>
                <c:pt idx="714">
                  <c:v>0.41598480202240795</c:v>
                </c:pt>
                <c:pt idx="715">
                  <c:v>0.35375686227580738</c:v>
                </c:pt>
                <c:pt idx="716">
                  <c:v>0.30244872926358601</c:v>
                </c:pt>
                <c:pt idx="717">
                  <c:v>0.24889680034704043</c:v>
                </c:pt>
                <c:pt idx="718">
                  <c:v>0.29691403269958561</c:v>
                </c:pt>
                <c:pt idx="719">
                  <c:v>0.3260833794558049</c:v>
                </c:pt>
                <c:pt idx="720">
                  <c:v>0.3299726256899671</c:v>
                </c:pt>
                <c:pt idx="721">
                  <c:v>0.30738508025310018</c:v>
                </c:pt>
                <c:pt idx="722">
                  <c:v>0.40865506873494795</c:v>
                </c:pt>
                <c:pt idx="723">
                  <c:v>0.44694918550208684</c:v>
                </c:pt>
                <c:pt idx="724">
                  <c:v>0.43647813794857226</c:v>
                </c:pt>
                <c:pt idx="725">
                  <c:v>0.47671687783279237</c:v>
                </c:pt>
                <c:pt idx="726">
                  <c:v>0.48075571046057641</c:v>
                </c:pt>
                <c:pt idx="727">
                  <c:v>0.47342597717311641</c:v>
                </c:pt>
                <c:pt idx="728">
                  <c:v>0.46295492961960183</c:v>
                </c:pt>
                <c:pt idx="729">
                  <c:v>0.43348641007613953</c:v>
                </c:pt>
                <c:pt idx="730">
                  <c:v>0.45592436911938483</c:v>
                </c:pt>
                <c:pt idx="731">
                  <c:v>0.47821274176900852</c:v>
                </c:pt>
                <c:pt idx="732">
                  <c:v>0.45996320174716909</c:v>
                </c:pt>
                <c:pt idx="733">
                  <c:v>0.43976903860824823</c:v>
                </c:pt>
                <c:pt idx="734">
                  <c:v>0.42765254072489567</c:v>
                </c:pt>
                <c:pt idx="735">
                  <c:v>0.51755396329149916</c:v>
                </c:pt>
                <c:pt idx="736">
                  <c:v>0.51501099459993127</c:v>
                </c:pt>
                <c:pt idx="737">
                  <c:v>0.5082796068869575</c:v>
                </c:pt>
                <c:pt idx="738">
                  <c:v>0.4939193130992805</c:v>
                </c:pt>
                <c:pt idx="739">
                  <c:v>0.4556251963321416</c:v>
                </c:pt>
                <c:pt idx="740">
                  <c:v>0.4233145353098684</c:v>
                </c:pt>
                <c:pt idx="741">
                  <c:v>0.40536416807527198</c:v>
                </c:pt>
                <c:pt idx="742">
                  <c:v>0.39220056543656789</c:v>
                </c:pt>
                <c:pt idx="743">
                  <c:v>0.39953029872402812</c:v>
                </c:pt>
                <c:pt idx="744">
                  <c:v>0.43378558286338276</c:v>
                </c:pt>
                <c:pt idx="745">
                  <c:v>0.42570791760781446</c:v>
                </c:pt>
                <c:pt idx="746">
                  <c:v>0.36422790982932196</c:v>
                </c:pt>
                <c:pt idx="747">
                  <c:v>0.3591419724461864</c:v>
                </c:pt>
                <c:pt idx="748">
                  <c:v>0.33356269913688652</c:v>
                </c:pt>
                <c:pt idx="749">
                  <c:v>0.34074284603072491</c:v>
                </c:pt>
                <c:pt idx="750">
                  <c:v>0.35001720243526657</c:v>
                </c:pt>
                <c:pt idx="751">
                  <c:v>0.32024951010456104</c:v>
                </c:pt>
                <c:pt idx="752">
                  <c:v>0.34343540111591464</c:v>
                </c:pt>
                <c:pt idx="753">
                  <c:v>0.31531315911504709</c:v>
                </c:pt>
                <c:pt idx="754">
                  <c:v>0.29332395925266641</c:v>
                </c:pt>
                <c:pt idx="755">
                  <c:v>0.33057097126445378</c:v>
                </c:pt>
                <c:pt idx="756">
                  <c:v>0.32728007060477782</c:v>
                </c:pt>
                <c:pt idx="757">
                  <c:v>0.34178995078607666</c:v>
                </c:pt>
                <c:pt idx="758">
                  <c:v>0.32698089781753437</c:v>
                </c:pt>
                <c:pt idx="759">
                  <c:v>0.29796113745493713</c:v>
                </c:pt>
                <c:pt idx="760">
                  <c:v>0.31875364616834445</c:v>
                </c:pt>
                <c:pt idx="761">
                  <c:v>0.32832717536012912</c:v>
                </c:pt>
                <c:pt idx="762">
                  <c:v>0.33490897667948127</c:v>
                </c:pt>
                <c:pt idx="763">
                  <c:v>0.38008406755321555</c:v>
                </c:pt>
                <c:pt idx="764">
                  <c:v>0.37484854377645815</c:v>
                </c:pt>
                <c:pt idx="765">
                  <c:v>0.38816173280878363</c:v>
                </c:pt>
                <c:pt idx="766">
                  <c:v>0.37858820361699896</c:v>
                </c:pt>
                <c:pt idx="767">
                  <c:v>0.37290392065937694</c:v>
                </c:pt>
                <c:pt idx="768">
                  <c:v>0.4047658225007853</c:v>
                </c:pt>
                <c:pt idx="769">
                  <c:v>0.4850937158756039</c:v>
                </c:pt>
                <c:pt idx="770">
                  <c:v>0.51396388984457975</c:v>
                </c:pt>
                <c:pt idx="771">
                  <c:v>0.48404661112025238</c:v>
                </c:pt>
                <c:pt idx="772">
                  <c:v>0.44694918550208684</c:v>
                </c:pt>
                <c:pt idx="773">
                  <c:v>0.48329867915214431</c:v>
                </c:pt>
                <c:pt idx="774">
                  <c:v>0.5064845701634979</c:v>
                </c:pt>
                <c:pt idx="775">
                  <c:v>0.46519872552392649</c:v>
                </c:pt>
                <c:pt idx="776">
                  <c:v>0.4939193130992805</c:v>
                </c:pt>
                <c:pt idx="777">
                  <c:v>0.51725479050425593</c:v>
                </c:pt>
                <c:pt idx="778">
                  <c:v>0.62749996260340168</c:v>
                </c:pt>
                <c:pt idx="779">
                  <c:v>0.57394803368685587</c:v>
                </c:pt>
                <c:pt idx="780">
                  <c:v>0.54777041480306954</c:v>
                </c:pt>
                <c:pt idx="781">
                  <c:v>0.61613139668815742</c:v>
                </c:pt>
                <c:pt idx="782">
                  <c:v>0.49586393621636171</c:v>
                </c:pt>
                <c:pt idx="783">
                  <c:v>0.4279517135121389</c:v>
                </c:pt>
                <c:pt idx="784">
                  <c:v>0.41897652989484069</c:v>
                </c:pt>
                <c:pt idx="785">
                  <c:v>0.42107073940554374</c:v>
                </c:pt>
                <c:pt idx="786">
                  <c:v>0.42032280743743566</c:v>
                </c:pt>
                <c:pt idx="787">
                  <c:v>0.45248388206608725</c:v>
                </c:pt>
                <c:pt idx="788">
                  <c:v>0.43273847810803123</c:v>
                </c:pt>
                <c:pt idx="789">
                  <c:v>0.41493769726705665</c:v>
                </c:pt>
                <c:pt idx="790">
                  <c:v>0.37694275328716098</c:v>
                </c:pt>
                <c:pt idx="791">
                  <c:v>0.37320309344662017</c:v>
                </c:pt>
                <c:pt idx="792">
                  <c:v>0.36228328671224053</c:v>
                </c:pt>
                <c:pt idx="793">
                  <c:v>0.33655442700931926</c:v>
                </c:pt>
                <c:pt idx="794">
                  <c:v>0.34777340653094191</c:v>
                </c:pt>
                <c:pt idx="795">
                  <c:v>0.35076513440337465</c:v>
                </c:pt>
                <c:pt idx="796">
                  <c:v>0.35390644866942922</c:v>
                </c:pt>
                <c:pt idx="797">
                  <c:v>0.38083199952132363</c:v>
                </c:pt>
                <c:pt idx="798">
                  <c:v>0.40641127283062328</c:v>
                </c:pt>
                <c:pt idx="799">
                  <c:v>0.4297467502355985</c:v>
                </c:pt>
                <c:pt idx="800">
                  <c:v>0.40865506873494795</c:v>
                </c:pt>
                <c:pt idx="801">
                  <c:v>0.41583521562878656</c:v>
                </c:pt>
                <c:pt idx="802">
                  <c:v>0.38606752329808081</c:v>
                </c:pt>
                <c:pt idx="803">
                  <c:v>0.36138576835051084</c:v>
                </c:pt>
                <c:pt idx="804">
                  <c:v>0.37110888393591712</c:v>
                </c:pt>
                <c:pt idx="805">
                  <c:v>0.40985175988392109</c:v>
                </c:pt>
                <c:pt idx="806">
                  <c:v>0.44425663041689734</c:v>
                </c:pt>
                <c:pt idx="807">
                  <c:v>0.5118696803338767</c:v>
                </c:pt>
                <c:pt idx="808">
                  <c:v>0.53266218904728424</c:v>
                </c:pt>
                <c:pt idx="809">
                  <c:v>0.52473411018533755</c:v>
                </c:pt>
                <c:pt idx="810">
                  <c:v>0.58322239009139731</c:v>
                </c:pt>
                <c:pt idx="811">
                  <c:v>0.55898939432469219</c:v>
                </c:pt>
                <c:pt idx="812">
                  <c:v>0.58950501862350602</c:v>
                </c:pt>
                <c:pt idx="813">
                  <c:v>0.58651329075107328</c:v>
                </c:pt>
                <c:pt idx="814">
                  <c:v>0.54163737266458245</c:v>
                </c:pt>
                <c:pt idx="815">
                  <c:v>0.51620768574890419</c:v>
                </c:pt>
                <c:pt idx="816">
                  <c:v>0.52428535100447271</c:v>
                </c:pt>
                <c:pt idx="817">
                  <c:v>0.51560934017441773</c:v>
                </c:pt>
                <c:pt idx="818">
                  <c:v>0.55569849366501622</c:v>
                </c:pt>
                <c:pt idx="819">
                  <c:v>0.56931085548458515</c:v>
                </c:pt>
                <c:pt idx="820">
                  <c:v>0.57245216975063951</c:v>
                </c:pt>
                <c:pt idx="821">
                  <c:v>0.56990920105907183</c:v>
                </c:pt>
                <c:pt idx="822">
                  <c:v>0.62899582653961805</c:v>
                </c:pt>
                <c:pt idx="823">
                  <c:v>0.59982647978339898</c:v>
                </c:pt>
                <c:pt idx="824">
                  <c:v>0.58741080911280319</c:v>
                </c:pt>
                <c:pt idx="825">
                  <c:v>0.57394803368685587</c:v>
                </c:pt>
                <c:pt idx="826">
                  <c:v>0.61837519259248186</c:v>
                </c:pt>
                <c:pt idx="827">
                  <c:v>0.63737266458242958</c:v>
                </c:pt>
                <c:pt idx="828">
                  <c:v>0.59189840092145229</c:v>
                </c:pt>
                <c:pt idx="829">
                  <c:v>0.57245216975063951</c:v>
                </c:pt>
                <c:pt idx="830">
                  <c:v>0.57095630581442314</c:v>
                </c:pt>
                <c:pt idx="831">
                  <c:v>0.58411990845312722</c:v>
                </c:pt>
                <c:pt idx="832">
                  <c:v>0.58426949484674862</c:v>
                </c:pt>
                <c:pt idx="833">
                  <c:v>0.59728351109183109</c:v>
                </c:pt>
                <c:pt idx="834">
                  <c:v>0.56482326367593605</c:v>
                </c:pt>
                <c:pt idx="835">
                  <c:v>0.56242988137798999</c:v>
                </c:pt>
                <c:pt idx="836">
                  <c:v>0.62106774767767137</c:v>
                </c:pt>
                <c:pt idx="837">
                  <c:v>0.6188239517733467</c:v>
                </c:pt>
                <c:pt idx="838">
                  <c:v>0.61119504569864325</c:v>
                </c:pt>
                <c:pt idx="839">
                  <c:v>0.58531659960210036</c:v>
                </c:pt>
                <c:pt idx="840">
                  <c:v>0.58741080911280319</c:v>
                </c:pt>
                <c:pt idx="841">
                  <c:v>0.57379844729323404</c:v>
                </c:pt>
                <c:pt idx="842">
                  <c:v>0.58883187985220875</c:v>
                </c:pt>
                <c:pt idx="843">
                  <c:v>0.61912312456058993</c:v>
                </c:pt>
                <c:pt idx="844">
                  <c:v>0.61463553275194083</c:v>
                </c:pt>
                <c:pt idx="845">
                  <c:v>0.67955602758373113</c:v>
                </c:pt>
                <c:pt idx="846">
                  <c:v>0.74866494143692708</c:v>
                </c:pt>
                <c:pt idx="847">
                  <c:v>0.76392275358633377</c:v>
                </c:pt>
                <c:pt idx="848">
                  <c:v>0.74956245979865654</c:v>
                </c:pt>
                <c:pt idx="849">
                  <c:v>0.79638300100222881</c:v>
                </c:pt>
                <c:pt idx="850">
                  <c:v>0.81717550971563635</c:v>
                </c:pt>
                <c:pt idx="851">
                  <c:v>0.84769113401444995</c:v>
                </c:pt>
                <c:pt idx="852">
                  <c:v>0.84365230138666591</c:v>
                </c:pt>
                <c:pt idx="853">
                  <c:v>0.88284393651553472</c:v>
                </c:pt>
                <c:pt idx="854">
                  <c:v>0.8442506469611526</c:v>
                </c:pt>
                <c:pt idx="855">
                  <c:v>0.81956889201358241</c:v>
                </c:pt>
                <c:pt idx="856">
                  <c:v>0.86010680468504574</c:v>
                </c:pt>
                <c:pt idx="857">
                  <c:v>0.87626213519618279</c:v>
                </c:pt>
                <c:pt idx="858">
                  <c:v>0.86444481010007324</c:v>
                </c:pt>
                <c:pt idx="859">
                  <c:v>0.84544733811012551</c:v>
                </c:pt>
                <c:pt idx="860">
                  <c:v>0.8604059774722892</c:v>
                </c:pt>
                <c:pt idx="861">
                  <c:v>0.87327040732374983</c:v>
                </c:pt>
                <c:pt idx="862">
                  <c:v>0.89421250243077877</c:v>
                </c:pt>
                <c:pt idx="863">
                  <c:v>0.91335956081434833</c:v>
                </c:pt>
                <c:pt idx="864">
                  <c:v>0.8390151231843952</c:v>
                </c:pt>
                <c:pt idx="865">
                  <c:v>0.83497629055661093</c:v>
                </c:pt>
                <c:pt idx="866">
                  <c:v>0.83796801842904389</c:v>
                </c:pt>
                <c:pt idx="867">
                  <c:v>0.86010680468504574</c:v>
                </c:pt>
                <c:pt idx="868">
                  <c:v>0.86130349583401911</c:v>
                </c:pt>
                <c:pt idx="869">
                  <c:v>0.86055556386591081</c:v>
                </c:pt>
                <c:pt idx="870">
                  <c:v>0.88164724536656158</c:v>
                </c:pt>
                <c:pt idx="871">
                  <c:v>0.85576879927001848</c:v>
                </c:pt>
                <c:pt idx="872">
                  <c:v>0.8526274850039639</c:v>
                </c:pt>
                <c:pt idx="873">
                  <c:v>0.81388460905596038</c:v>
                </c:pt>
                <c:pt idx="874">
                  <c:v>0.85292665779120735</c:v>
                </c:pt>
                <c:pt idx="875">
                  <c:v>0.84021181433336811</c:v>
                </c:pt>
                <c:pt idx="876">
                  <c:v>0.78142436164006535</c:v>
                </c:pt>
                <c:pt idx="877">
                  <c:v>0.78022767049109221</c:v>
                </c:pt>
                <c:pt idx="878">
                  <c:v>0.81119205397077088</c:v>
                </c:pt>
                <c:pt idx="879">
                  <c:v>0.79518630985325589</c:v>
                </c:pt>
                <c:pt idx="880">
                  <c:v>0.80954660364093289</c:v>
                </c:pt>
                <c:pt idx="881">
                  <c:v>0.80341356150244581</c:v>
                </c:pt>
                <c:pt idx="882">
                  <c:v>0.83437794498212448</c:v>
                </c:pt>
                <c:pt idx="883">
                  <c:v>0.80894825806644644</c:v>
                </c:pt>
                <c:pt idx="884">
                  <c:v>0.7971309329703371</c:v>
                </c:pt>
                <c:pt idx="885">
                  <c:v>0.74821618225606201</c:v>
                </c:pt>
                <c:pt idx="886">
                  <c:v>0.76078143932027942</c:v>
                </c:pt>
                <c:pt idx="887">
                  <c:v>0.78935244050201203</c:v>
                </c:pt>
                <c:pt idx="888">
                  <c:v>0.86728695157888436</c:v>
                </c:pt>
                <c:pt idx="889">
                  <c:v>0.88030096782396683</c:v>
                </c:pt>
                <c:pt idx="890">
                  <c:v>0.87072743863218216</c:v>
                </c:pt>
                <c:pt idx="891">
                  <c:v>0.85606797205726171</c:v>
                </c:pt>
                <c:pt idx="892">
                  <c:v>0.83662174088644892</c:v>
                </c:pt>
                <c:pt idx="893">
                  <c:v>0.78800616295941728</c:v>
                </c:pt>
                <c:pt idx="894">
                  <c:v>0.799673901661905</c:v>
                </c:pt>
                <c:pt idx="895">
                  <c:v>0.8231589654605016</c:v>
                </c:pt>
                <c:pt idx="896">
                  <c:v>0.83677132728007075</c:v>
                </c:pt>
                <c:pt idx="897">
                  <c:v>0.93953717969813466</c:v>
                </c:pt>
                <c:pt idx="898">
                  <c:v>0.94267849396418901</c:v>
                </c:pt>
                <c:pt idx="899">
                  <c:v>0.98964862156138267</c:v>
                </c:pt>
                <c:pt idx="900">
                  <c:v>0.99114448549759926</c:v>
                </c:pt>
                <c:pt idx="901">
                  <c:v>0.97289494547575939</c:v>
                </c:pt>
                <c:pt idx="902">
                  <c:v>0.92427936754872753</c:v>
                </c:pt>
                <c:pt idx="903">
                  <c:v>0.92622399066580918</c:v>
                </c:pt>
                <c:pt idx="904">
                  <c:v>0.92278350361251138</c:v>
                </c:pt>
                <c:pt idx="905">
                  <c:v>0.97364287744386768</c:v>
                </c:pt>
                <c:pt idx="906">
                  <c:v>0.97214701350765131</c:v>
                </c:pt>
                <c:pt idx="907">
                  <c:v>0.94686691298559489</c:v>
                </c:pt>
                <c:pt idx="908">
                  <c:v>0.9477644313473248</c:v>
                </c:pt>
                <c:pt idx="909">
                  <c:v>0.9471660857728379</c:v>
                </c:pt>
                <c:pt idx="910">
                  <c:v>0.97199742711402992</c:v>
                </c:pt>
                <c:pt idx="911">
                  <c:v>0.94866194970905471</c:v>
                </c:pt>
                <c:pt idx="912">
                  <c:v>0.93130992804894497</c:v>
                </c:pt>
                <c:pt idx="913">
                  <c:v>0.95150409118786561</c:v>
                </c:pt>
                <c:pt idx="914">
                  <c:v>0.91635128868678128</c:v>
                </c:pt>
                <c:pt idx="915">
                  <c:v>0.92861737296375524</c:v>
                </c:pt>
                <c:pt idx="916">
                  <c:v>0.93998593887899951</c:v>
                </c:pt>
                <c:pt idx="917">
                  <c:v>0.99264034943381563</c:v>
                </c:pt>
                <c:pt idx="918">
                  <c:v>0.95090574561337893</c:v>
                </c:pt>
                <c:pt idx="919">
                  <c:v>0.95494457824116319</c:v>
                </c:pt>
                <c:pt idx="920">
                  <c:v>0.97139908153954302</c:v>
                </c:pt>
                <c:pt idx="921">
                  <c:v>1.0267460471795489</c:v>
                </c:pt>
                <c:pt idx="922">
                  <c:v>1.0482864878610645</c:v>
                </c:pt>
                <c:pt idx="923">
                  <c:v>1.0545691163931727</c:v>
                </c:pt>
                <c:pt idx="924">
                  <c:v>1.0463418647439831</c:v>
                </c:pt>
                <c:pt idx="925">
                  <c:v>1.0449955872013885</c:v>
                </c:pt>
                <c:pt idx="926">
                  <c:v>1.0249510104560891</c:v>
                </c:pt>
                <c:pt idx="927">
                  <c:v>1.0373666811266844</c:v>
                </c:pt>
                <c:pt idx="928">
                  <c:v>1.0523253204888481</c:v>
                </c:pt>
                <c:pt idx="929">
                  <c:v>1.060402985744417</c:v>
                </c:pt>
                <c:pt idx="930">
                  <c:v>1.0354220580096034</c:v>
                </c:pt>
                <c:pt idx="931">
                  <c:v>1.0568129122974974</c:v>
                </c:pt>
                <c:pt idx="932">
                  <c:v>1.0791012849471215</c:v>
                </c:pt>
                <c:pt idx="933">
                  <c:v>1.0687798237872284</c:v>
                </c:pt>
                <c:pt idx="934">
                  <c:v>1.0786525257662563</c:v>
                </c:pt>
                <c:pt idx="935">
                  <c:v>1.0767079026491753</c:v>
                </c:pt>
                <c:pt idx="936">
                  <c:v>1.0132832717536013</c:v>
                </c:pt>
                <c:pt idx="937">
                  <c:v>0.96496686661381315</c:v>
                </c:pt>
                <c:pt idx="938">
                  <c:v>0.96332141628397494</c:v>
                </c:pt>
                <c:pt idx="939">
                  <c:v>0.97708336449716526</c:v>
                </c:pt>
                <c:pt idx="940">
                  <c:v>0.93639586543208009</c:v>
                </c:pt>
                <c:pt idx="941">
                  <c:v>0.96646273055002929</c:v>
                </c:pt>
                <c:pt idx="942">
                  <c:v>0.99144365828484227</c:v>
                </c:pt>
                <c:pt idx="943">
                  <c:v>0.97229659990127293</c:v>
                </c:pt>
                <c:pt idx="944">
                  <c:v>1.0219592825836559</c:v>
                </c:pt>
                <c:pt idx="945">
                  <c:v>0.99398662697641038</c:v>
                </c:pt>
                <c:pt idx="946">
                  <c:v>1.0384137858820361</c:v>
                </c:pt>
                <c:pt idx="947">
                  <c:v>1.0342253668606305</c:v>
                </c:pt>
                <c:pt idx="948">
                  <c:v>1.0752120387129587</c:v>
                </c:pt>
                <c:pt idx="949">
                  <c:v>1.0867301910218248</c:v>
                </c:pt>
                <c:pt idx="950">
                  <c:v>1.0822425992131754</c:v>
                </c:pt>
                <c:pt idx="951">
                  <c:v>1.1196391976185844</c:v>
                </c:pt>
                <c:pt idx="952">
                  <c:v>1.0985475161179337</c:v>
                </c:pt>
                <c:pt idx="953">
                  <c:v>1.0729682428086345</c:v>
                </c:pt>
                <c:pt idx="954">
                  <c:v>1.1015392439903668</c:v>
                </c:pt>
                <c:pt idx="955">
                  <c:v>1.1090185636714485</c:v>
                </c:pt>
                <c:pt idx="956">
                  <c:v>1.0834392903621488</c:v>
                </c:pt>
                <c:pt idx="957">
                  <c:v>1.0789516985534995</c:v>
                </c:pt>
                <c:pt idx="958">
                  <c:v>1.0454443463822534</c:v>
                </c:pt>
                <c:pt idx="959">
                  <c:v>1.0627963680423629</c:v>
                </c:pt>
                <c:pt idx="960">
                  <c:v>1.0960045474263662</c:v>
                </c:pt>
                <c:pt idx="961">
                  <c:v>0.89481084800526545</c:v>
                </c:pt>
                <c:pt idx="962">
                  <c:v>0.84649444286547704</c:v>
                </c:pt>
                <c:pt idx="963">
                  <c:v>0.84589609729099058</c:v>
                </c:pt>
                <c:pt idx="964">
                  <c:v>0.8810488997920749</c:v>
                </c:pt>
                <c:pt idx="965">
                  <c:v>0.87431751207910136</c:v>
                </c:pt>
                <c:pt idx="966">
                  <c:v>0.90827362343121254</c:v>
                </c:pt>
                <c:pt idx="967">
                  <c:v>0.92338184918699806</c:v>
                </c:pt>
                <c:pt idx="968">
                  <c:v>0.95015781364527085</c:v>
                </c:pt>
                <c:pt idx="969">
                  <c:v>0.96631314415640746</c:v>
                </c:pt>
                <c:pt idx="970">
                  <c:v>0.98052385155046307</c:v>
                </c:pt>
                <c:pt idx="971">
                  <c:v>0.99338828140192348</c:v>
                </c:pt>
                <c:pt idx="972">
                  <c:v>0.96990321760332687</c:v>
                </c:pt>
                <c:pt idx="973">
                  <c:v>1.0053551928916544</c:v>
                </c:pt>
                <c:pt idx="974">
                  <c:v>0.99907256435954572</c:v>
                </c:pt>
                <c:pt idx="975">
                  <c:v>1.0258485288178187</c:v>
                </c:pt>
                <c:pt idx="976">
                  <c:v>1.0400592362118743</c:v>
                </c:pt>
                <c:pt idx="977">
                  <c:v>1.0747632795320938</c:v>
                </c:pt>
                <c:pt idx="978">
                  <c:v>1.0484360742546857</c:v>
                </c:pt>
                <c:pt idx="979">
                  <c:v>1.0630955408296061</c:v>
                </c:pt>
                <c:pt idx="980">
                  <c:v>1.0735665883831209</c:v>
                </c:pt>
                <c:pt idx="981">
                  <c:v>1.0945086834901501</c:v>
                </c:pt>
                <c:pt idx="982">
                  <c:v>1.0675831326382554</c:v>
                </c:pt>
                <c:pt idx="983">
                  <c:v>1.0650401639466875</c:v>
                </c:pt>
                <c:pt idx="984">
                  <c:v>1.0735665883831209</c:v>
                </c:pt>
                <c:pt idx="985">
                  <c:v>1.0403584089991176</c:v>
                </c:pt>
                <c:pt idx="986">
                  <c:v>1.0032609833809514</c:v>
                </c:pt>
                <c:pt idx="987">
                  <c:v>0.99428579976365339</c:v>
                </c:pt>
                <c:pt idx="988">
                  <c:v>0.95404705987943328</c:v>
                </c:pt>
                <c:pt idx="989">
                  <c:v>0.98037426515684123</c:v>
                </c:pt>
                <c:pt idx="990">
                  <c:v>0.96601397136916445</c:v>
                </c:pt>
                <c:pt idx="991">
                  <c:v>1.0710236196915526</c:v>
                </c:pt>
                <c:pt idx="992">
                  <c:v>1.0439484824460363</c:v>
                </c:pt>
                <c:pt idx="993">
                  <c:v>1.0149287220834391</c:v>
                </c:pt>
                <c:pt idx="994">
                  <c:v>0.99907256435954572</c:v>
                </c:pt>
                <c:pt idx="995">
                  <c:v>1.0040089153490599</c:v>
                </c:pt>
                <c:pt idx="996">
                  <c:v>0.99249076304019379</c:v>
                </c:pt>
                <c:pt idx="997">
                  <c:v>1.0020642922319785</c:v>
                </c:pt>
                <c:pt idx="998">
                  <c:v>1.0521757340952269</c:v>
                </c:pt>
                <c:pt idx="999">
                  <c:v>1.0657880959147956</c:v>
                </c:pt>
                <c:pt idx="1000">
                  <c:v>1.0891235733197706</c:v>
                </c:pt>
                <c:pt idx="1001">
                  <c:v>1.121135061554801</c:v>
                </c:pt>
                <c:pt idx="1002">
                  <c:v>1.1348970097679913</c:v>
                </c:pt>
                <c:pt idx="1003">
                  <c:v>1.1363928737042079</c:v>
                </c:pt>
                <c:pt idx="1004">
                  <c:v>1.115749951384422</c:v>
                </c:pt>
                <c:pt idx="1005">
                  <c:v>1.1133565690864757</c:v>
                </c:pt>
                <c:pt idx="1006">
                  <c:v>1.1081210453097188</c:v>
                </c:pt>
                <c:pt idx="1007">
                  <c:v>1.0876277093835545</c:v>
                </c:pt>
                <c:pt idx="1008">
                  <c:v>1.0995946208732854</c:v>
                </c:pt>
                <c:pt idx="1009">
                  <c:v>1.0648905775530655</c:v>
                </c:pt>
                <c:pt idx="1010">
                  <c:v>1.0551674619676592</c:v>
                </c:pt>
                <c:pt idx="1011">
                  <c:v>1.1021375895648533</c:v>
                </c:pt>
                <c:pt idx="1012">
                  <c:v>1.1325036274700455</c:v>
                </c:pt>
                <c:pt idx="1013">
                  <c:v>1.1510523402791284</c:v>
                </c:pt>
                <c:pt idx="1014">
                  <c:v>1.149107717162047</c:v>
                </c:pt>
                <c:pt idx="1015">
                  <c:v>1.1576341415984803</c:v>
                </c:pt>
                <c:pt idx="1016">
                  <c:v>1.155240759300534</c:v>
                </c:pt>
                <c:pt idx="1017">
                  <c:v>1.1374399784595592</c:v>
                </c:pt>
                <c:pt idx="1018">
                  <c:v>1.1688531211201032</c:v>
                </c:pt>
                <c:pt idx="1019">
                  <c:v>1.2134298664193506</c:v>
                </c:pt>
                <c:pt idx="1020">
                  <c:v>1.2095406201851882</c:v>
                </c:pt>
                <c:pt idx="1021">
                  <c:v>1.224050500366487</c:v>
                </c:pt>
                <c:pt idx="1022">
                  <c:v>1.2490314281012997</c:v>
                </c:pt>
                <c:pt idx="1023">
                  <c:v>1.2982453516028181</c:v>
                </c:pt>
                <c:pt idx="1024">
                  <c:v>1.3004891475071427</c:v>
                </c:pt>
                <c:pt idx="1025">
                  <c:v>1.3161957188374145</c:v>
                </c:pt>
                <c:pt idx="1026">
                  <c:v>1.2894197543791419</c:v>
                </c:pt>
                <c:pt idx="1027">
                  <c:v>1.121135061554801</c:v>
                </c:pt>
                <c:pt idx="1028">
                  <c:v>1.1347474233743702</c:v>
                </c:pt>
                <c:pt idx="1029">
                  <c:v>1.1471630940449655</c:v>
                </c:pt>
                <c:pt idx="1030">
                  <c:v>1.1679556027583731</c:v>
                </c:pt>
                <c:pt idx="1031">
                  <c:v>1.1751357496522115</c:v>
                </c:pt>
                <c:pt idx="1032">
                  <c:v>1.1941332216421596</c:v>
                </c:pt>
                <c:pt idx="1033">
                  <c:v>1.2022108868977277</c:v>
                </c:pt>
                <c:pt idx="1034">
                  <c:v>1.2470868049842188</c:v>
                </c:pt>
                <c:pt idx="1035">
                  <c:v>1.2247984323345946</c:v>
                </c:pt>
                <c:pt idx="1036">
                  <c:v>1.1894960434398887</c:v>
                </c:pt>
                <c:pt idx="1037">
                  <c:v>1.2010141957487543</c:v>
                </c:pt>
                <c:pt idx="1038">
                  <c:v>1.153146549789831</c:v>
                </c:pt>
                <c:pt idx="1039">
                  <c:v>1.1205367159803141</c:v>
                </c:pt>
                <c:pt idx="1040">
                  <c:v>1.1271185172996665</c:v>
                </c:pt>
                <c:pt idx="1041">
                  <c:v>1.1516506858536149</c:v>
                </c:pt>
                <c:pt idx="1042">
                  <c:v>1.1737894721096169</c:v>
                </c:pt>
                <c:pt idx="1043">
                  <c:v>1.1733407129287521</c:v>
                </c:pt>
                <c:pt idx="1044">
                  <c:v>1.0755112115002019</c:v>
                </c:pt>
                <c:pt idx="1045">
                  <c:v>1.095705374639123</c:v>
                </c:pt>
                <c:pt idx="1046">
                  <c:v>1.0557658075421461</c:v>
                </c:pt>
                <c:pt idx="1047">
                  <c:v>1.0909186100432304</c:v>
                </c:pt>
                <c:pt idx="1048">
                  <c:v>1.0654889231275524</c:v>
                </c:pt>
                <c:pt idx="1049">
                  <c:v>1.0074494024023575</c:v>
                </c:pt>
                <c:pt idx="1050">
                  <c:v>1.0011667738702488</c:v>
                </c:pt>
                <c:pt idx="1051">
                  <c:v>0.98291723384840912</c:v>
                </c:pt>
                <c:pt idx="1052">
                  <c:v>1.0230063873390076</c:v>
                </c:pt>
                <c:pt idx="1053">
                  <c:v>1.0387129586692794</c:v>
                </c:pt>
                <c:pt idx="1054">
                  <c:v>1.078353352979013</c:v>
                </c:pt>
                <c:pt idx="1055">
                  <c:v>1.0885252277452846</c:v>
                </c:pt>
                <c:pt idx="1056">
                  <c:v>1.1057276630117725</c:v>
                </c:pt>
                <c:pt idx="1057">
                  <c:v>1.1591300055346965</c:v>
                </c:pt>
                <c:pt idx="1058">
                  <c:v>1.1266697581188012</c:v>
                </c:pt>
                <c:pt idx="1059">
                  <c:v>1.2210587724940538</c:v>
                </c:pt>
                <c:pt idx="1060">
                  <c:v>1.2126819344512421</c:v>
                </c:pt>
                <c:pt idx="1061">
                  <c:v>1.2390091397286502</c:v>
                </c:pt>
                <c:pt idx="1062">
                  <c:v>1.2249480187282167</c:v>
                </c:pt>
                <c:pt idx="1063">
                  <c:v>1.2702726959955726</c:v>
                </c:pt>
                <c:pt idx="1064">
                  <c:v>1.2609983395910311</c:v>
                </c:pt>
                <c:pt idx="1065">
                  <c:v>1.2692255912402208</c:v>
                </c:pt>
                <c:pt idx="1066">
                  <c:v>1.27281566468714</c:v>
                </c:pt>
                <c:pt idx="1067">
                  <c:v>1.2776024292830321</c:v>
                </c:pt>
                <c:pt idx="1068">
                  <c:v>1.3410270601786061</c:v>
                </c:pt>
                <c:pt idx="1069">
                  <c:v>1.331603117380443</c:v>
                </c:pt>
                <c:pt idx="1070">
                  <c:v>1.3390824370615251</c:v>
                </c:pt>
                <c:pt idx="1071">
                  <c:v>1.27281566468714</c:v>
                </c:pt>
                <c:pt idx="1072">
                  <c:v>1.3027329434114674</c:v>
                </c:pt>
                <c:pt idx="1073">
                  <c:v>1.3356419500082271</c:v>
                </c:pt>
                <c:pt idx="1074">
                  <c:v>1.3655592287325544</c:v>
                </c:pt>
                <c:pt idx="1075">
                  <c:v>1.358379081838716</c:v>
                </c:pt>
                <c:pt idx="1076">
                  <c:v>1.4051996230422881</c:v>
                </c:pt>
                <c:pt idx="1077">
                  <c:v>1.3812658000628262</c:v>
                </c:pt>
                <c:pt idx="1078">
                  <c:v>1.3384840914870386</c:v>
                </c:pt>
                <c:pt idx="1079">
                  <c:v>1.3335477404975244</c:v>
                </c:pt>
                <c:pt idx="1080">
                  <c:v>1.3467113431362283</c:v>
                </c:pt>
                <c:pt idx="1081">
                  <c:v>1.3553873539662833</c:v>
                </c:pt>
                <c:pt idx="1082">
                  <c:v>1.3293593214761183</c:v>
                </c:pt>
                <c:pt idx="1083">
                  <c:v>1.3627170872537433</c:v>
                </c:pt>
                <c:pt idx="1084">
                  <c:v>1.3921856067972054</c:v>
                </c:pt>
                <c:pt idx="1085">
                  <c:v>1.4098368012445586</c:v>
                </c:pt>
                <c:pt idx="1086">
                  <c:v>1.3627170872537433</c:v>
                </c:pt>
                <c:pt idx="1087">
                  <c:v>1.5981660708141989</c:v>
                </c:pt>
                <c:pt idx="1088">
                  <c:v>1.5115555489072716</c:v>
                </c:pt>
                <c:pt idx="1089">
                  <c:v>1.4627903845866177</c:v>
                </c:pt>
                <c:pt idx="1090">
                  <c:v>1.4767019191934301</c:v>
                </c:pt>
                <c:pt idx="1091">
                  <c:v>1.5199323869500834</c:v>
                </c:pt>
                <c:pt idx="1092">
                  <c:v>1.5278604658120298</c:v>
                </c:pt>
                <c:pt idx="1093">
                  <c:v>1.5404257228762472</c:v>
                </c:pt>
                <c:pt idx="1094">
                  <c:v>1.5875454368670625</c:v>
                </c:pt>
                <c:pt idx="1095">
                  <c:v>1.5603207132279246</c:v>
                </c:pt>
                <c:pt idx="1096">
                  <c:v>1.5666033417600338</c:v>
                </c:pt>
                <c:pt idx="1097">
                  <c:v>1.5473066969828424</c:v>
                </c:pt>
                <c:pt idx="1098">
                  <c:v>1.5564314669937622</c:v>
                </c:pt>
                <c:pt idx="1099">
                  <c:v>1.5718388655367908</c:v>
                </c:pt>
                <c:pt idx="1100">
                  <c:v>1.6010082122930096</c:v>
                </c:pt>
                <c:pt idx="1101">
                  <c:v>1.6241941033043634</c:v>
                </c:pt>
                <c:pt idx="1102">
                  <c:v>1.6520171725179877</c:v>
                </c:pt>
                <c:pt idx="1103">
                  <c:v>1.6695187805717193</c:v>
                </c:pt>
                <c:pt idx="1104">
                  <c:v>1.6856741110828559</c:v>
                </c:pt>
                <c:pt idx="1105">
                  <c:v>1.6626378064651242</c:v>
                </c:pt>
                <c:pt idx="1106">
                  <c:v>1.6186594067403628</c:v>
                </c:pt>
                <c:pt idx="1107">
                  <c:v>1.637656878730311</c:v>
                </c:pt>
                <c:pt idx="1108">
                  <c:v>1.6629369792523674</c:v>
                </c:pt>
                <c:pt idx="1109">
                  <c:v>1.6536626228478259</c:v>
                </c:pt>
                <c:pt idx="1110">
                  <c:v>1.5962214476971175</c:v>
                </c:pt>
                <c:pt idx="1111">
                  <c:v>1.602204903441983</c:v>
                </c:pt>
                <c:pt idx="1112">
                  <c:v>1.6090858775485781</c:v>
                </c:pt>
                <c:pt idx="1113">
                  <c:v>1.6197065114957141</c:v>
                </c:pt>
                <c:pt idx="1114">
                  <c:v>1.6487262718583118</c:v>
                </c:pt>
                <c:pt idx="1115">
                  <c:v>1.6678733302418811</c:v>
                </c:pt>
                <c:pt idx="1116">
                  <c:v>1.6319725957726883</c:v>
                </c:pt>
                <c:pt idx="1117">
                  <c:v>1.6421444705389598</c:v>
                </c:pt>
                <c:pt idx="1118">
                  <c:v>1.6654799479439348</c:v>
                </c:pt>
                <c:pt idx="1119">
                  <c:v>1.6859732838700991</c:v>
                </c:pt>
                <c:pt idx="1120">
                  <c:v>1.643789920868798</c:v>
                </c:pt>
                <c:pt idx="1121">
                  <c:v>1.6681725030291248</c:v>
                </c:pt>
                <c:pt idx="1122">
                  <c:v>1.6743055451676114</c:v>
                </c:pt>
                <c:pt idx="1123">
                  <c:v>1.6394519154537703</c:v>
                </c:pt>
                <c:pt idx="1124">
                  <c:v>1.6582998010500964</c:v>
                </c:pt>
                <c:pt idx="1125">
                  <c:v>1.6964443314236135</c:v>
                </c:pt>
                <c:pt idx="1126">
                  <c:v>1.7043724102855604</c:v>
                </c:pt>
                <c:pt idx="1127">
                  <c:v>1.7760242928303245</c:v>
                </c:pt>
                <c:pt idx="1128">
                  <c:v>1.7728829785642697</c:v>
                </c:pt>
                <c:pt idx="1129">
                  <c:v>1.7951713512138938</c:v>
                </c:pt>
                <c:pt idx="1130">
                  <c:v>1.7437136318080504</c:v>
                </c:pt>
                <c:pt idx="1131">
                  <c:v>1.7597193759255658</c:v>
                </c:pt>
                <c:pt idx="1132">
                  <c:v>1.791431691373353</c:v>
                </c:pt>
                <c:pt idx="1133">
                  <c:v>1.8030994300758403</c:v>
                </c:pt>
                <c:pt idx="1134">
                  <c:v>1.8714604119609284</c:v>
                </c:pt>
                <c:pt idx="1135">
                  <c:v>1.8493216257049259</c:v>
                </c:pt>
                <c:pt idx="1136">
                  <c:v>1.8487232801304394</c:v>
                </c:pt>
                <c:pt idx="1137">
                  <c:v>1.8819314595144427</c:v>
                </c:pt>
                <c:pt idx="1138">
                  <c:v>1.8017531525332457</c:v>
                </c:pt>
                <c:pt idx="1139">
                  <c:v>1.7939746600649205</c:v>
                </c:pt>
                <c:pt idx="1140">
                  <c:v>1.8150663415655712</c:v>
                </c:pt>
                <c:pt idx="1141">
                  <c:v>1.7748276016813511</c:v>
                </c:pt>
                <c:pt idx="1142">
                  <c:v>1.7317467203183199</c:v>
                </c:pt>
                <c:pt idx="1143">
                  <c:v>1.6808873464869634</c:v>
                </c:pt>
                <c:pt idx="1144">
                  <c:v>1.6834303151785313</c:v>
                </c:pt>
                <c:pt idx="1145">
                  <c:v>1.7426665270526991</c:v>
                </c:pt>
                <c:pt idx="1146">
                  <c:v>1.7464061868932403</c:v>
                </c:pt>
                <c:pt idx="1147">
                  <c:v>1.6083379455804701</c:v>
                </c:pt>
                <c:pt idx="1148">
                  <c:v>1.5304034345035977</c:v>
                </c:pt>
                <c:pt idx="1149">
                  <c:v>1.5232232876097593</c:v>
                </c:pt>
                <c:pt idx="1150">
                  <c:v>1.5598719540470598</c:v>
                </c:pt>
                <c:pt idx="1151">
                  <c:v>1.5707917607814395</c:v>
                </c:pt>
                <c:pt idx="1152">
                  <c:v>1.5900884055586304</c:v>
                </c:pt>
                <c:pt idx="1153">
                  <c:v>1.5796173580051156</c:v>
                </c:pt>
                <c:pt idx="1154">
                  <c:v>1.5190348685883532</c:v>
                </c:pt>
                <c:pt idx="1155">
                  <c:v>1.4029558271379634</c:v>
                </c:pt>
                <c:pt idx="1156">
                  <c:v>1.4014599632017473</c:v>
                </c:pt>
                <c:pt idx="1157">
                  <c:v>1.4046012774678016</c:v>
                </c:pt>
                <c:pt idx="1158">
                  <c:v>1.4508234730968872</c:v>
                </c:pt>
                <c:pt idx="1159">
                  <c:v>1.4740093641082406</c:v>
                </c:pt>
                <c:pt idx="1160">
                  <c:v>1.452468923426725</c:v>
                </c:pt>
                <c:pt idx="1161">
                  <c:v>1.4820870293638091</c:v>
                </c:pt>
                <c:pt idx="1162">
                  <c:v>1.4237483358513709</c:v>
                </c:pt>
                <c:pt idx="1163">
                  <c:v>1.4408011847242372</c:v>
                </c:pt>
                <c:pt idx="1164">
                  <c:v>1.4642862485228347</c:v>
                </c:pt>
                <c:pt idx="1165">
                  <c:v>1.5190348685883532</c:v>
                </c:pt>
                <c:pt idx="1166">
                  <c:v>1.527411706631165</c:v>
                </c:pt>
                <c:pt idx="1167">
                  <c:v>1.5075167162794871</c:v>
                </c:pt>
                <c:pt idx="1168">
                  <c:v>1.4755052280444572</c:v>
                </c:pt>
                <c:pt idx="1169">
                  <c:v>1.5045249884070548</c:v>
                </c:pt>
                <c:pt idx="1170">
                  <c:v>1.5120043080881365</c:v>
                </c:pt>
                <c:pt idx="1171">
                  <c:v>1.4888184170767826</c:v>
                </c:pt>
                <c:pt idx="1172">
                  <c:v>1.4606961750759151</c:v>
                </c:pt>
                <c:pt idx="1173">
                  <c:v>1.4442416717775353</c:v>
                </c:pt>
                <c:pt idx="1174">
                  <c:v>1.4698209450868349</c:v>
                </c:pt>
                <c:pt idx="1175">
                  <c:v>1.3725897892327716</c:v>
                </c:pt>
                <c:pt idx="1176">
                  <c:v>1.3606228777430407</c:v>
                </c:pt>
                <c:pt idx="1177">
                  <c:v>1.3724402028391496</c:v>
                </c:pt>
                <c:pt idx="1178">
                  <c:v>1.2756578061659511</c:v>
                </c:pt>
                <c:pt idx="1179">
                  <c:v>1.2369149302179472</c:v>
                </c:pt>
                <c:pt idx="1180">
                  <c:v>1.243945490718164</c:v>
                </c:pt>
                <c:pt idx="1181">
                  <c:v>1.2759569789531944</c:v>
                </c:pt>
                <c:pt idx="1182">
                  <c:v>1.3266667663909288</c:v>
                </c:pt>
                <c:pt idx="1183">
                  <c:v>1.368999715785852</c:v>
                </c:pt>
                <c:pt idx="1184">
                  <c:v>1.3782740721903939</c:v>
                </c:pt>
                <c:pt idx="1185">
                  <c:v>1.3975707169675848</c:v>
                </c:pt>
                <c:pt idx="1186">
                  <c:v>1.4054987958295313</c:v>
                </c:pt>
                <c:pt idx="1187">
                  <c:v>1.441848289479589</c:v>
                </c:pt>
                <c:pt idx="1188">
                  <c:v>1.4627903845866177</c:v>
                </c:pt>
                <c:pt idx="1189">
                  <c:v>1.4393053207880211</c:v>
                </c:pt>
                <c:pt idx="1190">
                  <c:v>1.447831745224454</c:v>
                </c:pt>
                <c:pt idx="1191">
                  <c:v>1.4381086296390482</c:v>
                </c:pt>
                <c:pt idx="1192">
                  <c:v>1.4506738867032656</c:v>
                </c:pt>
                <c:pt idx="1193">
                  <c:v>1.4725135001720244</c:v>
                </c:pt>
                <c:pt idx="1194">
                  <c:v>1.5009349149601352</c:v>
                </c:pt>
                <c:pt idx="1195">
                  <c:v>1.5193340413755965</c:v>
                </c:pt>
                <c:pt idx="1196">
                  <c:v>1.502729951683595</c:v>
                </c:pt>
                <c:pt idx="1197">
                  <c:v>1.5012340877473784</c:v>
                </c:pt>
                <c:pt idx="1198">
                  <c:v>1.5214282508862995</c:v>
                </c:pt>
                <c:pt idx="1199">
                  <c:v>1.4590507247460769</c:v>
                </c:pt>
                <c:pt idx="1200">
                  <c:v>1.4786465423105115</c:v>
                </c:pt>
                <c:pt idx="1201">
                  <c:v>1.4391557343943995</c:v>
                </c:pt>
                <c:pt idx="1202">
                  <c:v>1.4409507711178593</c:v>
                </c:pt>
                <c:pt idx="1203">
                  <c:v>1.4609953478631588</c:v>
                </c:pt>
                <c:pt idx="1204">
                  <c:v>1.4883696578959178</c:v>
                </c:pt>
                <c:pt idx="1205">
                  <c:v>1.4965969095451079</c:v>
                </c:pt>
                <c:pt idx="1206">
                  <c:v>1.4942035272471617</c:v>
                </c:pt>
                <c:pt idx="1207">
                  <c:v>1.4608457614695367</c:v>
                </c:pt>
                <c:pt idx="1208">
                  <c:v>1.4689234267251052</c:v>
                </c:pt>
                <c:pt idx="1209">
                  <c:v>1.4801424062467281</c:v>
                </c:pt>
                <c:pt idx="1210">
                  <c:v>1.4954002183961346</c:v>
                </c:pt>
                <c:pt idx="1211">
                  <c:v>1.4603970022886719</c:v>
                </c:pt>
                <c:pt idx="1212">
                  <c:v>1.4611449342567799</c:v>
                </c:pt>
                <c:pt idx="1213">
                  <c:v>1.4979431870877025</c:v>
                </c:pt>
                <c:pt idx="1214">
                  <c:v>1.5181373502266235</c:v>
                </c:pt>
                <c:pt idx="1215">
                  <c:v>1.5600215404406814</c:v>
                </c:pt>
                <c:pt idx="1216">
                  <c:v>1.6348147372514994</c:v>
                </c:pt>
                <c:pt idx="1217">
                  <c:v>1.5832074314520352</c:v>
                </c:pt>
                <c:pt idx="1218">
                  <c:v>1.5826090858775488</c:v>
                </c:pt>
                <c:pt idx="1219">
                  <c:v>1.5531405663340863</c:v>
                </c:pt>
                <c:pt idx="1220">
                  <c:v>1.5640603730684655</c:v>
                </c:pt>
                <c:pt idx="1221">
                  <c:v>1.6675741574546383</c:v>
                </c:pt>
                <c:pt idx="1222">
                  <c:v>1.7266607829351841</c:v>
                </c:pt>
                <c:pt idx="1223">
                  <c:v>1.6904608756787485</c:v>
                </c:pt>
                <c:pt idx="1224">
                  <c:v>1.7220236047329136</c:v>
                </c:pt>
                <c:pt idx="1225">
                  <c:v>1.7422177678718342</c:v>
                </c:pt>
                <c:pt idx="1226">
                  <c:v>1.6998848184769115</c:v>
                </c:pt>
                <c:pt idx="1227">
                  <c:v>1.6529146908797174</c:v>
                </c:pt>
                <c:pt idx="1228">
                  <c:v>1.6011577986866312</c:v>
                </c:pt>
                <c:pt idx="1229">
                  <c:v>1.6446874392305277</c:v>
                </c:pt>
                <c:pt idx="1230">
                  <c:v>1.6862724566573428</c:v>
                </c:pt>
                <c:pt idx="1231">
                  <c:v>1.6526155180924746</c:v>
                </c:pt>
                <c:pt idx="1232">
                  <c:v>1.5316001256525706</c:v>
                </c:pt>
                <c:pt idx="1233">
                  <c:v>1.4916605585555938</c:v>
                </c:pt>
                <c:pt idx="1234">
                  <c:v>1.5344422671313818</c:v>
                </c:pt>
                <c:pt idx="1235">
                  <c:v>1.5522430479723566</c:v>
                </c:pt>
                <c:pt idx="1236">
                  <c:v>1.5552347758447893</c:v>
                </c:pt>
                <c:pt idx="1237">
                  <c:v>1.5502984248552751</c:v>
                </c:pt>
                <c:pt idx="1238">
                  <c:v>1.5875454368670625</c:v>
                </c:pt>
                <c:pt idx="1239">
                  <c:v>1.5881437824415494</c:v>
                </c:pt>
                <c:pt idx="1240">
                  <c:v>1.6340668052833913</c:v>
                </c:pt>
                <c:pt idx="1241">
                  <c:v>1.6074404272187404</c:v>
                </c:pt>
                <c:pt idx="1242">
                  <c:v>1.6400502610282572</c:v>
                </c:pt>
                <c:pt idx="1243">
                  <c:v>1.6491750310391766</c:v>
                </c:pt>
                <c:pt idx="1244">
                  <c:v>1.7902350002243796</c:v>
                </c:pt>
                <c:pt idx="1245">
                  <c:v>1.9425139489312055</c:v>
                </c:pt>
                <c:pt idx="1246">
                  <c:v>1.8964413396957411</c:v>
                </c:pt>
                <c:pt idx="1247">
                  <c:v>1.862784401130873</c:v>
                </c:pt>
                <c:pt idx="1248">
                  <c:v>1.9642039760063423</c:v>
                </c:pt>
                <c:pt idx="1249">
                  <c:v>1.9486469910696922</c:v>
                </c:pt>
                <c:pt idx="1250">
                  <c:v>1.8443852747154121</c:v>
                </c:pt>
                <c:pt idx="1251">
                  <c:v>1.8376538870024381</c:v>
                </c:pt>
                <c:pt idx="1252">
                  <c:v>1.8864190513230916</c:v>
                </c:pt>
                <c:pt idx="1253">
                  <c:v>1.9317437285904475</c:v>
                </c:pt>
                <c:pt idx="1254">
                  <c:v>1.9553783787826657</c:v>
                </c:pt>
                <c:pt idx="1255">
                  <c:v>1.948347818282449</c:v>
                </c:pt>
                <c:pt idx="1256">
                  <c:v>1.9025743818342282</c:v>
                </c:pt>
                <c:pt idx="1257">
                  <c:v>1.8823802186953076</c:v>
                </c:pt>
                <c:pt idx="1258">
                  <c:v>1.8487232801304394</c:v>
                </c:pt>
                <c:pt idx="1259">
                  <c:v>1.8515654216092505</c:v>
                </c:pt>
                <c:pt idx="1260">
                  <c:v>1.8889620200146595</c:v>
                </c:pt>
                <c:pt idx="1261">
                  <c:v>1.96121224813391</c:v>
                </c:pt>
                <c:pt idx="1262">
                  <c:v>1.9425139489312055</c:v>
                </c:pt>
                <c:pt idx="1263">
                  <c:v>1.9227685449731489</c:v>
                </c:pt>
                <c:pt idx="1264">
                  <c:v>1.889560365589146</c:v>
                </c:pt>
                <c:pt idx="1265">
                  <c:v>1.8763967629504421</c:v>
                </c:pt>
                <c:pt idx="1266">
                  <c:v>1.8578480501413592</c:v>
                </c:pt>
                <c:pt idx="1267">
                  <c:v>1.9465527815589891</c:v>
                </c:pt>
                <c:pt idx="1268">
                  <c:v>1.9081090783982289</c:v>
                </c:pt>
                <c:pt idx="1269">
                  <c:v>1.955079205995423</c:v>
                </c:pt>
                <c:pt idx="1270">
                  <c:v>1.9861931758687228</c:v>
                </c:pt>
                <c:pt idx="1271">
                  <c:v>1.9921766316135883</c:v>
                </c:pt>
                <c:pt idx="1272">
                  <c:v>1.9854452439006152</c:v>
                </c:pt>
                <c:pt idx="1273">
                  <c:v>2.0201492872208346</c:v>
                </c:pt>
                <c:pt idx="1274">
                  <c:v>1.8985355492064442</c:v>
                </c:pt>
                <c:pt idx="1275">
                  <c:v>1.9478990591015841</c:v>
                </c:pt>
                <c:pt idx="1276">
                  <c:v>1.9495445094314223</c:v>
                </c:pt>
                <c:pt idx="1277">
                  <c:v>2.0310690939552138</c:v>
                </c:pt>
                <c:pt idx="1278">
                  <c:v>2.0754962528608396</c:v>
                </c:pt>
                <c:pt idx="1279">
                  <c:v>2.0312186803488355</c:v>
                </c:pt>
                <c:pt idx="1280">
                  <c:v>2.1070589819150052</c:v>
                </c:pt>
                <c:pt idx="1281">
                  <c:v>1.8915049887062274</c:v>
                </c:pt>
                <c:pt idx="1282">
                  <c:v>1.891654575099849</c:v>
                </c:pt>
                <c:pt idx="1283">
                  <c:v>1.799359770235299</c:v>
                </c:pt>
                <c:pt idx="1284">
                  <c:v>1.8152159279591928</c:v>
                </c:pt>
                <c:pt idx="1285">
                  <c:v>1.7983126654799477</c:v>
                </c:pt>
                <c:pt idx="1286">
                  <c:v>1.7737804969259998</c:v>
                </c:pt>
                <c:pt idx="1287">
                  <c:v>1.8104291633633003</c:v>
                </c:pt>
                <c:pt idx="1288">
                  <c:v>1.7953209376075154</c:v>
                </c:pt>
                <c:pt idx="1289">
                  <c:v>1.7793151934900004</c:v>
                </c:pt>
                <c:pt idx="1290">
                  <c:v>1.7992101838416779</c:v>
                </c:pt>
                <c:pt idx="1291">
                  <c:v>1.7918804505542174</c:v>
                </c:pt>
                <c:pt idx="1292">
                  <c:v>1.7161897353816697</c:v>
                </c:pt>
                <c:pt idx="1293">
                  <c:v>1.7103558660304259</c:v>
                </c:pt>
                <c:pt idx="1294">
                  <c:v>1.6532138636669611</c:v>
                </c:pt>
                <c:pt idx="1295">
                  <c:v>1.6132742965699838</c:v>
                </c:pt>
                <c:pt idx="1296">
                  <c:v>1.5461100058338695</c:v>
                </c:pt>
                <c:pt idx="1297">
                  <c:v>1.576176870951818</c:v>
                </c:pt>
                <c:pt idx="1298">
                  <c:v>1.5229241148225157</c:v>
                </c:pt>
                <c:pt idx="1299">
                  <c:v>1.5820107403030623</c:v>
                </c:pt>
                <c:pt idx="1300">
                  <c:v>1.6176123019850115</c:v>
                </c:pt>
                <c:pt idx="1301">
                  <c:v>1.6059445632825238</c:v>
                </c:pt>
                <c:pt idx="1302">
                  <c:v>1.628980867900256</c:v>
                </c:pt>
                <c:pt idx="1303">
                  <c:v>1.5102092713646766</c:v>
                </c:pt>
                <c:pt idx="1304">
                  <c:v>1.4828349613319172</c:v>
                </c:pt>
                <c:pt idx="1305">
                  <c:v>1.5280100522056514</c:v>
                </c:pt>
                <c:pt idx="1306">
                  <c:v>1.4641366621292127</c:v>
                </c:pt>
                <c:pt idx="1307">
                  <c:v>1.5073671298858655</c:v>
                </c:pt>
                <c:pt idx="1308">
                  <c:v>1.4916605585555938</c:v>
                </c:pt>
                <c:pt idx="1309">
                  <c:v>1.4333218650431556</c:v>
                </c:pt>
                <c:pt idx="1310">
                  <c:v>1.4873225531405665</c:v>
                </c:pt>
                <c:pt idx="1311">
                  <c:v>1.4689234267251052</c:v>
                </c:pt>
                <c:pt idx="1312">
                  <c:v>1.4868737939597017</c:v>
                </c:pt>
                <c:pt idx="1313">
                  <c:v>1.5419215868124638</c:v>
                </c:pt>
                <c:pt idx="1314">
                  <c:v>1.5847032953882514</c:v>
                </c:pt>
                <c:pt idx="1315">
                  <c:v>1.5001869829920267</c:v>
                </c:pt>
                <c:pt idx="1316">
                  <c:v>1.4544135465438064</c:v>
                </c:pt>
                <c:pt idx="1317">
                  <c:v>1.3344452588592541</c:v>
                </c:pt>
                <c:pt idx="1318">
                  <c:v>1.336988227550822</c:v>
                </c:pt>
                <c:pt idx="1319">
                  <c:v>1.3766286218605557</c:v>
                </c:pt>
                <c:pt idx="1320">
                  <c:v>1.3763294490733124</c:v>
                </c:pt>
                <c:pt idx="1321">
                  <c:v>1.2831371258470328</c:v>
                </c:pt>
                <c:pt idx="1322">
                  <c:v>1.209989379366053</c:v>
                </c:pt>
                <c:pt idx="1323">
                  <c:v>1.2324273384092983</c:v>
                </c:pt>
                <c:pt idx="1324">
                  <c:v>1.1926373577059435</c:v>
                </c:pt>
                <c:pt idx="1325">
                  <c:v>1.4092384556700721</c:v>
                </c:pt>
                <c:pt idx="1326">
                  <c:v>1.3241237976993614</c:v>
                </c:pt>
                <c:pt idx="1327">
                  <c:v>1.384407114328881</c:v>
                </c:pt>
                <c:pt idx="1328">
                  <c:v>1.4153714978085592</c:v>
                </c:pt>
                <c:pt idx="1329">
                  <c:v>1.3736368939881229</c:v>
                </c:pt>
                <c:pt idx="1330">
                  <c:v>1.3260684208164424</c:v>
                </c:pt>
                <c:pt idx="1331">
                  <c:v>1.2940569325814124</c:v>
                </c:pt>
                <c:pt idx="1332">
                  <c:v>1.2417016948138402</c:v>
                </c:pt>
                <c:pt idx="1333">
                  <c:v>1.3021345978369809</c:v>
                </c:pt>
                <c:pt idx="1334">
                  <c:v>1.3592766002004457</c:v>
                </c:pt>
                <c:pt idx="1335">
                  <c:v>1.4153714978085592</c:v>
                </c:pt>
                <c:pt idx="1336">
                  <c:v>1.4509730594905088</c:v>
                </c:pt>
                <c:pt idx="1337">
                  <c:v>1.4295822052026148</c:v>
                </c:pt>
                <c:pt idx="1338">
                  <c:v>1.4241970950322358</c:v>
                </c:pt>
                <c:pt idx="1339">
                  <c:v>1.4066954869785042</c:v>
                </c:pt>
                <c:pt idx="1340">
                  <c:v>1.4351169017666154</c:v>
                </c:pt>
                <c:pt idx="1341">
                  <c:v>1.4802919926403497</c:v>
                </c:pt>
                <c:pt idx="1342">
                  <c:v>1.4838820660872689</c:v>
                </c:pt>
                <c:pt idx="1343">
                  <c:v>1.4711672226294294</c:v>
                </c:pt>
                <c:pt idx="1344">
                  <c:v>1.2856800945386011</c:v>
                </c:pt>
                <c:pt idx="1345">
                  <c:v>1.3298080806569836</c:v>
                </c:pt>
                <c:pt idx="1346">
                  <c:v>1.3093147447308193</c:v>
                </c:pt>
                <c:pt idx="1347">
                  <c:v>1.3870996694140705</c:v>
                </c:pt>
                <c:pt idx="1348">
                  <c:v>1.4066954869785042</c:v>
                </c:pt>
                <c:pt idx="1349">
                  <c:v>1.495250632002513</c:v>
                </c:pt>
                <c:pt idx="1350">
                  <c:v>1.4741589505018626</c:v>
                </c:pt>
                <c:pt idx="1351">
                  <c:v>1.5045249884070548</c:v>
                </c:pt>
                <c:pt idx="1352">
                  <c:v>1.5111067897264068</c:v>
                </c:pt>
                <c:pt idx="1353">
                  <c:v>1.4729622593528893</c:v>
                </c:pt>
                <c:pt idx="1354">
                  <c:v>1.5438662099295448</c:v>
                </c:pt>
                <c:pt idx="1355">
                  <c:v>1.5725867975048988</c:v>
                </c:pt>
                <c:pt idx="1356">
                  <c:v>1.536835649429328</c:v>
                </c:pt>
                <c:pt idx="1357">
                  <c:v>1.6025040762292262</c:v>
                </c:pt>
                <c:pt idx="1358">
                  <c:v>1.593528892611928</c:v>
                </c:pt>
                <c:pt idx="1359">
                  <c:v>1.5872462640798193</c:v>
                </c:pt>
                <c:pt idx="1360">
                  <c:v>1.5856008137499811</c:v>
                </c:pt>
                <c:pt idx="1361">
                  <c:v>1.5485033881318158</c:v>
                </c:pt>
                <c:pt idx="1362">
                  <c:v>1.5087134074284605</c:v>
                </c:pt>
                <c:pt idx="1363">
                  <c:v>1.5338439215568949</c:v>
                </c:pt>
                <c:pt idx="1364">
                  <c:v>1.540126550089004</c:v>
                </c:pt>
                <c:pt idx="1365">
                  <c:v>1.6165651972296597</c:v>
                </c:pt>
                <c:pt idx="1366">
                  <c:v>1.6571031099011235</c:v>
                </c:pt>
                <c:pt idx="1367">
                  <c:v>1.6927046715830727</c:v>
                </c:pt>
                <c:pt idx="1368">
                  <c:v>1.674455131561233</c:v>
                </c:pt>
                <c:pt idx="1369">
                  <c:v>1.6472304079220956</c:v>
                </c:pt>
                <c:pt idx="1370">
                  <c:v>1.630925491017337</c:v>
                </c:pt>
                <c:pt idx="1371">
                  <c:v>1.661740288103394</c:v>
                </c:pt>
                <c:pt idx="1372">
                  <c:v>1.6511196541562576</c:v>
                </c:pt>
                <c:pt idx="1373">
                  <c:v>1.6025040762292262</c:v>
                </c:pt>
                <c:pt idx="1374">
                  <c:v>1.5090125802157033</c:v>
                </c:pt>
                <c:pt idx="1375">
                  <c:v>1.483283720512782</c:v>
                </c:pt>
                <c:pt idx="1376">
                  <c:v>1.5091621666093253</c:v>
                </c:pt>
                <c:pt idx="1377">
                  <c:v>1.5652570642174388</c:v>
                </c:pt>
                <c:pt idx="1378">
                  <c:v>1.6092354639421997</c:v>
                </c:pt>
                <c:pt idx="1379">
                  <c:v>1.6666766390929082</c:v>
                </c:pt>
                <c:pt idx="1380">
                  <c:v>1.6535130364542039</c:v>
                </c:pt>
                <c:pt idx="1381">
                  <c:v>1.6463328895603655</c:v>
                </c:pt>
                <c:pt idx="1382">
                  <c:v>1.6889650117425319</c:v>
                </c:pt>
                <c:pt idx="1383">
                  <c:v>1.7007823368386412</c:v>
                </c:pt>
                <c:pt idx="1384">
                  <c:v>1.6560560051457722</c:v>
                </c:pt>
                <c:pt idx="1385">
                  <c:v>1.6201552706765794</c:v>
                </c:pt>
                <c:pt idx="1386">
                  <c:v>1.6575518690819884</c:v>
                </c:pt>
                <c:pt idx="1387">
                  <c:v>1.6731088540186385</c:v>
                </c:pt>
                <c:pt idx="1388">
                  <c:v>1.7121509027538857</c:v>
                </c:pt>
                <c:pt idx="1389">
                  <c:v>1.734588861797131</c:v>
                </c:pt>
                <c:pt idx="1390">
                  <c:v>1.7389268672121583</c:v>
                </c:pt>
                <c:pt idx="1391">
                  <c:v>1.7489491555848082</c:v>
                </c:pt>
                <c:pt idx="1392">
                  <c:v>1.7628606901916202</c:v>
                </c:pt>
                <c:pt idx="1393">
                  <c:v>1.7814094030007031</c:v>
                </c:pt>
                <c:pt idx="1394">
                  <c:v>1.8593439140775758</c:v>
                </c:pt>
                <c:pt idx="1395">
                  <c:v>1.8737042078652526</c:v>
                </c:pt>
                <c:pt idx="1396">
                  <c:v>1.8647290242479544</c:v>
                </c:pt>
                <c:pt idx="1397">
                  <c:v>1.8900091247700108</c:v>
                </c:pt>
                <c:pt idx="1398">
                  <c:v>1.9031727274087151</c:v>
                </c:pt>
                <c:pt idx="1399">
                  <c:v>1.8933000254296868</c:v>
                </c:pt>
                <c:pt idx="1400">
                  <c:v>1.9383255299097994</c:v>
                </c:pt>
                <c:pt idx="1401">
                  <c:v>1.9534337556655847</c:v>
                </c:pt>
                <c:pt idx="1402">
                  <c:v>1.8849231873868755</c:v>
                </c:pt>
                <c:pt idx="1403">
                  <c:v>1.841393546842979</c:v>
                </c:pt>
                <c:pt idx="1404">
                  <c:v>1.9281536551435283</c:v>
                </c:pt>
                <c:pt idx="1405">
                  <c:v>1.9217214402177976</c:v>
                </c:pt>
                <c:pt idx="1406">
                  <c:v>1.9456552631972595</c:v>
                </c:pt>
                <c:pt idx="1407">
                  <c:v>1.9510403733676385</c:v>
                </c:pt>
                <c:pt idx="1408">
                  <c:v>2.0229914286996458</c:v>
                </c:pt>
                <c:pt idx="1409">
                  <c:v>2.0161104545930502</c:v>
                </c:pt>
                <c:pt idx="1410">
                  <c:v>2.053955812179324</c:v>
                </c:pt>
                <c:pt idx="1411">
                  <c:v>2.0370525497000793</c:v>
                </c:pt>
                <c:pt idx="1412">
                  <c:v>2.0488698747961887</c:v>
                </c:pt>
                <c:pt idx="1413">
                  <c:v>2.0651747917009469</c:v>
                </c:pt>
                <c:pt idx="1414">
                  <c:v>2.0559004352964054</c:v>
                </c:pt>
                <c:pt idx="1415">
                  <c:v>2.0289748844445112</c:v>
                </c:pt>
                <c:pt idx="1416">
                  <c:v>1.9945700139115345</c:v>
                </c:pt>
                <c:pt idx="1417">
                  <c:v>2.0010022288372649</c:v>
                </c:pt>
                <c:pt idx="1418">
                  <c:v>2.0922499289464631</c:v>
                </c:pt>
                <c:pt idx="1419">
                  <c:v>2.1287490089901424</c:v>
                </c:pt>
                <c:pt idx="1420">
                  <c:v>2.1106490553619239</c:v>
                </c:pt>
                <c:pt idx="1421">
                  <c:v>2.1145383015960868</c:v>
                </c:pt>
                <c:pt idx="1422">
                  <c:v>2.1767662413426874</c:v>
                </c:pt>
                <c:pt idx="1423">
                  <c:v>2.1941182630027973</c:v>
                </c:pt>
                <c:pt idx="1424">
                  <c:v>2.1710819583850656</c:v>
                </c:pt>
                <c:pt idx="1425">
                  <c:v>2.456941556596012</c:v>
                </c:pt>
                <c:pt idx="1426">
                  <c:v>2.4802770340009874</c:v>
                </c:pt>
                <c:pt idx="1427">
                  <c:v>2.517823218800018</c:v>
                </c:pt>
                <c:pt idx="1428">
                  <c:v>2.5027149930442327</c:v>
                </c:pt>
                <c:pt idx="1429">
                  <c:v>2.5891759285575384</c:v>
                </c:pt>
                <c:pt idx="1430">
                  <c:v>2.5834916455999162</c:v>
                </c:pt>
                <c:pt idx="1431">
                  <c:v>2.6017411856217558</c:v>
                </c:pt>
                <c:pt idx="1432">
                  <c:v>2.610716369239054</c:v>
                </c:pt>
                <c:pt idx="1433">
                  <c:v>2.7659870458183122</c:v>
                </c:pt>
                <c:pt idx="1434">
                  <c:v>2.7609011084351764</c:v>
                </c:pt>
                <c:pt idx="1435">
                  <c:v>2.7374160446365798</c:v>
                </c:pt>
                <c:pt idx="1436">
                  <c:v>2.774513470254746</c:v>
                </c:pt>
                <c:pt idx="1437">
                  <c:v>2.8180431107986421</c:v>
                </c:pt>
                <c:pt idx="1438">
                  <c:v>2.7827407219039357</c:v>
                </c:pt>
                <c:pt idx="1439">
                  <c:v>2.7746630566483672</c:v>
                </c:pt>
                <c:pt idx="1440">
                  <c:v>2.7071995931250097</c:v>
                </c:pt>
                <c:pt idx="1441">
                  <c:v>2.6883517075286831</c:v>
                </c:pt>
                <c:pt idx="1442">
                  <c:v>2.697476477539603</c:v>
                </c:pt>
              </c:numCache>
            </c:numRef>
          </c:val>
          <c:smooth val="0"/>
          <c:extLst>
            <c:ext xmlns:c16="http://schemas.microsoft.com/office/drawing/2014/chart" uri="{C3380CC4-5D6E-409C-BE32-E72D297353CC}">
              <c16:uniqueId val="{00000006-4BE2-4885-91C0-02D4B387EA64}"/>
            </c:ext>
          </c:extLst>
        </c:ser>
        <c:dLbls>
          <c:showLegendKey val="0"/>
          <c:showVal val="0"/>
          <c:showCatName val="0"/>
          <c:showSerName val="0"/>
          <c:showPercent val="0"/>
          <c:showBubbleSize val="0"/>
        </c:dLbls>
        <c:smooth val="0"/>
        <c:axId val="1363931600"/>
        <c:axId val="1363932080"/>
      </c:lineChart>
      <c:dateAx>
        <c:axId val="136393160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932080"/>
        <c:crosses val="autoZero"/>
        <c:auto val="1"/>
        <c:lblOffset val="100"/>
        <c:baseTimeUnit val="days"/>
      </c:dateAx>
      <c:valAx>
        <c:axId val="1363932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931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QQQ</a:t>
            </a:r>
            <a:r>
              <a:rPr lang="en-GB" baseline="0"/>
              <a:t> sectors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D2-47E7-8257-F2625E9401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D2-47E7-8257-F2625E9401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D2-47E7-8257-F2625E9401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D2-47E7-8257-F2625E94015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D2-47E7-8257-F2625E94015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7D2-47E7-8257-F2625E94015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7D2-47E7-8257-F2625E94015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7D2-47E7-8257-F2625E94015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7D2-47E7-8257-F2625E94015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7D2-47E7-8257-F2625E94015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7D2-47E7-8257-F2625E940151}"/>
              </c:ext>
            </c:extLst>
          </c:dPt>
          <c:cat>
            <c:strRef>
              <c:f>QQQ!$B$4:$B$14</c:f>
              <c:strCache>
                <c:ptCount val="11"/>
                <c:pt idx="0">
                  <c:v>Information Technology</c:v>
                </c:pt>
                <c:pt idx="1">
                  <c:v>Consumer Discretionary</c:v>
                </c:pt>
                <c:pt idx="2">
                  <c:v>Communication Services</c:v>
                </c:pt>
                <c:pt idx="3">
                  <c:v>Consumer Staples</c:v>
                </c:pt>
                <c:pt idx="4">
                  <c:v>Materials</c:v>
                </c:pt>
                <c:pt idx="5">
                  <c:v>Health Care</c:v>
                </c:pt>
                <c:pt idx="6">
                  <c:v>Industrials</c:v>
                </c:pt>
                <c:pt idx="7">
                  <c:v>Financials</c:v>
                </c:pt>
                <c:pt idx="8">
                  <c:v>Utilities</c:v>
                </c:pt>
                <c:pt idx="9">
                  <c:v>Energy</c:v>
                </c:pt>
                <c:pt idx="10">
                  <c:v>Real Estate</c:v>
                </c:pt>
              </c:strCache>
            </c:strRef>
          </c:cat>
          <c:val>
            <c:numRef>
              <c:f>QQQ!$C$4:$C$14</c:f>
              <c:numCache>
                <c:formatCode>0.00%</c:formatCode>
                <c:ptCount val="11"/>
                <c:pt idx="0">
                  <c:v>0.54381000000000002</c:v>
                </c:pt>
                <c:pt idx="1">
                  <c:v>0.13405</c:v>
                </c:pt>
                <c:pt idx="2">
                  <c:v>0.15583999999999998</c:v>
                </c:pt>
                <c:pt idx="3">
                  <c:v>4.5969999999999997E-2</c:v>
                </c:pt>
                <c:pt idx="4">
                  <c:v>1.2019999999999999E-2</c:v>
                </c:pt>
                <c:pt idx="5">
                  <c:v>4.1870000000000004E-2</c:v>
                </c:pt>
                <c:pt idx="6">
                  <c:v>4.2349999999999999E-2</c:v>
                </c:pt>
                <c:pt idx="7">
                  <c:v>3.4699999999999996E-3</c:v>
                </c:pt>
                <c:pt idx="8">
                  <c:v>1.3680000000000001E-2</c:v>
                </c:pt>
                <c:pt idx="9">
                  <c:v>5.0100000000000006E-3</c:v>
                </c:pt>
                <c:pt idx="10">
                  <c:v>1.92E-3</c:v>
                </c:pt>
              </c:numCache>
            </c:numRef>
          </c:val>
          <c:extLst>
            <c:ext xmlns:c16="http://schemas.microsoft.com/office/drawing/2014/chart" uri="{C3380CC4-5D6E-409C-BE32-E72D297353CC}">
              <c16:uniqueId val="{00000000-2943-434D-A1EC-E313AA85C28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'QQQ holdings'!$G$1</c:f>
              <c:strCache>
                <c:ptCount val="1"/>
                <c:pt idx="0">
                  <c:v>Beta</c:v>
                </c:pt>
              </c:strCache>
            </c:strRef>
          </c:tx>
          <c:spPr>
            <a:solidFill>
              <a:schemeClr val="accent1">
                <a:alpha val="75000"/>
              </a:schemeClr>
            </a:solidFill>
            <a:ln w="25400">
              <a:noFill/>
            </a:ln>
            <a:effectLst/>
          </c:spPr>
          <c:invertIfNegative val="0"/>
          <c:xVal>
            <c:numRef>
              <c:f>'QQQ holdings'!$G$2:$G$102</c:f>
              <c:numCache>
                <c:formatCode>#,##0.00</c:formatCode>
                <c:ptCount val="101"/>
                <c:pt idx="0">
                  <c:v>2.1110000000000002</c:v>
                </c:pt>
                <c:pt idx="1">
                  <c:v>1.0196000000000001</c:v>
                </c:pt>
                <c:pt idx="2">
                  <c:v>1.0840000000000001</c:v>
                </c:pt>
                <c:pt idx="3">
                  <c:v>1.198</c:v>
                </c:pt>
                <c:pt idx="4">
                  <c:v>1.2830999999999999</c:v>
                </c:pt>
                <c:pt idx="5">
                  <c:v>1.2156</c:v>
                </c:pt>
                <c:pt idx="6">
                  <c:v>2.0691999999999999</c:v>
                </c:pt>
                <c:pt idx="7">
                  <c:v>1.0407</c:v>
                </c:pt>
                <c:pt idx="8">
                  <c:v>1.0407</c:v>
                </c:pt>
                <c:pt idx="9">
                  <c:v>1.5931999999999999</c:v>
                </c:pt>
                <c:pt idx="10">
                  <c:v>0.98609999999999998</c:v>
                </c:pt>
                <c:pt idx="11">
                  <c:v>2.6284999999999998</c:v>
                </c:pt>
                <c:pt idx="12">
                  <c:v>0.57410000000000005</c:v>
                </c:pt>
                <c:pt idx="13">
                  <c:v>0.94569999999999999</c:v>
                </c:pt>
                <c:pt idx="14">
                  <c:v>1.8838999999999999</c:v>
                </c:pt>
                <c:pt idx="15">
                  <c:v>0.92469999999999997</c:v>
                </c:pt>
                <c:pt idx="16">
                  <c:v>2.5310999999999999</c:v>
                </c:pt>
                <c:pt idx="17">
                  <c:v>1.2542</c:v>
                </c:pt>
                <c:pt idx="18">
                  <c:v>0.45019999999999999</c:v>
                </c:pt>
                <c:pt idx="19">
                  <c:v>1.2564</c:v>
                </c:pt>
                <c:pt idx="20">
                  <c:v>1.3454999999999999</c:v>
                </c:pt>
                <c:pt idx="21">
                  <c:v>1.5964</c:v>
                </c:pt>
                <c:pt idx="22">
                  <c:v>2.7233999999999998</c:v>
                </c:pt>
                <c:pt idx="23">
                  <c:v>1.0187999999999999</c:v>
                </c:pt>
                <c:pt idx="24">
                  <c:v>1.8239000000000001</c:v>
                </c:pt>
                <c:pt idx="25">
                  <c:v>1.8620000000000001</c:v>
                </c:pt>
                <c:pt idx="26">
                  <c:v>1.6094999999999999</c:v>
                </c:pt>
                <c:pt idx="27">
                  <c:v>1.2929999999999999</c:v>
                </c:pt>
                <c:pt idx="28">
                  <c:v>1.4812000000000001</c:v>
                </c:pt>
                <c:pt idx="29">
                  <c:v>0.43180000000000002</c:v>
                </c:pt>
                <c:pt idx="30">
                  <c:v>1.5099</c:v>
                </c:pt>
                <c:pt idx="31">
                  <c:v>0.32840000000000003</c:v>
                </c:pt>
                <c:pt idx="32">
                  <c:v>0.94430000000000003</c:v>
                </c:pt>
                <c:pt idx="33">
                  <c:v>1.0617000000000001</c:v>
                </c:pt>
                <c:pt idx="34">
                  <c:v>1.524</c:v>
                </c:pt>
                <c:pt idx="35">
                  <c:v>1.1062000000000001</c:v>
                </c:pt>
                <c:pt idx="36">
                  <c:v>1.1603000000000001</c:v>
                </c:pt>
                <c:pt idx="37">
                  <c:v>0.877</c:v>
                </c:pt>
                <c:pt idx="38">
                  <c:v>0.92689999999999995</c:v>
                </c:pt>
                <c:pt idx="39">
                  <c:v>1.7083999999999999</c:v>
                </c:pt>
                <c:pt idx="40">
                  <c:v>1.1188</c:v>
                </c:pt>
                <c:pt idx="41">
                  <c:v>0.35299999999999998</c:v>
                </c:pt>
                <c:pt idx="42">
                  <c:v>1.0033000000000001</c:v>
                </c:pt>
                <c:pt idx="43">
                  <c:v>1.0139</c:v>
                </c:pt>
                <c:pt idx="44">
                  <c:v>1.1075999999999999</c:v>
                </c:pt>
                <c:pt idx="45">
                  <c:v>0.58330000000000004</c:v>
                </c:pt>
                <c:pt idx="46">
                  <c:v>0.45910000000000001</c:v>
                </c:pt>
                <c:pt idx="47">
                  <c:v>0.99280000000000002</c:v>
                </c:pt>
                <c:pt idx="48">
                  <c:v>0.43569999999999998</c:v>
                </c:pt>
                <c:pt idx="49">
                  <c:v>3.9026999999999998</c:v>
                </c:pt>
                <c:pt idx="50">
                  <c:v>1.8751</c:v>
                </c:pt>
                <c:pt idx="51">
                  <c:v>1.359</c:v>
                </c:pt>
                <c:pt idx="52">
                  <c:v>1.9409000000000001</c:v>
                </c:pt>
                <c:pt idx="53">
                  <c:v>0.30480000000000002</c:v>
                </c:pt>
                <c:pt idx="54">
                  <c:v>1.5152000000000001</c:v>
                </c:pt>
                <c:pt idx="55">
                  <c:v>1.0829</c:v>
                </c:pt>
                <c:pt idx="56">
                  <c:v>1.4489000000000001</c:v>
                </c:pt>
                <c:pt idx="57">
                  <c:v>0.53010000000000002</c:v>
                </c:pt>
                <c:pt idx="58">
                  <c:v>1.3073999999999999</c:v>
                </c:pt>
                <c:pt idx="59">
                  <c:v>0.29549999999999998</c:v>
                </c:pt>
                <c:pt idx="60">
                  <c:v>0.502</c:v>
                </c:pt>
                <c:pt idx="61">
                  <c:v>1.49</c:v>
                </c:pt>
                <c:pt idx="62">
                  <c:v>0.93979999999999997</c:v>
                </c:pt>
                <c:pt idx="63">
                  <c:v>1.4531000000000001</c:v>
                </c:pt>
                <c:pt idx="64">
                  <c:v>0.99209999999999998</c:v>
                </c:pt>
                <c:pt idx="65">
                  <c:v>1.1111</c:v>
                </c:pt>
                <c:pt idx="66">
                  <c:v>1.1082000000000001</c:v>
                </c:pt>
                <c:pt idx="67">
                  <c:v>0.95740000000000003</c:v>
                </c:pt>
                <c:pt idx="68">
                  <c:v>1.6246</c:v>
                </c:pt>
                <c:pt idx="69">
                  <c:v>1.0234000000000001</c:v>
                </c:pt>
                <c:pt idx="70">
                  <c:v>1.1649</c:v>
                </c:pt>
                <c:pt idx="71">
                  <c:v>0.74660000000000004</c:v>
                </c:pt>
                <c:pt idx="72">
                  <c:v>1.7333000000000001</c:v>
                </c:pt>
                <c:pt idx="73">
                  <c:v>1.0069999999999999</c:v>
                </c:pt>
                <c:pt idx="74">
                  <c:v>0.3876</c:v>
                </c:pt>
                <c:pt idx="75">
                  <c:v>0.93469999999999998</c:v>
                </c:pt>
                <c:pt idx="76">
                  <c:v>1.0567</c:v>
                </c:pt>
                <c:pt idx="77">
                  <c:v>1.1836</c:v>
                </c:pt>
                <c:pt idx="78">
                  <c:v>0.42199999999999999</c:v>
                </c:pt>
                <c:pt idx="79">
                  <c:v>1.0607</c:v>
                </c:pt>
                <c:pt idx="80">
                  <c:v>0.33560000000000001</c:v>
                </c:pt>
                <c:pt idx="81">
                  <c:v>0.96260000000000001</c:v>
                </c:pt>
                <c:pt idx="82">
                  <c:v>0.69989999999999997</c:v>
                </c:pt>
                <c:pt idx="83">
                  <c:v>1.0556000000000001</c:v>
                </c:pt>
                <c:pt idx="84">
                  <c:v>0.87570000000000003</c:v>
                </c:pt>
                <c:pt idx="85">
                  <c:v>1.56</c:v>
                </c:pt>
                <c:pt idx="86">
                  <c:v>0.43309999999999998</c:v>
                </c:pt>
                <c:pt idx="87">
                  <c:v>0.85319999999999996</c:v>
                </c:pt>
                <c:pt idx="88">
                  <c:v>1.2310000000000001</c:v>
                </c:pt>
                <c:pt idx="89">
                  <c:v>0.9677</c:v>
                </c:pt>
                <c:pt idx="90">
                  <c:v>0.1353</c:v>
                </c:pt>
                <c:pt idx="91">
                  <c:v>1.2246999999999999</c:v>
                </c:pt>
                <c:pt idx="92">
                  <c:v>0.95599999999999996</c:v>
                </c:pt>
                <c:pt idx="93">
                  <c:v>1.4200999999999999</c:v>
                </c:pt>
                <c:pt idx="94">
                  <c:v>1.0224</c:v>
                </c:pt>
                <c:pt idx="95">
                  <c:v>1.4272</c:v>
                </c:pt>
                <c:pt idx="96">
                  <c:v>1.5567</c:v>
                </c:pt>
                <c:pt idx="97">
                  <c:v>1.0768</c:v>
                </c:pt>
                <c:pt idx="98">
                  <c:v>8.3799999999999999E-2</c:v>
                </c:pt>
                <c:pt idx="99">
                  <c:v>1.4902</c:v>
                </c:pt>
                <c:pt idx="100">
                  <c:v>2.0910000000000002</c:v>
                </c:pt>
              </c:numCache>
            </c:numRef>
          </c:xVal>
          <c:yVal>
            <c:numRef>
              <c:f>'QQQ holdings'!$K$2:$K$102</c:f>
              <c:numCache>
                <c:formatCode>_([$$-409]* #,##0_);_([$$-409]* \(#,##0\);_([$$-409]* "-"_);_(@_)</c:formatCode>
                <c:ptCount val="101"/>
                <c:pt idx="0">
                  <c:v>4591242000000</c:v>
                </c:pt>
                <c:pt idx="1">
                  <c:v>3833581548580</c:v>
                </c:pt>
                <c:pt idx="2">
                  <c:v>3815909480700</c:v>
                </c:pt>
                <c:pt idx="3">
                  <c:v>1597009395700</c:v>
                </c:pt>
                <c:pt idx="4">
                  <c:v>2353000000000</c:v>
                </c:pt>
                <c:pt idx="5">
                  <c:v>1802060000000</c:v>
                </c:pt>
                <c:pt idx="6">
                  <c:v>1449765836000</c:v>
                </c:pt>
                <c:pt idx="7">
                  <c:v>2965296000000</c:v>
                </c:pt>
                <c:pt idx="8">
                  <c:v>2965296000000</c:v>
                </c:pt>
                <c:pt idx="9">
                  <c:v>493989687792</c:v>
                </c:pt>
                <c:pt idx="10">
                  <c:v>406346384490</c:v>
                </c:pt>
                <c:pt idx="11">
                  <c:v>443558585850</c:v>
                </c:pt>
                <c:pt idx="12">
                  <c:v>259003928659</c:v>
                </c:pt>
                <c:pt idx="13">
                  <c:v>270042887070</c:v>
                </c:pt>
                <c:pt idx="14">
                  <c:v>275445312120</c:v>
                </c:pt>
                <c:pt idx="15">
                  <c:v>220143632060</c:v>
                </c:pt>
                <c:pt idx="16">
                  <c:v>231241161636</c:v>
                </c:pt>
                <c:pt idx="17">
                  <c:v>190105977300</c:v>
                </c:pt>
                <c:pt idx="18">
                  <c:v>194833347870</c:v>
                </c:pt>
                <c:pt idx="19">
                  <c:v>181986530000</c:v>
                </c:pt>
                <c:pt idx="20">
                  <c:v>173411000000</c:v>
                </c:pt>
                <c:pt idx="21">
                  <c:v>205639218750</c:v>
                </c:pt>
                <c:pt idx="22">
                  <c:v>196638709300</c:v>
                </c:pt>
                <c:pt idx="23">
                  <c:v>163999300000</c:v>
                </c:pt>
                <c:pt idx="24">
                  <c:v>178121296575</c:v>
                </c:pt>
                <c:pt idx="25">
                  <c:v>185359093680</c:v>
                </c:pt>
                <c:pt idx="26">
                  <c:v>158808674265</c:v>
                </c:pt>
                <c:pt idx="27">
                  <c:v>174200772600</c:v>
                </c:pt>
                <c:pt idx="28">
                  <c:v>147129528000</c:v>
                </c:pt>
                <c:pt idx="29">
                  <c:v>160108829060</c:v>
                </c:pt>
                <c:pt idx="30">
                  <c:v>150022883470</c:v>
                </c:pt>
                <c:pt idx="31">
                  <c:v>137183621920</c:v>
                </c:pt>
                <c:pt idx="32">
                  <c:v>141669079370</c:v>
                </c:pt>
                <c:pt idx="33">
                  <c:v>133442600000</c:v>
                </c:pt>
                <c:pt idx="34">
                  <c:v>113896733908</c:v>
                </c:pt>
                <c:pt idx="35">
                  <c:v>118890861518</c:v>
                </c:pt>
                <c:pt idx="36">
                  <c:v>124674493680</c:v>
                </c:pt>
                <c:pt idx="37">
                  <c:v>118128200000</c:v>
                </c:pt>
                <c:pt idx="38">
                  <c:v>112243092800</c:v>
                </c:pt>
                <c:pt idx="39">
                  <c:v>115381043531</c:v>
                </c:pt>
                <c:pt idx="40">
                  <c:v>111672505776</c:v>
                </c:pt>
                <c:pt idx="41">
                  <c:v>104825337695</c:v>
                </c:pt>
                <c:pt idx="42">
                  <c:v>94619427600</c:v>
                </c:pt>
                <c:pt idx="43">
                  <c:v>98574624000</c:v>
                </c:pt>
                <c:pt idx="44">
                  <c:v>87514571261</c:v>
                </c:pt>
                <c:pt idx="45">
                  <c:v>89066698599</c:v>
                </c:pt>
                <c:pt idx="46">
                  <c:v>190800500000</c:v>
                </c:pt>
                <c:pt idx="47">
                  <c:v>81762685955</c:v>
                </c:pt>
                <c:pt idx="48">
                  <c:v>79939922100</c:v>
                </c:pt>
                <c:pt idx="49">
                  <c:v>101059377628</c:v>
                </c:pt>
                <c:pt idx="50">
                  <c:v>383183700000</c:v>
                </c:pt>
                <c:pt idx="51">
                  <c:v>72316384560</c:v>
                </c:pt>
                <c:pt idx="52">
                  <c:v>74313020000</c:v>
                </c:pt>
                <c:pt idx="53">
                  <c:v>95897340000</c:v>
                </c:pt>
                <c:pt idx="54">
                  <c:v>68353830000</c:v>
                </c:pt>
                <c:pt idx="55">
                  <c:v>66121101769</c:v>
                </c:pt>
                <c:pt idx="56">
                  <c:v>65854233112</c:v>
                </c:pt>
                <c:pt idx="57">
                  <c:v>65987017756</c:v>
                </c:pt>
                <c:pt idx="58">
                  <c:v>66312332890</c:v>
                </c:pt>
                <c:pt idx="59">
                  <c:v>63586110000</c:v>
                </c:pt>
                <c:pt idx="60">
                  <c:v>60677806662</c:v>
                </c:pt>
                <c:pt idx="61">
                  <c:v>57407754993</c:v>
                </c:pt>
                <c:pt idx="62">
                  <c:v>55281674290</c:v>
                </c:pt>
                <c:pt idx="63">
                  <c:v>56564804153</c:v>
                </c:pt>
                <c:pt idx="64">
                  <c:v>53547550742</c:v>
                </c:pt>
                <c:pt idx="65">
                  <c:v>61970700000</c:v>
                </c:pt>
                <c:pt idx="66">
                  <c:v>75498223193</c:v>
                </c:pt>
                <c:pt idx="67">
                  <c:v>52027244872</c:v>
                </c:pt>
                <c:pt idx="68">
                  <c:v>50710172709</c:v>
                </c:pt>
                <c:pt idx="69">
                  <c:v>47716553280</c:v>
                </c:pt>
                <c:pt idx="70">
                  <c:v>50790591270</c:v>
                </c:pt>
                <c:pt idx="71">
                  <c:v>50118123900</c:v>
                </c:pt>
                <c:pt idx="72">
                  <c:v>47633853279</c:v>
                </c:pt>
                <c:pt idx="73">
                  <c:v>47397773188</c:v>
                </c:pt>
                <c:pt idx="74">
                  <c:v>47077525520</c:v>
                </c:pt>
                <c:pt idx="75">
                  <c:v>44418129822</c:v>
                </c:pt>
                <c:pt idx="76">
                  <c:v>48690160064</c:v>
                </c:pt>
                <c:pt idx="77">
                  <c:v>52859294807</c:v>
                </c:pt>
                <c:pt idx="78">
                  <c:v>45419115390</c:v>
                </c:pt>
                <c:pt idx="79">
                  <c:v>43131792955</c:v>
                </c:pt>
                <c:pt idx="80">
                  <c:v>259202600000</c:v>
                </c:pt>
                <c:pt idx="81">
                  <c:v>41451514659</c:v>
                </c:pt>
                <c:pt idx="82">
                  <c:v>40056224082</c:v>
                </c:pt>
                <c:pt idx="83">
                  <c:v>36826299510</c:v>
                </c:pt>
                <c:pt idx="84">
                  <c:v>35544268560</c:v>
                </c:pt>
                <c:pt idx="85">
                  <c:v>35689018561</c:v>
                </c:pt>
                <c:pt idx="86">
                  <c:v>34966116900</c:v>
                </c:pt>
                <c:pt idx="87">
                  <c:v>34569682450</c:v>
                </c:pt>
                <c:pt idx="88">
                  <c:v>35073092840</c:v>
                </c:pt>
                <c:pt idx="89">
                  <c:v>32722525300</c:v>
                </c:pt>
                <c:pt idx="90">
                  <c:v>30856425930</c:v>
                </c:pt>
                <c:pt idx="91">
                  <c:v>29549634860</c:v>
                </c:pt>
                <c:pt idx="92">
                  <c:v>39625626225</c:v>
                </c:pt>
                <c:pt idx="93">
                  <c:v>26054798132</c:v>
                </c:pt>
                <c:pt idx="94">
                  <c:v>20837350000</c:v>
                </c:pt>
                <c:pt idx="95">
                  <c:v>24877414752</c:v>
                </c:pt>
                <c:pt idx="96">
                  <c:v>19933392760</c:v>
                </c:pt>
                <c:pt idx="97">
                  <c:v>21056970000</c:v>
                </c:pt>
                <c:pt idx="98">
                  <c:v>22761916650</c:v>
                </c:pt>
                <c:pt idx="99">
                  <c:v>19834688558</c:v>
                </c:pt>
                <c:pt idx="100">
                  <c:v>161161721280</c:v>
                </c:pt>
              </c:numCache>
            </c:numRef>
          </c:yVal>
          <c:bubbleSize>
            <c:numRef>
              <c:f>'QQQ holdings'!$B$2:$B$102</c:f>
              <c:numCache>
                <c:formatCode>General</c:formatCode>
                <c:ptCount val="101"/>
                <c:pt idx="0">
                  <c:v>9.5070000000000002E-2</c:v>
                </c:pt>
                <c:pt idx="1">
                  <c:v>8.3469999999999989E-2</c:v>
                </c:pt>
                <c:pt idx="2">
                  <c:v>8.3239999999999995E-2</c:v>
                </c:pt>
                <c:pt idx="3">
                  <c:v>5.7140000000000003E-2</c:v>
                </c:pt>
                <c:pt idx="4">
                  <c:v>5.1459999999999999E-2</c:v>
                </c:pt>
                <c:pt idx="5">
                  <c:v>3.542E-2</c:v>
                </c:pt>
                <c:pt idx="6">
                  <c:v>3.524E-2</c:v>
                </c:pt>
                <c:pt idx="7">
                  <c:v>3.1489999999999997E-2</c:v>
                </c:pt>
                <c:pt idx="8">
                  <c:v>2.947E-2</c:v>
                </c:pt>
                <c:pt idx="9">
                  <c:v>2.7789999999999999E-2</c:v>
                </c:pt>
                <c:pt idx="10">
                  <c:v>2.1940000000000001E-2</c:v>
                </c:pt>
                <c:pt idx="11">
                  <c:v>2.181E-2</c:v>
                </c:pt>
                <c:pt idx="12">
                  <c:v>1.444E-2</c:v>
                </c:pt>
                <c:pt idx="13">
                  <c:v>1.4379999999999999E-2</c:v>
                </c:pt>
                <c:pt idx="14">
                  <c:v>1.3979999999999999E-2</c:v>
                </c:pt>
                <c:pt idx="15">
                  <c:v>1.2019999999999999E-2</c:v>
                </c:pt>
                <c:pt idx="16">
                  <c:v>1.1129999999999999E-2</c:v>
                </c:pt>
                <c:pt idx="17">
                  <c:v>1.052E-2</c:v>
                </c:pt>
                <c:pt idx="18">
                  <c:v>1.039E-2</c:v>
                </c:pt>
                <c:pt idx="19">
                  <c:v>9.8600000000000007E-3</c:v>
                </c:pt>
                <c:pt idx="20">
                  <c:v>9.7099999999999999E-3</c:v>
                </c:pt>
                <c:pt idx="21">
                  <c:v>9.5099999999999994E-3</c:v>
                </c:pt>
                <c:pt idx="22">
                  <c:v>9.2500000000000013E-3</c:v>
                </c:pt>
                <c:pt idx="23">
                  <c:v>9.0600000000000003E-3</c:v>
                </c:pt>
                <c:pt idx="24">
                  <c:v>8.7799999999999996E-3</c:v>
                </c:pt>
                <c:pt idx="25">
                  <c:v>8.77E-3</c:v>
                </c:pt>
                <c:pt idx="26">
                  <c:v>8.539999999999999E-3</c:v>
                </c:pt>
                <c:pt idx="27">
                  <c:v>8.3899999999999999E-3</c:v>
                </c:pt>
                <c:pt idx="28">
                  <c:v>8.26E-3</c:v>
                </c:pt>
                <c:pt idx="29">
                  <c:v>7.9400000000000009E-3</c:v>
                </c:pt>
                <c:pt idx="30">
                  <c:v>7.5900000000000004E-3</c:v>
                </c:pt>
                <c:pt idx="31">
                  <c:v>7.5100000000000002E-3</c:v>
                </c:pt>
                <c:pt idx="32">
                  <c:v>7.3099999999999997E-3</c:v>
                </c:pt>
                <c:pt idx="33">
                  <c:v>7.1399999999999996E-3</c:v>
                </c:pt>
                <c:pt idx="34">
                  <c:v>6.7600000000000004E-3</c:v>
                </c:pt>
                <c:pt idx="35">
                  <c:v>6.5799999999999999E-3</c:v>
                </c:pt>
                <c:pt idx="36">
                  <c:v>6.5300000000000002E-3</c:v>
                </c:pt>
                <c:pt idx="37">
                  <c:v>6.3800000000000003E-3</c:v>
                </c:pt>
                <c:pt idx="38">
                  <c:v>6.3099999999999996E-3</c:v>
                </c:pt>
                <c:pt idx="39">
                  <c:v>5.6999999999999993E-3</c:v>
                </c:pt>
                <c:pt idx="40">
                  <c:v>5.5900000000000004E-3</c:v>
                </c:pt>
                <c:pt idx="41">
                  <c:v>5.3400000000000001E-3</c:v>
                </c:pt>
                <c:pt idx="42">
                  <c:v>5.1500000000000001E-3</c:v>
                </c:pt>
                <c:pt idx="43">
                  <c:v>5.1200000000000004E-3</c:v>
                </c:pt>
                <c:pt idx="44">
                  <c:v>4.8799999999999998E-3</c:v>
                </c:pt>
                <c:pt idx="45">
                  <c:v>4.8599999999999997E-3</c:v>
                </c:pt>
                <c:pt idx="46">
                  <c:v>4.6899999999999997E-3</c:v>
                </c:pt>
                <c:pt idx="47">
                  <c:v>4.45E-3</c:v>
                </c:pt>
                <c:pt idx="48">
                  <c:v>4.4299999999999999E-3</c:v>
                </c:pt>
                <c:pt idx="49">
                  <c:v>4.4099999999999999E-3</c:v>
                </c:pt>
                <c:pt idx="50">
                  <c:v>4.3499999999999997E-3</c:v>
                </c:pt>
                <c:pt idx="51">
                  <c:v>3.8700000000000002E-3</c:v>
                </c:pt>
                <c:pt idx="52">
                  <c:v>3.8700000000000002E-3</c:v>
                </c:pt>
                <c:pt idx="53">
                  <c:v>3.82E-3</c:v>
                </c:pt>
                <c:pt idx="54">
                  <c:v>3.7299999999999998E-3</c:v>
                </c:pt>
                <c:pt idx="55">
                  <c:v>3.4899999999999996E-3</c:v>
                </c:pt>
                <c:pt idx="56">
                  <c:v>3.4699999999999996E-3</c:v>
                </c:pt>
                <c:pt idx="57">
                  <c:v>3.4499999999999999E-3</c:v>
                </c:pt>
                <c:pt idx="58">
                  <c:v>3.4200000000000003E-3</c:v>
                </c:pt>
                <c:pt idx="59">
                  <c:v>3.1700000000000001E-3</c:v>
                </c:pt>
                <c:pt idx="60">
                  <c:v>3.15E-3</c:v>
                </c:pt>
                <c:pt idx="61">
                  <c:v>3.0799999999999998E-3</c:v>
                </c:pt>
                <c:pt idx="62">
                  <c:v>3.0200000000000001E-3</c:v>
                </c:pt>
                <c:pt idx="63">
                  <c:v>3.0100000000000001E-3</c:v>
                </c:pt>
                <c:pt idx="64">
                  <c:v>2.8999999999999998E-3</c:v>
                </c:pt>
                <c:pt idx="65">
                  <c:v>2.8899999999999998E-3</c:v>
                </c:pt>
                <c:pt idx="66">
                  <c:v>2.8699999999999997E-3</c:v>
                </c:pt>
                <c:pt idx="67">
                  <c:v>2.8499999999999997E-3</c:v>
                </c:pt>
                <c:pt idx="68">
                  <c:v>2.7300000000000002E-3</c:v>
                </c:pt>
                <c:pt idx="69">
                  <c:v>2.6900000000000001E-3</c:v>
                </c:pt>
                <c:pt idx="70">
                  <c:v>2.6800000000000001E-3</c:v>
                </c:pt>
                <c:pt idx="71">
                  <c:v>2.6099999999999999E-3</c:v>
                </c:pt>
                <c:pt idx="72">
                  <c:v>2.6099999999999999E-3</c:v>
                </c:pt>
                <c:pt idx="73">
                  <c:v>2.5500000000000002E-3</c:v>
                </c:pt>
                <c:pt idx="74">
                  <c:v>2.5300000000000001E-3</c:v>
                </c:pt>
                <c:pt idx="75">
                  <c:v>2.49E-3</c:v>
                </c:pt>
                <c:pt idx="76">
                  <c:v>2.48E-3</c:v>
                </c:pt>
                <c:pt idx="77">
                  <c:v>2.4299999999999999E-3</c:v>
                </c:pt>
                <c:pt idx="78">
                  <c:v>2.4099999999999998E-3</c:v>
                </c:pt>
                <c:pt idx="79">
                  <c:v>2.3400000000000001E-3</c:v>
                </c:pt>
                <c:pt idx="80">
                  <c:v>2.3400000000000001E-3</c:v>
                </c:pt>
                <c:pt idx="81">
                  <c:v>2.32E-3</c:v>
                </c:pt>
                <c:pt idx="82">
                  <c:v>2.2200000000000002E-3</c:v>
                </c:pt>
                <c:pt idx="83">
                  <c:v>2.0200000000000001E-3</c:v>
                </c:pt>
                <c:pt idx="84">
                  <c:v>1.92E-3</c:v>
                </c:pt>
                <c:pt idx="85">
                  <c:v>1.8799999999999999E-3</c:v>
                </c:pt>
                <c:pt idx="86">
                  <c:v>1.8699999999999999E-3</c:v>
                </c:pt>
                <c:pt idx="87">
                  <c:v>1.8599999999999999E-3</c:v>
                </c:pt>
                <c:pt idx="88">
                  <c:v>1.7899999999999999E-3</c:v>
                </c:pt>
                <c:pt idx="89">
                  <c:v>1.7699999999999999E-3</c:v>
                </c:pt>
                <c:pt idx="90">
                  <c:v>1.67E-3</c:v>
                </c:pt>
                <c:pt idx="91">
                  <c:v>1.57E-3</c:v>
                </c:pt>
                <c:pt idx="92">
                  <c:v>1.5E-3</c:v>
                </c:pt>
                <c:pt idx="93">
                  <c:v>1.4199999999999998E-3</c:v>
                </c:pt>
                <c:pt idx="94">
                  <c:v>1.16E-3</c:v>
                </c:pt>
                <c:pt idx="95">
                  <c:v>1.1299999999999999E-3</c:v>
                </c:pt>
                <c:pt idx="96">
                  <c:v>1.1100000000000001E-3</c:v>
                </c:pt>
                <c:pt idx="97">
                  <c:v>1.09E-3</c:v>
                </c:pt>
                <c:pt idx="98">
                  <c:v>1.09E-3</c:v>
                </c:pt>
                <c:pt idx="99">
                  <c:v>1.07E-3</c:v>
                </c:pt>
                <c:pt idx="100">
                  <c:v>1.0299999999999999E-3</c:v>
                </c:pt>
              </c:numCache>
            </c:numRef>
          </c:bubbleSize>
          <c:bubble3D val="0"/>
          <c:extLst>
            <c:ext xmlns:c16="http://schemas.microsoft.com/office/drawing/2014/chart" uri="{C3380CC4-5D6E-409C-BE32-E72D297353CC}">
              <c16:uniqueId val="{00000000-34A3-456E-AB41-59B63BF76954}"/>
            </c:ext>
          </c:extLst>
        </c:ser>
        <c:dLbls>
          <c:showLegendKey val="0"/>
          <c:showVal val="0"/>
          <c:showCatName val="0"/>
          <c:showSerName val="0"/>
          <c:showPercent val="0"/>
          <c:showBubbleSize val="0"/>
        </c:dLbls>
        <c:bubbleScale val="100"/>
        <c:showNegBubbles val="0"/>
        <c:axId val="1440991311"/>
        <c:axId val="1440992271"/>
      </c:bubbleChart>
      <c:valAx>
        <c:axId val="144099131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92271"/>
        <c:crosses val="autoZero"/>
        <c:crossBetween val="midCat"/>
      </c:valAx>
      <c:valAx>
        <c:axId val="1440992271"/>
        <c:scaling>
          <c:orientation val="minMax"/>
        </c:scaling>
        <c:delete val="0"/>
        <c:axPos val="l"/>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9131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xdr:col>
      <xdr:colOff>380999</xdr:colOff>
      <xdr:row>3</xdr:row>
      <xdr:rowOff>47624</xdr:rowOff>
    </xdr:from>
    <xdr:to>
      <xdr:col>28</xdr:col>
      <xdr:colOff>301624</xdr:colOff>
      <xdr:row>31</xdr:row>
      <xdr:rowOff>152399</xdr:rowOff>
    </xdr:to>
    <xdr:graphicFrame macro="">
      <xdr:nvGraphicFramePr>
        <xdr:cNvPr id="3" name="Chart 3">
          <a:extLst>
            <a:ext uri="{FF2B5EF4-FFF2-40B4-BE49-F238E27FC236}">
              <a16:creationId xmlns:a16="http://schemas.microsoft.com/office/drawing/2014/main" id="{D0AF72EB-F609-32A1-119C-60004A425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66675</xdr:colOff>
      <xdr:row>32</xdr:row>
      <xdr:rowOff>0</xdr:rowOff>
    </xdr:from>
    <xdr:to>
      <xdr:col>23</xdr:col>
      <xdr:colOff>581025</xdr:colOff>
      <xdr:row>50</xdr:row>
      <xdr:rowOff>171450</xdr:rowOff>
    </xdr:to>
    <xdr:graphicFrame macro="">
      <xdr:nvGraphicFramePr>
        <xdr:cNvPr id="2" name="Chart 1">
          <a:extLst>
            <a:ext uri="{FF2B5EF4-FFF2-40B4-BE49-F238E27FC236}">
              <a16:creationId xmlns:a16="http://schemas.microsoft.com/office/drawing/2014/main" id="{9BAAE7EC-4F7D-4710-3905-4ED7B0802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61912</xdr:colOff>
      <xdr:row>52</xdr:row>
      <xdr:rowOff>105727</xdr:rowOff>
    </xdr:from>
    <xdr:to>
      <xdr:col>25</xdr:col>
      <xdr:colOff>57150</xdr:colOff>
      <xdr:row>75</xdr:row>
      <xdr:rowOff>110490</xdr:rowOff>
    </xdr:to>
    <xdr:graphicFrame macro="">
      <xdr:nvGraphicFramePr>
        <xdr:cNvPr id="4" name="Chart 2">
          <a:extLst>
            <a:ext uri="{FF2B5EF4-FFF2-40B4-BE49-F238E27FC236}">
              <a16:creationId xmlns:a16="http://schemas.microsoft.com/office/drawing/2014/main" id="{464C74D3-10D6-FB32-2A2C-C63CF3717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92EC650-BCC0-40C7-B751-87738F8B0BC6}" autoFormatId="16" applyNumberFormats="0" applyBorderFormats="0" applyFontFormats="0" applyPatternFormats="0" applyAlignmentFormats="0" applyWidthHeightFormats="0">
  <queryTableRefresh nextId="11">
    <queryTableFields count="10">
      <queryTableField id="1" name="Fund Ticker" tableColumnId="1"/>
      <queryTableField id="2" name="Security Identifier" tableColumnId="2"/>
      <queryTableField id="3" name="Holding Ticker" tableColumnId="3"/>
      <queryTableField id="4" name="Shares/Par Value" tableColumnId="4"/>
      <queryTableField id="5" name="MarketValue" tableColumnId="5"/>
      <queryTableField id="6" name="Weight" tableColumnId="6"/>
      <queryTableField id="7" name="Name" tableColumnId="7"/>
      <queryTableField id="8" name="Class of Shares" tableColumnId="8"/>
      <queryTableField id="9" name="Sector" tableColumnId="9"/>
      <queryTableField id="10" name="Date"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C4E778E-0F45-4BB1-8641-C015EBDC328D}" autoFormatId="16" applyNumberFormats="0" applyBorderFormats="0" applyFontFormats="0" applyPatternFormats="0" applyAlignmentFormats="0" applyWidthHeightFormats="0">
  <queryTableRefresh nextId="13">
    <queryTableFields count="12">
      <queryTableField id="1" name="Fund Name:" tableColumnId="1"/>
      <queryTableField id="2" name="SPDR® S&amp;P 500® ETF Trust"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0">
  <a r="1" c="1447">
    <v t="i">0</v>
    <v t="i">2</v>
    <v t="i">3</v>
    <v t="i">6</v>
    <v t="i">7</v>
    <v t="i">8</v>
    <v t="i">9</v>
    <v t="i">10</v>
    <v t="i">13</v>
    <v t="i">14</v>
    <v t="i">15</v>
    <v t="i">16</v>
    <v t="i">17</v>
    <v t="i">21</v>
    <v t="i">22</v>
    <v t="i">23</v>
    <v t="i">24</v>
    <v t="i">27</v>
    <v t="i">28</v>
    <v t="i">29</v>
    <v t="i">30</v>
    <v t="i">31</v>
    <v t="i">34</v>
    <v t="i">35</v>
    <v t="i">36</v>
    <v t="i">37</v>
    <v t="i">38</v>
    <v t="i">41</v>
    <v t="i">42</v>
    <v t="i">43</v>
    <v t="i">44</v>
    <v t="i">45</v>
    <v t="i">49</v>
    <v t="i">50</v>
    <v t="i">51</v>
    <v t="i">52</v>
    <v t="i">55</v>
    <v t="i">56</v>
    <v t="i">57</v>
    <v t="i">58</v>
    <v t="i">59</v>
    <v t="i">62</v>
    <v t="i">63</v>
    <v t="i">64</v>
    <v t="i">65</v>
    <v t="i">66</v>
    <v t="i">69</v>
    <v t="i">70</v>
    <v t="i">71</v>
    <v t="i">72</v>
    <v t="i">73</v>
    <v t="i">76</v>
    <v t="i">77</v>
    <v t="i">78</v>
    <v t="i">79</v>
    <v t="i">80</v>
    <v t="i">83</v>
    <v t="i">84</v>
    <v t="i">85</v>
    <v t="i">86</v>
    <v t="i">87</v>
    <v t="i">90</v>
    <v t="i">91</v>
    <v t="i">92</v>
    <v t="i">93</v>
    <v t="i">94</v>
    <v t="i">97</v>
    <v t="i">98</v>
    <v t="i">99</v>
    <v t="i">100</v>
    <v t="i">104</v>
    <v t="i">105</v>
    <v t="i">106</v>
    <v t="i">107</v>
    <v t="i">108</v>
    <v t="i">111</v>
    <v t="i">112</v>
    <v t="i">113</v>
    <v t="i">114</v>
    <v t="i">115</v>
    <v t="i">118</v>
    <v t="i">119</v>
    <v t="i">120</v>
    <v t="i">121</v>
    <v t="i">122</v>
    <v t="i">125</v>
    <v t="i">126</v>
    <v t="i">127</v>
    <v t="i">128</v>
    <v t="i">129</v>
    <v t="i">132</v>
    <v t="i">133</v>
    <v t="i">134</v>
    <v t="i">135</v>
    <v t="i">136</v>
    <v t="i">139</v>
    <v t="i">140</v>
    <v t="i">141</v>
    <v t="i">142</v>
    <v t="i">143</v>
    <v t="i">147</v>
    <v t="i">148</v>
    <v t="i">149</v>
    <v t="i">150</v>
    <v t="i">153</v>
    <v t="i">154</v>
    <v t="i">155</v>
    <v t="i">156</v>
    <v t="i">157</v>
    <v t="i">160</v>
    <v t="i">161</v>
    <v t="i">162</v>
    <v t="i">163</v>
    <v t="i">164</v>
    <v t="i">167</v>
    <v t="i">168</v>
    <v t="i">169</v>
    <v t="i">170</v>
    <v t="i">171</v>
    <v t="i">174</v>
    <v t="i">175</v>
    <v t="i">176</v>
    <v t="i">177</v>
    <v t="i">178</v>
    <v t="i">181</v>
    <v t="i">182</v>
    <v t="i">183</v>
    <v t="i">184</v>
    <v t="i">188</v>
    <v t="i">189</v>
    <v t="i">190</v>
    <v t="i">191</v>
    <v t="i">192</v>
    <v t="i">195</v>
    <v t="i">196</v>
    <v t="i">197</v>
    <v t="i">198</v>
    <v t="i">199</v>
    <v t="i">202</v>
    <v t="i">203</v>
    <v t="i">204</v>
    <v t="i">205</v>
    <v t="i">206</v>
    <v t="i">209</v>
    <v t="i">210</v>
    <v t="i">211</v>
    <v t="i">212</v>
    <v t="i">213</v>
    <v t="i">216</v>
    <v t="i">217</v>
    <v t="i">218</v>
    <v t="i">219</v>
    <v t="i">220</v>
    <v t="i">223</v>
    <v t="i">224</v>
    <v t="i">225</v>
    <v t="i">226</v>
    <v t="i">227</v>
    <v t="i">230</v>
    <v t="i">231</v>
    <v t="i">232</v>
    <v t="i">233</v>
    <v t="i">234</v>
    <v t="i">237</v>
    <v t="i">238</v>
    <v t="i">239</v>
    <v t="i">240</v>
    <v t="i">241</v>
    <v t="i">244</v>
    <v t="i">245</v>
    <v t="i">246</v>
    <v t="i">247</v>
    <v t="i">248</v>
    <v t="i">252</v>
    <v t="i">253</v>
    <v t="i">254</v>
    <v t="i">255</v>
    <v t="i">258</v>
    <v t="i">259</v>
    <v t="i">260</v>
    <v t="i">261</v>
    <v t="i">262</v>
    <v t="i">265</v>
    <v t="i">266</v>
    <v t="i">267</v>
    <v t="i">268</v>
    <v t="i">269</v>
    <v t="i">272</v>
    <v t="i">273</v>
    <v t="i">274</v>
    <v t="i">275</v>
    <v t="i">276</v>
    <v t="i">279</v>
    <v t="i">280</v>
    <v t="i">281</v>
    <v t="i">282</v>
    <v t="i">283</v>
    <v t="i">286</v>
    <v t="i">287</v>
    <v t="i">288</v>
    <v t="i">289</v>
    <v t="i">290</v>
    <v t="i">293</v>
    <v t="i">294</v>
    <v t="i">295</v>
    <v t="i">296</v>
    <v t="i">297</v>
    <v t="i">300</v>
    <v t="i">301</v>
    <v t="i">302</v>
    <v t="i">303</v>
    <v t="i">304</v>
    <v t="i">307</v>
    <v t="i">308</v>
    <v t="i">309</v>
    <v t="i">310</v>
    <v t="i">311</v>
    <v t="i">314</v>
    <v t="i">315</v>
    <v t="i">316</v>
    <v t="i">317</v>
    <v t="i">318</v>
    <v t="i">321</v>
    <v t="i">322</v>
    <v t="i">323</v>
    <v t="i">324</v>
    <v t="i">325</v>
    <v t="i">328</v>
    <v t="i">329</v>
    <v t="i">330</v>
    <v t="i">332</v>
    <v t="i">335</v>
    <v t="i">336</v>
    <v t="i">337</v>
    <v t="i">338</v>
    <v t="i">339</v>
    <v t="i">342</v>
    <v t="i">343</v>
    <v t="i">344</v>
    <v t="i">345</v>
    <v t="i">346</v>
    <v t="i">349</v>
    <v t="i">350</v>
    <v t="i">351</v>
    <v t="i">352</v>
    <v t="i">353</v>
    <v t="i">356</v>
    <v t="i">357</v>
    <v t="i">358</v>
    <v t="i">359</v>
    <v t="i">363</v>
    <v t="i">364</v>
    <v t="i">365</v>
    <v t="i">366</v>
    <v t="i">370</v>
    <v t="i">371</v>
    <v t="i">372</v>
    <v t="i">373</v>
    <v t="i">374</v>
    <v t="i">377</v>
    <v t="i">378</v>
    <v t="i">379</v>
    <v t="i">380</v>
    <v t="i">381</v>
    <v t="i">385</v>
    <v t="i">386</v>
    <v t="i">387</v>
    <v t="i">388</v>
    <v t="i">391</v>
    <v t="i">392</v>
    <v t="i">393</v>
    <v t="i">394</v>
    <v t="i">395</v>
    <v t="i">398</v>
    <v t="i">399</v>
    <v t="i">400</v>
    <v t="i">401</v>
    <v t="i">402</v>
    <v t="i">405</v>
    <v t="i">406</v>
    <v t="i">407</v>
    <v t="i">408</v>
    <v t="i">409</v>
    <v t="i">413</v>
    <v t="i">414</v>
    <v t="i">415</v>
    <v t="i">416</v>
    <v t="i">419</v>
    <v t="i">420</v>
    <v t="i">421</v>
    <v t="i">422</v>
    <v t="i">423</v>
    <v t="i">426</v>
    <v t="i">427</v>
    <v t="i">428</v>
    <v t="i">429</v>
    <v t="i">430</v>
    <v t="i">433</v>
    <v t="i">434</v>
    <v t="i">435</v>
    <v t="i">436</v>
    <v t="i">437</v>
    <v t="i">440</v>
    <v t="i">441</v>
    <v t="i">442</v>
    <v t="i">443</v>
    <v t="i">444</v>
    <v t="i">447</v>
    <v t="i">448</v>
    <v t="i">449</v>
    <v t="i">450</v>
    <v t="i">451</v>
    <v t="i">454</v>
    <v t="i">455</v>
    <v t="i">456</v>
    <v t="i">457</v>
    <v t="i">461</v>
    <v t="i">462</v>
    <v t="i">463</v>
    <v t="i">464</v>
    <v t="i">465</v>
    <v t="i">468</v>
    <v t="i">469</v>
    <v t="i">470</v>
    <v t="i">471</v>
    <v t="i">472</v>
    <v t="i">475</v>
    <v t="i">476</v>
    <v t="i">477</v>
    <v t="i">478</v>
    <v t="i">479</v>
    <v t="i">482</v>
    <v t="i">483</v>
    <v t="i">484</v>
    <v t="i">485</v>
    <v t="i">486</v>
    <v t="i">489</v>
    <v t="i">490</v>
    <v t="i">491</v>
    <v t="i">492</v>
    <v t="i">493</v>
    <v t="i">496</v>
    <v t="i">497</v>
    <v t="i">498</v>
    <v t="i">499</v>
    <v t="i">500</v>
    <v t="i">503</v>
    <v t="i">504</v>
    <v t="i">505</v>
    <v t="i">506</v>
    <v t="i">507</v>
    <v t="i">510</v>
    <v t="i">511</v>
    <v t="i">512</v>
    <v t="i">513</v>
    <v t="i">514</v>
    <v t="i">518</v>
    <v t="i">519</v>
    <v t="i">520</v>
    <v t="i">521</v>
    <v t="i">524</v>
    <v t="i">525</v>
    <v t="i">526</v>
    <v t="i">527</v>
    <v t="i">528</v>
    <v t="i">531</v>
    <v t="i">532</v>
    <v t="i">533</v>
    <v t="i">534</v>
    <v t="i">535</v>
    <v t="i">538</v>
    <v t="i">539</v>
    <v t="i">540</v>
    <v t="i">541</v>
    <v t="i">542</v>
    <v t="i">545</v>
    <v t="i">546</v>
    <v t="i">547</v>
    <v t="i">548</v>
    <v t="i">549</v>
    <v t="i">553</v>
    <v t="i">554</v>
    <v t="i">555</v>
    <v t="i">556</v>
    <v t="i">559</v>
    <v t="i">560</v>
    <v t="i">561</v>
    <v t="i">562</v>
    <v t="i">563</v>
    <v t="i">566</v>
    <v t="i">567</v>
    <v t="i">568</v>
    <v t="i">569</v>
    <v t="i">570</v>
    <v t="i">573</v>
    <v t="i">574</v>
    <v t="i">575</v>
    <v t="i">576</v>
    <v t="i">577</v>
    <v t="i">580</v>
    <v t="i">581</v>
    <v t="i">582</v>
    <v t="i">583</v>
    <v t="i">584</v>
    <v t="i">587</v>
    <v t="i">588</v>
    <v t="i">589</v>
    <v t="i">590</v>
    <v t="i">591</v>
    <v t="i">594</v>
    <v t="i">595</v>
    <v t="i">596</v>
    <v t="i">597</v>
    <v t="i">598</v>
    <v t="i">601</v>
    <v t="i">602</v>
    <v t="i">603</v>
    <v t="i">604</v>
    <v t="i">605</v>
    <v t="i">608</v>
    <v t="i">609</v>
    <v t="i">610</v>
    <v t="i">611</v>
    <v t="i">612</v>
    <v t="i">616</v>
    <v t="i">617</v>
    <v t="i">618</v>
    <v t="i">619</v>
    <v t="i">622</v>
    <v t="i">623</v>
    <v t="i">624</v>
    <v t="i">625</v>
    <v t="i">626</v>
    <v t="i">629</v>
    <v t="i">630</v>
    <v t="i">631</v>
    <v t="i">632</v>
    <v t="i">633</v>
    <v t="i">636</v>
    <v t="i">637</v>
    <v t="i">638</v>
    <v t="i">639</v>
    <v t="i">640</v>
    <v t="i">643</v>
    <v t="i">644</v>
    <v t="i">645</v>
    <v t="i">646</v>
    <v t="i">647</v>
    <v t="i">650</v>
    <v t="i">651</v>
    <v t="i">652</v>
    <v t="i">653</v>
    <v t="i">654</v>
    <v t="i">657</v>
    <v t="i">658</v>
    <v t="i">659</v>
    <v t="i">660</v>
    <v t="i">661</v>
    <v t="i">664</v>
    <v t="i">665</v>
    <v t="i">666</v>
    <v t="i">667</v>
    <v t="i">668</v>
    <v t="i">671</v>
    <v t="i">672</v>
    <v t="i">673</v>
    <v t="i">674</v>
    <v t="i">675</v>
    <v t="i">678</v>
    <v t="i">679</v>
    <v t="i">680</v>
    <v t="i">681</v>
    <v t="i">682</v>
    <v t="i">685</v>
    <v t="i">686</v>
    <v t="i">687</v>
    <v t="i">688</v>
    <v t="i">689</v>
    <v t="i">692</v>
    <v t="i">693</v>
    <v t="i">694</v>
    <v t="i">696</v>
    <v t="i">699</v>
    <v t="i">700</v>
    <v t="i">701</v>
    <v t="i">702</v>
    <v t="i">703</v>
    <v t="i">706</v>
    <v t="i">707</v>
    <v t="i">708</v>
    <v t="i">709</v>
    <v t="i">710</v>
    <v t="i">713</v>
    <v t="i">714</v>
    <v t="i">715</v>
    <v t="i">716</v>
    <v t="i">717</v>
    <v t="i">720</v>
    <v t="i">721</v>
    <v t="i">722</v>
    <v t="i">723</v>
    <v t="i">727</v>
    <v t="i">728</v>
    <v t="i">729</v>
    <v t="i">730</v>
    <v t="i">731</v>
    <v t="i">734</v>
    <v t="i">735</v>
    <v t="i">736</v>
    <v t="i">737</v>
    <v t="i">738</v>
    <v t="i">741</v>
    <v t="i">742</v>
    <v t="i">743</v>
    <v t="i">744</v>
    <v t="i">745</v>
    <v t="i">749</v>
    <v t="i">750</v>
    <v t="i">751</v>
    <v t="i">752</v>
    <v t="i">755</v>
    <v t="i">756</v>
    <v t="i">757</v>
    <v t="i">758</v>
    <v t="i">759</v>
    <v t="i">762</v>
    <v t="i">763</v>
    <v t="i">764</v>
    <v t="i">765</v>
    <v t="i">766</v>
    <v t="i">769</v>
    <v t="i">770</v>
    <v t="i">771</v>
    <v t="i">772</v>
    <v t="i">773</v>
    <v t="i">776</v>
    <v t="i">777</v>
    <v t="i">778</v>
    <v t="i">779</v>
    <v t="i">780</v>
    <v t="i">784</v>
    <v t="i">785</v>
    <v t="i">786</v>
    <v t="i">787</v>
    <v t="i">790</v>
    <v t="i">791</v>
    <v t="i">792</v>
    <v t="i">793</v>
    <v t="i">794</v>
    <v t="i">797</v>
    <v t="i">798</v>
    <v t="i">799</v>
    <v t="i">800</v>
    <v t="i">801</v>
    <v t="i">804</v>
    <v t="i">805</v>
    <v t="i">806</v>
    <v t="i">807</v>
    <v t="i">808</v>
    <v t="i">811</v>
    <v t="i">812</v>
    <v t="i">813</v>
    <v t="i">814</v>
    <v t="i">815</v>
    <v t="i">818</v>
    <v t="i">819</v>
    <v t="i">820</v>
    <v t="i">821</v>
    <v t="i">822</v>
    <v t="i">825</v>
    <v t="i">826</v>
    <v t="i">827</v>
    <v t="i">828</v>
    <v t="i">829</v>
    <v t="i">832</v>
    <v t="i">833</v>
    <v t="i">834</v>
    <v t="i">835</v>
    <v t="i">839</v>
    <v t="i">840</v>
    <v t="i">841</v>
    <v t="i">842</v>
    <v t="i">843</v>
    <v t="i">846</v>
    <v t="i">847</v>
    <v t="i">848</v>
    <v t="i">849</v>
    <v t="i">850</v>
    <v t="i">853</v>
    <v t="i">854</v>
    <v t="i">855</v>
    <v t="i">856</v>
    <v t="i">857</v>
    <v t="i">860</v>
    <v t="i">861</v>
    <v t="i">862</v>
    <v t="i">863</v>
    <v t="i">864</v>
    <v t="i">867</v>
    <v t="i">868</v>
    <v t="i">869</v>
    <v t="i">870</v>
    <v t="i">871</v>
    <v t="i">874</v>
    <v t="i">875</v>
    <v t="i">876</v>
    <v t="i">877</v>
    <v t="i">878</v>
    <v t="i">882</v>
    <v t="i">883</v>
    <v t="i">884</v>
    <v t="i">885</v>
    <v t="i">888</v>
    <v t="i">889</v>
    <v t="i">890</v>
    <v t="i">891</v>
    <v t="i">892</v>
    <v t="i">895</v>
    <v t="i">896</v>
    <v t="i">897</v>
    <v t="i">898</v>
    <v t="i">899</v>
    <v t="i">903</v>
    <v t="i">904</v>
    <v t="i">905</v>
    <v t="i">906</v>
    <v t="i">909</v>
    <v t="i">910</v>
    <v t="i">911</v>
    <v t="i">912</v>
    <v t="i">913</v>
    <v t="i">917</v>
    <v t="i">918</v>
    <v t="i">919</v>
    <v t="i">920</v>
    <v t="i">923</v>
    <v t="i">924</v>
    <v t="i">925</v>
    <v t="i">926</v>
    <v t="i">927</v>
    <v t="i">930</v>
    <v t="i">931</v>
    <v t="i">932</v>
    <v t="i">933</v>
    <v t="i">934</v>
    <v t="i">937</v>
    <v t="i">938</v>
    <v t="i">939</v>
    <v t="i">940</v>
    <v t="i">941</v>
    <v t="i">944</v>
    <v t="i">945</v>
    <v t="i">946</v>
    <v t="i">947</v>
    <v t="i">948</v>
    <v t="i">951</v>
    <v t="i">952</v>
    <v t="i">953</v>
    <v t="i">954</v>
    <v t="i">955</v>
    <v t="i">958</v>
    <v t="i">959</v>
    <v t="i">960</v>
    <v t="i">961</v>
    <v t="i">962</v>
    <v t="i">965</v>
    <v t="i">966</v>
    <v t="i">967</v>
    <v t="i">968</v>
    <v t="i">969</v>
    <v t="i">972</v>
    <v t="i">973</v>
    <v t="i">974</v>
    <v t="i">975</v>
    <v t="i">976</v>
    <v t="i">980</v>
    <v t="i">981</v>
    <v t="i">982</v>
    <v t="i">983</v>
    <v t="i">986</v>
    <v t="i">987</v>
    <v t="i">988</v>
    <v t="i">989</v>
    <v t="i">990</v>
    <v t="i">993</v>
    <v t="i">994</v>
    <v t="i">995</v>
    <v t="i">996</v>
    <v t="i">997</v>
    <v t="i">1000</v>
    <v t="i">1001</v>
    <v t="i">1002</v>
    <v t="i">1003</v>
    <v t="i">1004</v>
    <v t="i">1007</v>
    <v t="i">1008</v>
    <v t="i">1009</v>
    <v t="i">1010</v>
    <v t="i">1011</v>
    <v t="i">1014</v>
    <v t="i">1015</v>
    <v t="i">1016</v>
    <v t="i">1017</v>
    <v t="i">1018</v>
    <v t="i">1021</v>
    <v t="i">1022</v>
    <v t="i">1023</v>
    <v t="i">1024</v>
    <v t="i">1025</v>
    <v t="i">1028</v>
    <v t="i">1029</v>
    <v t="i">1030</v>
    <v t="i">1031</v>
    <v t="i">1032</v>
    <v t="i">1035</v>
    <v t="i">1036</v>
    <v t="i">1037</v>
    <v t="i">1038</v>
    <v t="i">1039</v>
    <v t="i">1042</v>
    <v t="i">1043</v>
    <v t="i">1044</v>
    <v t="i">1045</v>
    <v t="i">1046</v>
    <v t="i">1049</v>
    <v t="i">1050</v>
    <v t="i">1051</v>
    <v t="i">1052</v>
    <v t="i">1053</v>
    <v t="i">1056</v>
    <v t="i">1057</v>
    <v t="i">1058</v>
    <v t="i">1060</v>
    <v t="i">1063</v>
    <v t="i">1064</v>
    <v t="i">1065</v>
    <v t="i">1066</v>
    <v t="i">1067</v>
    <v t="i">1070</v>
    <v t="i">1071</v>
    <v t="i">1072</v>
    <v t="i">1073</v>
    <v t="i">1074</v>
    <v t="i">1077</v>
    <v t="i">1078</v>
    <v t="i">1079</v>
    <v t="i">1080</v>
    <v t="i">1081</v>
    <v t="i">1084</v>
    <v t="i">1085</v>
    <v t="i">1086</v>
    <v t="i">1087</v>
    <v t="i">1088</v>
    <v t="i">1092</v>
    <v t="i">1093</v>
    <v t="i">1094</v>
    <v t="i">1095</v>
    <v t="i">1099</v>
    <v t="i">1100</v>
    <v t="i">1101</v>
    <v t="i">1102</v>
    <v t="i">1105</v>
    <v t="i">1106</v>
    <v t="i">1107</v>
    <v t="i">1108</v>
    <v t="i">1109</v>
    <v t="i">1113</v>
    <v t="i">1114</v>
    <v t="i">1115</v>
    <v t="i">1116</v>
    <v t="i">1119</v>
    <v t="i">1120</v>
    <v t="i">1121</v>
    <v t="i">1122</v>
    <v t="i">1123</v>
    <v t="i">1126</v>
    <v t="i">1127</v>
    <v t="i">1128</v>
    <v t="i">1129</v>
    <v t="i">1130</v>
    <v t="i">1133</v>
    <v t="i">1134</v>
    <v t="i">1135</v>
    <v t="i">1136</v>
    <v t="i">1137</v>
    <v t="i">1140</v>
    <v t="i">1141</v>
    <v t="i">1142</v>
    <v t="i">1143</v>
    <v t="i">1144</v>
    <v t="i">1148</v>
    <v t="i">1149</v>
    <v t="i">1150</v>
    <v t="i">1151</v>
    <v t="i">1154</v>
    <v t="i">1155</v>
    <v t="i">1156</v>
    <v t="i">1157</v>
    <v t="i">1158</v>
    <v t="i">1161</v>
    <v t="i">1162</v>
    <v t="i">1163</v>
    <v t="i">1164</v>
    <v t="i">1165</v>
    <v t="i">1168</v>
    <v t="i">1169</v>
    <v t="i">1170</v>
    <v t="i">1171</v>
    <v t="i">1172</v>
    <v t="i">1175</v>
    <v t="i">1176</v>
    <v t="i">1177</v>
    <v t="i">1178</v>
    <v t="i">1179</v>
    <v t="i">1182</v>
    <v t="i">1183</v>
    <v t="i">1184</v>
    <v t="i">1185</v>
    <v t="i">1186</v>
    <v t="i">1189</v>
    <v t="i">1190</v>
    <v t="i">1191</v>
    <v t="i">1192</v>
    <v t="i">1196</v>
    <v t="i">1197</v>
    <v t="i">1198</v>
    <v t="i">1199</v>
    <v t="i">1200</v>
    <v t="i">1203</v>
    <v t="i">1204</v>
    <v t="i">1205</v>
    <v t="i">1206</v>
    <v t="i">1207</v>
    <v t="i">1210</v>
    <v t="i">1211</v>
    <v t="i">1212</v>
    <v t="i">1213</v>
    <v t="i">1214</v>
    <v t="i">1217</v>
    <v t="i">1218</v>
    <v t="i">1219</v>
    <v t="i">1220</v>
    <v t="i">1221</v>
    <v t="i">1224</v>
    <v t="i">1225</v>
    <v t="i">1226</v>
    <v t="i">1227</v>
    <v t="i">1228</v>
    <v t="i">1231</v>
    <v t="i">1232</v>
    <v t="i">1233</v>
    <v t="i">1234</v>
    <v t="i">1235</v>
    <v t="i">1238</v>
    <v t="i">1239</v>
    <v t="i">1240</v>
    <v t="i">1241</v>
    <v t="i">1242</v>
    <v t="i">1246</v>
    <v t="i">1247</v>
    <v t="i">1248</v>
    <v t="i">1249</v>
    <v t="i">1252</v>
    <v t="i">1253</v>
    <v t="i">1254</v>
    <v t="i">1255</v>
    <v t="i">1256</v>
    <v t="i">1259</v>
    <v t="i">1260</v>
    <v t="i">1261</v>
    <v t="i">1262</v>
    <v t="i">1263</v>
    <v t="i">1267</v>
    <v t="i">1268</v>
    <v t="i">1269</v>
    <v t="i">1270</v>
    <v t="i">1273</v>
    <v t="i">1274</v>
    <v t="i">1275</v>
    <v t="i">1276</v>
    <v t="i">1277</v>
    <v t="i">1280</v>
    <v t="i">1282</v>
    <v t="i">1283</v>
    <v t="i">1284</v>
    <v t="i">1287</v>
    <v t="i">1288</v>
    <v t="i">1289</v>
    <v t="i">1290</v>
    <v t="i">1291</v>
    <v t="i">1294</v>
    <v t="i">1295</v>
    <v t="i">1296</v>
    <v t="i">1297</v>
    <v t="i">1298</v>
    <v t="i">1301</v>
    <v t="i">1302</v>
    <v t="i">1303</v>
    <v t="i">1304</v>
    <v t="i">1305</v>
    <v t="i">1308</v>
    <v t="i">1309</v>
    <v t="i">1310</v>
    <v t="i">1311</v>
    <v t="i">1312</v>
    <v t="i">1315</v>
    <v t="i">1316</v>
    <v t="i">1317</v>
    <v t="i">1318</v>
    <v t="i">1319</v>
    <v t="i">1322</v>
    <v t="i">1323</v>
    <v t="i">1324</v>
    <v t="i">1325</v>
    <v t="i">1326</v>
    <v t="i">1329</v>
    <v t="i">1330</v>
    <v t="i">1331</v>
    <v t="i">1332</v>
    <v t="i">1333</v>
    <v t="i">1336</v>
    <v t="i">1337</v>
    <v t="i">1338</v>
    <v t="i">1339</v>
    <v t="i">1340</v>
    <v t="i">1344</v>
    <v t="i">1345</v>
    <v t="i">1346</v>
    <v t="i">1347</v>
    <v t="i">1350</v>
    <v t="i">1351</v>
    <v t="i">1352</v>
    <v t="i">1353</v>
    <v t="i">1354</v>
    <v t="i">1357</v>
    <v t="i">1358</v>
    <v t="i">1359</v>
    <v t="i">1360</v>
    <v t="i">1361</v>
    <v t="i">1364</v>
    <v t="i">1365</v>
    <v t="i">1366</v>
    <v t="i">1367</v>
    <v t="i">1368</v>
    <v t="i">1371</v>
    <v t="i">1372</v>
    <v t="i">1373</v>
    <v t="i">1374</v>
    <v t="i">1375</v>
    <v t="i">1378</v>
    <v t="i">1379</v>
    <v t="i">1380</v>
    <v t="i">1381</v>
    <v t="i">1382</v>
    <v t="i">1385</v>
    <v t="i">1386</v>
    <v t="i">1387</v>
    <v t="i">1388</v>
    <v t="i">1389</v>
    <v t="i">1392</v>
    <v t="i">1393</v>
    <v t="i">1394</v>
    <v t="i">1395</v>
    <v t="i">1396</v>
    <v t="i">1399</v>
    <v t="i">1400</v>
    <v t="i">1401</v>
    <v t="i">1402</v>
    <v t="i">1403</v>
    <v t="i">1406</v>
    <v t="i">1407</v>
    <v t="i">1408</v>
    <v t="i">1409</v>
    <v t="i">1410</v>
    <v t="i">1413</v>
    <v t="i">1414</v>
    <v t="i">1415</v>
    <v t="i">1416</v>
    <v t="i">1417</v>
    <v t="i">1420</v>
    <v t="i">1421</v>
    <v t="i">1422</v>
    <v t="i">1424</v>
    <v t="i">1427</v>
    <v t="i">1428</v>
    <v t="i">1429</v>
    <v t="i">1430</v>
    <v t="i">1431</v>
    <v t="i">1434</v>
    <v t="i">1435</v>
    <v t="i">1436</v>
    <v t="i">1437</v>
    <v t="i">1438</v>
    <v t="i">1441</v>
    <v t="i">1442</v>
    <v t="i">1443</v>
    <v t="i">1444</v>
    <v t="i">1445</v>
    <v t="i">1448</v>
    <v t="i">1449</v>
    <v t="i">1450</v>
    <v t="i">1451</v>
    <v t="i">1452</v>
    <v t="i">1456</v>
    <v t="i">1457</v>
    <v t="i">1458</v>
    <v t="i">1459</v>
    <v t="i">1463</v>
    <v t="i">1464</v>
    <v t="i">1465</v>
    <v t="i">1466</v>
    <v t="i">1469</v>
    <v t="i">1470</v>
    <v t="i">1471</v>
    <v t="i">1472</v>
    <v t="i">1473</v>
    <v t="i">1477</v>
    <v t="i">1478</v>
    <v t="i">1479</v>
    <v t="i">1480</v>
    <v t="i">1483</v>
    <v t="i">1484</v>
    <v t="i">1485</v>
    <v t="i">1486</v>
    <v t="i">1487</v>
    <v t="i">1490</v>
    <v t="i">1491</v>
    <v t="i">1492</v>
    <v t="i">1493</v>
    <v t="i">1494</v>
    <v t="i">1497</v>
    <v t="i">1498</v>
    <v t="i">1499</v>
    <v t="i">1500</v>
    <v t="i">1501</v>
    <v t="i">1504</v>
    <v t="i">1505</v>
    <v t="i">1506</v>
    <v t="i">1507</v>
    <v t="i">1508</v>
    <v t="i">1512</v>
    <v t="i">1513</v>
    <v t="i">1514</v>
    <v t="i">1515</v>
    <v t="i">1518</v>
    <v t="i">1519</v>
    <v t="i">1520</v>
    <v t="i">1521</v>
    <v t="i">1522</v>
    <v t="i">1525</v>
    <v t="i">1526</v>
    <v t="i">1527</v>
    <v t="i">1528</v>
    <v t="i">1529</v>
    <v t="i">1532</v>
    <v t="i">1533</v>
    <v t="i">1534</v>
    <v t="i">1535</v>
    <v t="i">1536</v>
    <v t="i">1539</v>
    <v t="i">1540</v>
    <v t="i">1541</v>
    <v t="i">1542</v>
    <v t="i">1543</v>
    <v t="i">1546</v>
    <v t="i">1547</v>
    <v t="i">1548</v>
    <v t="i">1549</v>
    <v t="i">1553</v>
    <v t="i">1554</v>
    <v t="i">1555</v>
    <v t="i">1556</v>
    <v t="i">1557</v>
    <v t="i">1560</v>
    <v t="i">1561</v>
    <v t="i">1562</v>
    <v t="i">1563</v>
    <v t="i">1564</v>
    <v t="i">1567</v>
    <v t="i">1568</v>
    <v t="i">1569</v>
    <v t="i">1570</v>
    <v t="i">1571</v>
    <v t="i">1574</v>
    <v t="i">1575</v>
    <v t="i">1576</v>
    <v t="i">1577</v>
    <v t="i">1578</v>
    <v t="i">1581</v>
    <v t="i">1582</v>
    <v t="i">1583</v>
    <v t="i">1584</v>
    <v t="i">1585</v>
    <v t="i">1588</v>
    <v t="i">1589</v>
    <v t="i">1590</v>
    <v t="i">1591</v>
    <v t="i">1592</v>
    <v t="i">1595</v>
    <v t="i">1596</v>
    <v t="i">1597</v>
    <v t="i">1598</v>
    <v t="i">1599</v>
    <v t="i">1602</v>
    <v t="i">1603</v>
    <v t="i">1604</v>
    <v t="i">1605</v>
    <v t="i">1606</v>
    <v t="i">1610</v>
    <v t="i">1611</v>
    <v t="i">1612</v>
    <v t="i">1613</v>
    <v t="i">1616</v>
    <v t="i">1617</v>
    <v t="i">1618</v>
    <v t="i">1619</v>
    <v t="i">1620</v>
    <v t="i">1623</v>
    <v t="i">1624</v>
    <v t="i">1625</v>
    <v t="i">1626</v>
    <v t="i">1627</v>
    <v t="i">1630</v>
    <v t="i">1631</v>
    <v t="i">1633</v>
    <v t="i">1634</v>
    <v t="i">1637</v>
    <v t="i">1638</v>
    <v t="i">1639</v>
    <v t="i">1640</v>
    <v t="i">1641</v>
    <v t="i">1644</v>
    <v t="i">1645</v>
    <v t="i">1646</v>
    <v t="i">1648</v>
    <v t="i">1651</v>
    <v t="i">1652</v>
    <v t="i">1653</v>
    <v t="i">1654</v>
    <v t="i">1655</v>
    <v t="i">1658</v>
    <v t="i">1659</v>
    <v t="i">1660</v>
    <v t="i">1661</v>
    <v t="i">1662</v>
    <v t="i">1665</v>
    <v t="i">1666</v>
    <v t="i">1667</v>
    <v t="i">1668</v>
    <v t="i">1669</v>
    <v t="i">1672</v>
    <v t="i">1673</v>
    <v t="i">1674</v>
    <v t="i">1675</v>
    <v t="i">1676</v>
    <v t="i">1679</v>
    <v t="i">1680</v>
    <v t="i">1681</v>
    <v t="i">1682</v>
    <v t="i">1683</v>
    <v t="i">1686</v>
    <v t="i">1687</v>
    <v t="i">1688</v>
    <v t="i">1689</v>
    <v t="i">1690</v>
    <v t="i">1693</v>
    <v t="i">1694</v>
    <v t="i">1695</v>
    <v t="i">1696</v>
    <v t="i">1697</v>
    <v t="i">1700</v>
    <v t="i">1701</v>
    <v t="i">1702</v>
    <v t="i">1703</v>
    <v t="i">1704</v>
    <v t="i">1708</v>
    <v t="i">1709</v>
    <v t="i">1710</v>
    <v t="i">1711</v>
    <v t="i">1714</v>
    <v t="i">1715</v>
    <v t="i">1716</v>
    <v t="i">1717</v>
    <v t="i">1718</v>
    <v t="i">1721</v>
    <v t="i">1722</v>
    <v t="i">1723</v>
    <v t="i">1724</v>
    <v t="i">1725</v>
    <v t="i">1728</v>
    <v t="i">1729</v>
    <v t="i">1730</v>
    <v t="i">1731</v>
    <v t="i">1732</v>
    <v t="i">1735</v>
    <v t="i">1736</v>
    <v t="i">1737</v>
    <v t="i">1738</v>
    <v t="i">1739</v>
    <v t="i">1742</v>
    <v t="i">1743</v>
    <v t="i">1744</v>
    <v t="i">1745</v>
    <v t="i">1746</v>
    <v t="i">1749</v>
    <v t="i">1750</v>
    <v t="i">1751</v>
    <v t="i">1752</v>
    <v t="i">1753</v>
    <v t="i">1756</v>
    <v t="i">1757</v>
    <v t="i">1758</v>
    <v t="i">1759</v>
    <v t="i">1760</v>
    <v t="i">1763</v>
    <v t="i">1764</v>
    <v t="i">1765</v>
    <v t="i">1766</v>
    <v t="i">1767</v>
    <v t="i">1770</v>
    <v t="i">1771</v>
    <v t="i">1772</v>
    <v t="i">1773</v>
    <v t="i">1774</v>
    <v t="i">1777</v>
    <v t="i">1778</v>
    <v t="i">1779</v>
    <v t="i">1780</v>
    <v t="i">1781</v>
    <v t="i">1784</v>
    <v t="i">1785</v>
    <v t="i">1786</v>
    <v t="i">1787</v>
    <v t="i">1788</v>
    <v t="i">1791</v>
    <v t="i">1792</v>
    <v t="i">1793</v>
    <v t="i">1795</v>
    <v t="i">1798</v>
    <v t="i">1799</v>
    <v t="i">1800</v>
    <v t="i">1801</v>
    <v t="i">1802</v>
    <v t="i">1805</v>
    <v t="i">1806</v>
    <v t="i">1807</v>
    <v t="i">1808</v>
    <v t="i">1809</v>
    <v t="i">1812</v>
    <v t="i">1813</v>
    <v t="i">1814</v>
    <v t="i">1815</v>
    <v t="i">1816</v>
    <v t="i">1819</v>
    <v t="i">1820</v>
    <v t="i">1822</v>
    <v t="i">1823</v>
    <v t="i">1826</v>
    <v t="i">1827</v>
    <v t="i">1829</v>
    <v t="i">1830</v>
    <v t="i">1833</v>
    <v t="i">1834</v>
    <v t="i">1835</v>
    <v t="i">1837</v>
    <v t="i">1840</v>
    <v t="i">1841</v>
    <v t="i">1842</v>
    <v t="i">1843</v>
    <v t="i">1844</v>
    <v t="i">1848</v>
    <v t="i">1849</v>
    <v t="i">1850</v>
    <v t="i">1851</v>
    <v t="i">1854</v>
    <v t="i">1855</v>
    <v t="i">1856</v>
    <v t="i">1857</v>
    <v t="i">1858</v>
    <v t="i">1861</v>
    <v t="i">1862</v>
    <v t="i">1863</v>
    <v t="i">1864</v>
    <v t="i">1865</v>
    <v t="i">1868</v>
    <v t="i">1869</v>
    <v t="i">1870</v>
    <v t="i">1871</v>
    <v t="i">1872</v>
    <v t="i">1876</v>
    <v t="i">1877</v>
    <v t="i">1878</v>
    <v t="i">1879</v>
    <v t="i">1882</v>
    <v t="i">1883</v>
    <v t="i">1884</v>
    <v t="i">1885</v>
    <v t="i">1886</v>
    <v t="i">1889</v>
    <v t="i">1890</v>
    <v t="i">1891</v>
    <v t="i">1892</v>
    <v t="i">1893</v>
    <v t="i">1896</v>
    <v t="i">1897</v>
    <v t="i">1898</v>
    <v t="i">1899</v>
    <v t="i">1900</v>
    <v t="i">1903</v>
    <v t="i">1904</v>
    <v t="i">1905</v>
    <v t="i">1906</v>
    <v t="i">1907</v>
    <v t="i">1910</v>
    <v t="i">1911</v>
    <v t="i">1912</v>
    <v t="i">1913</v>
    <v t="i">1914</v>
    <v t="i">1917</v>
    <v t="i">1918</v>
    <v t="i">1919</v>
    <v t="i">1920</v>
    <v t="i">1921</v>
    <v t="i">1924</v>
    <v t="i">1925</v>
    <v t="i">1926</v>
    <v t="i">1927</v>
    <v t="i">1928</v>
    <v t="i">1931</v>
    <v t="i">1932</v>
    <v t="i">1933</v>
    <v t="i">1934</v>
    <v t="i">1938</v>
    <v t="i">1939</v>
    <v t="i">1940</v>
    <v t="i">1941</v>
    <v t="i">1942</v>
    <v t="i">1945</v>
    <v t="i">1946</v>
    <v t="i">1947</v>
    <v t="i">1948</v>
    <v t="i">1949</v>
    <v t="i">1952</v>
    <v t="i">1953</v>
    <v t="i">1954</v>
    <v t="i">1955</v>
    <v t="i">1956</v>
    <v t="i">1959</v>
    <v t="i">1960</v>
    <v t="i">1961</v>
    <v t="i">1962</v>
    <v t="i">1963</v>
    <v t="i">1966</v>
    <v t="i">1967</v>
    <v t="i">1968</v>
    <v t="i">1969</v>
    <v t="i">1970</v>
    <v t="i">1974</v>
    <v t="i">1975</v>
    <v t="i">1976</v>
    <v t="i">1977</v>
    <v t="i">1980</v>
    <v t="i">1981</v>
    <v t="i">1982</v>
    <v t="i">1983</v>
    <v t="i">1984</v>
    <v t="i">1987</v>
    <v t="i">1988</v>
    <v t="i">1989</v>
    <v t="i">1990</v>
    <v t="i">1991</v>
    <v t="i">1994</v>
    <v t="i">1995</v>
    <v t="i">1996</v>
    <v t="i">1998</v>
    <v t="i">2001</v>
    <v t="i">2002</v>
    <v t="i">2003</v>
    <v t="i">2004</v>
    <v t="i">2005</v>
    <v t="i">2008</v>
    <v t="i">2009</v>
    <v t="i">2010</v>
    <v t="i">2011</v>
    <v t="i">2015</v>
    <v t="i">2016</v>
    <v t="i">2017</v>
    <v t="i">2018</v>
    <v t="i">2019</v>
    <v t="i">2022</v>
    <v t="i">2023</v>
    <v t="i">2024</v>
    <v t="i">2025</v>
    <v t="i">2026</v>
    <v t="i">2029</v>
    <v t="i">2030</v>
    <v t="i">2031</v>
    <v t="i">2032</v>
    <v t="i">2033</v>
    <v t="i">2036</v>
    <v t="i">2037</v>
    <v t="i">2038</v>
    <v t="i">2039</v>
    <v t="i">2040</v>
    <v t="i">2043</v>
    <v t="i">2044</v>
    <v t="i">2045</v>
    <v t="i">2046</v>
    <v t="i">2047</v>
    <v t="i">2050</v>
    <v t="i">2051</v>
    <v t="i">2052</v>
    <v t="i">2053</v>
    <v t="i">2054</v>
    <v t="i">2057</v>
    <v t="i">2058</v>
    <v t="i">2059</v>
    <v t="i">2060</v>
    <v t="i">2061</v>
    <v t="i">2064</v>
    <v t="i">2065</v>
    <v t="i">2066</v>
    <v t="i">2067</v>
    <v t="i">2068</v>
    <v t="i">2072</v>
    <v t="i">2073</v>
    <v t="i">2074</v>
    <v t="i">2075</v>
    <v t="i">2078</v>
    <v t="i">2079</v>
    <v t="i">2080</v>
    <v t="i">2081</v>
    <v t="i">2082</v>
    <v t="i">2085</v>
    <v t="i">2086</v>
    <v t="i">2087</v>
    <v t="i">2088</v>
    <v t="i">2089</v>
    <v t="i">2092</v>
    <v t="i">2093</v>
    <v t="i">2094</v>
    <v t="i">2095</v>
    <v t="i">2096</v>
    <v t="i">2099</v>
    <v t="i">2100</v>
    <v t="i">2101</v>
    <v t="i">2102</v>
  </a>
  <a r="1" c="1447">
    <v>27.888400000000001</v>
    <v>28.683700000000002</v>
    <v>29.5337</v>
    <v>30.102399999999999</v>
    <v>31.270399999999999</v>
    <v>32.808999999999997</v>
    <v>32.088999999999999</v>
    <v>31.876300000000001</v>
    <v>34.990299999999998</v>
    <v>35.860999999999997</v>
    <v>34.566299999999998</v>
    <v>34.232300000000002</v>
    <v>34.033000000000001</v>
    <v>36.479599999999998</v>
    <v>37.970300000000002</v>
    <v>38.146299999999997</v>
    <v>37.654299999999999</v>
    <v>37.201000000000001</v>
    <v>37.792999999999999</v>
    <v>38.732300000000002</v>
    <v>42.720199999999998</v>
    <v>43.370899999999999</v>
    <v>51.999499999999998</v>
    <v>59.136699999999998</v>
    <v>48.979500000000002</v>
    <v>49.930199999999999</v>
    <v>49.870800000000003</v>
    <v>51.418199999999999</v>
    <v>51.6248</v>
    <v>51.152200000000001</v>
    <v>53.599499999999999</v>
    <v>53.334800000000001</v>
    <v>57.226100000000002</v>
    <v>61.160699999999999</v>
    <v>59.960099999999997</v>
    <v>60.066099999999999</v>
    <v>55.5854</v>
    <v>53.326799999999999</v>
    <v>51.919499999999999</v>
    <v>45.266199999999998</v>
    <v>44.532200000000003</v>
    <v>49.574199999999998</v>
    <v>49.700200000000002</v>
    <v>49.966200000000001</v>
    <v>48.302199999999999</v>
    <v>46.898200000000003</v>
    <v>40.532899999999998</v>
    <v>43.021599999999999</v>
    <v>42.281599999999997</v>
    <v>37.369599999999998</v>
    <v>36.441000000000003</v>
    <v>29.670999999999999</v>
    <v>28.6797</v>
    <v>24.081099999999999</v>
    <v>28.509</v>
    <v>28.5017</v>
    <v>28.952400000000001</v>
    <v>33.6663</v>
    <v>35.949599999999997</v>
    <v>35.210299999999997</v>
    <v>34.290300000000002</v>
    <v>33.475000000000001</v>
    <v>34.933</v>
    <v>32.103700000000003</v>
    <v>30.297699999999999</v>
    <v>32.000300000000003</v>
    <v>34.415700000000001</v>
    <v>36.363</v>
    <v>36.588999999999999</v>
    <v>38.199599999999997</v>
    <v>43.3962</v>
    <v>47.325499999999998</v>
    <v>48.654800000000002</v>
    <v>49.680199999999999</v>
    <v>50.258800000000001</v>
    <v>49.756799999999998</v>
    <v>45.780900000000003</v>
    <v>48.806800000000003</v>
    <v>47.041499999999999</v>
    <v>48.342799999999997</v>
    <v>53.249499999999998</v>
    <v>51.2742</v>
    <v>53.366799999999998</v>
    <v>52.1248</v>
    <v>46.754199999999997</v>
    <v>50.7455</v>
    <v>51.213500000000003</v>
    <v>52.171500000000002</v>
    <v>52.002099999999999</v>
    <v>54.627499999999998</v>
    <v>54.085500000000003</v>
    <v>53.960099999999997</v>
    <v>52.7301</v>
    <v>53.5548</v>
    <v>53.277500000000003</v>
    <v>54.241500000000002</v>
    <v>53.866799999999998</v>
    <v>54.370100000000001</v>
    <v>55.172800000000002</v>
    <v>54.458100000000002</v>
    <v>54.590800000000002</v>
    <v>54.6815</v>
    <v>53.720100000000002</v>
    <v>55.6661</v>
    <v>59.872700000000002</v>
    <v>58.770099999999999</v>
    <v>58.863399999999999</v>
    <v>57.6248</v>
    <v>59.043399999999998</v>
    <v>63.327399999999997</v>
    <v>62.710700000000003</v>
    <v>68.335999999999999</v>
    <v>64.855400000000003</v>
    <v>62.351399999999998</v>
    <v>66.059299999999993</v>
    <v>65.474699999999999</v>
    <v>66.118700000000004</v>
    <v>66.930000000000007</v>
    <v>66.725999999999999</v>
    <v>66.287300000000002</v>
    <v>66.784700000000001</v>
    <v>64.055999999999997</v>
    <v>65.731300000000005</v>
    <v>63.981999999999999</v>
    <v>67.289299999999997</v>
    <v>71.986599999999996</v>
    <v>74.641300000000001</v>
    <v>80.576499999999996</v>
    <v>91.437799999999996</v>
    <v>92.656400000000005</v>
    <v>91.0578</v>
    <v>92.951099999999997</v>
    <v>102.9756</v>
    <v>99.802999999999997</v>
    <v>101.119</v>
    <v>103.0663</v>
    <v>100.04170000000001</v>
    <v>100.05500000000001</v>
    <v>109.5322</v>
    <v>104.55629999999999</v>
    <v>106.15430000000001</v>
    <v>100.8703</v>
    <v>94.465699999999998</v>
    <v>102.639</v>
    <v>98.431700000000006</v>
    <v>99.939700000000002</v>
    <v>99.165000000000006</v>
    <v>95.382999999999996</v>
    <v>98.998999999999995</v>
    <v>99.132300000000001</v>
    <v>99.000299999999996</v>
    <v>99.304299999999998</v>
    <v>96.846400000000003</v>
    <v>94.570400000000006</v>
    <v>91.625100000000003</v>
    <v>103.64960000000001</v>
    <v>108.0656</v>
    <v>110.0462</v>
    <v>122.37479999999999</v>
    <v>125.8047</v>
    <v>125.2341</v>
    <v>133.45400000000001</v>
    <v>136.66399999999999</v>
    <v>134.27869999999999</v>
    <v>134.88800000000001</v>
    <v>143.54320000000001</v>
    <v>149.24850000000001</v>
    <v>147.55850000000001</v>
    <v>166.10499999999999</v>
    <v>158.3484</v>
    <v>149.12180000000001</v>
    <v>135.6653</v>
    <v>139.43860000000001</v>
    <v>110.0689</v>
    <v>122.0921</v>
    <v>123.7788</v>
    <v>124.2388</v>
    <v>139.87190000000001</v>
    <v>149.91849999999999</v>
    <v>147.25190000000001</v>
    <v>141.14189999999999</v>
    <v>147.3819</v>
    <v>149.79519999999999</v>
    <v>141.40860000000001</v>
    <v>126.7854</v>
    <v>129.262</v>
    <v>135.77860000000001</v>
    <v>140.39859999999999</v>
    <v>139.68860000000001</v>
    <v>143.00190000000001</v>
    <v>149.3852</v>
    <v>138.36189999999999</v>
    <v>141.89189999999999</v>
    <v>137.99199999999999</v>
    <v>141.76519999999999</v>
    <v>141.97190000000001</v>
    <v>144.6652</v>
    <v>147.43190000000001</v>
    <v>148.8818</v>
    <v>153.76509999999999</v>
    <v>149.62520000000001</v>
    <v>146.55520000000001</v>
    <v>143.6086</v>
    <v>140.64529999999999</v>
    <v>140.87860000000001</v>
    <v>141.92859999999999</v>
    <v>140.20859999999999</v>
    <v>140.09190000000001</v>
    <v>141.55860000000001</v>
    <v>135.33860000000001</v>
    <v>136.94200000000001</v>
    <v>129.34540000000001</v>
    <v>133.50200000000001</v>
    <v>141.29859999999999</v>
    <v>140.3253</v>
    <v>146.02850000000001</v>
    <v>143.3152</v>
    <v>140.4186</v>
    <v>136.78530000000001</v>
    <v>139.0419</v>
    <v>137.25200000000001</v>
    <v>136.1653</v>
    <v>136.02860000000001</v>
    <v>147.20189999999999</v>
    <v>162.21170000000001</v>
    <v>166.42169999999999</v>
    <v>163.20169999999999</v>
    <v>173.94829999999999</v>
    <v>185.12479999999999</v>
    <v>191.3314</v>
    <v>195.25139999999999</v>
    <v>189.19810000000001</v>
    <v>194.91810000000001</v>
    <v>189.60480000000001</v>
    <v>197.79140000000001</v>
    <v>199.678</v>
    <v>213.9179</v>
    <v>216.62450000000001</v>
    <v>201.4913</v>
    <v>209.02119999999999</v>
    <v>203.328</v>
    <v>213.27449999999999</v>
    <v>211.0812</v>
    <v>207.58789999999999</v>
    <v>218.6311</v>
    <v>231.6644</v>
    <v>216.61779999999999</v>
    <v>213.44450000000001</v>
    <v>215.3245</v>
    <v>220.58779999999999</v>
    <v>221.2278</v>
    <v>221.99440000000001</v>
    <v>231.59100000000001</v>
    <v>235.221</v>
    <v>243.2542</v>
    <v>245.0342</v>
    <v>251.99080000000001</v>
    <v>272.01060000000001</v>
    <v>293.33710000000002</v>
    <v>270.39400000000001</v>
    <v>283.1438</v>
    <v>284.8005</v>
    <v>281.66390000000001</v>
    <v>275.38389999999998</v>
    <v>281.51389999999998</v>
    <v>283.48050000000001</v>
    <v>281.66050000000001</v>
    <v>282.21050000000002</v>
    <v>293.59710000000001</v>
    <v>294.36040000000003</v>
    <v>288.0505</v>
    <v>278.47390000000001</v>
    <v>264.50740000000002</v>
    <v>279.93389999999999</v>
    <v>290.9271</v>
    <v>284.8938</v>
    <v>283.3272</v>
    <v>284.07380000000001</v>
    <v>287.80380000000002</v>
    <v>283.15050000000002</v>
    <v>268.27069999999998</v>
    <v>270.55059999999997</v>
    <v>272.03730000000002</v>
    <v>265.404</v>
    <v>266.04730000000001</v>
    <v>262.45740000000001</v>
    <v>260.4307</v>
    <v>238.1643</v>
    <v>232.9443</v>
    <v>247.33750000000001</v>
    <v>227.40440000000001</v>
    <v>225.1644</v>
    <v>239.4743</v>
    <v>228.81100000000001</v>
    <v>217.7312</v>
    <v>207.1446</v>
    <v>199.31469999999999</v>
    <v>187.66480000000001</v>
    <v>224.52440000000001</v>
    <v>222.68440000000001</v>
    <v>233.1977</v>
    <v>231.24100000000001</v>
    <v>235.9776</v>
    <v>225.62440000000001</v>
    <v>233.93430000000001</v>
    <v>217.71780000000001</v>
    <v>218.2878</v>
    <v>223.33109999999999</v>
    <v>220.71780000000001</v>
    <v>210.08789999999999</v>
    <v>213.46119999999999</v>
    <v>206.2346</v>
    <v>203.76130000000001</v>
    <v>211.87119999999999</v>
    <v>222.64109999999999</v>
    <v>220.58109999999999</v>
    <v>230.3477</v>
    <v>230.5377</v>
    <v>223.65440000000001</v>
    <v>227.93109999999999</v>
    <v>225.6711</v>
    <v>233.99100000000001</v>
    <v>254.10409999999999</v>
    <v>244.07419999999999</v>
    <v>246.2809</v>
    <v>246.5909</v>
    <v>238.20760000000001</v>
    <v>239.6609</v>
    <v>248.03749999999999</v>
    <v>239.89429999999999</v>
    <v>243.1309</v>
    <v>246.0642</v>
    <v>234.911</v>
    <v>231.46440000000001</v>
    <v>225.6644</v>
    <v>236.4776</v>
    <v>228.29769999999999</v>
    <v>224.53110000000001</v>
    <v>223.64439999999999</v>
    <v>221.17779999999999</v>
    <v>224.12110000000001</v>
    <v>209.67789999999999</v>
    <v>205.7313</v>
    <v>196.62799999999999</v>
    <v>190.56139999999999</v>
    <v>196.578</v>
    <v>192.2747</v>
    <v>192.62139999999999</v>
    <v>187.81809999999999</v>
    <v>195.59139999999999</v>
    <v>193.62469999999999</v>
    <v>202.1446</v>
    <v>201.56129999999999</v>
    <v>206.37459999999999</v>
    <v>210.28120000000001</v>
    <v>208.40459999999999</v>
    <v>207.96459999999999</v>
    <v>201.7046</v>
    <v>190.94479999999999</v>
    <v>199.68129999999999</v>
    <v>201.708</v>
    <v>201.19470000000001</v>
    <v>199.59129999999999</v>
    <v>203.37129999999999</v>
    <v>203.2946</v>
    <v>205.8946</v>
    <v>199.78469999999999</v>
    <v>201.62129999999999</v>
    <v>205.53129999999999</v>
    <v>207.7679</v>
    <v>206.94130000000001</v>
    <v>207.90129999999999</v>
    <v>218.8545</v>
    <v>226.6044</v>
    <v>223.95439999999999</v>
    <v>229.571</v>
    <v>226.9177</v>
    <v>226.56440000000001</v>
    <v>225.97110000000001</v>
    <v>226.29769999999999</v>
    <v>219.8578</v>
    <v>214.88120000000001</v>
    <v>217.60120000000001</v>
    <v>218.9811</v>
    <v>228.56440000000001</v>
    <v>222.84440000000001</v>
    <v>217.7912</v>
    <v>216.86449999999999</v>
    <v>214.7379</v>
    <v>215.40450000000001</v>
    <v>220.1645</v>
    <v>218.42779999999999</v>
    <v>216.4178</v>
    <v>214.4579</v>
    <v>219.2045</v>
    <v>214.92449999999999</v>
    <v>215.65780000000001</v>
    <v>225.78110000000001</v>
    <v>229.06440000000001</v>
    <v>236.55430000000001</v>
    <v>236.57759999999999</v>
    <v>236.971</v>
    <v>238.20760000000001</v>
    <v>233.03100000000001</v>
    <v>237.91759999999999</v>
    <v>236.661</v>
    <v>235.9376</v>
    <v>240.74760000000001</v>
    <v>239.05430000000001</v>
    <v>228.721</v>
    <v>221.90110000000001</v>
    <v>229.661</v>
    <v>224.48779999999999</v>
    <v>226.75110000000001</v>
    <v>235.43100000000001</v>
    <v>236.161</v>
    <v>237.0643</v>
    <v>233.71770000000001</v>
    <v>237.30430000000001</v>
    <v>243.63419999999999</v>
    <v>245.23750000000001</v>
    <v>244.6942</v>
    <v>244.1276</v>
    <v>244.52090000000001</v>
    <v>250.9708</v>
    <v>251.28749999999999</v>
    <v>251.61750000000001</v>
    <v>245.42089999999999</v>
    <v>247.66419999999999</v>
    <v>248.1609</v>
    <v>251.9408</v>
    <v>252.32749999999999</v>
    <v>253.16079999999999</v>
    <v>243.38759999999999</v>
    <v>246.45750000000001</v>
    <v>250.64420000000001</v>
    <v>251.21080000000001</v>
    <v>258.12740000000002</v>
    <v>263.78399999999999</v>
    <v>259.1841</v>
    <v>260.4341</v>
    <v>258.4907</v>
    <v>258.40410000000003</v>
    <v>260.50740000000002</v>
    <v>260.19409999999999</v>
    <v>260.91410000000002</v>
    <v>264.53399999999999</v>
    <v>261.82740000000001</v>
    <v>263.97739999999999</v>
    <v>268.57060000000001</v>
    <v>270.35730000000001</v>
    <v>272.7706</v>
    <v>281.00720000000001</v>
    <v>290.03379999999999</v>
    <v>288.08710000000002</v>
    <v>288.59710000000001</v>
    <v>297.99700000000001</v>
    <v>303.22359999999998</v>
    <v>341.61660000000001</v>
    <v>339.47329999999999</v>
    <v>345.94990000000001</v>
    <v>359.00970000000001</v>
    <v>371.32960000000003</v>
    <v>402.85930000000002</v>
    <v>390.6628</v>
    <v>404.61599999999999</v>
    <v>409.96589999999998</v>
    <v>407.35930000000002</v>
    <v>387.64280000000002</v>
    <v>341.16329999999999</v>
    <v>355.97980000000001</v>
    <v>354.49979999999999</v>
    <v>344.4699</v>
    <v>337.79329999999999</v>
    <v>351.57319999999999</v>
    <v>362.99970000000002</v>
    <v>365.4563</v>
    <v>379.01620000000003</v>
    <v>385.61950000000002</v>
    <v>369.673</v>
    <v>371.99630000000002</v>
    <v>360.63639999999998</v>
    <v>378.99290000000002</v>
    <v>381.5829</v>
    <v>364.99639999999999</v>
    <v>361.52969999999999</v>
    <v>338.32</v>
    <v>336.33330000000001</v>
    <v>350.57979999999998</v>
    <v>356.31639999999999</v>
    <v>334.5967</v>
    <v>339.00659999999999</v>
    <v>322.13339999999999</v>
    <v>319.50009999999997</v>
    <v>325.32670000000002</v>
    <v>308.97019999999998</v>
    <v>310.85359999999997</v>
    <v>299.97699999999998</v>
    <v>312.84019999999998</v>
    <v>336.28660000000002</v>
    <v>355.66309999999999</v>
    <v>364.64299999999997</v>
    <v>362.81970000000001</v>
    <v>362.05970000000002</v>
    <v>356.77640000000002</v>
    <v>352.25650000000002</v>
    <v>399.92270000000002</v>
    <v>383.19279999999998</v>
    <v>362.70299999999997</v>
    <v>354.8965</v>
    <v>342.31659999999999</v>
    <v>352.70310000000001</v>
    <v>354.79649999999998</v>
    <v>368.73630000000003</v>
    <v>343.84989999999999</v>
    <v>349.86649999999997</v>
    <v>343.49990000000003</v>
    <v>331.88</v>
    <v>332.08670000000001</v>
    <v>314.6302</v>
    <v>309.99689999999998</v>
    <v>306.13029999999998</v>
    <v>312.46690000000001</v>
    <v>276.3639</v>
    <v>282.11380000000003</v>
    <v>312.23689999999999</v>
    <v>310.41359999999997</v>
    <v>301.8836</v>
    <v>297.0437</v>
    <v>307.77030000000002</v>
    <v>302.4436</v>
    <v>307.33030000000002</v>
    <v>310.66359999999997</v>
    <v>301.51369999999997</v>
    <v>286.66379999999998</v>
    <v>291.9171</v>
    <v>307.47359999999998</v>
    <v>307.79360000000003</v>
    <v>292.11369999999999</v>
    <v>285.65710000000001</v>
    <v>273.84059999999999</v>
    <v>254.67750000000001</v>
    <v>266.92070000000001</v>
    <v>269.95400000000001</v>
    <v>290.1404</v>
    <v>288.12049999999999</v>
    <v>293.2937</v>
    <v>279.76049999999998</v>
    <v>279.42720000000003</v>
    <v>268.19069999999999</v>
    <v>274.79730000000001</v>
    <v>286.32049999999998</v>
    <v>279.43049999999999</v>
    <v>265.11399999999998</v>
    <v>255.45410000000001</v>
    <v>267.29399999999998</v>
    <v>280.07389999999998</v>
    <v>290.53039999999999</v>
    <v>301.79360000000003</v>
    <v>307.05029999999999</v>
    <v>331.32339999999999</v>
    <v>333.0333</v>
    <v>337.97</v>
    <v>336.8766</v>
    <v>363.94299999999998</v>
    <v>366.5197</v>
    <v>364.65969999999999</v>
    <v>359.19639999999998</v>
    <v>361.52640000000002</v>
    <v>381.81279999999998</v>
    <v>363.74970000000002</v>
    <v>348.58319999999998</v>
    <v>352.41649999999998</v>
    <v>341.82659999999998</v>
    <v>325.30669999999998</v>
    <v>328.98</v>
    <v>340.78660000000002</v>
    <v>328.33010000000002</v>
    <v>334.76</v>
    <v>342.71319999999997</v>
    <v>325.73009999999999</v>
    <v>336.25659999999999</v>
    <v>335.01330000000002</v>
    <v>332.67</v>
    <v>292.13709999999998</v>
    <v>293.83370000000002</v>
    <v>292.50040000000001</v>
    <v>290.25040000000001</v>
    <v>300.97699999999998</v>
    <v>303.08030000000002</v>
    <v>317.53680000000003</v>
    <v>291.09039999999999</v>
    <v>288.5471</v>
    <v>262.36739999999998</v>
    <v>266.6773</v>
    <v>244.66419999999999</v>
    <v>242.66419999999999</v>
    <v>256.5274</v>
    <v>241.45429999999999</v>
    <v>253.86750000000001</v>
    <v>236.601</v>
    <v>236.471</v>
    <v>221.2978</v>
    <v>224.96440000000001</v>
    <v>209.38460000000001</v>
    <v>219.59780000000001</v>
    <v>235.9076</v>
    <v>253.20750000000001</v>
    <v>252.7508</v>
    <v>246.78749999999999</v>
    <v>258.33080000000001</v>
    <v>234.51429999999999</v>
    <v>238.27760000000001</v>
    <v>238.8843</v>
    <v>241.86420000000001</v>
    <v>239.70429999999999</v>
    <v>232.2277</v>
    <v>215.7345</v>
    <v>220.8878</v>
    <v>232.99770000000001</v>
    <v>213.09790000000001</v>
    <v>216.7578</v>
    <v>237.0343</v>
    <v>236.08430000000001</v>
    <v>235.0676</v>
    <v>245.70419999999999</v>
    <v>244.91759999999999</v>
    <v>232.661</v>
    <v>228.48769999999999</v>
    <v>224.47110000000001</v>
    <v>227.2611</v>
    <v>233.0643</v>
    <v>231.73099999999999</v>
    <v>244.54089999999999</v>
    <v>250.76079999999999</v>
    <v>234.34100000000001</v>
    <v>233.0677</v>
    <v>237.0376</v>
    <v>238.31100000000001</v>
    <v>240.0643</v>
    <v>240.54429999999999</v>
    <v>245.5275</v>
    <v>247.4975</v>
    <v>271.70389999999998</v>
    <v>272.24059999999997</v>
    <v>268.43060000000003</v>
    <v>258.85739999999998</v>
    <v>274.81729999999999</v>
    <v>280.8972</v>
    <v>297.14699999999999</v>
    <v>297.27370000000002</v>
    <v>300.58370000000002</v>
    <v>307.39359999999999</v>
    <v>308.6302</v>
    <v>288.1671</v>
    <v>290.42039999999997</v>
    <v>283.33049999999997</v>
    <v>294.3537</v>
    <v>286.62709999999998</v>
    <v>300.02699999999999</v>
    <v>309.31689999999998</v>
    <v>306.56029999999998</v>
    <v>303.99360000000001</v>
    <v>302.86700000000002</v>
    <v>296.66370000000001</v>
    <v>289.91039999999998</v>
    <v>296.4504</v>
    <v>297.09370000000001</v>
    <v>296.07</v>
    <v>288.08999999999997</v>
    <v>284.82</v>
    <v>277.7</v>
    <v>275.61</v>
    <v>277.16000000000003</v>
    <v>270.20999999999998</v>
    <v>274.42</v>
    <v>283.7</v>
    <v>289.26</v>
    <v>299.68</v>
    <v>304.42</v>
    <v>292.13</v>
    <v>302.61</v>
    <v>303.75</v>
    <v>303.35000000000002</v>
    <v>309.07</v>
    <v>308.73</v>
    <v>300.8</v>
    <v>288.58999999999997</v>
    <v>275.33</v>
    <v>276.01</v>
    <v>282.94</v>
    <v>287.81</v>
    <v>268.20999999999998</v>
    <v>265.25</v>
    <v>242.4</v>
    <v>249.44</v>
    <v>240.81</v>
    <v>238.13</v>
    <v>223.07</v>
    <v>222.96</v>
    <v>216.5</v>
    <v>217.24</v>
    <v>221.72</v>
    <v>204.99</v>
    <v>219.35</v>
    <v>220.19</v>
    <v>222.04</v>
    <v>207.28</v>
    <v>214.44</v>
    <v>211.25</v>
    <v>222.41499999999999</v>
    <v>224.64</v>
    <v>225.09</v>
    <v>228.52</v>
    <v>227.54</v>
    <v>227.82</v>
    <v>214.98</v>
    <v>215.31</v>
    <v>207.47</v>
    <v>197.08</v>
    <v>191.3</v>
    <v>177.59</v>
    <v>190.72</v>
    <v>195.97</v>
    <v>190.95</v>
    <v>194.42</v>
    <v>186.92</v>
    <v>183.17</v>
    <v>180.19</v>
    <v>167.87</v>
    <v>169.91</v>
    <v>183.2</v>
    <v>182.86</v>
    <v>182.92</v>
    <v>180.83</v>
    <v>194.7</v>
    <v>194.7</v>
    <v>194.86</v>
    <v>182.45</v>
    <v>179.82</v>
    <v>174.04</v>
    <v>173.44</v>
    <v>179.05</v>
    <v>167.82</v>
    <v>160.94999999999999</v>
    <v>156.80000000000001</v>
    <v>157.66999999999999</v>
    <v>150.22999999999999</v>
    <v>149.87</v>
    <v>137.80000000000001</v>
    <v>137.57</v>
    <v>125.35</v>
    <v>123.15</v>
    <v>109.1</v>
    <v>112.71</v>
    <v>121.82</v>
    <v>123.18</v>
    <v>108.1</v>
    <v>113.64</v>
    <v>110.34</v>
    <v>113.06</v>
    <v>119.77</v>
    <v>118.85</v>
    <v>123.22</v>
    <v>123.56</v>
    <v>122.4</v>
    <v>131.49</v>
    <v>128.78</v>
    <v>127.17</v>
    <v>133.41999999999999</v>
    <v>143.75</v>
    <v>143.88999999999999</v>
    <v>144.43</v>
    <v>160.27000000000001</v>
    <v>177.9</v>
    <v>166.66</v>
    <v>173.22</v>
    <v>181.41</v>
    <v>188.27</v>
    <v>189.98</v>
    <v>194.76</v>
    <v>196.81</v>
    <v>201.29</v>
    <v>207.32</v>
    <v>196.89</v>
    <v>194.64</v>
    <v>209.25</v>
    <v>214.24</v>
    <v>202.04</v>
    <v>208.31</v>
    <v>197.37</v>
    <v>200.86</v>
    <v>202.07</v>
    <v>196.88</v>
    <v>207.63</v>
    <v>205.71</v>
    <v>202.77</v>
    <v>190.9</v>
    <v>197.79</v>
    <v>193.81</v>
    <v>187.71</v>
    <v>182</v>
    <v>172.92</v>
    <v>173.44</v>
    <v>174.48</v>
    <v>183.26</v>
    <v>180.45</v>
    <v>184.13</v>
    <v>180.13</v>
    <v>183.25</v>
    <v>197.58</v>
    <v>191.15</v>
    <v>192.22</v>
    <v>190.41</v>
    <v>191.81</v>
    <v>189.19</v>
    <v>193.88</v>
    <v>195.28</v>
    <v>207.46</v>
    <v>194.77</v>
    <v>192.58</v>
    <v>185.52</v>
    <v>185.06</v>
    <v>184.51</v>
    <v>186.79</v>
    <v>180.54</v>
    <v>185.9</v>
    <v>185</v>
    <v>187.04</v>
    <v>184.31</v>
    <v>180.59</v>
    <v>162.99</v>
    <v>165.08</v>
    <v>162.55000000000001</v>
    <v>160.66999999999999</v>
    <v>153.75</v>
    <v>160.19</v>
    <v>164.31</v>
    <v>161.83000000000001</v>
    <v>160.31</v>
    <v>160.61000000000001</v>
    <v>161.19999999999999</v>
    <v>170.06</v>
    <v>171.79</v>
    <v>169.15</v>
    <v>168.54</v>
    <v>172.08</v>
    <v>167.98</v>
    <v>166.35</v>
    <v>166.52</v>
    <v>173.86</v>
    <v>176.89</v>
    <v>180.14</v>
    <v>188.87</v>
    <v>185.77</v>
    <v>182.9</v>
    <v>184.47</v>
    <v>193.17</v>
    <v>201.16</v>
    <v>203.93</v>
    <v>207.52</v>
    <v>213.97</v>
    <v>217.61</v>
    <v>221.31</v>
    <v>224.57</v>
    <v>234.86</v>
    <v>244.4</v>
    <v>249.83</v>
    <v>258.70999999999998</v>
    <v>256.79000000000002</v>
    <v>255.9</v>
    <v>260.54000000000002</v>
    <v>274.45</v>
    <v>259.45999999999998</v>
    <v>264.61</v>
    <v>256.60000000000002</v>
    <v>241.05</v>
    <v>250.21</v>
    <v>256.24</v>
    <v>257.5</v>
    <v>261.77</v>
    <v>279.82</v>
    <v>282.48</v>
    <v>276.54000000000002</v>
    <v>274.43</v>
    <v>269.61</v>
    <v>269.79000000000002</v>
    <v>271.99</v>
    <v>277.89999999999998</v>
    <v>281.38</v>
    <v>290.38</v>
    <v>293.33999999999997</v>
    <v>291.26</v>
    <v>262.89999999999998</v>
    <v>260.02</v>
    <v>269.06</v>
    <v>265.27999999999997</v>
    <v>264.35000000000002</v>
    <v>255.71</v>
    <v>266.44</v>
    <v>267.43</v>
    <v>261.07</v>
    <v>254.11</v>
    <v>259.32</v>
    <v>253.86</v>
    <v>251.45</v>
    <v>249.7</v>
    <v>242.19</v>
    <v>245.34</v>
    <v>242.65</v>
    <v>239.76</v>
    <v>232.96</v>
    <v>225.6</v>
    <v>219.22</v>
    <v>215.49</v>
    <v>231.28</v>
    <v>233.19</v>
    <v>236.86</v>
    <v>230.04</v>
    <v>238.59</v>
    <v>238.82</v>
    <v>257.18</v>
    <v>256.89999999999998</v>
    <v>258.08</v>
    <v>245.01</v>
    <v>256.49</v>
    <v>251.92</v>
    <v>251.49</v>
    <v>248.5</v>
    <v>273.58</v>
    <v>267.48</v>
    <v>271.3</v>
    <v>276.04000000000002</v>
    <v>274.39</v>
    <v>265.27999999999997</v>
    <v>266.5</v>
    <v>262.58999999999997</v>
    <v>255.7</v>
    <v>244.88</v>
    <v>246.99</v>
    <v>244.12</v>
    <v>240.5</v>
    <v>246.38</v>
    <v>250.22</v>
    <v>251.6</v>
    <v>246.53</v>
    <v>261.16000000000003</v>
    <v>260.05</v>
    <v>260.52999999999997</v>
    <v>259.67</v>
    <v>263.62</v>
    <v>262.99</v>
    <v>258.87</v>
    <v>251.12</v>
    <v>253.92</v>
    <v>254.85</v>
    <v>242.68</v>
    <v>220.11</v>
    <v>211.99</v>
    <v>212.08</v>
    <v>216.52</v>
    <v>212.42</v>
    <v>205.76</v>
    <v>207.3</v>
    <v>197.36</v>
    <v>200.84</v>
    <v>205.66</v>
    <v>218.51</v>
    <v>219.96</v>
    <v>219.27</v>
    <v>222.18</v>
    <v>222.11</v>
    <v>209.98</v>
    <v>214.65</v>
    <v>223.71</v>
    <v>237.41</v>
    <v>242.84</v>
    <v>233.59</v>
    <v>234.3</v>
    <v>235.6</v>
    <v>241.2</v>
    <v>234.21</v>
    <v>235.45</v>
    <v>236.08</v>
    <v>246.72</v>
    <v>244.14</v>
    <v>240.08</v>
    <v>238.83</v>
    <v>235.58</v>
    <v>238.72</v>
    <v>239.37</v>
    <v>242.64</v>
    <v>243.84</v>
    <v>239.74</v>
    <v>237.01</v>
    <v>239.29</v>
    <v>251.05</v>
    <v>253.5</v>
    <v>252.08</v>
    <v>257.22000000000003</v>
    <v>247.14</v>
    <v>254.5</v>
    <v>252.54</v>
    <v>256.61</v>
    <v>261.44</v>
    <v>253.18</v>
    <v>248.48</v>
    <v>248.42</v>
    <v>238.45</v>
    <v>237.93</v>
    <v>237.49</v>
    <v>240.45</v>
    <v>234.96</v>
    <v>233.94</v>
    <v>227.22</v>
    <v>218.89</v>
    <v>219.91</v>
    <v>215.55</v>
    <v>211.88</v>
    <v>212.19</v>
    <v>208.8</v>
    <v>209.14</v>
    <v>207.83</v>
    <v>182.63</v>
    <v>183.25</v>
    <v>190.93</v>
    <v>191.59</v>
    <v>187.29</v>
    <v>188.86</v>
    <v>187.91</v>
    <v>181.06</v>
    <v>185.1</v>
    <v>187.58</v>
    <v>189.56</v>
    <v>193.57</v>
    <v>188.13</v>
    <v>184.02</v>
    <v>188.71</v>
    <v>200.45</v>
    <v>199.95</v>
    <v>193.76</v>
    <v>194.77</v>
    <v>197.41</v>
    <v>191.97</v>
    <v>199.4</v>
    <v>199.73</v>
    <v>202.04</v>
    <v>201.88</v>
    <v>202.64</v>
    <v>188.14</v>
    <v>180.74</v>
    <v>176.54</v>
    <v>178.65</v>
    <v>175.34</v>
    <v>177.77</v>
    <v>177.54</v>
    <v>169.48</v>
    <v>162.5</v>
    <v>163.57</v>
    <v>173.8</v>
    <v>171.32</v>
    <v>175.66</v>
    <v>172.82</v>
    <v>170.83</v>
    <v>172.63</v>
    <v>177.67</v>
    <v>179.83</v>
    <v>175.79</v>
    <v>175.22</v>
    <v>166.63</v>
    <v>168.38</v>
    <v>171.11</v>
    <v>164.9</v>
    <v>172.98</v>
    <v>176.88</v>
    <v>171.76</v>
    <v>174.6</v>
    <v>171.05</v>
    <v>161.47999999999999</v>
    <v>157.11000000000001</v>
    <v>155.44999999999999</v>
    <v>149.93</v>
    <v>147.05000000000001</v>
    <v>142.05000000000001</v>
    <v>144.68</v>
    <v>162.13</v>
    <v>170.18</v>
    <v>168.29</v>
    <v>194.05</v>
    <v>183.28</v>
    <v>179.99</v>
    <v>180.01</v>
    <v>181.19</v>
    <v>184.76</v>
    <v>177.81</v>
    <v>174.72</v>
    <v>171.97</v>
    <v>168.47</v>
    <v>171.89</v>
    <v>177.55</v>
    <v>173.99</v>
    <v>174.84</v>
    <v>177.46</v>
    <v>174.95</v>
    <v>186.6</v>
    <v>180.11</v>
    <v>173.74</v>
    <v>179.24</v>
    <v>176.75</v>
    <v>176.19</v>
    <v>178.79</v>
    <v>178.08</v>
    <v>176.29</v>
    <v>174.77</v>
    <v>175</v>
    <v>177.94</v>
    <v>177.48</v>
    <v>173.79</v>
    <v>170.66</v>
    <v>177.29</v>
    <v>182.47</v>
    <v>178.01</v>
    <v>187.44</v>
    <v>184.86</v>
    <v>181.57</v>
    <v>183.01</v>
    <v>182.58</v>
    <v>187.35</v>
    <v>196.37</v>
    <v>197.42</v>
    <v>197.88</v>
    <v>209.86</v>
    <v>231.26</v>
    <v>246.39</v>
    <v>251.52</v>
    <v>252.94</v>
    <v>262.33</v>
    <v>263.26</v>
    <v>241.03</v>
    <v>248.23</v>
    <v>252.64</v>
    <v>256.56</v>
    <v>248.5</v>
    <v>249.23</v>
    <v>239.2</v>
    <v>251.51</v>
    <v>246.38</v>
    <v>215.99</v>
    <v>220.25</v>
    <v>219.8</v>
    <v>232.1</v>
    <v>222.62</v>
    <v>232.07</v>
    <v>216.86</v>
    <v>207.67</v>
    <v>198.88</v>
    <v>200.64</v>
    <v>191.76</v>
    <v>198.84</v>
    <v>200</v>
    <v>197.49</v>
    <v>207.83</v>
    <v>201.38</v>
    <v>214.14</v>
    <v>216.12</v>
    <v>222.72</v>
    <v>221.1</v>
    <v>223.27</v>
    <v>210.66</v>
    <v>220.32</v>
    <v>213.21</v>
    <v>209.21</v>
    <v>205.75</v>
    <v>206.28</v>
    <v>214.11</v>
    <v>210.6</v>
    <v>219.41</v>
    <v>230.17</v>
    <v>210.73</v>
    <v>216.27</v>
    <v>226.17</v>
    <v>228.13</v>
    <v>229.81</v>
    <v>230.29</v>
    <v>226.78</v>
    <v>227.87</v>
    <v>227.2</v>
    <v>243.92</v>
    <v>238.25</v>
    <v>250</v>
    <v>254.27</v>
    <v>257.02</v>
    <v>254.22</v>
    <v>260.45999999999998</v>
    <v>261.63</v>
    <v>258.02</v>
    <v>249.02</v>
    <v>240.66</v>
    <v>250.08</v>
    <v>240.83</v>
    <v>244.5</v>
    <v>241.05</v>
    <v>238.77</v>
    <v>217.8</v>
    <v>219.16</v>
    <v>219.57</v>
    <v>221.33</v>
    <v>220.89</v>
    <v>220.7</v>
    <v>218.85</v>
    <v>217.97</v>
    <v>213.65</v>
    <v>260.48</v>
    <v>269.19</v>
    <v>262.51</v>
    <v>259.52</v>
    <v>257.55</v>
    <v>249.85</v>
    <v>248.98</v>
    <v>242.84</v>
    <v>251.44</v>
    <v>288.52999999999997</v>
    <v>296.91000000000003</v>
    <v>321.22000000000003</v>
    <v>350</v>
    <v>328.49</v>
    <v>330.24</v>
    <v>311.18</v>
    <v>320.72000000000003</v>
    <v>338.74</v>
    <v>346</v>
    <v>342.03</v>
    <v>339.64</v>
    <v>352.56</v>
    <v>338.59</v>
    <v>338.23</v>
    <v>332.89</v>
    <v>345.16</v>
    <v>357.09</v>
    <v>351.42</v>
    <v>357.93</v>
    <v>369.49</v>
    <v>389.22</v>
    <v>389.79</v>
    <v>400.99</v>
    <v>424.77</v>
    <v>418.1</v>
    <v>436.23</v>
    <v>463.02</v>
    <v>479.86</v>
    <v>440.13</v>
    <v>436.17</v>
    <v>421.06</v>
    <v>430.6</v>
    <v>462.28</v>
    <v>454.13</v>
    <v>431.66</v>
    <v>417.41</v>
    <v>403.84</v>
    <v>379.28</v>
    <v>410.44</v>
    <v>411.05</v>
    <v>394.36</v>
    <v>394.94</v>
    <v>394.74</v>
    <v>403.31</v>
    <v>396.36</v>
    <v>428.22</v>
    <v>413.82</v>
    <v>426.5</v>
    <v>424.07</v>
    <v>415.11</v>
    <v>412.38</v>
    <v>406.58</v>
    <v>397.15</v>
    <v>398.09</v>
    <v>389.1</v>
    <v>400.28</v>
    <v>404.6</v>
    <v>383.68</v>
    <v>392.21</v>
    <v>378.17</v>
    <v>374.32</v>
    <v>361.62</v>
    <v>350.73</v>
    <v>328.5</v>
    <v>336.51</v>
    <v>355.94</v>
    <v>355.84</v>
    <v>354.11</v>
    <v>360.56</v>
    <v>354.4</v>
    <v>337.8</v>
    <v>330.53</v>
    <v>302.8</v>
    <v>290.8</v>
    <v>281.95</v>
    <v>292.98</v>
    <v>284.64999999999998</v>
    <v>272.04000000000002</v>
    <v>279.10000000000002</v>
    <v>263.45</v>
    <v>262.67</v>
    <v>222.15</v>
    <v>230.58</v>
    <v>248.09</v>
    <v>240.68</v>
    <v>249.98</v>
    <v>238.01</v>
    <v>225.31</v>
    <v>235.86</v>
    <v>236.26</v>
    <v>248.71</v>
    <v>278.39</v>
    <v>288.14</v>
    <v>272.06</v>
    <v>273.13</v>
    <v>263.55</v>
    <v>259.16000000000003</v>
    <v>268.45999999999998</v>
    <v>282.76</v>
    <v>267.27999999999997</v>
    <v>239.43</v>
    <v>233.29</v>
    <v>221.86</v>
    <v>272.2</v>
    <v>252.4</v>
    <v>252.31</v>
    <v>252.35</v>
    <v>254.11</v>
    <v>241.55</v>
    <v>241.37</v>
    <v>227.5</v>
    <v>237.97</v>
    <v>250.74</v>
    <v>259.51</v>
    <v>284.95</v>
    <v>285.88</v>
    <v>292.02999999999997</v>
    <v>282.16000000000003</v>
    <v>280.52</v>
    <v>287.20999999999998</v>
    <v>280.26</v>
    <v>275.35000000000002</v>
    <v>276.22000000000003</v>
    <v>284.82</v>
    <v>298.26</v>
    <v>318.38</v>
    <v>334.07</v>
    <v>347.68</v>
    <v>342.82</v>
    <v>349.98</v>
    <v>342.09</v>
    <v>343.82</v>
    <v>334.62</v>
    <v>341.04</v>
    <v>339.34</v>
    <v>362.89</v>
    <v>356.9</v>
    <v>358.43</v>
    <v>346.46</v>
    <v>342.69</v>
    <v>344.27</v>
    <v>332.05</v>
    <v>284.7</v>
    <v>295.14</v>
    <v>308.58</v>
    <v>326.08999999999997</v>
    <v>326.43</v>
    <v>319.11</v>
    <v>325.31</v>
    <v>329.13</v>
    <v>316.35000000000002</v>
    <v>322.05</v>
    <v>322.16000000000003</v>
    <v>348.68</v>
    <v>340.47</v>
    <v>327.55</v>
    <v>325.77999999999997</v>
    <v>323.63</v>
    <v>317.66000000000003</v>
    <v>300.70999999999998</v>
    <v>315.64999999999998</v>
    <v>315.35000000000002</v>
    <v>293.94</v>
    <v>297.81</v>
    <v>295.88</v>
    <v>309.87</v>
    <v>313.51</v>
    <v>316.89999999999998</v>
    <v>310.77999999999997</v>
    <v>321.67</v>
    <v>319.41000000000003</v>
    <v>329.65</v>
    <v>328.49</v>
    <v>332.11</v>
    <v>332.56</v>
    <v>305.3</v>
    <v>316.06</v>
    <v>325.58999999999997</v>
    <v>321.2</v>
    <v>319.04000000000002</v>
    <v>308.27</v>
    <v>302.63</v>
    <v>309.26</v>
    <v>308.72000000000003</v>
    <v>319.91000000000003</v>
    <v>322.27</v>
    <v>329.65</v>
    <v>339.03</v>
    <v>340.84</v>
    <v>339.38</v>
    <v>335.58</v>
    <v>330.56</v>
    <v>335.16</v>
    <v>329.31</v>
    <v>323.89999999999998</v>
    <v>320.11</v>
    <v>340.01</v>
    <v>346.6</v>
    <v>351.67</v>
    <v>349.6</v>
    <v>345.98</v>
    <v>333.87</v>
    <v>329.36</v>
    <v>334.09</v>
    <v>338.53</v>
    <v>350.84</v>
    <v>346.4</v>
    <v>346.97</v>
    <v>347.79</v>
    <v>368.81</v>
    <v>395.94</v>
    <v>410.04</v>
    <v>421.62</v>
    <v>425.86</v>
    <v>416.85</v>
    <v>426.07</v>
    <v>434.21</v>
    <v>425.85</v>
    <v>442.79</v>
    <v>423.39</v>
    <v>440.4</v>
    <v>443.21</v>
    <v>444.72</v>
    <v>459.46</v>
    <v>436</v>
  </a>
  <a r="1" c="1445">
    <v t="i">0</v>
    <v t="i">2</v>
    <v t="i">3</v>
    <v t="i">6</v>
    <v t="i">7</v>
    <v t="i">8</v>
    <v t="i">9</v>
    <v t="i">10</v>
    <v t="i">13</v>
    <v t="i">14</v>
    <v t="i">15</v>
    <v t="i">16</v>
    <v t="i">17</v>
    <v t="i">21</v>
    <v t="i">22</v>
    <v t="i">23</v>
    <v t="i">24</v>
    <v t="i">27</v>
    <v t="i">28</v>
    <v t="i">29</v>
    <v t="i">30</v>
    <v t="i">31</v>
    <v t="i">34</v>
    <v t="i">35</v>
    <v t="i">36</v>
    <v t="i">37</v>
    <v t="i">38</v>
    <v t="i">41</v>
    <v t="i">42</v>
    <v t="i">43</v>
    <v t="i">44</v>
    <v t="i">45</v>
    <v t="i">49</v>
    <v t="i">50</v>
    <v t="i">51</v>
    <v t="i">52</v>
    <v t="i">55</v>
    <v t="i">56</v>
    <v t="i">57</v>
    <v t="i">58</v>
    <v t="i">59</v>
    <v t="i">62</v>
    <v t="i">63</v>
    <v t="i">64</v>
    <v t="i">65</v>
    <v t="i">66</v>
    <v t="i">69</v>
    <v t="i">70</v>
    <v t="i">71</v>
    <v t="i">72</v>
    <v t="i">73</v>
    <v t="i">76</v>
    <v t="i">77</v>
    <v t="i">78</v>
    <v t="i">79</v>
    <v t="i">80</v>
    <v t="i">83</v>
    <v t="i">84</v>
    <v t="i">85</v>
    <v t="i">86</v>
    <v t="i">87</v>
    <v t="i">90</v>
    <v t="i">91</v>
    <v t="i">92</v>
    <v t="i">93</v>
    <v t="i">94</v>
    <v t="i">97</v>
    <v t="i">98</v>
    <v t="i">99</v>
    <v t="i">100</v>
    <v t="i">104</v>
    <v t="i">105</v>
    <v t="i">106</v>
    <v t="i">107</v>
    <v t="i">108</v>
    <v t="i">111</v>
    <v t="i">112</v>
    <v t="i">113</v>
    <v t="i">114</v>
    <v t="i">115</v>
    <v t="i">118</v>
    <v t="i">119</v>
    <v t="i">120</v>
    <v t="i">121</v>
    <v t="i">122</v>
    <v t="i">125</v>
    <v t="i">126</v>
    <v t="i">127</v>
    <v t="i">128</v>
    <v t="i">129</v>
    <v t="i">132</v>
    <v t="i">133</v>
    <v t="i">134</v>
    <v t="i">135</v>
    <v t="i">136</v>
    <v t="i">139</v>
    <v t="i">140</v>
    <v t="i">141</v>
    <v t="i">142</v>
    <v t="i">143</v>
    <v t="i">147</v>
    <v t="i">148</v>
    <v t="i">149</v>
    <v t="i">150</v>
    <v t="i">153</v>
    <v t="i">154</v>
    <v t="i">155</v>
    <v t="i">156</v>
    <v t="i">157</v>
    <v t="i">160</v>
    <v t="i">161</v>
    <v t="i">162</v>
    <v t="i">163</v>
    <v t="i">164</v>
    <v t="i">167</v>
    <v t="i">168</v>
    <v t="i">169</v>
    <v t="i">170</v>
    <v t="i">171</v>
    <v t="i">174</v>
    <v t="i">175</v>
    <v t="i">176</v>
    <v t="i">177</v>
    <v t="i">178</v>
    <v t="i">181</v>
    <v t="i">182</v>
    <v t="i">183</v>
    <v t="i">184</v>
    <v t="i">188</v>
    <v t="i">189</v>
    <v t="i">190</v>
    <v t="i">191</v>
    <v t="i">192</v>
    <v t="i">195</v>
    <v t="i">196</v>
    <v t="i">197</v>
    <v t="i">198</v>
    <v t="i">199</v>
    <v t="i">202</v>
    <v t="i">203</v>
    <v t="i">204</v>
    <v t="i">205</v>
    <v t="i">206</v>
    <v t="i">209</v>
    <v t="i">210</v>
    <v t="i">211</v>
    <v t="i">212</v>
    <v t="i">213</v>
    <v t="i">216</v>
    <v t="i">217</v>
    <v t="i">218</v>
    <v t="i">219</v>
    <v t="i">220</v>
    <v t="i">223</v>
    <v t="i">224</v>
    <v t="i">225</v>
    <v t="i">226</v>
    <v t="i">227</v>
    <v t="i">230</v>
    <v t="i">231</v>
    <v t="i">232</v>
    <v t="i">233</v>
    <v t="i">234</v>
    <v t="i">237</v>
    <v t="i">238</v>
    <v t="i">239</v>
    <v t="i">240</v>
    <v t="i">241</v>
    <v t="i">244</v>
    <v t="i">245</v>
    <v t="i">246</v>
    <v t="i">247</v>
    <v t="i">248</v>
    <v t="i">252</v>
    <v t="i">253</v>
    <v t="i">254</v>
    <v t="i">255</v>
    <v t="i">258</v>
    <v t="i">259</v>
    <v t="i">260</v>
    <v t="i">261</v>
    <v t="i">262</v>
    <v t="i">265</v>
    <v t="i">266</v>
    <v t="i">267</v>
    <v t="i">268</v>
    <v t="i">269</v>
    <v t="i">272</v>
    <v t="i">273</v>
    <v t="i">274</v>
    <v t="i">275</v>
    <v t="i">276</v>
    <v t="i">279</v>
    <v t="i">280</v>
    <v t="i">281</v>
    <v t="i">282</v>
    <v t="i">283</v>
    <v t="i">286</v>
    <v t="i">287</v>
    <v t="i">288</v>
    <v t="i">289</v>
    <v t="i">290</v>
    <v t="i">293</v>
    <v t="i">294</v>
    <v t="i">295</v>
    <v t="i">296</v>
    <v t="i">297</v>
    <v t="i">300</v>
    <v t="i">301</v>
    <v t="i">302</v>
    <v t="i">303</v>
    <v t="i">304</v>
    <v t="i">307</v>
    <v t="i">308</v>
    <v t="i">309</v>
    <v t="i">310</v>
    <v t="i">311</v>
    <v t="i">314</v>
    <v t="i">315</v>
    <v t="i">316</v>
    <v t="i">317</v>
    <v t="i">318</v>
    <v t="i">321</v>
    <v t="i">322</v>
    <v t="i">323</v>
    <v t="i">324</v>
    <v t="i">325</v>
    <v t="i">328</v>
    <v t="i">329</v>
    <v t="i">330</v>
    <v t="i">332</v>
    <v t="i">335</v>
    <v t="i">336</v>
    <v t="i">337</v>
    <v t="i">338</v>
    <v t="i">339</v>
    <v t="i">342</v>
    <v t="i">343</v>
    <v t="i">344</v>
    <v t="i">345</v>
    <v t="i">346</v>
    <v t="i">349</v>
    <v t="i">350</v>
    <v t="i">351</v>
    <v t="i">352</v>
    <v t="i">353</v>
    <v t="i">356</v>
    <v t="i">357</v>
    <v t="i">358</v>
    <v t="i">359</v>
    <v t="i">363</v>
    <v t="i">364</v>
    <v t="i">365</v>
    <v t="i">366</v>
    <v t="i">370</v>
    <v t="i">371</v>
    <v t="i">372</v>
    <v t="i">373</v>
    <v t="i">374</v>
    <v t="i">377</v>
    <v t="i">378</v>
    <v t="i">379</v>
    <v t="i">380</v>
    <v t="i">381</v>
    <v t="i">385</v>
    <v t="i">386</v>
    <v t="i">387</v>
    <v t="i">388</v>
    <v t="i">391</v>
    <v t="i">392</v>
    <v t="i">393</v>
    <v t="i">394</v>
    <v t="i">395</v>
    <v t="i">398</v>
    <v t="i">399</v>
    <v t="i">400</v>
    <v t="i">401</v>
    <v t="i">402</v>
    <v t="i">405</v>
    <v t="i">406</v>
    <v t="i">407</v>
    <v t="i">408</v>
    <v t="i">409</v>
    <v t="i">413</v>
    <v t="i">414</v>
    <v t="i">415</v>
    <v t="i">416</v>
    <v t="i">419</v>
    <v t="i">420</v>
    <v t="i">421</v>
    <v t="i">422</v>
    <v t="i">423</v>
    <v t="i">426</v>
    <v t="i">427</v>
    <v t="i">428</v>
    <v t="i">429</v>
    <v t="i">430</v>
    <v t="i">433</v>
    <v t="i">434</v>
    <v t="i">435</v>
    <v t="i">436</v>
    <v t="i">437</v>
    <v t="i">440</v>
    <v t="i">441</v>
    <v t="i">442</v>
    <v t="i">443</v>
    <v t="i">444</v>
    <v t="i">447</v>
    <v t="i">448</v>
    <v t="i">449</v>
    <v t="i">450</v>
    <v t="i">451</v>
    <v t="i">454</v>
    <v t="i">455</v>
    <v t="i">456</v>
    <v t="i">457</v>
    <v t="i">461</v>
    <v t="i">462</v>
    <v t="i">463</v>
    <v t="i">464</v>
    <v t="i">465</v>
    <v t="i">468</v>
    <v t="i">469</v>
    <v t="i">470</v>
    <v t="i">471</v>
    <v t="i">472</v>
    <v t="i">475</v>
    <v t="i">476</v>
    <v t="i">477</v>
    <v t="i">478</v>
    <v t="i">479</v>
    <v t="i">482</v>
    <v t="i">483</v>
    <v t="i">484</v>
    <v t="i">485</v>
    <v t="i">486</v>
    <v t="i">489</v>
    <v t="i">490</v>
    <v t="i">491</v>
    <v t="i">492</v>
    <v t="i">493</v>
    <v t="i">496</v>
    <v t="i">497</v>
    <v t="i">498</v>
    <v t="i">499</v>
    <v t="i">500</v>
    <v t="i">503</v>
    <v t="i">504</v>
    <v t="i">505</v>
    <v t="i">506</v>
    <v t="i">507</v>
    <v t="i">510</v>
    <v t="i">511</v>
    <v t="i">512</v>
    <v t="i">513</v>
    <v t="i">514</v>
    <v t="i">518</v>
    <v t="i">519</v>
    <v t="i">520</v>
    <v t="i">521</v>
    <v t="i">524</v>
    <v t="i">525</v>
    <v t="i">526</v>
    <v t="i">527</v>
    <v t="i">528</v>
    <v t="i">531</v>
    <v t="i">532</v>
    <v t="i">533</v>
    <v t="i">534</v>
    <v t="i">535</v>
    <v t="i">538</v>
    <v t="i">539</v>
    <v t="i">540</v>
    <v t="i">541</v>
    <v t="i">542</v>
    <v t="i">545</v>
    <v t="i">546</v>
    <v t="i">547</v>
    <v t="i">548</v>
    <v t="i">549</v>
    <v t="i">553</v>
    <v t="i">554</v>
    <v t="i">555</v>
    <v t="i">556</v>
    <v t="i">559</v>
    <v t="i">560</v>
    <v t="i">561</v>
    <v t="i">562</v>
    <v t="i">563</v>
    <v t="i">566</v>
    <v t="i">567</v>
    <v t="i">568</v>
    <v t="i">569</v>
    <v t="i">570</v>
    <v t="i">573</v>
    <v t="i">574</v>
    <v t="i">575</v>
    <v t="i">576</v>
    <v t="i">577</v>
    <v t="i">580</v>
    <v t="i">581</v>
    <v t="i">582</v>
    <v t="i">583</v>
    <v t="i">584</v>
    <v t="i">587</v>
    <v t="i">588</v>
    <v t="i">589</v>
    <v t="i">590</v>
    <v t="i">591</v>
    <v t="i">594</v>
    <v t="i">595</v>
    <v t="i">596</v>
    <v t="i">597</v>
    <v t="i">598</v>
    <v t="i">601</v>
    <v t="i">602</v>
    <v t="i">603</v>
    <v t="i">604</v>
    <v t="i">605</v>
    <v t="i">608</v>
    <v t="i">609</v>
    <v t="i">610</v>
    <v t="i">611</v>
    <v t="i">612</v>
    <v t="i">616</v>
    <v t="i">617</v>
    <v t="i">618</v>
    <v t="i">619</v>
    <v t="i">622</v>
    <v t="i">623</v>
    <v t="i">624</v>
    <v t="i">625</v>
    <v t="i">626</v>
    <v t="i">629</v>
    <v t="i">630</v>
    <v t="i">631</v>
    <v t="i">632</v>
    <v t="i">633</v>
    <v t="i">636</v>
    <v t="i">637</v>
    <v t="i">638</v>
    <v t="i">639</v>
    <v t="i">640</v>
    <v t="i">643</v>
    <v t="i">644</v>
    <v t="i">645</v>
    <v t="i">646</v>
    <v t="i">647</v>
    <v t="i">650</v>
    <v t="i">651</v>
    <v t="i">652</v>
    <v t="i">653</v>
    <v t="i">654</v>
    <v t="i">657</v>
    <v t="i">658</v>
    <v t="i">659</v>
    <v t="i">660</v>
    <v t="i">661</v>
    <v t="i">664</v>
    <v t="i">665</v>
    <v t="i">666</v>
    <v t="i">667</v>
    <v t="i">668</v>
    <v t="i">671</v>
    <v t="i">672</v>
    <v t="i">673</v>
    <v t="i">674</v>
    <v t="i">675</v>
    <v t="i">678</v>
    <v t="i">679</v>
    <v t="i">680</v>
    <v t="i">681</v>
    <v t="i">682</v>
    <v t="i">685</v>
    <v t="i">686</v>
    <v t="i">687</v>
    <v t="i">688</v>
    <v t="i">689</v>
    <v t="i">692</v>
    <v t="i">693</v>
    <v t="i">694</v>
    <v t="i">696</v>
    <v t="i">699</v>
    <v t="i">700</v>
    <v t="i">701</v>
    <v t="i">702</v>
    <v t="i">703</v>
    <v t="i">706</v>
    <v t="i">707</v>
    <v t="i">708</v>
    <v t="i">709</v>
    <v t="i">710</v>
    <v t="i">713</v>
    <v t="i">714</v>
    <v t="i">715</v>
    <v t="i">716</v>
    <v t="i">717</v>
    <v t="i">720</v>
    <v t="i">721</v>
    <v t="i">722</v>
    <v t="i">723</v>
    <v t="i">727</v>
    <v t="i">728</v>
    <v t="i">729</v>
    <v t="i">730</v>
    <v t="i">731</v>
    <v t="i">734</v>
    <v t="i">735</v>
    <v t="i">736</v>
    <v t="i">737</v>
    <v t="i">738</v>
    <v t="i">741</v>
    <v t="i">742</v>
    <v t="i">743</v>
    <v t="i">744</v>
    <v t="i">745</v>
    <v t="i">749</v>
    <v t="i">750</v>
    <v t="i">751</v>
    <v t="i">752</v>
    <v t="i">755</v>
    <v t="i">756</v>
    <v t="i">757</v>
    <v t="i">758</v>
    <v t="i">759</v>
    <v t="i">762</v>
    <v t="i">763</v>
    <v t="i">764</v>
    <v t="i">765</v>
    <v t="i">766</v>
    <v t="i">769</v>
    <v t="i">770</v>
    <v t="i">771</v>
    <v t="i">772</v>
    <v t="i">773</v>
    <v t="i">776</v>
    <v t="i">777</v>
    <v t="i">778</v>
    <v t="i">779</v>
    <v t="i">780</v>
    <v t="i">784</v>
    <v t="i">785</v>
    <v t="i">786</v>
    <v t="i">787</v>
    <v t="i">790</v>
    <v t="i">791</v>
    <v t="i">792</v>
    <v t="i">793</v>
    <v t="i">794</v>
    <v t="i">797</v>
    <v t="i">798</v>
    <v t="i">799</v>
    <v t="i">800</v>
    <v t="i">801</v>
    <v t="i">804</v>
    <v t="i">805</v>
    <v t="i">806</v>
    <v t="i">807</v>
    <v t="i">808</v>
    <v t="i">811</v>
    <v t="i">812</v>
    <v t="i">813</v>
    <v t="i">814</v>
    <v t="i">815</v>
    <v t="i">818</v>
    <v t="i">819</v>
    <v t="i">820</v>
    <v t="i">821</v>
    <v t="i">822</v>
    <v t="i">825</v>
    <v t="i">826</v>
    <v t="i">827</v>
    <v t="i">828</v>
    <v t="i">829</v>
    <v t="i">832</v>
    <v t="i">833</v>
    <v t="i">834</v>
    <v t="i">835</v>
    <v t="i">839</v>
    <v t="i">840</v>
    <v t="i">841</v>
    <v t="i">842</v>
    <v t="i">843</v>
    <v t="i">846</v>
    <v t="i">847</v>
    <v t="i">848</v>
    <v t="i">849</v>
    <v t="i">850</v>
    <v t="i">853</v>
    <v t="i">854</v>
    <v t="i">855</v>
    <v t="i">856</v>
    <v t="i">857</v>
    <v t="i">860</v>
    <v t="i">861</v>
    <v t="i">862</v>
    <v t="i">863</v>
    <v t="i">864</v>
    <v t="i">867</v>
    <v t="i">868</v>
    <v t="i">869</v>
    <v t="i">870</v>
    <v t="i">871</v>
    <v t="i">874</v>
    <v t="i">875</v>
    <v t="i">876</v>
    <v t="i">877</v>
    <v t="i">878</v>
    <v t="i">882</v>
    <v t="i">883</v>
    <v t="i">884</v>
    <v t="i">885</v>
    <v t="i">888</v>
    <v t="i">889</v>
    <v t="i">890</v>
    <v t="i">891</v>
    <v t="i">892</v>
    <v t="i">895</v>
    <v t="i">896</v>
    <v t="i">897</v>
    <v t="i">898</v>
    <v t="i">899</v>
    <v t="i">903</v>
    <v t="i">904</v>
    <v t="i">905</v>
    <v t="i">906</v>
    <v t="i">909</v>
    <v t="i">910</v>
    <v t="i">911</v>
    <v t="i">912</v>
    <v t="i">913</v>
    <v t="i">917</v>
    <v t="i">918</v>
    <v t="i">919</v>
    <v t="i">920</v>
    <v t="i">923</v>
    <v t="i">924</v>
    <v t="i">925</v>
    <v t="i">926</v>
    <v t="i">927</v>
    <v t="i">930</v>
    <v t="i">931</v>
    <v t="i">932</v>
    <v t="i">933</v>
    <v t="i">934</v>
    <v t="i">937</v>
    <v t="i">938</v>
    <v t="i">939</v>
    <v t="i">940</v>
    <v t="i">941</v>
    <v t="i">944</v>
    <v t="i">945</v>
    <v t="i">946</v>
    <v t="i">947</v>
    <v t="i">948</v>
    <v t="i">951</v>
    <v t="i">952</v>
    <v t="i">953</v>
    <v t="i">954</v>
    <v t="i">955</v>
    <v t="i">958</v>
    <v t="i">959</v>
    <v t="i">960</v>
    <v t="i">961</v>
    <v t="i">962</v>
    <v t="i">965</v>
    <v t="i">966</v>
    <v t="i">967</v>
    <v t="i">968</v>
    <v t="i">969</v>
    <v t="i">972</v>
    <v t="i">973</v>
    <v t="i">974</v>
    <v t="i">975</v>
    <v t="i">976</v>
    <v t="i">980</v>
    <v t="i">981</v>
    <v t="i">982</v>
    <v t="i">983</v>
    <v t="i">986</v>
    <v t="i">987</v>
    <v t="i">988</v>
    <v t="i">989</v>
    <v t="i">990</v>
    <v t="i">993</v>
    <v t="i">994</v>
    <v t="i">995</v>
    <v t="i">996</v>
    <v t="i">997</v>
    <v t="i">1000</v>
    <v t="i">1001</v>
    <v t="i">1002</v>
    <v t="i">1003</v>
    <v t="i">1004</v>
    <v t="i">1007</v>
    <v t="i">1008</v>
    <v t="i">1009</v>
    <v t="i">1010</v>
    <v t="i">1011</v>
    <v t="i">1014</v>
    <v t="i">1015</v>
    <v t="i">1016</v>
    <v t="i">1017</v>
    <v t="i">1018</v>
    <v t="i">1021</v>
    <v t="i">1022</v>
    <v t="i">1023</v>
    <v t="i">1024</v>
    <v t="i">1025</v>
    <v t="i">1028</v>
    <v t="i">1029</v>
    <v t="i">1030</v>
    <v t="i">1031</v>
    <v t="i">1032</v>
    <v t="i">1035</v>
    <v t="i">1036</v>
    <v t="i">1037</v>
    <v t="i">1038</v>
    <v t="i">1039</v>
    <v t="i">1042</v>
    <v t="i">1043</v>
    <v t="i">1044</v>
    <v t="i">1045</v>
    <v t="i">1046</v>
    <v t="i">1049</v>
    <v t="i">1050</v>
    <v t="i">1051</v>
    <v t="i">1052</v>
    <v t="i">1053</v>
    <v t="i">1056</v>
    <v t="i">1057</v>
    <v t="i">1058</v>
    <v t="i">1060</v>
    <v t="i">1063</v>
    <v t="i">1064</v>
    <v t="i">1065</v>
    <v t="i">1066</v>
    <v t="i">1067</v>
    <v t="i">1070</v>
    <v t="i">1071</v>
    <v t="i">1072</v>
    <v t="i">1073</v>
    <v t="i">1074</v>
    <v t="i">1077</v>
    <v t="i">1078</v>
    <v t="i">1079</v>
    <v t="i">1080</v>
    <v t="i">1081</v>
    <v t="i">1084</v>
    <v t="i">1085</v>
    <v t="i">1086</v>
    <v t="i">1087</v>
    <v t="i">1088</v>
    <v t="i">1092</v>
    <v t="i">1093</v>
    <v t="i">1094</v>
    <v t="i">1095</v>
    <v t="i">1099</v>
    <v t="i">1100</v>
    <v t="i">1101</v>
    <v t="i">1102</v>
    <v t="i">1105</v>
    <v t="i">1106</v>
    <v t="i">1107</v>
    <v t="i">1108</v>
    <v t="i">1109</v>
    <v t="i">1113</v>
    <v t="i">1114</v>
    <v t="i">1115</v>
    <v t="i">1116</v>
    <v t="i">1119</v>
    <v t="i">1120</v>
    <v t="i">1121</v>
    <v t="i">1122</v>
    <v t="i">1123</v>
    <v t="i">1126</v>
    <v t="i">1127</v>
    <v t="i">1128</v>
    <v t="i">1129</v>
    <v t="i">1130</v>
    <v t="i">1133</v>
    <v t="i">1134</v>
    <v t="i">1135</v>
    <v t="i">1136</v>
    <v t="i">1137</v>
    <v t="i">1140</v>
    <v t="i">1141</v>
    <v t="i">1142</v>
    <v t="i">1143</v>
    <v t="i">1144</v>
    <v t="i">1148</v>
    <v t="i">1149</v>
    <v t="i">1150</v>
    <v t="i">1151</v>
    <v t="i">1154</v>
    <v t="i">1155</v>
    <v t="i">1156</v>
    <v t="i">1157</v>
    <v t="i">1158</v>
    <v t="i">1161</v>
    <v t="i">1162</v>
    <v t="i">1163</v>
    <v t="i">1164</v>
    <v t="i">1165</v>
    <v t="i">1168</v>
    <v t="i">1169</v>
    <v t="i">1170</v>
    <v t="i">1171</v>
    <v t="i">1172</v>
    <v t="i">1175</v>
    <v t="i">1176</v>
    <v t="i">1177</v>
    <v t="i">1178</v>
    <v t="i">1179</v>
    <v t="i">1182</v>
    <v t="i">1183</v>
    <v t="i">1184</v>
    <v t="i">1185</v>
    <v t="i">1186</v>
    <v t="i">1189</v>
    <v t="i">1190</v>
    <v t="i">1191</v>
    <v t="i">1192</v>
    <v t="i">1196</v>
    <v t="i">1197</v>
    <v t="i">1198</v>
    <v t="i">1199</v>
    <v t="i">1200</v>
    <v t="i">1203</v>
    <v t="i">1204</v>
    <v t="i">1205</v>
    <v t="i">1206</v>
    <v t="i">1207</v>
    <v t="i">1210</v>
    <v t="i">1211</v>
    <v t="i">1212</v>
    <v t="i">1213</v>
    <v t="i">1214</v>
    <v t="i">1217</v>
    <v t="i">1218</v>
    <v t="i">1219</v>
    <v t="i">1220</v>
    <v t="i">1221</v>
    <v t="i">1224</v>
    <v t="i">1225</v>
    <v t="i">1226</v>
    <v t="i">1227</v>
    <v t="i">1228</v>
    <v t="i">1231</v>
    <v t="i">1232</v>
    <v t="i">1233</v>
    <v t="i">1234</v>
    <v t="i">1235</v>
    <v t="i">1238</v>
    <v t="i">1239</v>
    <v t="i">1240</v>
    <v t="i">1241</v>
    <v t="i">1242</v>
    <v t="i">1246</v>
    <v t="i">1247</v>
    <v t="i">1248</v>
    <v t="i">1249</v>
    <v t="i">1252</v>
    <v t="i">1253</v>
    <v t="i">1254</v>
    <v t="i">1255</v>
    <v t="i">1256</v>
    <v t="i">1259</v>
    <v t="i">1260</v>
    <v t="i">1261</v>
    <v t="i">1262</v>
    <v t="i">1263</v>
    <v t="i">1267</v>
    <v t="i">1268</v>
    <v t="i">1269</v>
    <v t="i">1270</v>
    <v t="i">1273</v>
    <v t="i">1274</v>
    <v t="i">1275</v>
    <v t="i">1276</v>
    <v t="i">1277</v>
    <v t="i">1280</v>
    <v t="i">1282</v>
    <v t="i">1283</v>
    <v t="i">1284</v>
    <v t="i">1287</v>
    <v t="i">1288</v>
    <v t="i">1289</v>
    <v t="i">1290</v>
    <v t="i">1291</v>
    <v t="i">1294</v>
    <v t="i">1295</v>
    <v t="i">1296</v>
    <v t="i">1297</v>
    <v t="i">1298</v>
    <v t="i">1301</v>
    <v t="i">1302</v>
    <v t="i">1303</v>
    <v t="i">1304</v>
    <v t="i">1305</v>
    <v t="i">1308</v>
    <v t="i">1309</v>
    <v t="i">1310</v>
    <v t="i">1311</v>
    <v t="i">1312</v>
    <v t="i">1315</v>
    <v t="i">1316</v>
    <v t="i">1317</v>
    <v t="i">1318</v>
    <v t="i">1319</v>
    <v t="i">1322</v>
    <v t="i">1323</v>
    <v t="i">1324</v>
    <v t="i">1325</v>
    <v t="i">1326</v>
    <v t="i">1329</v>
    <v t="i">1330</v>
    <v t="i">1331</v>
    <v t="i">1332</v>
    <v t="i">1333</v>
    <v t="i">1336</v>
    <v t="i">1337</v>
    <v t="i">1338</v>
    <v t="i">1339</v>
    <v t="i">1340</v>
    <v t="i">1344</v>
    <v t="i">1345</v>
    <v t="i">1346</v>
    <v t="i">1347</v>
    <v t="i">1350</v>
    <v t="i">1351</v>
    <v t="i">1352</v>
    <v t="i">1353</v>
    <v t="i">1354</v>
    <v t="i">1357</v>
    <v t="i">1358</v>
    <v t="i">1359</v>
    <v t="i">1360</v>
    <v t="i">1361</v>
    <v t="i">1364</v>
    <v t="i">1365</v>
    <v t="i">1366</v>
    <v t="i">1367</v>
    <v t="i">1368</v>
    <v t="i">1371</v>
    <v t="i">1372</v>
    <v t="i">1373</v>
    <v t="i">1374</v>
    <v t="i">1375</v>
    <v t="i">1378</v>
    <v t="i">1379</v>
    <v t="i">1380</v>
    <v t="i">1381</v>
    <v t="i">1382</v>
    <v t="i">1385</v>
    <v t="i">1386</v>
    <v t="i">1387</v>
    <v t="i">1388</v>
    <v t="i">1389</v>
    <v t="i">1392</v>
    <v t="i">1393</v>
    <v t="i">1394</v>
    <v t="i">1395</v>
    <v t="i">1396</v>
    <v t="i">1399</v>
    <v t="i">1400</v>
    <v t="i">1401</v>
    <v t="i">1402</v>
    <v t="i">1403</v>
    <v t="i">1406</v>
    <v t="i">1407</v>
    <v t="i">1408</v>
    <v t="i">1409</v>
    <v t="i">1410</v>
    <v t="i">1413</v>
    <v t="i">1414</v>
    <v t="i">1415</v>
    <v t="i">1416</v>
    <v t="i">1417</v>
    <v t="i">1420</v>
    <v t="i">1421</v>
    <v t="i">1422</v>
    <v t="i">1424</v>
    <v t="i">1427</v>
    <v t="i">1428</v>
    <v t="i">1429</v>
    <v t="i">1430</v>
    <v t="i">1431</v>
    <v t="i">1434</v>
    <v t="i">1435</v>
    <v t="i">1436</v>
    <v t="i">1437</v>
    <v t="i">1438</v>
    <v t="i">1441</v>
    <v t="i">1442</v>
    <v t="i">1443</v>
    <v t="i">1444</v>
    <v t="i">1445</v>
    <v t="i">1448</v>
    <v t="i">1449</v>
    <v t="i">1450</v>
    <v t="i">1451</v>
    <v t="i">1452</v>
    <v t="i">1456</v>
    <v t="i">1457</v>
    <v t="i">1458</v>
    <v t="i">1459</v>
    <v t="i">1463</v>
    <v t="i">1464</v>
    <v t="i">1465</v>
    <v t="i">1466</v>
    <v t="i">1469</v>
    <v t="i">1470</v>
    <v t="i">1471</v>
    <v t="i">1472</v>
    <v t="i">1473</v>
    <v t="i">1477</v>
    <v t="i">1478</v>
    <v t="i">1479</v>
    <v t="i">1480</v>
    <v t="i">1483</v>
    <v t="i">1484</v>
    <v t="i">1485</v>
    <v t="i">1486</v>
    <v t="i">1487</v>
    <v t="i">1490</v>
    <v t="i">1491</v>
    <v t="i">1492</v>
    <v t="i">1493</v>
    <v t="i">1494</v>
    <v t="i">1497</v>
    <v t="i">1498</v>
    <v t="i">1499</v>
    <v t="i">1500</v>
    <v t="i">1501</v>
    <v t="i">1504</v>
    <v t="i">1505</v>
    <v t="i">1506</v>
    <v t="i">1507</v>
    <v t="i">1508</v>
    <v t="i">1512</v>
    <v t="i">1513</v>
    <v t="i">1514</v>
    <v t="i">1515</v>
    <v t="i">1518</v>
    <v t="i">1519</v>
    <v t="i">1520</v>
    <v t="i">1521</v>
    <v t="i">1522</v>
    <v t="i">1525</v>
    <v t="i">1526</v>
    <v t="i">1527</v>
    <v t="i">1528</v>
    <v t="i">1529</v>
    <v t="i">1532</v>
    <v t="i">1533</v>
    <v t="i">1534</v>
    <v t="i">1535</v>
    <v t="i">1536</v>
    <v t="i">1539</v>
    <v t="i">1540</v>
    <v t="i">1541</v>
    <v t="i">1542</v>
    <v t="i">1543</v>
    <v t="i">1546</v>
    <v t="i">1547</v>
    <v t="i">1548</v>
    <v t="i">1549</v>
    <v t="i">1553</v>
    <v t="i">1554</v>
    <v t="i">1555</v>
    <v t="i">1556</v>
    <v t="i">1557</v>
    <v t="i">1560</v>
    <v t="i">1561</v>
    <v t="i">1562</v>
    <v t="i">1563</v>
    <v t="i">1564</v>
    <v t="i">1567</v>
    <v t="i">1568</v>
    <v t="i">1569</v>
    <v t="i">1570</v>
    <v t="i">1571</v>
    <v t="i">1574</v>
    <v t="i">1575</v>
    <v t="i">1576</v>
    <v t="i">1577</v>
    <v t="i">1578</v>
    <v t="i">1581</v>
    <v t="i">1582</v>
    <v t="i">1583</v>
    <v t="i">1584</v>
    <v t="i">1585</v>
    <v t="i">1588</v>
    <v t="i">1589</v>
    <v t="i">1590</v>
    <v t="i">1591</v>
    <v t="i">1592</v>
    <v t="i">1595</v>
    <v t="i">1596</v>
    <v t="i">1597</v>
    <v t="i">1598</v>
    <v t="i">1599</v>
    <v t="i">1602</v>
    <v t="i">1603</v>
    <v t="i">1604</v>
    <v t="i">1605</v>
    <v t="i">1606</v>
    <v t="i">1610</v>
    <v t="i">1611</v>
    <v t="i">1612</v>
    <v t="i">1613</v>
    <v t="i">1616</v>
    <v t="i">1617</v>
    <v t="i">1618</v>
    <v t="i">1619</v>
    <v t="i">1620</v>
    <v t="i">1623</v>
    <v t="i">1624</v>
    <v t="i">1625</v>
    <v t="i">1626</v>
    <v t="i">1627</v>
    <v t="i">1630</v>
    <v t="i">1631</v>
    <v t="i">1633</v>
    <v t="i">1634</v>
    <v t="i">1637</v>
    <v t="i">1638</v>
    <v t="i">1639</v>
    <v t="i">1640</v>
    <v t="i">1641</v>
    <v t="i">1644</v>
    <v t="i">1645</v>
    <v t="i">1646</v>
    <v t="i">1648</v>
    <v t="i">1651</v>
    <v t="i">1652</v>
    <v t="i">1653</v>
    <v t="i">1654</v>
    <v t="i">1655</v>
    <v t="i">1658</v>
    <v t="i">1659</v>
    <v t="i">1660</v>
    <v t="i">1661</v>
    <v t="i">1662</v>
    <v t="i">1665</v>
    <v t="i">1666</v>
    <v t="i">1667</v>
    <v t="i">1668</v>
    <v t="i">1669</v>
    <v t="i">1672</v>
    <v t="i">1673</v>
    <v t="i">1674</v>
    <v t="i">1675</v>
    <v t="i">1676</v>
    <v t="i">1679</v>
    <v t="i">1680</v>
    <v t="i">1681</v>
    <v t="i">1682</v>
    <v t="i">1683</v>
    <v t="i">1686</v>
    <v t="i">1687</v>
    <v t="i">1688</v>
    <v t="i">1689</v>
    <v t="i">1690</v>
    <v t="i">1693</v>
    <v t="i">1694</v>
    <v t="i">1695</v>
    <v t="i">1696</v>
    <v t="i">1697</v>
    <v t="i">1700</v>
    <v t="i">1701</v>
    <v t="i">1702</v>
    <v t="i">1703</v>
    <v t="i">1704</v>
    <v t="i">1708</v>
    <v t="i">1709</v>
    <v t="i">1710</v>
    <v t="i">1711</v>
    <v t="i">1714</v>
    <v t="i">1715</v>
    <v t="i">1716</v>
    <v t="i">1717</v>
    <v t="i">1718</v>
    <v t="i">1721</v>
    <v t="i">1722</v>
    <v t="i">1723</v>
    <v t="i">1724</v>
    <v t="i">1725</v>
    <v t="i">1728</v>
    <v t="i">1729</v>
    <v t="i">1730</v>
    <v t="i">1731</v>
    <v t="i">1732</v>
    <v t="i">1735</v>
    <v t="i">1736</v>
    <v t="i">1737</v>
    <v t="i">1738</v>
    <v t="i">1739</v>
    <v t="i">1742</v>
    <v t="i">1743</v>
    <v t="i">1744</v>
    <v t="i">1745</v>
    <v t="i">1746</v>
    <v t="i">1749</v>
    <v t="i">1750</v>
    <v t="i">1751</v>
    <v t="i">1752</v>
    <v t="i">1753</v>
    <v t="i">1756</v>
    <v t="i">1757</v>
    <v t="i">1758</v>
    <v t="i">1759</v>
    <v t="i">1760</v>
    <v t="i">1763</v>
    <v t="i">1764</v>
    <v t="i">1765</v>
    <v t="i">1766</v>
    <v t="i">1767</v>
    <v t="i">1770</v>
    <v t="i">1771</v>
    <v t="i">1772</v>
    <v t="i">1773</v>
    <v t="i">1774</v>
    <v t="i">1777</v>
    <v t="i">1778</v>
    <v t="i">1779</v>
    <v t="i">1780</v>
    <v t="i">1781</v>
    <v t="i">1784</v>
    <v t="i">1785</v>
    <v t="i">1786</v>
    <v t="i">1787</v>
    <v t="i">1788</v>
    <v t="i">1791</v>
    <v t="i">1792</v>
    <v t="i">1793</v>
    <v t="i">1795</v>
    <v t="i">1798</v>
    <v t="i">1799</v>
    <v t="i">1800</v>
    <v t="i">1801</v>
    <v t="i">1802</v>
    <v t="i">1805</v>
    <v t="i">1806</v>
    <v t="i">1807</v>
    <v t="i">1808</v>
    <v t="i">1809</v>
    <v t="i">1812</v>
    <v t="i">1813</v>
    <v t="i">1814</v>
    <v t="i">1815</v>
    <v t="i">1816</v>
    <v t="i">1819</v>
    <v t="i">1820</v>
    <v t="i">1822</v>
    <v t="i">1823</v>
    <v t="i">1826</v>
    <v t="i">1827</v>
    <v t="i">1829</v>
    <v t="i">1830</v>
    <v t="i">1833</v>
    <v t="i">1834</v>
    <v t="i">1835</v>
    <v t="i">1837</v>
    <v t="i">1840</v>
    <v t="i">1841</v>
    <v t="i">1842</v>
    <v t="i">1843</v>
    <v t="i">1844</v>
    <v t="i">1848</v>
    <v t="i">1849</v>
    <v t="i">1850</v>
    <v t="i">1851</v>
    <v t="i">1854</v>
    <v t="i">1855</v>
    <v t="i">1856</v>
    <v t="i">1857</v>
    <v t="i">1858</v>
    <v t="i">1861</v>
    <v t="i">1862</v>
    <v t="i">1863</v>
    <v t="i">1864</v>
    <v t="i">1865</v>
    <v t="i">1868</v>
    <v t="i">1869</v>
    <v t="i">1870</v>
    <v t="i">1871</v>
    <v t="i">1872</v>
    <v t="i">1876</v>
    <v t="i">1877</v>
    <v t="i">1878</v>
    <v t="i">1879</v>
    <v t="i">1882</v>
    <v t="i">1883</v>
    <v t="i">1884</v>
    <v t="i">1885</v>
    <v t="i">1886</v>
    <v t="i">1889</v>
    <v t="i">1890</v>
    <v t="i">1891</v>
    <v t="i">1892</v>
    <v t="i">1893</v>
    <v t="i">1896</v>
    <v t="i">1897</v>
    <v t="i">1898</v>
    <v t="i">1899</v>
    <v t="i">1900</v>
    <v t="i">1903</v>
    <v t="i">1904</v>
    <v t="i">1905</v>
    <v t="i">1906</v>
    <v t="i">1907</v>
    <v t="i">1910</v>
    <v t="i">1911</v>
    <v t="i">1912</v>
    <v t="i">1913</v>
    <v t="i">1914</v>
    <v t="i">1917</v>
    <v t="i">1918</v>
    <v t="i">1919</v>
    <v t="i">1920</v>
    <v t="i">1921</v>
    <v t="i">1924</v>
    <v t="i">1925</v>
    <v t="i">1926</v>
    <v t="i">1927</v>
    <v t="i">1928</v>
    <v t="i">1931</v>
    <v t="i">1932</v>
    <v t="i">1933</v>
    <v t="i">1934</v>
    <v t="i">1938</v>
    <v t="i">1939</v>
    <v t="i">1940</v>
    <v t="i">1941</v>
    <v t="i">1942</v>
    <v t="i">1945</v>
    <v t="i">1946</v>
    <v t="i">1947</v>
    <v t="i">1948</v>
    <v t="i">1949</v>
    <v t="i">1952</v>
    <v t="i">1953</v>
    <v t="i">1954</v>
    <v t="i">1955</v>
    <v t="i">1956</v>
    <v t="i">1959</v>
    <v t="i">1960</v>
    <v t="i">1961</v>
    <v t="i">1962</v>
    <v t="i">1963</v>
    <v t="i">1966</v>
    <v t="i">1967</v>
    <v t="i">1968</v>
    <v t="i">1969</v>
    <v t="i">1970</v>
    <v t="i">1974</v>
    <v t="i">1975</v>
    <v t="i">1976</v>
    <v t="i">1977</v>
    <v t="i">1980</v>
    <v t="i">1981</v>
    <v t="i">1982</v>
    <v t="i">1983</v>
    <v t="i">1984</v>
    <v t="i">1987</v>
    <v t="i">1988</v>
    <v t="i">1989</v>
    <v t="i">1990</v>
    <v t="i">1991</v>
    <v t="i">1994</v>
    <v t="i">1995</v>
    <v t="i">1996</v>
    <v t="i">1998</v>
    <v t="i">2001</v>
    <v t="i">2002</v>
    <v t="i">2003</v>
    <v t="i">2004</v>
    <v t="i">2005</v>
    <v t="i">2008</v>
    <v t="i">2009</v>
    <v t="i">2010</v>
    <v t="i">2011</v>
    <v t="i">2015</v>
    <v t="i">2016</v>
    <v t="i">2017</v>
    <v t="i">2018</v>
    <v t="i">2019</v>
    <v t="i">2022</v>
    <v t="i">2023</v>
    <v t="i">2024</v>
    <v t="i">2025</v>
    <v t="i">2026</v>
    <v t="i">2029</v>
    <v t="i">2030</v>
    <v t="i">2031</v>
    <v t="i">2032</v>
    <v t="i">2033</v>
    <v t="i">2036</v>
    <v t="i">2037</v>
    <v t="i">2038</v>
    <v t="i">2039</v>
    <v t="i">2040</v>
    <v t="i">2043</v>
    <v t="i">2044</v>
    <v t="i">2045</v>
    <v t="i">2046</v>
    <v t="i">2047</v>
    <v t="i">2050</v>
    <v t="i">2051</v>
    <v t="i">2052</v>
    <v t="i">2053</v>
    <v t="i">2054</v>
    <v t="i">2057</v>
    <v t="i">2058</v>
    <v t="i">2059</v>
    <v t="i">2060</v>
    <v t="i">2061</v>
    <v t="i">2064</v>
    <v t="i">2065</v>
    <v t="i">2066</v>
    <v t="i">2067</v>
    <v t="i">2068</v>
    <v t="i">2072</v>
    <v t="i">2073</v>
    <v t="i">2074</v>
    <v t="i">2075</v>
    <v t="i">2078</v>
    <v t="i">2079</v>
    <v t="i">2080</v>
    <v t="i">2081</v>
    <v t="i">2082</v>
    <v t="i">2085</v>
    <v t="i">2086</v>
    <v t="i">2087</v>
    <v t="i">2088</v>
    <v t="i">2089</v>
    <v t="i">2092</v>
    <v t="i">2093</v>
    <v t="i">2094</v>
    <v t="i">2095</v>
    <v t="i">2096</v>
    <v t="i">2099</v>
    <v t="i">2100</v>
  </a>
  <a r="1" c="1445">
    <v>212.61</v>
    <v>216.16</v>
    <v>214.18</v>
    <v>215.56</v>
    <v>215.53</v>
    <v>217.15</v>
    <v>218.99</v>
    <v>218.43</v>
    <v>220.95</v>
    <v>220.08</v>
    <v>220.17</v>
    <v>222.28</v>
    <v>223.38</v>
    <v>223.28</v>
    <v>223.87</v>
    <v>224.59</v>
    <v>222.7</v>
    <v>218.1</v>
    <v>221.45</v>
    <v>221.81</v>
    <v>222.6</v>
    <v>219.07</v>
    <v>222.38</v>
    <v>227.47</v>
    <v>228.22</v>
    <v>230.19</v>
    <v>229.2</v>
    <v>231.97</v>
    <v>232.01</v>
    <v>234.27</v>
    <v>233.97</v>
    <v>234.64</v>
    <v>234.73</v>
    <v>236.98</v>
    <v>234.78</v>
    <v>230.27</v>
    <v>221.39</v>
    <v>215.37</v>
    <v>216.48</v>
    <v>205.64</v>
    <v>205.8</v>
    <v>216.42</v>
    <v>209.48</v>
    <v>218.22</v>
    <v>211.59</v>
    <v>208.02</v>
    <v>193.57</v>
    <v>204.11</v>
    <v>195.22</v>
    <v>177.32</v>
    <v>192.34</v>
    <v>169.3</v>
    <v>182.14</v>
    <v>176.6</v>
    <v>177.66</v>
    <v>170.7</v>
    <v>170.46</v>
    <v>183.66</v>
    <v>182.3</v>
    <v>191.9</v>
    <v>185.3</v>
    <v>192.04</v>
    <v>190.4</v>
    <v>182.31</v>
    <v>186.01</v>
    <v>183.37</v>
    <v>196.48</v>
    <v>196.4</v>
    <v>200.57</v>
    <v>200.86</v>
    <v>203.03</v>
    <v>211.86</v>
    <v>209.43</v>
    <v>213.25</v>
    <v>215.29</v>
    <v>212.74</v>
    <v>204.89</v>
    <v>210.97</v>
    <v>210.52</v>
    <v>213.84</v>
    <v>215.56</v>
    <v>211.5</v>
    <v>219</v>
    <v>218.91</v>
    <v>212.74</v>
    <v>215.22</v>
    <v>217.66</v>
    <v>219</v>
    <v>221.82</v>
    <v>224.86</v>
    <v>226.87</v>
    <v>222.12</v>
    <v>219.34</v>
    <v>221.83</v>
    <v>223.27</v>
    <v>227.43</v>
    <v>226.86</v>
    <v>231.39</v>
    <v>228.87</v>
    <v>229.66</v>
    <v>229.04</v>
    <v>230.29</v>
    <v>229.99</v>
    <v>233.36</v>
    <v>234.06</v>
    <v>235.63</v>
    <v>236.69</v>
    <v>235.03</v>
    <v>239.69</v>
    <v>241.55</v>
    <v>243.3</v>
    <v>246.22</v>
    <v>234.02</v>
    <v>235.88</v>
    <v>238.75</v>
    <v>242.85</v>
    <v>243.62</v>
    <v>244.28</v>
    <v>244.24</v>
    <v>246.74</v>
    <v>248.84</v>
    <v>243.71</v>
    <v>246.03</v>
    <v>240.22</v>
    <v>242.84</v>
    <v>247.6</v>
    <v>250.49</v>
    <v>252.19</v>
    <v>258.39</v>
    <v>256.61</v>
    <v>259.99</v>
    <v>262.18</v>
    <v>263.97000000000003</v>
    <v>258.54000000000002</v>
    <v>260.37</v>
    <v>260.89999999999998</v>
    <v>259.12</v>
    <v>259.42</v>
    <v>266.77999999999997</v>
    <v>264</v>
    <v>264.93</v>
    <v>258.01</v>
    <v>255.56</v>
    <v>260.12</v>
    <v>256.81</v>
    <v>259.77</v>
    <v>261.13</v>
    <v>265.79000000000002</v>
    <v>269.38</v>
    <v>270.38</v>
    <v>271.05</v>
    <v>274.64</v>
    <v>271.47000000000003</v>
    <v>270.31</v>
    <v>265.19</v>
    <v>271.86</v>
    <v>272.48</v>
    <v>272.16000000000003</v>
    <v>275.32</v>
    <v>277.97000000000003</v>
    <v>276.10000000000002</v>
    <v>279.93</v>
    <v>281.87</v>
    <v>283.63</v>
    <v>285.86</v>
    <v>291.95999999999998</v>
    <v>291.05</v>
    <v>292.52999999999997</v>
    <v>294.88</v>
    <v>299.92</v>
    <v>302.76</v>
    <v>287.41000000000003</v>
    <v>283.58</v>
    <v>269.95</v>
    <v>277.88</v>
    <v>272.33999999999997</v>
    <v>270.45</v>
    <v>275.16000000000003</v>
    <v>279.06</v>
    <v>274.61</v>
    <v>270.32</v>
    <v>266.87</v>
    <v>267.51</v>
    <v>272.48</v>
    <v>264.16000000000003</v>
    <v>265.39</v>
    <v>271.56</v>
    <v>277.2</v>
    <v>275.95</v>
    <v>277.83999999999997</v>
    <v>282.25</v>
    <v>274.31</v>
    <v>280.16000000000003</v>
    <v>275.16000000000003</v>
    <v>279.92</v>
    <v>281.41000000000003</v>
    <v>285.70999999999998</v>
    <v>294.52999999999997</v>
    <v>294.52</v>
    <v>292.06</v>
    <v>290.10000000000002</v>
    <v>288.51</v>
    <v>283.8</v>
    <v>284.41000000000003</v>
    <v>284.19</v>
    <v>284.18</v>
    <v>284.74</v>
    <v>280.47000000000003</v>
    <v>282.66000000000003</v>
    <v>271.64</v>
    <v>276.39</v>
    <v>269.38</v>
    <v>269.98</v>
    <v>274.64999999999998</v>
    <v>286.91000000000003</v>
    <v>294.39</v>
    <v>294.61</v>
    <v>288.58999999999997</v>
    <v>283.42</v>
    <v>289.76</v>
    <v>288.39999999999998</v>
    <v>290.93</v>
    <v>293.2</v>
    <v>292.27</v>
    <v>290.11</v>
    <v>292.38</v>
    <v>290.38</v>
    <v>290.39</v>
    <v>294.47000000000003</v>
    <v>296.27999999999997</v>
    <v>299.01</v>
    <v>299.62</v>
    <v>303.45999999999998</v>
    <v>303.85000000000002</v>
    <v>304.27999999999997</v>
    <v>305.52</v>
    <v>307.25</v>
    <v>308.29000000000002</v>
    <v>301.31</v>
    <v>302.52</v>
    <v>301.85000000000002</v>
    <v>304.04000000000002</v>
    <v>307.29000000000002</v>
    <v>308.98</v>
    <v>311</v>
    <v>310.06</v>
    <v>308.92</v>
    <v>309.76</v>
    <v>308.2</v>
    <v>309.56</v>
    <v>312.68</v>
    <v>312.95999999999998</v>
    <v>312.97000000000003</v>
    <v>313.74</v>
    <v>309.31</v>
    <v>311.86</v>
    <v>307.54000000000002</v>
    <v>314.98</v>
    <v>319.02999999999997</v>
    <v>314.42</v>
    <v>313.92</v>
    <v>316.04000000000002</v>
    <v>314.35000000000002</v>
    <v>311.86</v>
    <v>316.41000000000003</v>
    <v>323.77</v>
    <v>326.36</v>
    <v>325.42</v>
    <v>328.11</v>
    <v>328.59</v>
    <v>319.43</v>
    <v>321.32</v>
    <v>314.56</v>
    <v>322.42</v>
    <v>327.68</v>
    <v>326.38</v>
    <v>330.24</v>
    <v>331.36</v>
    <v>333.58</v>
    <v>333.51</v>
    <v>332.75</v>
    <v>334.58</v>
    <v>336.45</v>
    <v>335.54</v>
    <v>333.93</v>
    <v>332.47</v>
    <v>331.02</v>
    <v>322.44</v>
    <v>321.48</v>
    <v>324.13</v>
    <v>312.83</v>
    <v>314.14</v>
    <v>323.58999999999997</v>
    <v>318.39999999999998</v>
    <v>309.16000000000003</v>
    <v>304.10000000000002</v>
    <v>308.68</v>
    <v>299.94</v>
    <v>311.77</v>
    <v>310.88</v>
    <v>318.04000000000002</v>
    <v>315.45999999999998</v>
    <v>318.83</v>
    <v>320.58</v>
    <v>321.89999999999998</v>
    <v>312.04000000000002</v>
    <v>313.14</v>
    <v>318.61</v>
    <v>317.22000000000003</v>
    <v>311.87</v>
    <v>311.33</v>
    <v>316</v>
    <v>315.91000000000003</v>
    <v>314.32</v>
    <v>319.13</v>
    <v>324.57</v>
    <v>331.05</v>
    <v>330.82</v>
    <v>331.62</v>
    <v>335.08</v>
    <v>337.11</v>
    <v>336.67</v>
    <v>340.6</v>
    <v>336.51</v>
    <v>341.61</v>
    <v>342.01</v>
    <v>338.88</v>
    <v>336.41</v>
    <v>339.29</v>
    <v>335.2</v>
    <v>339.42</v>
    <v>341.63</v>
    <v>340.15</v>
    <v>339</v>
    <v>340.22</v>
    <v>337.99</v>
    <v>336.19</v>
    <v>330.14</v>
    <v>329.03</v>
    <v>331.51</v>
    <v>334.2</v>
    <v>325.76</v>
    <v>325.31</v>
    <v>316.89</v>
    <v>319.33999999999997</v>
    <v>326.39</v>
    <v>324.41000000000003</v>
    <v>322.22000000000003</v>
    <v>322.58999999999997</v>
    <v>328.83</v>
    <v>327.01</v>
    <v>332.51</v>
    <v>332.97</v>
    <v>334.13</v>
    <v>332.88</v>
    <v>333.93</v>
    <v>332.82</v>
    <v>333.47</v>
    <v>330</v>
    <v>335.6</v>
    <v>336.6</v>
    <v>336.76</v>
    <v>336.84</v>
    <v>340.35</v>
    <v>341.24</v>
    <v>344.51</v>
    <v>342.26</v>
    <v>341.01</v>
    <v>345.34</v>
    <v>342.63</v>
    <v>344.36</v>
    <v>347.57</v>
    <v>347.74</v>
    <v>349.89</v>
    <v>349.46</v>
    <v>353.71</v>
    <v>354.99</v>
    <v>354.43</v>
    <v>354.57</v>
    <v>358.64</v>
    <v>360.19</v>
    <v>360.95</v>
    <v>358.77</v>
    <v>361.01</v>
    <v>362.42</v>
    <v>362.42</v>
    <v>363.07</v>
    <v>360.52</v>
    <v>357.6</v>
    <v>354.67</v>
    <v>358.79</v>
    <v>361.56</v>
    <v>363.95</v>
    <v>368.2</v>
    <v>368.49</v>
    <v>364.43</v>
    <v>365.83</v>
    <v>366.48</v>
    <v>364.57</v>
    <v>364.6</v>
    <v>366.81</v>
    <v>367.34</v>
    <v>369.67</v>
    <v>368.05</v>
    <v>368.73</v>
    <v>366.84</v>
    <v>366.21</v>
    <v>367.53</v>
    <v>368.82</v>
    <v>368.98</v>
    <v>365.73</v>
    <v>362.21</v>
    <v>363.96</v>
    <v>367.73</v>
    <v>373.23</v>
    <v>374.37</v>
    <v>374.8</v>
    <v>372.42</v>
    <v>376.04</v>
    <v>380.26</v>
    <v>379.95</v>
    <v>380.58</v>
    <v>380.4</v>
    <v>381.57</v>
    <v>382.11</v>
    <v>380.78</v>
    <v>379.47</v>
    <v>376.59</v>
    <v>376.33</v>
    <v>375.26</v>
    <v>378.05</v>
    <v>378.31</v>
    <v>373.83</v>
    <v>365.7</v>
    <v>366.15</v>
    <v>369.57</v>
    <v>372.98</v>
    <v>373.33</v>
    <v>370.35</v>
    <v>359.87</v>
    <v>359.28</v>
    <v>357.96</v>
    <v>360.18</v>
    <v>352.62</v>
    <v>357.38</v>
    <v>359.67</v>
    <v>362.97</v>
    <v>361.16</v>
    <v>358.39</v>
    <v>357.14</v>
    <v>360</v>
    <v>366.63</v>
    <v>368.94</v>
    <v>372.65</v>
    <v>375.47</v>
    <v>374.98</v>
    <v>377.27</v>
    <v>374.1</v>
    <v>377.93</v>
    <v>379.12</v>
    <v>380</v>
    <v>384.22</v>
    <v>386.11</v>
    <v>387.43</v>
    <v>389.05</v>
    <v>393.18</v>
    <v>398.22</v>
    <v>398.6</v>
    <v>398.06</v>
    <v>395.32</v>
    <v>389.51</v>
    <v>390.59</v>
    <v>394.7</v>
    <v>394.61</v>
    <v>397.42</v>
    <v>397.63</v>
    <v>401.75</v>
    <v>403.99</v>
    <v>399.3</v>
    <v>397.48</v>
    <v>398.76</v>
    <v>391.2</v>
    <v>399.69</v>
    <v>393.82</v>
    <v>387.12</v>
    <v>389.91</v>
    <v>383.13</v>
    <v>386.2</v>
    <v>397.83</v>
    <v>399.61</v>
    <v>393.73</v>
    <v>398.01</v>
    <v>392.26</v>
    <v>388.2</v>
    <v>397.05</v>
    <v>386.84</v>
    <v>384.91</v>
    <v>380.69</v>
    <v>389.21</v>
    <v>393.95</v>
    <v>396.92</v>
    <v>403.48</v>
    <v>401.61</v>
    <v>401.55</v>
    <v>400.35</v>
    <v>397.85</v>
    <v>401.68</v>
    <v>396.47</v>
    <v>384.29</v>
    <v>384.02</v>
    <v>379.86</v>
    <v>380.11</v>
    <v>385.82</v>
    <v>387.35</v>
    <v>377.66</v>
    <v>380.01</v>
    <v>370.55</v>
    <v>366.48</v>
    <v>361.72</v>
    <v>351.69</v>
    <v>353.3</v>
    <v>345.11</v>
    <v>344.57</v>
    <v>341.1</v>
    <v>351.8</v>
    <v>363.05</v>
    <v>365.52</v>
    <v>368.49</v>
    <v>353.55</v>
    <v>358.01</v>
    <v>355.13</v>
    <v>359.12</v>
    <v>366.73</v>
    <v>358.43</v>
    <v>347.06</v>
    <v>347.49</v>
    <v>356.13</v>
    <v>356.04</v>
    <v>345.45</v>
    <v>341.51</v>
    <v>338.08</v>
    <v>329.42</v>
    <v>340.49</v>
    <v>345.77</v>
    <v>346.8</v>
    <v>341.49</v>
    <v>347.22</v>
    <v>342.26</v>
    <v>337.3</v>
    <v>324.86</v>
    <v>323.35000000000002</v>
    <v>334.99</v>
    <v>331.27</v>
    <v>324.39999999999998</v>
    <v>318.17</v>
    <v>328.15</v>
    <v>340.32</v>
    <v>344.44</v>
    <v>351.49</v>
    <v>350.08</v>
    <v>356.96</v>
    <v>351.83</v>
    <v>359.65</v>
    <v>359.35</v>
    <v>364.91</v>
    <v>371.19</v>
    <v>367.09</v>
    <v>362.54</v>
    <v>361.85</v>
    <v>369.3</v>
    <v>361.1</v>
    <v>353.26</v>
    <v>354.1</v>
    <v>349.15</v>
    <v>340.89</v>
    <v>339.45</v>
    <v>346.35</v>
    <v>338.43</v>
    <v>338.69</v>
    <v>346.26</v>
    <v>341.21</v>
    <v>334.15</v>
    <v>325.39999999999998</v>
    <v>329.58</v>
    <v>317.14</v>
    <v>316.76</v>
    <v>328.01</v>
    <v>313.25</v>
    <v>318.48</v>
    <v>318.82</v>
    <v>329.6</v>
    <v>313</v>
    <v>309.25</v>
    <v>297.14999999999998</v>
    <v>300.76</v>
    <v>291.83999999999997</v>
    <v>291.14999999999998</v>
    <v>301.94</v>
    <v>298.44</v>
    <v>306.17</v>
    <v>291.14</v>
    <v>289.58</v>
    <v>288.68</v>
    <v>293.48</v>
    <v>287.24</v>
    <v>291.26</v>
    <v>299.33</v>
    <v>309.10000000000002</v>
    <v>308.27999999999997</v>
    <v>306</v>
    <v>314.38</v>
    <v>306.2</v>
    <v>307.22000000000003</v>
    <v>309.87</v>
    <v>307.64</v>
    <v>299.39999999999998</v>
    <v>288.83999999999997</v>
    <v>275.41000000000003</v>
    <v>275.91000000000003</v>
    <v>282.8</v>
    <v>271.39</v>
    <v>274.69</v>
    <v>281.08</v>
    <v>280.67</v>
    <v>284.85000000000002</v>
    <v>294.61</v>
    <v>292.45</v>
    <v>283.54000000000002</v>
    <v>283.8</v>
    <v>280.27999999999997</v>
    <v>282.13</v>
    <v>286.95999999999998</v>
    <v>288.8</v>
    <v>294.98</v>
    <v>295.35000000000002</v>
    <v>289.04000000000002</v>
    <v>286.24</v>
    <v>285.64999999999998</v>
    <v>286.67</v>
    <v>291.87</v>
    <v>289.39999999999998</v>
    <v>298.3</v>
    <v>303.02999999999997</v>
    <v>307.38</v>
    <v>301.99</v>
    <v>300.27</v>
    <v>294.37</v>
    <v>306.81</v>
    <v>309.81</v>
    <v>315.45999999999998</v>
    <v>315.27</v>
    <v>314.33</v>
    <v>322.89</v>
    <v>324.39999999999998</v>
    <v>321.75</v>
    <v>320.70999999999998</v>
    <v>317.08</v>
    <v>325.93</v>
    <v>324.08</v>
    <v>330.39</v>
    <v>333.06</v>
    <v>332.28</v>
    <v>328.49</v>
    <v>329.28</v>
    <v>322.86</v>
    <v>314.36</v>
    <v>314.10000000000002</v>
    <v>315.01</v>
    <v>320.58</v>
    <v>307.44</v>
    <v>304.41000000000003</v>
    <v>301.02</v>
    <v>299.27</v>
    <v>299.39999999999998</v>
    <v>295.17</v>
    <v>293.05</v>
    <v>298.97000000000003</v>
    <v>300.52</v>
    <v>307.08999999999997</v>
    <v>310.74</v>
    <v>293.7</v>
    <v>296.02999999999997</v>
    <v>291.10000000000002</v>
    <v>289.32</v>
    <v>291.05</v>
    <v>288.73</v>
    <v>283.56</v>
    <v>280.07</v>
    <v>275.51</v>
    <v>274.37</v>
    <v>274.48</v>
    <v>279.94</v>
    <v>271.87</v>
    <v>267.26</v>
    <v>273.52999999999997</v>
    <v>282.13</v>
    <v>281.98</v>
    <v>279.76</v>
    <v>269.10000000000002</v>
    <v>266.41000000000003</v>
    <v>262.75</v>
    <v>262.66000000000003</v>
    <v>268.82</v>
    <v>260.74</v>
    <v>269.35000000000002</v>
    <v>271.48</v>
    <v>270.49</v>
    <v>269.11</v>
    <v>275.42</v>
    <v>278.45</v>
    <v>284.20999999999998</v>
    <v>277.93</v>
    <v>272.87</v>
    <v>281.22000000000003</v>
    <v>277.95</v>
    <v>275.11</v>
    <v>265.68</v>
    <v>260.49</v>
    <v>264.68</v>
    <v>267.58999999999997</v>
    <v>269.54000000000002</v>
    <v>263.32</v>
    <v>282.75</v>
    <v>287.95999999999998</v>
    <v>285.44</v>
    <v>289.39</v>
    <v>285.44</v>
    <v>284.81</v>
    <v>284.82</v>
    <v>281.89</v>
    <v>285.95</v>
    <v>288.82</v>
    <v>286.92</v>
    <v>282.70999999999998</v>
    <v>280.57</v>
    <v>293.36</v>
    <v>293.72000000000003</v>
    <v>292.55</v>
    <v>287.64</v>
    <v>281.68</v>
    <v>280.52999999999997</v>
    <v>283.85000000000002</v>
    <v>282.04000000000002</v>
    <v>285.58</v>
    <v>288.64999999999998</v>
    <v>286.51</v>
    <v>276.89</v>
    <v>274.25</v>
    <v>269.75</v>
    <v>269.54000000000002</v>
    <v>273.45</v>
    <v>266.76</v>
    <v>267.36</v>
    <v>263.58</v>
    <v>260.10000000000002</v>
    <v>266.44</v>
    <v>266.27999999999997</v>
    <v>264.48</v>
    <v>265.74</v>
    <v>261.58</v>
    <v>268.8</v>
    <v>270.54000000000002</v>
    <v>272.83</v>
    <v>277.55</v>
    <v>279.05</v>
    <v>280.97000000000003</v>
    <v>281.54000000000002</v>
    <v>277.88</v>
    <v>275.14999999999998</v>
    <v>282.68</v>
    <v>288.95999999999998</v>
    <v>288.37</v>
    <v>287.73</v>
    <v>293.33999999999997</v>
    <v>296.26</v>
    <v>290.27</v>
    <v>294.62</v>
    <v>300.92</v>
    <v>311.72000000000003</v>
    <v>306.18</v>
    <v>303.58999999999997</v>
    <v>309.88</v>
    <v>304.37</v>
    <v>301.68</v>
    <v>299.7</v>
    <v>304.5</v>
    <v>306.75</v>
    <v>309.10000000000002</v>
    <v>303.3</v>
    <v>301.16000000000003</v>
    <v>294.02999999999997</v>
    <v>294.25</v>
    <v>296.82</v>
    <v>291.85000000000002</v>
    <v>293.94</v>
    <v>293.56</v>
    <v>291.2</v>
    <v>293.61</v>
    <v>299.68</v>
    <v>300.02</v>
    <v>296.33999999999997</v>
    <v>297.82</v>
    <v>292.66000000000003</v>
    <v>288.55</v>
    <v>290.69</v>
    <v>297.37</v>
    <v>298.93</v>
    <v>306.81</v>
    <v>305.36</v>
    <v>305.97000000000003</v>
    <v>310.33999999999997</v>
    <v>306.12</v>
    <v>309.75</v>
    <v>310.89</v>
    <v>308.76</v>
    <v>307.12</v>
    <v>312.72000000000003</v>
    <v>315.68</v>
    <v>320.93</v>
    <v>320.14999999999998</v>
    <v>319.07</v>
    <v>315.92</v>
    <v>318.05</v>
    <v>317.87</v>
    <v>315.83</v>
    <v>313.04000000000002</v>
    <v>319.17</v>
    <v>318.57</v>
    <v>318.83999999999997</v>
    <v>318.86</v>
    <v>318.70999999999998</v>
    <v>316.27999999999997</v>
    <v>316.61</v>
    <v>315.95</v>
    <v>309.99</v>
    <v>311.87</v>
    <v>320.35000000000002</v>
    <v>322.56</v>
    <v>322.19</v>
    <v>319.38</v>
    <v>317.29000000000002</v>
    <v>316.17</v>
    <v>322.89</v>
    <v>323.69</v>
    <v>321.64</v>
    <v>325.14</v>
    <v>326.2</v>
    <v>325.02999999999997</v>
    <v>326.79000000000002</v>
    <v>327.16000000000003</v>
    <v>331.12</v>
    <v>337.27</v>
    <v>336.51</v>
    <v>337.64</v>
    <v>333.36</v>
    <v>331.65</v>
    <v>339.72</v>
    <v>348.4</v>
    <v>349.98</v>
    <v>347.99</v>
    <v>352.01</v>
    <v>354.65</v>
    <v>354.9</v>
    <v>354.84</v>
    <v>348.82</v>
    <v>353.15</v>
    <v>354.5</v>
    <v>360.49</v>
    <v>363.26</v>
    <v>365.9</v>
    <v>370.26</v>
    <v>367.93</v>
    <v>366.9</v>
    <v>361.9</v>
    <v>366.17</v>
    <v>362.54</v>
    <v>357.68</v>
    <v>363.83</v>
    <v>364.54</v>
    <v>363.81</v>
    <v>369.42</v>
    <v>370.29</v>
    <v>370.28</v>
    <v>367.46</v>
    <v>366.24</v>
    <v>366.36</v>
    <v>368.17</v>
    <v>372.82</v>
    <v>379.15</v>
    <v>379.07</v>
    <v>382.61</v>
    <v>385.74</v>
    <v>385.65</v>
    <v>376.76</v>
    <v>375.63</v>
    <v>376.23</v>
    <v>378.78</v>
    <v>377.52</v>
    <v>376.62</v>
    <v>383.48</v>
    <v>383.68</v>
    <v>382.79</v>
    <v>374.39</v>
    <v>373.79</v>
    <v>372.04</v>
    <v>375.19</v>
    <v>372</v>
    <v>367.91</v>
    <v>368.59</v>
    <v>366.24</v>
    <v>370.35</v>
    <v>366.42</v>
    <v>362.54</v>
    <v>358.58</v>
    <v>358.13</v>
    <v>363.9</v>
    <v>363.38</v>
    <v>369.11</v>
    <v>361.22</v>
    <v>364.02</v>
    <v>366.76</v>
    <v>374.77</v>
    <v>376.86</v>
    <v>377.99</v>
    <v>377.59</v>
    <v>378.07</v>
    <v>374.74</v>
    <v>372.06</v>
    <v>372.58</v>
    <v>376.97</v>
    <v>372.79</v>
    <v>374.21</v>
    <v>377.27</v>
    <v>370.81</v>
    <v>370.66</v>
    <v>369.87</v>
    <v>364.54</v>
    <v>357.86</v>
    <v>357.91</v>
    <v>359.61</v>
    <v>354.21</v>
    <v>355.04</v>
    <v>358.01</v>
    <v>358.27</v>
    <v>361.26</v>
    <v>354.92</v>
    <v>359.75</v>
    <v>358.69</v>
    <v>364.7</v>
    <v>366.56</v>
    <v>368.59</v>
    <v>371.22</v>
    <v>369.93</v>
    <v>365.28</v>
    <v>369.41</v>
    <v>368.2</v>
    <v>363.37</v>
    <v>359.97</v>
    <v>354.6</v>
    <v>355.67</v>
    <v>359.13</v>
    <v>350.34</v>
    <v>343.66</v>
    <v>345.31</v>
    <v>349.2</v>
    <v>350.87</v>
    <v>356.96</v>
    <v>363.44</v>
    <v>367.71</v>
    <v>369.21</v>
    <v>372.7</v>
    <v>372.94</v>
    <v>370.07</v>
    <v>378.39</v>
    <v>377.21</v>
    <v>385.33</v>
    <v>385.62</v>
    <v>385.95</v>
    <v>386.04</v>
    <v>390.74</v>
    <v>388.47</v>
    <v>390.06</v>
    <v>389.51</v>
    <v>389.17</v>
    <v>390.19</v>
    <v>389.81</v>
    <v>388.83</v>
    <v>389.94</v>
    <v>386.32</v>
    <v>387.29</v>
    <v>385.05</v>
    <v>390.43</v>
    <v>392.17</v>
    <v>395.52</v>
    <v>398.67</v>
    <v>403.74</v>
    <v>403.39</v>
    <v>405.34</v>
    <v>407.08</v>
    <v>409.16</v>
    <v>403.08</v>
    <v>407.77</v>
    <v>408.38</v>
    <v>410.88</v>
    <v>411.5</v>
    <v>411.3</v>
    <v>409.52</v>
    <v>402.59</v>
    <v>398.33</v>
    <v>396.28</v>
    <v>396.75</v>
    <v>404.95</v>
    <v>405.75</v>
    <v>408.5</v>
    <v>409.35</v>
    <v>409.56</v>
    <v>409.52</v>
    <v>407.21</v>
    <v>412.99</v>
    <v>421.18</v>
    <v>421.73</v>
    <v>423.48</v>
    <v>425.83</v>
    <v>426.35</v>
    <v>423.81</v>
    <v>428.15</v>
    <v>425.3</v>
    <v>416.97</v>
    <v>421.88</v>
    <v>429.01</v>
    <v>428.45</v>
    <v>427.59</v>
    <v>431.99</v>
    <v>432.79</v>
    <v>437.05</v>
    <v>435.34</v>
    <v>428.55</v>
    <v>433.22</v>
    <v>434.51</v>
    <v>430.57</v>
    <v>427.32</v>
    <v>425.61</v>
    <v>438.07</v>
    <v>436.78</v>
    <v>436.55</v>
    <v>437.6</v>
    <v>435.27</v>
    <v>439</v>
    <v>445.61</v>
    <v>444.02</v>
    <v>436.05</v>
    <v>438.79</v>
    <v>445.45</v>
    <v>439.02</v>
    <v>437.39</v>
    <v>443.66</v>
    <v>440.25</v>
    <v>439.14</v>
    <v>433.92</v>
    <v>437.48</v>
    <v>438.57</v>
    <v>443.77</v>
    <v>445.87</v>
    <v>446.38</v>
    <v>444.76</v>
    <v>443.32</v>
    <v>444.83</v>
    <v>444.01</v>
    <v>444.95</v>
    <v>441.11</v>
    <v>442.1</v>
    <v>435.34</v>
    <v>440.47</v>
    <v>440.6</v>
    <v>442.23</v>
    <v>438.37</v>
    <v>445.37</v>
    <v>438.27</v>
    <v>431.06</v>
    <v>431.1</v>
    <v>425.84</v>
    <v>423.41</v>
    <v>414.65</v>
    <v>418.82</v>
    <v>425.07</v>
    <v>426.51</v>
    <v>424.45</v>
    <v>431</v>
    <v>432.75</v>
    <v>424.59</v>
    <v>421.52</v>
    <v>426.9</v>
    <v>435.48</v>
    <v>440.25</v>
    <v>440.32</v>
    <v>440.06</v>
    <v>441.02</v>
    <v>442.06</v>
    <v>443.08</v>
    <v>445.93</v>
    <v>452.9</v>
    <v>451.98</v>
    <v>451.76</v>
    <v>454.91</v>
    <v>455.8</v>
    <v>455.71</v>
    <v>453.66</v>
    <v>457.95</v>
    <v>459.68</v>
    <v>456.44</v>
    <v>451.55</v>
    <v>450.71</v>
    <v>453.13</v>
    <v>454.37</v>
    <v>463.53</v>
    <v>463.37</v>
    <v>462.96</v>
    <v>464.83</v>
    <v>468.02</v>
    <v>474.15</v>
    <v>476.72</v>
    <v>479.19</v>
    <v>485.06</v>
    <v>485.21</v>
    <v>481.47</v>
    <v>480.18</v>
    <v>473.96</v>
    <v>479.38</v>
    <v>480.37</v>
    <v>481.61</v>
    <v>479.11</v>
    <v>481.92</v>
    <v>486.98</v>
    <v>491.04</v>
    <v>496.16</v>
    <v>497.34</v>
    <v>497.77</v>
    <v>502.96</v>
    <v>491.93</v>
    <v>494.82</v>
    <v>496.15</v>
    <v>496.34</v>
    <v>481.77</v>
    <v>479.49</v>
    <v>475.24</v>
    <v>482.32</v>
    <v>480.62</v>
    <v>463.38</v>
    <v>458.27</v>
    <v>462.97</v>
    <v>463.9</v>
    <v>457.53</v>
    <v>471.07</v>
    <v>459.66</v>
    <v>448.75</v>
    <v>435.37</v>
    <v>439.53</v>
    <v>434.77</v>
    <v>448.07</v>
    <v>450.41</v>
    <v>451.38</v>
    <v>462.58</v>
    <v>462.73</v>
    <v>474.42</v>
    <v>475.03</v>
    <v>481.27</v>
    <v>480.26</v>
    <v>482.5</v>
    <v>474.85</v>
    <v>480</v>
    <v>475.34</v>
    <v>476.76</v>
    <v>471.35</v>
    <v>470.66</v>
    <v>476.27</v>
    <v>461.81</v>
    <v>460.61</v>
    <v>461.04</v>
    <v>448.69</v>
    <v>454.46</v>
    <v>458.66</v>
    <v>468.62</v>
    <v>473.22</v>
    <v>475.34</v>
    <v>473.24</v>
    <v>473.49</v>
    <v>471.44</v>
    <v>483.36</v>
    <v>482.44</v>
    <v>483.04</v>
    <v>485.37</v>
    <v>485.82</v>
    <v>489.47</v>
    <v>486.75</v>
    <v>488.07</v>
    <v>481.27</v>
    <v>481.95</v>
    <v>481.59</v>
    <v>487.32</v>
    <v>482.1</v>
    <v>489.3</v>
    <v>493.15</v>
    <v>492.59</v>
    <v>493.36</v>
    <v>497.5</v>
    <v>490.85</v>
    <v>490.91</v>
    <v>491.25</v>
    <v>494.47</v>
    <v>495.42</v>
    <v>495.96</v>
    <v>488.36</v>
    <v>492.32</v>
    <v>495.32</v>
    <v>495.4</v>
    <v>500.16</v>
    <v>496.38</v>
    <v>483.85</v>
    <v>487.43</v>
    <v>486.01</v>
    <v>492.21</v>
    <v>505.58</v>
    <v>513.54</v>
    <v>514.14</v>
    <v>513.84</v>
    <v>512.91</v>
    <v>512.25</v>
    <v>508.69</v>
    <v>496.57</v>
    <v>500.02</v>
    <v>503.46</v>
    <v>503.17</v>
    <v>504.98</v>
    <v>505.79</v>
    <v>506.59</v>
    <v>509.31</v>
    <v>505.3</v>
    <v>509.74</v>
    <v>515.29</v>
    <v>516.87</v>
    <v>523.26</v>
    <v>521.80999999999995</v>
    <v>526.48</v>
    <v>522.38</v>
    <v>520.6</v>
    <v>529.91999999999996</v>
    <v>526.5</v>
    <v>530.53</v>
    <v>538.16999999999996</v>
    <v>535.79999999999995</v>
    <v>516.47</v>
    <v>514.16999999999996</v>
    <v>518.66</v>
    <v>522.87</v>
    <v>529.96</v>
    <v>529.6</v>
    <v>522.55999999999995</v>
    <v>515.61</v>
    <v>511.23</v>
    <v>510.23</v>
    <v>518.58000000000004</v>
    <v>524.54</v>
    <v>515.17999999999995</v>
    <v>515.27</v>
    <v>507.19</v>
    <v>505.56</v>
    <v>505.08</v>
    <v>516.70000000000005</v>
    <v>513.08000000000004</v>
    <v>521.74</v>
    <v>524.79999999999995</v>
    <v>531.51</v>
    <v>532.64</v>
    <v>529.63</v>
    <v>514.21</v>
    <v>521.80999999999995</v>
    <v>520.83000000000004</v>
    <v>523.04999999999995</v>
    <v>522.29</v>
    <v>518.11</v>
    <v>524.47</v>
    <v>526.85</v>
    <v>529.6</v>
    <v>522.91999999999996</v>
    <v>529.25</v>
    <v>527.99</v>
    <v>528.29999999999995</v>
    <v>535.9</v>
    <v>538.15</v>
    <v>539.37</v>
    <v>539.52</v>
    <v>537.23</v>
    <v>526.08000000000004</v>
    <v>519.87</v>
    <v>513.32000000000005</v>
    <v>514.55999999999995</v>
    <v>500.27</v>
    <v>508.17</v>
    <v>497.05</v>
    <v>495.55</v>
    <v>502.01</v>
    <v>488.2</v>
    <v>491.79</v>
    <v>472.73</v>
    <v>471.6</v>
    <v>476.92</v>
    <v>468.34</v>
    <v>479.66</v>
    <v>482.77</v>
    <v>474.54</v>
    <v>480.89</v>
    <v>479.26</v>
    <v>480.84</v>
    <v>490.66</v>
    <v>493.46</v>
    <v>484.38</v>
    <v>481.62</v>
    <v>468.94</v>
    <v>468.92</v>
    <v>472.7</v>
    <v>476.15</v>
    <v>450.66</v>
    <v>422.67</v>
    <v>423.69</v>
    <v>416.06</v>
    <v>466</v>
    <v>446.18</v>
    <v>454.4</v>
    <v>457.48</v>
    <v>457.99</v>
    <v>444.18</v>
    <v>444.1</v>
    <v>433.11</v>
    <v>444.48</v>
    <v>454.56</v>
    <v>467.35</v>
    <v>472.56</v>
    <v>472.41</v>
    <v>475.53</v>
    <v>475.47</v>
    <v>481.68</v>
    <v>488.83</v>
    <v>485.93</v>
    <v>481.41</v>
    <v>483.3</v>
    <v>488.29</v>
    <v>487.97</v>
    <v>507.85</v>
    <v>515.59</v>
    <v>518.67999999999995</v>
    <v>519.25</v>
    <v>521.51</v>
    <v>522.01</v>
    <v>520.27</v>
    <v>513.04</v>
    <v>514</v>
    <v>509.24</v>
    <v>521.22</v>
    <v>518.91</v>
    <v>519.92999999999995</v>
    <v>519.11</v>
    <v>523.21</v>
    <v>527.29999999999995</v>
    <v>528.77</v>
    <v>524.79</v>
    <v>529.91999999999996</v>
    <v>530.70000000000005</v>
    <v>534.21</v>
    <v>532.41</v>
    <v>533.66</v>
    <v>526.96</v>
    <v>534.29</v>
    <v>529.08000000000004</v>
    <v>528.99</v>
    <v>526.83000000000004</v>
    <v>531.65</v>
    <v>539.78</v>
    <v>541.16</v>
    <v>546.22</v>
    <v>548.09</v>
    <v>551.64</v>
    <v>546.99</v>
    <v>550.79999999999995</v>
    <v>556.22</v>
    <v>552.03</v>
    <v>552.34</v>
    <v>556.25</v>
    <v>555.45000000000005</v>
    <v>554.20000000000005</v>
    <v>556.21</v>
    <v>556.72</v>
    <v>557.29</v>
    <v>561.79999999999995</v>
    <v>561.26</v>
    <v>564.16999999999996</v>
    <v>561.25</v>
    <v>563.80999999999995</v>
    <v>565.01</v>
    <v>566.37</v>
    <v>568.14</v>
    <v>567.26</v>
    <v>568.02</v>
    <v>565.01</v>
    <v>553.88</v>
    <v>564.1</v>
    <v>560.27</v>
    <v>567.32000000000005</v>
    <v>569.24</v>
    <v>574.54999999999995</v>
    <v>572.85</v>
    <v>580.04999999999995</v>
    <v>580.34</v>
    <v>579.89</v>
    <v>577.34</v>
    <v>577.11</v>
    <v>569.28</v>
    <v>565.9</v>
    <v>563.28</v>
    <v>571.97</v>
    <v>570.32000000000005</v>
    <v>572.61</v>
    <v>573.49</v>
    <v>577.08000000000004</v>
    <v>570.4</v>
    <v>565.62</v>
    <v>570.07000000000005</v>
    <v>575.23</v>
    <v>576.05999999999995</v>
    <v>578.87</v>
    <v>580.51</v>
    <v>580.70000000000005</v>
    <v>584.08000000000004</v>
    <v>586.66</v>
    <v>591.67999999999995</v>
    <v>591.17999999999995</v>
    <v>590</v>
    <v>595.32000000000005</v>
    <v>599.35</v>
    <v>602.20000000000005</v>
    <v>598.20000000000005</v>
    <v>596.1</v>
    <v>593.53</v>
    <v>595.97</v>
    <v>598.73</v>
    <v>600.37</v>
  </a>
  <a r="1" c="1447">
    <v>5.8825000000000003</v>
    <v>5.9977999999999998</v>
    <v>5.9017999999999997</v>
    <v>5.9264999999999999</v>
    <v>5.9983000000000004</v>
    <v>6.0095000000000001</v>
    <v>6.0754999999999999</v>
    <v>6.1079999999999997</v>
    <v>6.2995000000000001</v>
    <v>6.1820000000000004</v>
    <v>6.1393000000000004</v>
    <v>6.2233000000000001</v>
    <v>6.2320000000000002</v>
    <v>6.1985000000000001</v>
    <v>6.2512999999999996</v>
    <v>6.3215000000000003</v>
    <v>6.2619999999999996</v>
    <v>6.0049999999999999</v>
    <v>6.1993</v>
    <v>6.1384999999999996</v>
    <v>6.1452999999999998</v>
    <v>5.9108000000000001</v>
    <v>6.0083000000000002</v>
    <v>6.1783000000000001</v>
    <v>6.2690000000000001</v>
    <v>6.3560999999999996</v>
    <v>6.2897999999999996</v>
    <v>6.5743</v>
    <v>6.6973000000000003</v>
    <v>6.8135000000000003</v>
    <v>6.7694999999999999</v>
    <v>7.2447999999999997</v>
    <v>7.4142999999999999</v>
    <v>7.8674999999999997</v>
    <v>7.7175000000000002</v>
    <v>7.3517999999999999</v>
    <v>6.8319999999999999</v>
    <v>6.5513000000000003</v>
    <v>6.6913</v>
    <v>6.3150000000000004</v>
    <v>6.7518000000000002</v>
    <v>6.9108000000000001</v>
    <v>6.6473000000000004</v>
    <v>7.1128</v>
    <v>6.8323</v>
    <v>6.6509999999999998</v>
    <v>6.1360000000000001</v>
    <v>6.5270000000000001</v>
    <v>6.1618000000000004</v>
    <v>5.4077999999999999</v>
    <v>6.0209999999999999</v>
    <v>4.91</v>
    <v>5.4318</v>
    <v>5.0705</v>
    <v>5.3243</v>
    <v>5.1437999999999997</v>
    <v>5.3173000000000004</v>
    <v>6.2294999999999998</v>
    <v>6.1405000000000003</v>
    <v>6.431</v>
    <v>6.3182999999999998</v>
    <v>6.6398000000000001</v>
    <v>6.59</v>
    <v>6.0768000000000004</v>
    <v>6.3868</v>
    <v>6.0978000000000003</v>
    <v>6.71</v>
    <v>6.4757999999999996</v>
    <v>6.6738</v>
    <v>6.5738000000000003</v>
    <v>6.7462999999999997</v>
    <v>7.0987999999999998</v>
    <v>7.0209999999999999</v>
    <v>7.3674999999999997</v>
    <v>7.3079999999999998</v>
    <v>7.1763000000000003</v>
    <v>6.7378</v>
    <v>7.1538000000000004</v>
    <v>7.1002999999999998</v>
    <v>7.2397999999999998</v>
    <v>7.4269999999999996</v>
    <v>7.2839999999999998</v>
    <v>7.4615</v>
    <v>7.3070000000000004</v>
    <v>7.0694999999999997</v>
    <v>7.2820999999999998</v>
    <v>7.3434999999999997</v>
    <v>7.4447999999999999</v>
    <v>7.6218000000000004</v>
    <v>7.8125</v>
    <v>8.0655000000000001</v>
    <v>7.8025000000000002</v>
    <v>7.78</v>
    <v>8.0305</v>
    <v>8.4908000000000001</v>
    <v>8.7502999999999993</v>
    <v>8.8055000000000003</v>
    <v>8.9700000000000006</v>
    <v>8.7752999999999997</v>
    <v>9.0263000000000009</v>
    <v>8.7178000000000004</v>
    <v>8.5252999999999997</v>
    <v>8.4870000000000001</v>
    <v>8.8755000000000006</v>
    <v>8.8063000000000002</v>
    <v>8.8253000000000004</v>
    <v>8.7695000000000007</v>
    <v>8.7665000000000006</v>
    <v>8.92</v>
    <v>8.8049999999999997</v>
    <v>9.0459999999999994</v>
    <v>9.3667999999999996</v>
    <v>8.7963000000000005</v>
    <v>8.9324999999999992</v>
    <v>9.1738</v>
    <v>9.0685000000000002</v>
    <v>9.2360000000000007</v>
    <v>9.218</v>
    <v>9.2613000000000003</v>
    <v>9.5267999999999997</v>
    <v>9.4499999999999993</v>
    <v>9.2355</v>
    <v>9.49</v>
    <v>9.1549999999999994</v>
    <v>9.1999999999999993</v>
    <v>9.4977999999999998</v>
    <v>9.5299999999999994</v>
    <v>9.6122999999999994</v>
    <v>9.8392999999999997</v>
    <v>9.8718000000000004</v>
    <v>10.215999999999999</v>
    <v>10.509</v>
    <v>10.4793</v>
    <v>10.052300000000001</v>
    <v>10.377000000000001</v>
    <v>10.2273</v>
    <v>10.1348</v>
    <v>10.201499999999999</v>
    <v>10.5108</v>
    <v>10.3285</v>
    <v>10.438800000000001</v>
    <v>10.129799999999999</v>
    <v>10.1945</v>
    <v>10.4215</v>
    <v>10.2155</v>
    <v>10.4655</v>
    <v>10.614000000000001</v>
    <v>10.614800000000001</v>
    <v>11.010300000000001</v>
    <v>11.2278</v>
    <v>11.286799999999999</v>
    <v>11.3355</v>
    <v>11.1995</v>
    <v>11.164999999999999</v>
    <v>10.85</v>
    <v>11.440300000000001</v>
    <v>11.443</v>
    <v>11.564</v>
    <v>12.337</v>
    <v>12.2608</v>
    <v>12.138500000000001</v>
    <v>12.141</v>
    <v>12.6835</v>
    <v>12.7203</v>
    <v>12.75</v>
    <v>12.773</v>
    <v>12.628299999999999</v>
    <v>13.1478</v>
    <v>13.374499999999999</v>
    <v>13.821</v>
    <v>14.346500000000001</v>
    <v>13.015499999999999</v>
    <v>12.6225</v>
    <v>11.913</v>
    <v>12.715</v>
    <v>12.3118</v>
    <v>12.1645</v>
    <v>12.872299999999999</v>
    <v>12.991</v>
    <v>12.5145</v>
    <v>12.4635</v>
    <v>12.189299999999999</v>
    <v>12.517300000000001</v>
    <v>12.6378</v>
    <v>12.123799999999999</v>
    <v>12.348000000000001</v>
    <v>12.873799999999999</v>
    <v>13.035</v>
    <v>13.2258</v>
    <v>13.5305</v>
    <v>13.6145</v>
    <v>13.0623</v>
    <v>13.6425</v>
    <v>13.736499999999999</v>
    <v>13.964</v>
    <v>13.838800000000001</v>
    <v>13.7628</v>
    <v>14.226000000000001</v>
    <v>14.2483</v>
    <v>14.0953</v>
    <v>13.97</v>
    <v>13.811500000000001</v>
    <v>13.4978</v>
    <v>13.6455</v>
    <v>13.524800000000001</v>
    <v>13.361000000000001</v>
    <v>13.590299999999999</v>
    <v>13.141299999999999</v>
    <v>13.396800000000001</v>
    <v>12.627000000000001</v>
    <v>13.023999999999999</v>
    <v>12.534000000000001</v>
    <v>12.5808</v>
    <v>13.019500000000001</v>
    <v>13.7943</v>
    <v>14.16</v>
    <v>14.561999999999999</v>
    <v>13.630800000000001</v>
    <v>12.77</v>
    <v>13.417999999999999</v>
    <v>13.456799999999999</v>
    <v>13.297000000000001</v>
    <v>13.5153</v>
    <v>13.4223</v>
    <v>13.428800000000001</v>
    <v>13.440300000000001</v>
    <v>13.0878</v>
    <v>13.14</v>
    <v>12.957700000000001</v>
    <v>13.2348</v>
    <v>13.2613</v>
    <v>13.4015</v>
    <v>13.39</v>
    <v>13.544499999999999</v>
    <v>13.396000000000001</v>
    <v>13.558299999999999</v>
    <v>13.6068</v>
    <v>13.35</v>
    <v>12.9308</v>
    <v>12.972300000000001</v>
    <v>13.013299999999999</v>
    <v>13.3088</v>
    <v>13.3605</v>
    <v>13.2425</v>
    <v>13.3413</v>
    <v>13.272</v>
    <v>13.3323</v>
    <v>13.2783</v>
    <v>13.0093</v>
    <v>12.9938</v>
    <v>12.9</v>
    <v>12.943300000000001</v>
    <v>13.145799999999999</v>
    <v>13.055</v>
    <v>13.1135</v>
    <v>13.4048</v>
    <v>12.6145</v>
    <v>13.343999999999999</v>
    <v>13.2768</v>
    <v>13.621499999999999</v>
    <v>13.4848</v>
    <v>13.5318</v>
    <v>13.2003</v>
    <v>12.859500000000001</v>
    <v>13.0253</v>
    <v>13.3658</v>
    <v>13.8675</v>
    <v>13.7125</v>
    <v>13.6533</v>
    <v>13.4353</v>
    <v>12.9178</v>
    <v>13.051</v>
    <v>12.989800000000001</v>
    <v>13.237</v>
    <v>13.556800000000001</v>
    <v>13.5305</v>
    <v>13.664300000000001</v>
    <v>13.590999999999999</v>
    <v>14.438800000000001</v>
    <v>14.263299999999999</v>
    <v>14.7643</v>
    <v>15.2508</v>
    <v>14.9613</v>
    <v>15.330299999999999</v>
    <v>14.906000000000001</v>
    <v>14.829000000000001</v>
    <v>14.926500000000001</v>
    <v>14.3558</v>
    <v>14.141999999999999</v>
    <v>14.499000000000001</v>
    <v>13.307499999999999</v>
    <v>13.714499999999999</v>
    <v>13.841799999999999</v>
    <v>13.4063</v>
    <v>12.8048</v>
    <v>12.3703</v>
    <v>12.461499999999999</v>
    <v>11.593299999999999</v>
    <v>12.520300000000001</v>
    <v>12.468299999999999</v>
    <v>12.993499999999999</v>
    <v>12.856</v>
    <v>13.1913</v>
    <v>13.2913</v>
    <v>13.3413</v>
    <v>12.7225</v>
    <v>12.845800000000001</v>
    <v>13.186299999999999</v>
    <v>13.0708</v>
    <v>12.643000000000001</v>
    <v>12.535299999999999</v>
    <v>12.8393</v>
    <v>12.9483</v>
    <v>12.8718</v>
    <v>13.3483</v>
    <v>13.8118</v>
    <v>13.987500000000001</v>
    <v>13.861499999999999</v>
    <v>14.1435</v>
    <v>14.317</v>
    <v>14.4</v>
    <v>15.209</v>
    <v>15.679500000000001</v>
    <v>15.276999999999999</v>
    <v>16.1373</v>
    <v>15.9125</v>
    <v>15.361800000000001</v>
    <v>15.1713</v>
    <v>15.3605</v>
    <v>14.850300000000001</v>
    <v>15.2653</v>
    <v>15.478</v>
    <v>15.3818</v>
    <v>15.2768</v>
    <v>15.3248</v>
    <v>15.009499999999999</v>
    <v>14.8368</v>
    <v>14.3513</v>
    <v>14.458500000000001</v>
    <v>14.523</v>
    <v>14.8123</v>
    <v>14.2658</v>
    <v>14.3063</v>
    <v>13.7585</v>
    <v>13.6653</v>
    <v>14.243</v>
    <v>14.1655</v>
    <v>14.0158</v>
    <v>14.065799999999999</v>
    <v>14.612500000000001</v>
    <v>14.9918</v>
    <v>15.612</v>
    <v>15.6478</v>
    <v>15.7</v>
    <v>15.488</v>
    <v>16.244499999999999</v>
    <v>16.264500000000002</v>
    <v>16.778300000000002</v>
    <v>16.969799999999999</v>
    <v>17.578299999999999</v>
    <v>17.619</v>
    <v>17.457000000000001</v>
    <v>17.3583</v>
    <v>17.425000000000001</v>
    <v>17.825299999999999</v>
    <v>18.018799999999999</v>
    <v>17.788499999999999</v>
    <v>17.810300000000002</v>
    <v>18.657299999999999</v>
    <v>18.6387</v>
    <v>18.427299999999999</v>
    <v>18.886800000000001</v>
    <v>19.057300000000001</v>
    <v>19.205500000000001</v>
    <v>19.030999999999999</v>
    <v>19.984999999999999</v>
    <v>20.026800000000001</v>
    <v>20.002500000000001</v>
    <v>20.212</v>
    <v>20.486999999999998</v>
    <v>20.698499999999999</v>
    <v>20.3718</v>
    <v>19.902799999999999</v>
    <v>20.0503</v>
    <v>20.512499999999999</v>
    <v>20.25</v>
    <v>19.8415</v>
    <v>18.9663</v>
    <v>18.161000000000001</v>
    <v>18.779800000000002</v>
    <v>18.611999999999998</v>
    <v>19.41</v>
    <v>19.594000000000001</v>
    <v>19.558</v>
    <v>19.294</v>
    <v>19.207999999999998</v>
    <v>19.503</v>
    <v>19.661999999999999</v>
    <v>19.498999999999999</v>
    <v>19.75</v>
    <v>19.815000000000001</v>
    <v>20.274000000000001</v>
    <v>20.637</v>
    <v>20.366</v>
    <v>20.295000000000002</v>
    <v>19.936</v>
    <v>19.699000000000002</v>
    <v>19.905000000000001</v>
    <v>20.187999999999999</v>
    <v>19.95</v>
    <v>19.457999999999998</v>
    <v>19.04</v>
    <v>19.797999999999998</v>
    <v>20.815999999999999</v>
    <v>21.957999999999998</v>
    <v>21.792999999999999</v>
    <v>22.213000000000001</v>
    <v>22.068000000000001</v>
    <v>22.635999999999999</v>
    <v>22.687999999999999</v>
    <v>22.385000000000002</v>
    <v>22.440999999999999</v>
    <v>22.396000000000001</v>
    <v>22.843</v>
    <v>22.661999999999999</v>
    <v>22.338999999999999</v>
    <v>22.177</v>
    <v>22.478000000000002</v>
    <v>22.152000000000001</v>
    <v>22.242000000000001</v>
    <v>22.341000000000001</v>
    <v>22.242000000000001</v>
    <v>21.9</v>
    <v>21.113</v>
    <v>21.245999999999999</v>
    <v>21.940999999999999</v>
    <v>22.481999999999999</v>
    <v>22.081</v>
    <v>21.66</v>
    <v>20.699000000000002</v>
    <v>20.516999999999999</v>
    <v>20.716000000000001</v>
    <v>20.742000000000001</v>
    <v>19.731999999999999</v>
    <v>20.451000000000001</v>
    <v>20.7</v>
    <v>21.074999999999999</v>
    <v>20.831</v>
    <v>20.695</v>
    <v>20.670999999999999</v>
    <v>20.939</v>
    <v>21.745999999999999</v>
    <v>21.861999999999998</v>
    <v>22.222000000000001</v>
    <v>22.29</v>
    <v>22.103000000000002</v>
    <v>22.692</v>
    <v>22.725999999999999</v>
    <v>23.166</v>
    <v>24.716999999999999</v>
    <v>24.451000000000001</v>
    <v>24.940999999999999</v>
    <v>25.567</v>
    <v>25.827000000000002</v>
    <v>26.401</v>
    <v>26.597999999999999</v>
    <v>29.800999999999998</v>
    <v>29.751999999999999</v>
    <v>30.803999999999998</v>
    <v>30.657</v>
    <v>29.459</v>
    <v>30.39</v>
    <v>30.39</v>
    <v>30.024999999999999</v>
    <v>30.202999999999999</v>
    <v>29.260999999999999</v>
    <v>31.675000000000001</v>
    <v>32.984999999999999</v>
    <v>31.956</v>
    <v>31.745999999999999</v>
    <v>32.673999999999999</v>
    <v>31.503</v>
    <v>33.375999999999998</v>
    <v>32.676000000000002</v>
    <v>31.434999999999999</v>
    <v>32.125999999999998</v>
    <v>30.693000000000001</v>
    <v>30.036999999999999</v>
    <v>32.427</v>
    <v>31.826000000000001</v>
    <v>30.49</v>
    <v>30.198</v>
    <v>28.161000000000001</v>
    <v>28.337</v>
    <v>30.459</v>
    <v>28.387</v>
    <v>27.800999999999998</v>
    <v>27.719000000000001</v>
    <v>29.074999999999999</v>
    <v>29.4</v>
    <v>29.64</v>
    <v>30.945</v>
    <v>30.321999999999999</v>
    <v>30.001000000000001</v>
    <v>29.585999999999999</v>
    <v>29.411000000000001</v>
    <v>30.120999999999999</v>
    <v>29.29</v>
    <v>27.603999999999999</v>
    <v>28.178000000000001</v>
    <v>27.247</v>
    <v>27.4</v>
    <v>27.817</v>
    <v>27.998999999999999</v>
    <v>26.574999999999999</v>
    <v>26.942</v>
    <v>25.902999999999999</v>
    <v>25.067</v>
    <v>24.15</v>
    <v>23.373999999999999</v>
    <v>23.372</v>
    <v>22.324000000000002</v>
    <v>22.771999999999998</v>
    <v>21.943999999999999</v>
    <v>22.84</v>
    <v>24.486000000000001</v>
    <v>24.638000000000002</v>
    <v>25.242000000000001</v>
    <v>23.948</v>
    <v>24.318999999999999</v>
    <v>24.728000000000002</v>
    <v>25.108000000000001</v>
    <v>26.704999999999998</v>
    <v>25.824000000000002</v>
    <v>23.949000000000002</v>
    <v>24.266999999999999</v>
    <v>26.495000000000001</v>
    <v>26.510999999999999</v>
    <v>24.507000000000001</v>
    <v>23.641999999999999</v>
    <v>23.39</v>
    <v>22.387</v>
    <v>23.748000000000001</v>
    <v>24.157</v>
    <v>24.385000000000002</v>
    <v>23.477</v>
    <v>24.22</v>
    <v>23.713999999999999</v>
    <v>22.936</v>
    <v>21.352</v>
    <v>21.513999999999999</v>
    <v>23.013999999999999</v>
    <v>22.658000000000001</v>
    <v>22.1</v>
    <v>21.33</v>
    <v>22.972999999999999</v>
    <v>24.495999999999999</v>
    <v>24.765999999999998</v>
    <v>26.452999999999999</v>
    <v>26.734000000000002</v>
    <v>26.524000000000001</v>
    <v>25.634</v>
    <v>28.15</v>
    <v>27.692</v>
    <v>28.219000000000001</v>
    <v>28.655999999999999</v>
    <v>27.69</v>
    <v>27.286000000000001</v>
    <v>26.712</v>
    <v>27.36</v>
    <v>25.931000000000001</v>
    <v>24.407</v>
    <v>24.207999999999998</v>
    <v>23.119</v>
    <v>21.917000000000002</v>
    <v>21.504000000000001</v>
    <v>22.202999999999999</v>
    <v>21.257999999999999</v>
    <v>21.783000000000001</v>
    <v>22.198</v>
    <v>21.481999999999999</v>
    <v>20.183</v>
    <v>19.515000000000001</v>
    <v>19.902000000000001</v>
    <v>18.788</v>
    <v>18.414999999999999</v>
    <v>19.782</v>
    <v>18.547000000000001</v>
    <v>19.533000000000001</v>
    <v>19.602</v>
    <v>20.334</v>
    <v>18.844000000000001</v>
    <v>18.675000000000001</v>
    <v>16.95</v>
    <v>17.594999999999999</v>
    <v>16.63</v>
    <v>16.175000000000001</v>
    <v>17.706</v>
    <v>17.263999999999999</v>
    <v>18.177</v>
    <v>16.937999999999999</v>
    <v>17.123999999999999</v>
    <v>16.693999999999999</v>
    <v>16.898</v>
    <v>16.154</v>
    <v>16.975000000000001</v>
    <v>17.850999999999999</v>
    <v>18.811</v>
    <v>18.672000000000001</v>
    <v>18.32</v>
    <v>19.591999999999999</v>
    <v>18.72</v>
    <v>18.786000000000001</v>
    <v>18.925999999999998</v>
    <v>18.648</v>
    <v>18.047999999999998</v>
    <v>16.974</v>
    <v>15.647</v>
    <v>15.836</v>
    <v>16.527000000000001</v>
    <v>15.601000000000001</v>
    <v>15.88</v>
    <v>16.565999999999999</v>
    <v>16.36</v>
    <v>16.225000000000001</v>
    <v>17.126000000000001</v>
    <v>16.869</v>
    <v>15.981999999999999</v>
    <v>15.542</v>
    <v>15.159000000000001</v>
    <v>14.523</v>
    <v>14.964</v>
    <v>15.13</v>
    <v>15.858000000000001</v>
    <v>15.837999999999999</v>
    <v>15.151999999999999</v>
    <v>15.082000000000001</v>
    <v>15.164</v>
    <v>15.372</v>
    <v>15.762</v>
    <v>16.100999999999999</v>
    <v>16.992000000000001</v>
    <v>17.806999999999999</v>
    <v>18.05</v>
    <v>17.318999999999999</v>
    <v>17.024000000000001</v>
    <v>16.533000000000001</v>
    <v>17.79</v>
    <v>17.984000000000002</v>
    <v>18.163</v>
    <v>18.440999999999999</v>
    <v>18.526</v>
    <v>18.893000000000001</v>
    <v>19.215</v>
    <v>18.989000000000001</v>
    <v>17.792999999999999</v>
    <v>17.085999999999999</v>
    <v>18.097000000000001</v>
    <v>17.942</v>
    <v>18.709</v>
    <v>19.032</v>
    <v>18.879000000000001</v>
    <v>18.335000000000001</v>
    <v>18.773</v>
    <v>17.849</v>
    <v>17.033999999999999</v>
    <v>17.181000000000001</v>
    <v>17.222000000000001</v>
    <v>17.913</v>
    <v>16.260000000000002</v>
    <v>15.801</v>
    <v>15.468</v>
    <v>15.093999999999999</v>
    <v>13.936999999999999</v>
    <v>13.647</v>
    <v>13.465</v>
    <v>13.714</v>
    <v>13.99</v>
    <v>14.387</v>
    <v>14.505000000000001</v>
    <v>13.131</v>
    <v>13.128</v>
    <v>12.929</v>
    <v>13.198</v>
    <v>13.382</v>
    <v>13.176</v>
    <v>13.260999999999999</v>
    <v>12.561</v>
    <v>12.516</v>
    <v>12.228</v>
    <v>12.413</v>
    <v>12.736000000000001</v>
    <v>12.22</v>
    <v>12.138999999999999</v>
    <v>12.512</v>
    <v>13.167</v>
    <v>13.209</v>
    <v>13.13</v>
    <v>12.076000000000001</v>
    <v>11.67</v>
    <v>11.586</v>
    <v>11.5</v>
    <v>11.96</v>
    <v>11.227</v>
    <v>11.888</v>
    <v>11.967000000000001</v>
    <v>12.051</v>
    <v>12.194000000000001</v>
    <v>12.465999999999999</v>
    <v>12.599</v>
    <v>13.260999999999999</v>
    <v>12.896000000000001</v>
    <v>13.176</v>
    <v>13.834</v>
    <v>13.497</v>
    <v>13.542999999999999</v>
    <v>13.218999999999999</v>
    <v>13.420999999999999</v>
    <v>14.156000000000001</v>
    <v>14.301</v>
    <v>14.602</v>
    <v>13.776</v>
    <v>15.75</v>
    <v>16.327000000000002</v>
    <v>16.295000000000002</v>
    <v>16.666</v>
    <v>15.91</v>
    <v>15.677</v>
    <v>15.409000000000001</v>
    <v>15.317</v>
    <v>16.038</v>
    <v>16.518999999999998</v>
    <v>16.27</v>
    <v>15.827</v>
    <v>15.638999999999999</v>
    <v>16.922999999999998</v>
    <v>17.135000000000002</v>
    <v>16.876000000000001</v>
    <v>16.61</v>
    <v>15.987</v>
    <v>16.12</v>
    <v>17.169</v>
    <v>17.001000000000001</v>
    <v>17.535</v>
    <v>18.071999999999999</v>
    <v>17.673999999999999</v>
    <v>16.952000000000002</v>
    <v>16.571000000000002</v>
    <v>16.254000000000001</v>
    <v>16.085000000000001</v>
    <v>16.501000000000001</v>
    <v>15.339</v>
    <v>15.206</v>
    <v>14.121</v>
    <v>14.036</v>
    <v>14.603</v>
    <v>14.614000000000001</v>
    <v>14.315</v>
    <v>14.749000000000001</v>
    <v>14.265000000000001</v>
    <v>14.859</v>
    <v>15.628</v>
    <v>15.909000000000001</v>
    <v>16.001000000000001</v>
    <v>16.510999999999999</v>
    <v>16.899000000000001</v>
    <v>17.702000000000002</v>
    <v>17.376999999999999</v>
    <v>16.765000000000001</v>
    <v>17.838999999999999</v>
    <v>19.193000000000001</v>
    <v>19.265000000000001</v>
    <v>19.323</v>
    <v>19.802</v>
    <v>20.364999999999998</v>
    <v>19.161999999999999</v>
    <v>19.536999999999999</v>
    <v>20.943000000000001</v>
    <v>21.709</v>
    <v>21.1</v>
    <v>21.088999999999999</v>
    <v>22.172999999999998</v>
    <v>22.204999999999998</v>
    <v>22.337</v>
    <v>21.265000000000001</v>
    <v>21.788</v>
    <v>22.971</v>
    <v>22.763999999999999</v>
    <v>22.001999999999999</v>
    <v>21.388000000000002</v>
    <v>20.655000000000001</v>
    <v>20.754000000000001</v>
    <v>23.664000000000001</v>
    <v>23.286000000000001</v>
    <v>23.501000000000001</v>
    <v>23.216000000000001</v>
    <v>22.698</v>
    <v>23.314</v>
    <v>23.89</v>
    <v>23.553999999999998</v>
    <v>23.288</v>
    <v>24.181000000000001</v>
    <v>23.436</v>
    <v>22.965</v>
    <v>22.966000000000001</v>
    <v>24.062999999999999</v>
    <v>24.228000000000002</v>
    <v>25.541</v>
    <v>25.725000000000001</v>
    <v>25.9</v>
    <v>26.199000000000002</v>
    <v>26.468</v>
    <v>27.190999999999999</v>
    <v>26.779</v>
    <v>26.530999999999999</v>
    <v>26.41</v>
    <v>26.984000000000002</v>
    <v>27.382999999999999</v>
    <v>27.777000000000001</v>
    <v>27.965</v>
    <v>27.452999999999999</v>
    <v>26.881</v>
    <v>27.036999999999999</v>
    <v>27.579000000000001</v>
    <v>27.169</v>
    <v>26.495000000000001</v>
    <v>26.463000000000001</v>
    <v>26.757999999999999</v>
    <v>27.001999999999999</v>
    <v>27.667000000000002</v>
    <v>27.931000000000001</v>
    <v>27.103999999999999</v>
    <v>27.119</v>
    <v>27.042000000000002</v>
    <v>26.241</v>
    <v>26.956</v>
    <v>27.225999999999999</v>
    <v>27.748999999999999</v>
    <v>28.91</v>
    <v>28.21</v>
    <v>27.802</v>
    <v>27.562000000000001</v>
    <v>28.68</v>
    <v>29.151</v>
    <v>28.571000000000002</v>
    <v>28.885000000000002</v>
    <v>28.577999999999999</v>
    <v>28.34</v>
    <v>28.952999999999999</v>
    <v>29.213000000000001</v>
    <v>30.178000000000001</v>
    <v>31.678000000000001</v>
    <v>31.263999999999999</v>
    <v>31.175999999999998</v>
    <v>30.687999999999999</v>
    <v>30.538</v>
    <v>37.979999999999997</v>
    <v>38.945999999999998</v>
    <v>40.110999999999997</v>
    <v>37.834000000000003</v>
    <v>39.770000000000003</v>
    <v>39.326999999999998</v>
    <v>39.170999999999999</v>
    <v>38.654000000000003</v>
    <v>37.475000000000001</v>
    <v>38.51</v>
    <v>38.770000000000003</v>
    <v>39.481999999999999</v>
    <v>41.021999999999998</v>
    <v>42.997</v>
    <v>42.652999999999999</v>
    <v>42.692</v>
    <v>43.808</v>
    <v>43.045000000000002</v>
    <v>43.024999999999999</v>
    <v>42.209000000000003</v>
    <v>40.631999999999998</v>
    <v>41.875999999999998</v>
    <v>41.116999999999997</v>
    <v>40.822000000000003</v>
    <v>42.302</v>
    <v>42.412999999999997</v>
    <v>42.317</v>
    <v>42.103000000000002</v>
    <v>42.503</v>
    <v>42.18</v>
    <v>42.405000000000001</v>
    <v>43.902000000000001</v>
    <v>45.976999999999997</v>
    <v>45.469000000000001</v>
    <v>46.460999999999999</v>
    <v>47.494</v>
    <v>47.076999999999998</v>
    <v>45.52</v>
    <v>44.308999999999997</v>
    <v>44.612000000000002</v>
    <v>45.679000000000002</v>
    <v>45.451999999999998</v>
    <v>45.9</v>
    <v>46.75</v>
    <v>46.728999999999999</v>
    <v>46.506999999999998</v>
    <v>44.268999999999998</v>
    <v>44.515000000000001</v>
    <v>44.68</v>
    <v>45.416499999999999</v>
    <v>44.664000000000001</v>
    <v>42.554000000000002</v>
    <v>42.387999999999998</v>
    <v>40.854999999999997</v>
    <v>43.753</v>
    <v>43.94</v>
    <v>43.485999999999997</v>
    <v>43.343499999999999</v>
    <v>43.298999999999999</v>
    <v>46.966999999999999</v>
    <v>45.667999999999999</v>
    <v>47.116</v>
    <v>47.162999999999997</v>
    <v>46.018000000000001</v>
    <v>46.835000000000001</v>
    <v>48.783999999999999</v>
    <v>49.264000000000003</v>
    <v>49.354999999999997</v>
    <v>48.509</v>
    <v>48.548000000000002</v>
    <v>47.061</v>
    <v>46.241</v>
    <v>45.572000000000003</v>
    <v>45.177999999999997</v>
    <v>44.87</v>
    <v>45.484999999999999</v>
    <v>45.581000000000003</v>
    <v>43.9</v>
    <v>43.966000000000001</v>
    <v>43.52</v>
    <v>42.238999999999997</v>
    <v>41.017000000000003</v>
    <v>41.61</v>
    <v>42.222000000000001</v>
    <v>41.911000000000001</v>
    <v>42.468000000000004</v>
    <v>43.088999999999999</v>
    <v>43.499000000000002</v>
    <v>44.781999999999996</v>
    <v>43.517000000000003</v>
    <v>44.040999999999997</v>
    <v>44.688000000000002</v>
    <v>45.762</v>
    <v>45.273000000000003</v>
    <v>45.798000000000002</v>
    <v>46.805999999999997</v>
    <v>46.945</v>
    <v>45.460999999999999</v>
    <v>46.094999999999999</v>
    <v>43.938000000000002</v>
    <v>42.195999999999998</v>
    <v>42.100999999999999</v>
    <v>41.387</v>
    <v>42.975000000000001</v>
    <v>43.662999999999997</v>
    <v>41.779000000000003</v>
    <v>40.326000000000001</v>
    <v>40.5</v>
    <v>41.161000000000001</v>
    <v>40.78</v>
    <v>42.325000000000003</v>
    <v>43.506</v>
    <v>45.005000000000003</v>
    <v>45.750999999999998</v>
    <v>45.954999999999998</v>
    <v>46.573999999999998</v>
    <v>46.95</v>
    <v>48.335000000000001</v>
    <v>48.62</v>
    <v>49.655999999999999</v>
    <v>48.887999999999998</v>
    <v>49.48</v>
    <v>49.298000000000002</v>
    <v>50.408999999999999</v>
    <v>49.944000000000003</v>
    <v>48.716000000000001</v>
    <v>47.776000000000003</v>
    <v>48.241999999999997</v>
    <v>47.820999999999998</v>
    <v>48.14</v>
    <v>46.77</v>
    <v>46.765000000000001</v>
    <v>45.51</v>
    <v>46.566000000000003</v>
    <v>45.503</v>
    <v>46.595999999999997</v>
    <v>47.506</v>
    <v>46.627000000000002</v>
    <v>47.656999999999996</v>
    <v>48.088000000000001</v>
    <v>48.35</v>
    <v>48.89</v>
    <v>50.076999999999998</v>
    <v>49.603999999999999</v>
    <v>48.110999999999997</v>
    <v>48.99</v>
    <v>48.83</v>
    <v>49.279000000000003</v>
    <v>49.417000000000002</v>
    <v>49.521999999999998</v>
    <v>49.521999999999998</v>
    <v>48.167999999999999</v>
    <v>47.569000000000003</v>
    <v>47.997999999999998</v>
    <v>49.097000000000001</v>
    <v>52.253</v>
    <v>53.14</v>
    <v>54.35</v>
    <v>54.822000000000003</v>
    <v>54.71</v>
    <v>56.381999999999998</v>
    <v>56.052999999999997</v>
    <v>57.106999999999999</v>
    <v>59.491</v>
    <v>59.654000000000003</v>
    <v>59.872999999999998</v>
    <v>61.362000000000002</v>
    <v>61.616999999999997</v>
    <v>61.030999999999999</v>
    <v>62.465000000000003</v>
    <v>62.774000000000001</v>
    <v>61.527000000000001</v>
    <v>63.027000000000001</v>
    <v>66.16</v>
    <v>69.331999999999994</v>
    <v>68.222999999999999</v>
    <v>70.099000000000004</v>
    <v>69.641000000000005</v>
    <v>72.132999999999996</v>
    <v>72.248000000000005</v>
    <v>72.128</v>
    <v>73.900000000000006</v>
    <v>72.658000000000001</v>
    <v>72.613</v>
    <v>69.451999999999998</v>
    <v>67.471999999999994</v>
    <v>78.537999999999997</v>
    <v>78.816999999999993</v>
    <v>79.091999999999999</v>
    <v>78.700999999999993</v>
    <v>77.662999999999997</v>
    <v>79.111999999999995</v>
    <v>82.278999999999996</v>
    <v>85.236999999999995</v>
    <v>85.963999999999999</v>
    <v>88.7</v>
    <v>92.668999999999997</v>
    <v>87.528000000000006</v>
    <v>85.774000000000001</v>
    <v>91.912999999999997</v>
    <v>90.888000000000005</v>
    <v>87.944000000000003</v>
    <v>87.836500000000001</v>
    <v>88.454999999999998</v>
    <v>89.397999999999996</v>
    <v>90.372</v>
    <v>91.435000000000002</v>
    <v>94.289000000000001</v>
    <v>95.001999999999995</v>
    <v>92.561000000000007</v>
    <v>90.25</v>
    <v>90.355999999999995</v>
    <v>90.363</v>
    <v>89.451999999999998</v>
    <v>88.963999999999999</v>
    <v>85.905000000000001</v>
    <v>88.007999999999996</v>
    <v>87.132999999999996</v>
    <v>85.353999999999999</v>
    <v>87.039000000000001</v>
    <v>90.616</v>
    <v>88.186000000000007</v>
    <v>86.001000000000005</v>
    <v>87.415000000000006</v>
    <v>84.034999999999997</v>
    <v>84.671000000000006</v>
    <v>76.2</v>
    <v>79.518000000000001</v>
    <v>82.423000000000002</v>
    <v>79.677000000000007</v>
    <v>82.632000000000005</v>
    <v>87.734999999999999</v>
    <v>87.757000000000005</v>
    <v>86.402000000000001</v>
    <v>83.040999999999997</v>
    <v>85.816999999999993</v>
    <v>88.789000000000001</v>
    <v>92.14</v>
    <v>90.554000000000002</v>
    <v>90.412000000000006</v>
    <v>88.747</v>
    <v>89.878</v>
    <v>90.399000000000001</v>
    <v>91.355999999999995</v>
    <v>94.63</v>
    <v>94.358999999999995</v>
    <v>92.478999999999999</v>
    <v>94.78</v>
    <v>95.385999999999996</v>
    <v>94.95</v>
    <v>103.79900000000001</v>
    <v>106.46899999999999</v>
    <v>113.901</v>
    <v>114.825</v>
    <v>110.5</v>
    <v>109.633</v>
    <v>115</v>
    <v>116.437</v>
    <v>122.44</v>
    <v>120.998</v>
    <v>120.88800000000001</v>
    <v>121.79</v>
    <v>120.91</v>
    <v>125.2</v>
    <v>129.61000000000001</v>
    <v>131.88</v>
    <v>130.97999999999999</v>
    <v>135.58000000000001</v>
    <v>130.78</v>
    <v>126.57</v>
    <v>118.11</v>
    <v>126.09</v>
    <v>126.4</v>
    <v>123.99</v>
    <v>123.54</v>
    <v>124.3</v>
    <v>122.67</v>
    <v>128.28</v>
    <v>125.83</v>
    <v>128.19999999999999</v>
    <v>131.38</v>
    <v>134.91</v>
    <v>127.4</v>
    <v>129.24</v>
    <v>128.44</v>
    <v>126.36</v>
    <v>117.99</v>
    <v>121.09</v>
    <v>117.93</v>
    <v>123.54</v>
    <v>122.59</v>
    <v>114.25</v>
    <v>112.28</v>
    <v>113.06</v>
    <v>111.59</v>
    <v>103.73</v>
    <v>117.02</v>
    <v>109.21</v>
    <v>107.27</v>
    <v>100.45</v>
    <v>104.25</v>
    <v>98.91</v>
    <v>104.97</v>
    <v>104.75</v>
    <v>109.02</v>
    <v>116.14</v>
    <v>118.08</v>
    <v>122.86</v>
    <v>124.58</v>
    <v>130</v>
    <v>127.25</v>
    <v>128.5</v>
    <v>123.74</v>
    <v>129.37</v>
    <v>126.46</v>
    <v>128.30000000000001</v>
    <v>125.61</v>
    <v>117.59</v>
    <v>119.37</v>
    <v>108</v>
    <v>106.21</v>
    <v>107.21</v>
    <v>102.83</v>
    <v>106.47</v>
    <v>108.1</v>
    <v>116.91</v>
    <v>119.14</v>
    <v>119.1</v>
    <v>116.78</v>
    <v>115.59</v>
    <v>113.37</v>
    <v>117.87</v>
    <v>116</v>
    <v>116.26</v>
    <v>120.87</v>
    <v>123.51</v>
    <v>124.04</v>
    <v>121.4</v>
    <v>121.44</v>
    <v>117</v>
    <v>118.85</v>
    <v>122.85</v>
    <v>124.92</v>
    <v>127.72</v>
    <v>132.88999999999999</v>
    <v>132.65</v>
    <v>134.81</v>
    <v>134.80000000000001</v>
    <v>138.07</v>
    <v>131.6</v>
    <v>135.72</v>
    <v>136.93</v>
    <v>138</v>
    <v>143.71</v>
    <v>143.59</v>
    <v>139.56</v>
    <v>140.41</v>
    <v>141.54</v>
    <v>140.52000000000001</v>
    <v>141.25</v>
    <v>139.33500000000001</v>
    <v>132.76</v>
    <v>135.4</v>
    <v>136.05000000000001</v>
    <v>139.91</v>
    <v>145.61000000000001</v>
    <v>148.88</v>
    <v>147.63</v>
    <v>145.26</v>
    <v>148.29</v>
    <v>146.27000000000001</v>
    <v>146.76</v>
    <v>141.97999999999999</v>
    <v>140.15</v>
    <v>147.01</v>
    <v>145.88999999999999</v>
    <v>146.66999999999999</v>
    <v>141.94999999999999</v>
    <v>136.02000000000001</v>
    <v>136.91999999999999</v>
    <v>135.34</v>
    <v>138.25</v>
    <v>138.63</v>
    <v>140.26</v>
    <v>145.13999999999999</v>
    <v>145.06</v>
    <v>142.44</v>
    <v>138.81</v>
    <v>135.07</v>
    <v>139.31</v>
    <v>137.34</v>
    <v>134.25</v>
    <v>132</v>
    <v>130.38999999999999</v>
    <v>128.91</v>
    <v>130.68</v>
    <v>134.69999999999999</v>
    <v>139.66999999999999</v>
    <v>140.22</v>
    <v>139.93</v>
    <v>137.01</v>
    <v>137.49</v>
    <v>134.29</v>
    <v>138.31</v>
    <v>144.47</v>
    <v>149.43</v>
    <v>140.13999999999999</v>
    <v>140.11000000000001</v>
    <v>135.91</v>
    <v>133.22999999999999</v>
    <v>131.76</v>
    <v>136.24</v>
    <v>133.57</v>
    <v>137.71</v>
    <v>140.83000000000001</v>
    <v>147.07</v>
    <v>147.22</v>
    <v>142.62</v>
    <v>118.42</v>
    <v>128.99</v>
    <v>123.7</v>
    <v>124.65</v>
    <v>120.07</v>
    <v>116.66</v>
    <v>118.65</v>
    <v>124.83</v>
    <v>128.68</v>
    <v>129.84</v>
    <v>133.57</v>
    <v>132.80000000000001</v>
    <v>131.13999999999999</v>
    <v>135.29</v>
    <v>138.85</v>
    <v>139.4</v>
    <v>139.22999999999999</v>
    <v>140.11000000000001</v>
    <v>134.43</v>
    <v>130.28</v>
    <v>126.63</v>
    <v>131.28</v>
    <v>120.15</v>
    <v>124.92</v>
    <v>114.06</v>
    <v>115.99</v>
    <v>117.3</v>
    <v>110.57</v>
    <v>112.69</v>
    <v>106.98</v>
    <v>108.76</v>
    <v>115.74</v>
    <v>115.58</v>
    <v>121.67</v>
    <v>119.53</v>
    <v>115.43</v>
    <v>117.52</v>
    <v>118.53</v>
    <v>117.7</v>
    <v>121.41</v>
    <v>120.69</v>
    <v>113.76</v>
    <v>111.43</v>
    <v>109.67</v>
    <v>108.38</v>
    <v>110.15</v>
    <v>110.42</v>
    <v>101.8</v>
    <v>94.31</v>
    <v>97.64</v>
    <v>96.3</v>
    <v>114.33</v>
    <v>107.57</v>
    <v>110.93</v>
    <v>110.71</v>
    <v>112.2</v>
    <v>104.49</v>
    <v>101.49</v>
    <v>96.91</v>
    <v>98.89</v>
    <v>102.71</v>
    <v>106.43</v>
    <v>111.01</v>
    <v>108.73</v>
    <v>109.02</v>
    <v>108.92</v>
    <v>111.61</v>
    <v>114.5</v>
    <v>113.82</v>
    <v>113.54</v>
    <v>117.06</v>
    <v>117.37</v>
    <v>116.65</v>
    <v>123</v>
    <v>129.93</v>
    <v>135.34</v>
    <v>134.83000000000001</v>
    <v>135.4</v>
    <v>135.57</v>
    <v>134.38</v>
    <v>131.80000000000001</v>
    <v>132.83000000000001</v>
    <v>131.29</v>
    <v>135.5</v>
    <v>134.81</v>
    <v>139.19</v>
    <v>135.13</v>
    <v>137.38</v>
    <v>141.22</v>
    <v>141.91999999999999</v>
    <v>139.99</v>
    <v>141.72</v>
    <v>142.63</v>
    <v>143.96</v>
    <v>142.83000000000001</v>
    <v>145</v>
    <v>141.97</v>
    <v>144.69</v>
    <v>144.12</v>
    <v>145.47999999999999</v>
    <v>143.85</v>
    <v>144.16999999999999</v>
    <v>147.9</v>
    <v>154.31</v>
    <v>155.02000000000001</v>
    <v>157.75</v>
    <v>157.99</v>
    <v>153.30000000000001</v>
    <v>157.25</v>
    <v>159.34</v>
    <v>158.24</v>
    <v>160</v>
    <v>162.88</v>
    <v>164.1</v>
    <v>164.92</v>
    <v>164.07</v>
    <v>170.7</v>
    <v>171.37</v>
    <v>173</v>
    <v>172.41</v>
    <v>171.38</v>
    <v>167.03</v>
    <v>170.78</v>
    <v>173.74</v>
    <v>173.5</v>
    <v>176.75</v>
    <v>175.51</v>
    <v>179.27</v>
    <v>177.87</v>
    <v>173.72</v>
    <v>180</v>
    <v>178.26</v>
    <v>179.42</v>
    <v>180.77</v>
    <v>182.7</v>
    <v>182.06</v>
    <v>183.16</v>
    <v>181.59</v>
    <v>182.02</v>
    <v>180.45</v>
    <v>182.01</v>
    <v>175.64</v>
    <v>175.4</v>
    <v>174.98</v>
    <v>177.99</v>
    <v>179.81</v>
    <v>181.77</v>
    <v>181.6</v>
    <v>180.17</v>
    <v>174.18</v>
    <v>170.78</v>
    <v>170.62</v>
    <v>171.66</v>
    <v>167.02</v>
    <v>168.31</v>
    <v>170.76</v>
    <v>177.33</v>
    <v>177.17</v>
    <v>177.82</v>
    <v>177.75</v>
    <v>174.88</v>
    <v>170.29</v>
    <v>176.24</v>
    <v>176.67</v>
    <v>183.61</v>
    <v>178.43</v>
    <v>176.97</v>
    <v>177.69</v>
    <v>178.19</v>
    <v>181.85</v>
    <v>186.58</v>
    <v>187.24</v>
    <v>188.89</v>
  </a>
  <a r="1" c="1447">
    <v>73.412499999999994</v>
    <v>75.087500000000006</v>
    <v>74.357500000000002</v>
    <v>74.95</v>
    <v>74.597499999999997</v>
    <v>75.797499999999999</v>
    <v>77.407499999999999</v>
    <v>77.582499999999996</v>
    <v>79.239999999999995</v>
    <v>78.17</v>
    <v>77.834999999999994</v>
    <v>78.81</v>
    <v>79.682500000000005</v>
    <v>79.142499999999998</v>
    <v>79.424999999999997</v>
    <v>79.807500000000005</v>
    <v>79.577500000000001</v>
    <v>77.237499999999997</v>
    <v>79.422499999999999</v>
    <v>81.084999999999994</v>
    <v>80.967500000000001</v>
    <v>77.377499999999998</v>
    <v>77.165000000000006</v>
    <v>79.712500000000006</v>
    <v>80.362499999999997</v>
    <v>81.302499999999995</v>
    <v>80.007499999999993</v>
    <v>80.387500000000003</v>
    <v>79.902500000000003</v>
    <v>81.8</v>
    <v>81.217500000000001</v>
    <v>81.237499999999997</v>
    <v>79.75</v>
    <v>80.905000000000001</v>
    <v>80.075000000000003</v>
    <v>78.262500000000003</v>
    <v>74.545000000000002</v>
    <v>72.02</v>
    <v>73.162499999999994</v>
    <v>68.38</v>
    <v>68.34</v>
    <v>74.702500000000001</v>
    <v>72.33</v>
    <v>75.685000000000002</v>
    <v>73.23</v>
    <v>72.257499999999993</v>
    <v>66.542500000000004</v>
    <v>71.334999999999994</v>
    <v>68.857500000000002</v>
    <v>62.057499999999997</v>
    <v>69.492500000000007</v>
    <v>60.552500000000002</v>
    <v>63.215000000000003</v>
    <v>61.667499999999997</v>
    <v>61.195</v>
    <v>57.31</v>
    <v>56.092500000000001</v>
    <v>61.72</v>
    <v>61.38</v>
    <v>64.61</v>
    <v>61.935000000000002</v>
    <v>63.702500000000001</v>
    <v>63.572499999999998</v>
    <v>60.227499999999999</v>
    <v>61.232500000000002</v>
    <v>60.352499999999999</v>
    <v>65.617500000000007</v>
    <v>64.857500000000002</v>
    <v>66.517499999999998</v>
    <v>66.997500000000002</v>
    <v>68.3125</v>
    <v>71.762500000000003</v>
    <v>71.107500000000002</v>
    <v>71.672499999999999</v>
    <v>70.7</v>
    <v>69.232500000000002</v>
    <v>67.092500000000001</v>
    <v>69.025000000000006</v>
    <v>68.757499999999993</v>
    <v>70.742500000000007</v>
    <v>70.792500000000004</v>
    <v>69.644999999999996</v>
    <v>71.932500000000005</v>
    <v>73.45</v>
    <v>72.267499999999998</v>
    <v>73.290000000000006</v>
    <v>74.39</v>
    <v>75.157499999999999</v>
    <v>75.935000000000002</v>
    <v>77.532499999999999</v>
    <v>78.752499999999998</v>
    <v>77.852500000000006</v>
    <v>76.912499999999994</v>
    <v>77.385000000000005</v>
    <v>76.927499999999995</v>
    <v>78.739999999999995</v>
    <v>78.284999999999997</v>
    <v>79.807500000000005</v>
    <v>79.212500000000006</v>
    <v>79.722499999999997</v>
    <v>79.182500000000005</v>
    <v>79.527500000000003</v>
    <v>79.5625</v>
    <v>79.484999999999999</v>
    <v>80.462500000000006</v>
    <v>80.834999999999994</v>
    <v>81.28</v>
    <v>80.58</v>
    <v>82.875</v>
    <v>83.364999999999995</v>
    <v>85.997500000000002</v>
    <v>88.21</v>
    <v>83.974999999999994</v>
    <v>84.7</v>
    <v>85.747500000000002</v>
    <v>88.02</v>
    <v>87.897499999999994</v>
    <v>87.932500000000005</v>
    <v>87.43</v>
    <v>89.717500000000001</v>
    <v>91.632499999999993</v>
    <v>90.015000000000001</v>
    <v>91.21</v>
    <v>88.407499999999999</v>
    <v>90.444999999999993</v>
    <v>91.2</v>
    <v>91.027500000000003</v>
    <v>91.027500000000003</v>
    <v>93.462500000000006</v>
    <v>93.172499999999999</v>
    <v>95.342500000000001</v>
    <v>95.682500000000005</v>
    <v>95.92</v>
    <v>95.477500000000006</v>
    <v>97.057500000000005</v>
    <v>97.724999999999994</v>
    <v>96.522499999999994</v>
    <v>96.327500000000001</v>
    <v>98.357500000000002</v>
    <v>97</v>
    <v>97.272499999999994</v>
    <v>92.844999999999999</v>
    <v>92.614999999999995</v>
    <v>94.81</v>
    <v>93.252499999999998</v>
    <v>95.04</v>
    <v>96.19</v>
    <v>106.26</v>
    <v>108.9375</v>
    <v>109.66500000000001</v>
    <v>110.0625</v>
    <v>113.9025</v>
    <v>111.1125</v>
    <v>112.72750000000001</v>
    <v>109.375</v>
    <v>113.01</v>
    <v>115.01</v>
    <v>114.9075</v>
    <v>114.6075</v>
    <v>115.5625</v>
    <v>115.7075</v>
    <v>118.27500000000001</v>
    <v>124.37</v>
    <v>125.8575</v>
    <v>124.825</v>
    <v>126.52249999999999</v>
    <v>125.01</v>
    <v>124.8075</v>
    <v>129.04</v>
    <v>134.18</v>
    <v>131.4</v>
    <v>120.88</v>
    <v>120.96</v>
    <v>112.82</v>
    <v>117.32</v>
    <v>113.49</v>
    <v>112</v>
    <v>115.355</v>
    <v>115.54</v>
    <v>112.13</v>
    <v>110.34</v>
    <v>106.84</v>
    <v>110.08</v>
    <v>111.81</v>
    <v>107.12</v>
    <v>108.22</v>
    <v>112.28</v>
    <v>114.96</v>
    <v>114.09</v>
    <v>115.81</v>
    <v>116.79</v>
    <v>113.02</v>
    <v>116.5</v>
    <v>113.16</v>
    <v>115.08</v>
    <v>114.97</v>
    <v>116.97</v>
    <v>124.4</v>
    <v>121.1</v>
    <v>121.19</v>
    <v>120.71</v>
    <v>119.02</v>
    <v>115.98</v>
    <v>117.51</v>
    <v>116.87</v>
    <v>115.75</v>
    <v>115.04</v>
    <v>115.05</v>
    <v>116.6</v>
    <v>111.2</v>
    <v>115.32</v>
    <v>108.86</v>
    <v>108.77</v>
    <v>110.44</v>
    <v>114.95</v>
    <v>119.03</v>
    <v>118.69</v>
    <v>116.32</v>
    <v>115.97</v>
    <v>119.49</v>
    <v>119.21</v>
    <v>119.26</v>
    <v>120.3</v>
    <v>119.39</v>
    <v>118.03</v>
    <v>118.64</v>
    <v>117.34</v>
    <v>113.85</v>
    <v>115.17</v>
    <v>116.03</v>
    <v>116.59</v>
    <v>119.05</v>
    <v>122.72</v>
    <v>123.08</v>
    <v>122.94</v>
    <v>122.25</v>
    <v>123.75</v>
    <v>124.38</v>
    <v>121.78</v>
    <v>123.24</v>
    <v>122.41</v>
    <v>121.78</v>
    <v>127.88</v>
    <v>127.81</v>
    <v>128.69999999999999</v>
    <v>126.655</v>
    <v>128.22999999999999</v>
    <v>131.88</v>
    <v>130.96</v>
    <v>131.97</v>
    <v>136.69</v>
    <v>134.87</v>
    <v>133.72</v>
    <v>132.69</v>
    <v>129.41</v>
    <v>131.01</v>
    <v>126.6</v>
    <v>130.91999999999999</v>
    <v>132.05000000000001</v>
    <v>128.97999999999999</v>
    <v>128.80000000000001</v>
    <v>130.88999999999999</v>
    <v>128.91</v>
    <v>127.14</v>
    <v>127.83</v>
    <v>132.03</v>
    <v>136.87</v>
    <v>139.07</v>
    <v>142.91999999999999</v>
    <v>143.16</v>
    <v>142.06</v>
    <v>137.09</v>
    <v>131.96</v>
    <v>134.13999999999999</v>
    <v>134.99</v>
    <v>133.94</v>
    <v>137.38999999999999</v>
    <v>136.76</v>
    <v>136.91</v>
    <v>136.01</v>
    <v>135.38999999999999</v>
    <v>135.13</v>
    <v>135.37</v>
    <v>133.19</v>
    <v>130.84</v>
    <v>129.71</v>
    <v>129.87</v>
    <v>126</v>
    <v>125.86</v>
    <v>125.35</v>
    <v>120.99</v>
    <v>121.26</v>
    <v>127.79</v>
    <v>125.12</v>
    <v>122.06</v>
    <v>120.13</v>
    <v>121.42</v>
    <v>116.36</v>
    <v>121.08499999999999</v>
    <v>119.98</v>
    <v>121.96</v>
    <v>121.03</v>
    <v>123.99</v>
    <v>125.57</v>
    <v>124.76</v>
    <v>120.53</v>
    <v>119.99</v>
    <v>123.39</v>
    <v>122.54</v>
    <v>120.09</v>
    <v>120.59</v>
    <v>121.21</v>
    <v>121.39</v>
    <v>119.9</v>
    <v>122.15</v>
    <v>123</v>
    <v>125.9</v>
    <v>126.21</v>
    <v>127.9</v>
    <v>130.36000000000001</v>
    <v>132.995</v>
    <v>131.24</v>
    <v>134.43</v>
    <v>132.03</v>
    <v>134.5</v>
    <v>134.16</v>
    <v>134.84</v>
    <v>133.11000000000001</v>
    <v>133.5</v>
    <v>131.94</v>
    <v>134.32</v>
    <v>134.72</v>
    <v>134.38999999999999</v>
    <v>133.58000000000001</v>
    <v>133.47999999999999</v>
    <v>131.46</v>
    <v>132.54</v>
    <v>127.85</v>
    <v>128.1</v>
    <v>129.74</v>
    <v>130.21</v>
    <v>126.85</v>
    <v>125.91</v>
    <v>122.77</v>
    <v>124.97</v>
    <v>127.45</v>
    <v>126.27</v>
    <v>124.85</v>
    <v>124.69</v>
    <v>127.31</v>
    <v>125.43</v>
    <v>127.1</v>
    <v>126.9</v>
    <v>126.85</v>
    <v>125.28</v>
    <v>124.61</v>
    <v>124.28</v>
    <v>125.06</v>
    <v>123.54</v>
    <v>125.89</v>
    <v>125.9</v>
    <v>126.74</v>
    <v>127.13</v>
    <v>126.11</v>
    <v>127.35</v>
    <v>130.47999999999999</v>
    <v>129.63999999999999</v>
    <v>130.15</v>
    <v>131.79</v>
    <v>130.46</v>
    <v>132.30000000000001</v>
    <v>133.97999999999999</v>
    <v>133.69999999999999</v>
    <v>133.41</v>
    <v>133.11000000000001</v>
    <v>134.78</v>
    <v>136.33000000000001</v>
    <v>136.96</v>
    <v>137.27000000000001</v>
    <v>139.96</v>
    <v>142.02000000000001</v>
    <v>144.57</v>
    <v>143.24</v>
    <v>145.11000000000001</v>
    <v>144.5</v>
    <v>145.63999999999999</v>
    <v>149.15</v>
    <v>148.47999999999999</v>
    <v>146.38999999999999</v>
    <v>142.44999999999999</v>
    <v>146.15</v>
    <v>145.4</v>
    <v>146.80000000000001</v>
    <v>148.56</v>
    <v>148.99</v>
    <v>146.77000000000001</v>
    <v>144.97999999999999</v>
    <v>145.63999999999999</v>
    <v>145.86000000000001</v>
    <v>145.52000000000001</v>
    <v>147.36000000000001</v>
    <v>146.94999999999999</v>
    <v>147.06</v>
    <v>146.13999999999999</v>
    <v>146.09</v>
    <v>145.6</v>
    <v>145.86000000000001</v>
    <v>148.88999999999999</v>
    <v>149.1</v>
    <v>151.12</v>
    <v>150.19</v>
    <v>146.36000000000001</v>
    <v>146.69999999999999</v>
    <v>148.19</v>
    <v>149.71</v>
    <v>149.62</v>
    <v>148.36000000000001</v>
    <v>147.54</v>
    <v>148.6</v>
    <v>153.12</v>
    <v>151.83000000000001</v>
    <v>152.51</v>
    <v>153.65</v>
    <v>154.30000000000001</v>
    <v>156.69</v>
    <v>155.11000000000001</v>
    <v>154.07</v>
    <v>148.97</v>
    <v>149.55000000000001</v>
    <v>148.12</v>
    <v>149.03</v>
    <v>148.79</v>
    <v>146.06</v>
    <v>142.94</v>
    <v>143.43</v>
    <v>145.85</v>
    <v>146.83000000000001</v>
    <v>146.91999999999999</v>
    <v>145.37</v>
    <v>141.91</v>
    <v>142.83000000000001</v>
    <v>141.5</v>
    <v>142.65</v>
    <v>139.13999999999999</v>
    <v>141.11000000000001</v>
    <v>142</v>
    <v>143.29</v>
    <v>142.9</v>
    <v>142.81</v>
    <v>141.51</v>
    <v>140.91</v>
    <v>143.76</v>
    <v>144.84</v>
    <v>146.55000000000001</v>
    <v>148.76</v>
    <v>149.26</v>
    <v>149.47999999999999</v>
    <v>148.69</v>
    <v>148.63999999999999</v>
    <v>149.32</v>
    <v>148.85</v>
    <v>152.57</v>
    <v>149.80000000000001</v>
    <v>148.96</v>
    <v>150.02000000000001</v>
    <v>151.49</v>
    <v>150.96</v>
    <v>151.28</v>
    <v>150.44</v>
    <v>150.81</v>
    <v>147.91999999999999</v>
    <v>147.87</v>
    <v>149.99</v>
    <v>150</v>
    <v>151</v>
    <v>153.49</v>
    <v>157.87</v>
    <v>160.55000000000001</v>
    <v>161.02000000000001</v>
    <v>161.41</v>
    <v>161.94</v>
    <v>156.81</v>
    <v>160.24</v>
    <v>165.3</v>
    <v>164.77</v>
    <v>163.76</v>
    <v>161.84</v>
    <v>165.32</v>
    <v>171.18</v>
    <v>175.08</v>
    <v>174.56</v>
    <v>179.45</v>
    <v>175.74</v>
    <v>174.33</v>
    <v>179.3</v>
    <v>172.26</v>
    <v>171.14</v>
    <v>169.75</v>
    <v>172.99</v>
    <v>175.64</v>
    <v>176.28</v>
    <v>180.33</v>
    <v>179.29</v>
    <v>179.38</v>
    <v>178.2</v>
    <v>177.57</v>
    <v>182.01</v>
    <v>179.7</v>
    <v>174.92</v>
    <v>172</v>
    <v>172.17</v>
    <v>172.19</v>
    <v>175.08</v>
    <v>175.53</v>
    <v>172.19</v>
    <v>173.07</v>
    <v>169.8</v>
    <v>166.23</v>
    <v>164.51</v>
    <v>162.41</v>
    <v>161.62</v>
    <v>159.78</v>
    <v>159.69</v>
    <v>159.22</v>
    <v>170.33</v>
    <v>174.78</v>
    <v>174.61</v>
    <v>175.84</v>
    <v>172.9</v>
    <v>172.39</v>
    <v>171.66</v>
    <v>174.83</v>
    <v>176.28</v>
    <v>172.12</v>
    <v>168.64</v>
    <v>168.88</v>
    <v>172.79</v>
    <v>172.55</v>
    <v>168.88</v>
    <v>167.3</v>
    <v>164.32</v>
    <v>160.07</v>
    <v>162.74</v>
    <v>164.85</v>
    <v>165.12</v>
    <v>163.19999999999999</v>
    <v>166.56</v>
    <v>166.23</v>
    <v>163.16999999999999</v>
    <v>159.30000000000001</v>
    <v>157.44</v>
    <v>162.94999999999999</v>
    <v>158.52000000000001</v>
    <v>154.72999999999999</v>
    <v>150.62</v>
    <v>155.09</v>
    <v>159.59</v>
    <v>160.62</v>
    <v>163.98</v>
    <v>165.38</v>
    <v>168.82</v>
    <v>170.21</v>
    <v>174.07</v>
    <v>174.72</v>
    <v>175.6</v>
    <v>178.96</v>
    <v>177.77</v>
    <v>174.61</v>
    <v>174.31</v>
    <v>178.44</v>
    <v>175.06</v>
    <v>171.83</v>
    <v>172.14</v>
    <v>170.09</v>
    <v>165.75</v>
    <v>167.66</v>
    <v>170.4</v>
    <v>165.29</v>
    <v>165.07</v>
    <v>167.4</v>
    <v>167.23</v>
    <v>166.42</v>
    <v>161.79</v>
    <v>162.88</v>
    <v>156.80000000000001</v>
    <v>156.57</v>
    <v>163.63999999999999</v>
    <v>157.65</v>
    <v>157.96</v>
    <v>159.47999999999999</v>
    <v>166.02</v>
    <v>156.77000000000001</v>
    <v>157.28</v>
    <v>152.06</v>
    <v>154.51</v>
    <v>146.5</v>
    <v>142.56</v>
    <v>147.11000000000001</v>
    <v>145.54</v>
    <v>149.24</v>
    <v>140.82</v>
    <v>137.35</v>
    <v>137.59</v>
    <v>143.11000000000001</v>
    <v>140.36000000000001</v>
    <v>140.52000000000001</v>
    <v>143.78</v>
    <v>149.63999999999999</v>
    <v>148.84</v>
    <v>148.71</v>
    <v>151.21</v>
    <v>145.38</v>
    <v>146.13999999999999</v>
    <v>148.71</v>
    <v>147.96</v>
    <v>142.63999999999999</v>
    <v>137.13</v>
    <v>131.88</v>
    <v>132.76</v>
    <v>135.43</v>
    <v>130.06</v>
    <v>131.56</v>
    <v>135.87</v>
    <v>135.35</v>
    <v>138.27000000000001</v>
    <v>141.66</v>
    <v>141.66</v>
    <v>137.44</v>
    <v>139.22999999999999</v>
    <v>136.72</v>
    <v>138.93</v>
    <v>141.56</v>
    <v>142.91999999999999</v>
    <v>146.35</v>
    <v>147.04</v>
    <v>144.87</v>
    <v>145.86000000000001</v>
    <v>145.49</v>
    <v>148.47</v>
    <v>150.16999999999999</v>
    <v>147.07</v>
    <v>151</v>
    <v>153.04</v>
    <v>155.35</v>
    <v>154.09</v>
    <v>152.94999999999999</v>
    <v>151.6</v>
    <v>156.79</v>
    <v>157.35</v>
    <v>162.51</v>
    <v>161.51</v>
    <v>160.01</v>
    <v>166.13</v>
    <v>165.81</v>
    <v>165.35</v>
    <v>164.87</v>
    <v>164.92</v>
    <v>169.24</v>
    <v>168.49</v>
    <v>172.1</v>
    <v>173.19</v>
    <v>173.03</v>
    <v>174.55</v>
    <v>174.15</v>
    <v>171.52</v>
    <v>167.57</v>
    <v>167.23</v>
    <v>167.53</v>
    <v>170.03</v>
    <v>163.62</v>
    <v>161.38</v>
    <v>158.91</v>
    <v>157.22</v>
    <v>157.96</v>
    <v>155.81</v>
    <v>154.53</v>
    <v>155.96</v>
    <v>154.46</v>
    <v>157.37</v>
    <v>163.43</v>
    <v>153.84</v>
    <v>155.31</v>
    <v>152.37</v>
    <v>150.69999999999999</v>
    <v>154.47999999999999</v>
    <v>156.9</v>
    <v>153.72</v>
    <v>152.74</v>
    <v>150.43</v>
    <v>150.77000000000001</v>
    <v>151.76</v>
    <v>149.84</v>
    <v>142.47999999999999</v>
    <v>138.19999999999999</v>
    <v>142.44999999999999</v>
    <v>146.1</v>
    <v>146.4</v>
    <v>145.43</v>
    <v>140.09</v>
    <v>140.41999999999999</v>
    <v>138.97999999999999</v>
    <v>138.34</v>
    <v>142.99</v>
    <v>138.38</v>
    <v>142.41</v>
    <v>143.75</v>
    <v>143.86000000000001</v>
    <v>143.38999999999999</v>
    <v>147.27000000000001</v>
    <v>149.44999999999999</v>
    <v>152.34</v>
    <v>149.35</v>
    <v>144.80000000000001</v>
    <v>155.74</v>
    <v>153.34</v>
    <v>150.65</v>
    <v>145.03</v>
    <v>138.88</v>
    <v>138.38</v>
    <v>138.91999999999999</v>
    <v>139.5</v>
    <v>134.87</v>
    <v>146.87</v>
    <v>149.69999999999999</v>
    <v>148.28</v>
    <v>150.04</v>
    <v>148.79</v>
    <v>150.72</v>
    <v>151.29</v>
    <v>148.01</v>
    <v>150.18</v>
    <v>151.07</v>
    <v>148.11000000000001</v>
    <v>144.22</v>
    <v>141.16999999999999</v>
    <v>148.03</v>
    <v>148.31</v>
    <v>147.81</v>
    <v>146.63</v>
    <v>142.91</v>
    <v>140.94</v>
    <v>142.65</v>
    <v>142.16</v>
    <v>144.49</v>
    <v>145.47</v>
    <v>143.21</v>
    <v>136.5</v>
    <v>134.51</v>
    <v>132.37</v>
    <v>132.30000000000001</v>
    <v>135.44999999999999</v>
    <v>132.22999999999999</v>
    <v>131.86000000000001</v>
    <v>130.03</v>
    <v>126.04</v>
    <v>129.61000000000001</v>
    <v>129.93</v>
    <v>125.07</v>
    <v>126.36</v>
    <v>125.02</v>
    <v>129.62</v>
    <v>130.15</v>
    <v>130.72999999999999</v>
    <v>133.49</v>
    <v>133.41</v>
    <v>134.76</v>
    <v>135.94</v>
    <v>135.21</v>
    <v>135.27000000000001</v>
    <v>137.87</v>
    <v>141.11000000000001</v>
    <v>142.53</v>
    <v>141.86000000000001</v>
    <v>143.96</v>
    <v>145.93</v>
    <v>143</v>
    <v>144.29</v>
    <v>145.43</v>
    <v>150.82</v>
    <v>154.5</v>
    <v>151.72999999999999</v>
    <v>154.65</v>
    <v>151.91999999999999</v>
    <v>150.87</v>
    <v>151.01</v>
    <v>153.85</v>
    <v>153.19999999999999</v>
    <v>155.33000000000001</v>
    <v>153.71</v>
    <v>152.55000000000001</v>
    <v>148.47999999999999</v>
    <v>148.91</v>
    <v>149.4</v>
    <v>146.71</v>
    <v>147.91999999999999</v>
    <v>147.41</v>
    <v>145.31</v>
    <v>145.91</v>
    <v>151.03</v>
    <v>153.83000000000001</v>
    <v>151.6</v>
    <v>152.87</v>
    <v>150.59</v>
    <v>148.5</v>
    <v>150.47</v>
    <v>152.59</v>
    <v>152.99</v>
    <v>155.85</v>
    <v>155</v>
    <v>157.4</v>
    <v>159.28</v>
    <v>157.83000000000001</v>
    <v>158.93</v>
    <v>160.25</v>
    <v>158.28</v>
    <v>157.65</v>
    <v>160.77000000000001</v>
    <v>162.36000000000001</v>
    <v>164.9</v>
    <v>166.17</v>
    <v>165.63</v>
    <v>163.76</v>
    <v>164.66</v>
    <v>162.03</v>
    <v>160.80000000000001</v>
    <v>160.1</v>
    <v>165.56</v>
    <v>165.21</v>
    <v>165.23</v>
    <v>166.47</v>
    <v>167.63</v>
    <v>166.65</v>
    <v>165.02</v>
    <v>165.33</v>
    <v>163.77000000000001</v>
    <v>163.76</v>
    <v>168.41</v>
    <v>169.68</v>
    <v>169.59</v>
    <v>168.54</v>
    <v>167.45</v>
    <v>165.79</v>
    <v>173.57</v>
    <v>173.5</v>
    <v>171.77</v>
    <v>173.55500000000001</v>
    <v>173.75</v>
    <v>172.57</v>
    <v>172.07</v>
    <v>172.07</v>
    <v>172.69</v>
    <v>175.05</v>
    <v>175.16</v>
    <v>174.2</v>
    <v>171.56</v>
    <v>171.84</v>
    <v>172.99</v>
    <v>175.43</v>
    <v>177.3</v>
    <v>177.25</v>
    <v>180.09</v>
    <v>180.95</v>
    <v>179.58</v>
    <v>179.21</v>
    <v>177.82</v>
    <v>180.57</v>
    <v>180.96</v>
    <v>183.79</v>
    <v>183.31</v>
    <v>183.95</v>
    <v>186.01</v>
    <v>184.92</v>
    <v>185.01</v>
    <v>183.96</v>
    <v>187</v>
    <v>186.68</v>
    <v>185.27</v>
    <v>188.06</v>
    <v>189.25</v>
    <v>189.59</v>
    <v>193.97</v>
    <v>192.46</v>
    <v>191.33</v>
    <v>191.81</v>
    <v>190.68</v>
    <v>188.61</v>
    <v>188.08</v>
    <v>189.77</v>
    <v>190.54</v>
    <v>190.69</v>
    <v>193.99</v>
    <v>193.73</v>
    <v>195.1</v>
    <v>193.13</v>
    <v>191.94</v>
    <v>192.75</v>
    <v>193.62</v>
    <v>194.5</v>
    <v>193.22</v>
    <v>195.83</v>
    <v>196.45</v>
    <v>195.60499999999999</v>
    <v>192.58</v>
    <v>191.17</v>
    <v>181.99</v>
    <v>178.85</v>
    <v>179.8</v>
    <v>178.19</v>
    <v>177.97</v>
    <v>177.79</v>
    <v>179.46</v>
    <v>177.45</v>
    <v>176.57</v>
    <v>174</v>
    <v>174.49</v>
    <v>175.84</v>
    <v>177.23</v>
    <v>181.12</v>
    <v>176.38</v>
    <v>178.61</v>
    <v>180.19</v>
    <v>184.12</v>
    <v>187.65</v>
    <v>187.87</v>
    <v>189.46</v>
    <v>189.7</v>
    <v>182.91</v>
    <v>177.56</v>
    <v>178.18</v>
    <v>179.36</v>
    <v>176.3</v>
    <v>174.21</v>
    <v>175.74</v>
    <v>175.01</v>
    <v>177.97</v>
    <v>179.07</v>
    <v>175.49</v>
    <v>173.93</v>
    <v>174.79</v>
    <v>176.08</v>
    <v>171.96</v>
    <v>170.43</v>
    <v>170.69</v>
    <v>171.21</v>
    <v>173.75</v>
    <v>172.4</v>
    <v>173.66</v>
    <v>174.91</v>
    <v>177.49</v>
    <v>178.99</v>
    <v>178.39</v>
    <v>179.8</v>
    <v>180.71</v>
    <v>178.85</v>
    <v>178.72</v>
    <v>177.15</v>
    <v>175.84</v>
    <v>175.46</v>
    <v>172.88</v>
    <v>173</v>
    <v>173.44</v>
    <v>171.1</v>
    <v>166.89</v>
    <v>168.22</v>
    <v>170.29</v>
    <v>170.77</v>
    <v>173.97</v>
    <v>177.57</v>
    <v>176.65</v>
    <v>179.23</v>
    <v>181.82</v>
    <v>182.89</v>
    <v>182.41</v>
    <v>186.4</v>
    <v>184.8</v>
    <v>187.44</v>
    <v>188.01</v>
    <v>189.71</v>
    <v>189.69</v>
    <v>191.45</v>
    <v>190.64</v>
    <v>191.31</v>
    <v>189.97</v>
    <v>189.79</v>
    <v>190.4</v>
    <v>189.37</v>
    <v>189.95</v>
    <v>191.24</v>
    <v>189.43</v>
    <v>193.42</v>
    <v>192.32</v>
    <v>194.27</v>
    <v>195.71</v>
    <v>193.18</v>
    <v>194.71</v>
    <v>197.96</v>
    <v>198.11</v>
    <v>197.57</v>
    <v>195.89</v>
    <v>196.94</v>
    <v>194.83</v>
    <v>194.68</v>
    <v>193.6</v>
    <v>193.05</v>
    <v>193.15</v>
    <v>193.58</v>
    <v>192.53</v>
    <v>185.64</v>
    <v>184.25</v>
    <v>181.91</v>
    <v>181.18</v>
    <v>185.56</v>
    <v>185.14</v>
    <v>186.19</v>
    <v>185.59</v>
    <v>185.92</v>
    <v>183.63</v>
    <v>182.68</v>
    <v>188.63</v>
    <v>191.56</v>
    <v>193.89</v>
    <v>195.18</v>
    <v>194.5</v>
    <v>194.17</v>
    <v>192.42</v>
    <v>191.73</v>
    <v>188.04</v>
    <v>184.4</v>
    <v>186.86</v>
    <v>185.85</v>
    <v>187.68</v>
    <v>189.3</v>
    <v>189.41</v>
    <v>188.32</v>
    <v>188.85</v>
    <v>187.15</v>
    <v>185.04</v>
    <v>184.15</v>
    <v>183.86</v>
    <v>182.31</v>
    <v>181.56</v>
    <v>182.32</v>
    <v>184.37</v>
    <v>182.52</v>
    <v>181.16</v>
    <v>182.63</v>
    <v>181.42</v>
    <v>180.75</v>
    <v>179.66</v>
    <v>175.1</v>
    <v>170.12</v>
    <v>169.12</v>
    <v>169</v>
    <v>170.73</v>
    <v>172.75</v>
    <v>173.23</v>
    <v>171.13</v>
    <v>173</v>
    <v>172.62</v>
    <v>173.72</v>
    <v>176.08</v>
    <v>178.67</v>
    <v>171.37</v>
    <v>172.28</v>
    <v>170.85</v>
    <v>169.71</v>
    <v>173.31</v>
    <v>171.48</v>
    <v>170.03</v>
    <v>168.84</v>
    <v>169.65</v>
    <v>168.82</v>
    <v>169.58</v>
    <v>168.45</v>
    <v>169.67</v>
    <v>167.78</v>
    <v>175.04</v>
    <v>176.55</v>
    <v>172.69</v>
    <v>169.38</v>
    <v>168</v>
    <v>167.04</v>
    <v>165</v>
    <v>165.84</v>
    <v>166.9</v>
    <v>169.02</v>
    <v>169.89</v>
    <v>169.3</v>
    <v>173.5</v>
    <v>170.33</v>
    <v>169.3</v>
    <v>173.03</v>
    <v>183.38</v>
    <v>181.71</v>
    <v>182.4</v>
    <v>182.74</v>
    <v>184.57</v>
    <v>183.05</v>
    <v>186.28</v>
    <v>187.43</v>
    <v>189.72</v>
    <v>189.84</v>
    <v>189.87</v>
    <v>191.04</v>
    <v>192.35</v>
    <v>190.9</v>
    <v>186.88</v>
    <v>189.98</v>
    <v>189.99</v>
    <v>190.29</v>
    <v>191.29</v>
    <v>192.25</v>
    <v>194.03</v>
    <v>194.35</v>
    <v>195.87</v>
    <v>194.48</v>
    <v>196.89</v>
    <v>193.12</v>
    <v>207.15</v>
    <v>213.07</v>
    <v>214.24</v>
    <v>212.49</v>
    <v>216.67</v>
    <v>214.29</v>
    <v>209.68</v>
    <v>207.49</v>
    <v>208.14</v>
    <v>209.07</v>
    <v>213.25</v>
    <v>214.1</v>
    <v>210.62</v>
    <v>216.75</v>
    <v>220.27</v>
    <v>221.55</v>
    <v>226.34</v>
    <v>227.82</v>
    <v>228.68</v>
    <v>232.98</v>
    <v>227.57</v>
    <v>230.54</v>
    <v>234.4</v>
    <v>234.82</v>
    <v>228.88</v>
    <v>224.18</v>
    <v>224.31</v>
    <v>223.96</v>
    <v>225.01</v>
    <v>218.54</v>
    <v>217.49</v>
    <v>217.96</v>
    <v>218.24</v>
    <v>218.8</v>
    <v>222.08</v>
    <v>218.36</v>
    <v>219.86</v>
    <v>209.27</v>
    <v>207.23</v>
    <v>209.82</v>
    <v>213.31</v>
    <v>216.24</v>
    <v>217.53</v>
    <v>221.27</v>
    <v>221.72</v>
    <v>224.72</v>
    <v>226.05</v>
    <v>225.89</v>
    <v>226.51</v>
    <v>226.4</v>
    <v>224.53</v>
    <v>226.84</v>
    <v>227.18</v>
    <v>228.03</v>
    <v>226.49</v>
    <v>229.79</v>
    <v>229</v>
    <v>222.77</v>
    <v>220.85</v>
    <v>222.38</v>
    <v>220.82</v>
    <v>220.91</v>
    <v>220.11</v>
    <v>222.66</v>
    <v>222.77</v>
    <v>222.5</v>
    <v>216.32</v>
    <v>216.79</v>
    <v>220.69</v>
    <v>228.87</v>
    <v>228.2</v>
    <v>226.47</v>
    <v>227.37</v>
    <v>226.37</v>
    <v>227.52</v>
    <v>227.79</v>
    <v>233</v>
    <v>226.21</v>
    <v>226.78</v>
    <v>225.67</v>
    <v>226.8</v>
    <v>221.69</v>
    <v>225.77</v>
    <v>229.54</v>
    <v>229.04</v>
    <v>227.55</v>
    <v>231.3</v>
    <v>233.85</v>
    <v>231.78</v>
    <v>232.15</v>
    <v>235</v>
    <v>236.48</v>
    <v>235.86</v>
    <v>230.76</v>
    <v>230.57</v>
    <v>231.41</v>
    <v>233.4</v>
    <v>233.67</v>
    <v>230.1</v>
    <v>225.91</v>
    <v>222.91</v>
    <v>222.01</v>
    <v>223.45</v>
    <v>222.72</v>
    <v>227.48</v>
    <v>226.96</v>
    <v>224.23</v>
    <v>224.23</v>
    <v>225.12</v>
    <v>228.22</v>
    <v>225</v>
    <v>228.02</v>
    <v>228.28</v>
    <v>229</v>
    <v>228.52</v>
    <v>229.87</v>
    <v>232.87</v>
    <v>235.06</v>
    <v>234.93</v>
    <v>237.33</v>
    <v>239.59</v>
    <v>242.65</v>
    <v>243.01</v>
    <v>243.04</v>
    <v>242.84</v>
    <v>246.75</v>
    <v>247.77</v>
    <v>246.49</v>
    <v>247.96</v>
    <v>248.13</v>
    <v>251.04</v>
    <v>253.48</v>
    <v>248.05</v>
    <v>249.79</v>
    <v>254.49</v>
    <v>255.27</v>
    <v>258.2</v>
    <v>259.02</v>
    <v>255.59</v>
    <v>252.2</v>
    <v>250.42</v>
    <v>243.85</v>
    <v>243.36</v>
    <v>245</v>
    <v>242.21</v>
    <v>242.7</v>
    <v>236.85</v>
    <v>234.4</v>
    <v>233.28</v>
    <v>237.87</v>
    <v>228.26</v>
    <v>229.98</v>
    <v>222.64</v>
    <v>223.83</v>
    <v>223.66</v>
    <v>222.78</v>
    <v>229.86</v>
    <v>238.26</v>
    <v>239.36</v>
    <v>237.59</v>
    <v>236</v>
    <v>228.01</v>
    <v>232.8</v>
    <v>232.47</v>
    <v>233.22</v>
    <v>227.63</v>
    <v>227.65</v>
    <v>232.62</v>
    <v>236.87</v>
    <v>241.53</v>
    <v>244.6</v>
    <v>244.47</v>
    <v>244.87</v>
    <v>245.83</v>
    <v>245.55</v>
    <v>247.1</v>
    <v>247.04</v>
    <v>240.36</v>
    <v>237.3</v>
    <v>241.84</v>
    <v>238.03</v>
    <v>235.93</v>
    <v>235.74</v>
    <v>235.33</v>
    <v>239.07</v>
    <v>227.48</v>
    <v>220.84</v>
    <v>216.98</v>
    <v>209.68</v>
    <v>213.49</v>
    <v>214</v>
    <v>212.69</v>
    <v>215.24</v>
    <v>214.1</v>
    <v>218.27</v>
    <v>220.73</v>
    <v>223.75</v>
    <v>221.53</v>
    <v>223.85</v>
    <v>217.9</v>
    <v>222.13</v>
    <v>223.19</v>
    <v>223.89</v>
    <v>203.19</v>
    <v>188.38</v>
    <v>181.46</v>
    <v>172.42</v>
    <v>198.85</v>
    <v>190.42</v>
    <v>198.15</v>
    <v>202.52</v>
    <v>202.14</v>
    <v>194.27</v>
    <v>196.98</v>
    <v>193.16</v>
    <v>199.74</v>
    <v>204.6</v>
    <v>208.37</v>
    <v>209.28</v>
    <v>210.14</v>
    <v>211.21</v>
    <v>212.5</v>
    <v>213.32</v>
    <v>205.35</v>
    <v>198.89</v>
    <v>198.51</v>
    <v>196.25</v>
    <v>197.49</v>
    <v>198.53</v>
    <v>210.79</v>
    <v>212.93</v>
    <v>212.33</v>
    <v>211.45</v>
    <v>211.26</v>
    <v>208.78</v>
    <v>206.86</v>
    <v>202.09</v>
    <v>201.36</v>
    <v>195.27</v>
    <v>200.21</v>
    <v>200.42</v>
    <v>199.95</v>
    <v>200.85</v>
    <v>201.7</v>
    <v>203.27</v>
    <v>202.82</v>
    <v>200.63</v>
    <v>203.92</v>
    <v>201.45</v>
    <v>202.67</v>
    <v>198.78</v>
    <v>199.2</v>
    <v>196.45</v>
    <v>198.42</v>
    <v>195.64</v>
    <v>196.58</v>
    <v>201</v>
    <v>201.5</v>
    <v>200.3</v>
    <v>201.56</v>
    <v>201</v>
    <v>201.08</v>
    <v>205.17</v>
    <v>207.82</v>
    <v>212.44</v>
    <v>213.55</v>
    <v>209.95</v>
    <v>210.01</v>
    <v>211.14</v>
    <v>212.41</v>
    <v>211.16</v>
    <v>208.62</v>
    <v>209.11</v>
    <v>210.16</v>
    <v>210.02</v>
    <v>211.18</v>
    <v>212.48</v>
    <v>214.4</v>
    <v>214.15</v>
    <v>213.76</v>
    <v>213.88</v>
    <v>214.05</v>
    <v>211.27</v>
    <v>209.05</v>
    <v>207.57</v>
    <v>202.38</v>
    <v>203.35</v>
    <v>202.92</v>
    <v>213.25</v>
    <v>220.03</v>
    <v>229.35</v>
    <v>227.18</v>
    <v>229.65</v>
    <v>233.33</v>
    <v>232.78</v>
    <v>231.59</v>
    <v>230.89</v>
    <v>230.56</v>
    <v>226.01</v>
    <v>224.9</v>
    <v>227.76</v>
    <v>227.16</v>
    <v>229.31</v>
    <v>230.49</v>
    <v>232.56</v>
    <v>232.14</v>
    <v>229.72</v>
    <v>238.47</v>
    <v>239.78</v>
    <v>239.69</v>
    <v>237.88</v>
    <v>234.35</v>
    <v>226.79</v>
    <v>230.03</v>
    <v>234.07</v>
    <v>236.7</v>
    <v>238.15</v>
    <v>238.99</v>
    <v>237.88</v>
    <v>245.5</v>
    <v>256.08</v>
    <v>254.43</v>
    <v>252.31</v>
    <v>256.87</v>
    <v>255.46</v>
    <v>254.43</v>
    <v>254.63</v>
    <v>255.45</v>
    <v>257.13</v>
  </a>
  <a r="1" c="1447">
    <v>157.69999999999999</v>
    <v>160.62</v>
    <v>158.62</v>
    <v>159.03</v>
    <v>157.58000000000001</v>
    <v>160.09</v>
    <v>162.09</v>
    <v>161.34</v>
    <v>163.28</v>
    <v>162.13</v>
    <v>163.18</v>
    <v>166.17</v>
    <v>167.1</v>
    <v>166.5</v>
    <v>165.7</v>
    <v>166.72</v>
    <v>165.04</v>
    <v>162.28</v>
    <v>165.46</v>
    <v>168.04</v>
    <v>172.78</v>
    <v>170.23</v>
    <v>174.38</v>
    <v>180.12</v>
    <v>179.9</v>
    <v>183.63</v>
    <v>183.89</v>
    <v>188.7</v>
    <v>184.44</v>
    <v>184.71</v>
    <v>183.71</v>
    <v>185.35</v>
    <v>187.23</v>
    <v>187.28</v>
    <v>184.42</v>
    <v>178.59</v>
    <v>170.89</v>
    <v>168.07</v>
    <v>170.17</v>
    <v>158.18</v>
    <v>162.01</v>
    <v>172.79</v>
    <v>164.51</v>
    <v>170.55</v>
    <v>166.27</v>
    <v>161.57</v>
    <v>150.62</v>
    <v>160.91999999999999</v>
    <v>153.63</v>
    <v>139.06</v>
    <v>158.83000000000001</v>
    <v>135.41999999999999</v>
    <v>146.57</v>
    <v>140.4</v>
    <v>142.71</v>
    <v>137.35</v>
    <v>135.97999999999999</v>
    <v>148.34</v>
    <v>146.91999999999999</v>
    <v>156.11000000000001</v>
    <v>149.69999999999999</v>
    <v>160.22999999999999</v>
    <v>157.71</v>
    <v>152.11000000000001</v>
    <v>155.26</v>
    <v>153.83000000000001</v>
    <v>165.27</v>
    <v>163.49</v>
    <v>165.13</v>
    <v>165.14</v>
    <v>165.51</v>
    <v>173.7</v>
    <v>171.88</v>
    <v>177.04</v>
    <v>178.6</v>
    <v>175.06</v>
    <v>167.82</v>
    <v>173.52</v>
    <v>171.42</v>
    <v>174.55</v>
    <v>174.05</v>
    <v>169.81</v>
    <v>177.43</v>
    <v>179.21</v>
    <v>174.57</v>
    <v>178.84</v>
    <v>180.76</v>
    <v>182.54</v>
    <v>183.6</v>
    <v>184.68</v>
    <v>186.74</v>
    <v>182.51</v>
    <v>179.75</v>
    <v>180.53</v>
    <v>183.16</v>
    <v>184.91</v>
    <v>183.63</v>
    <v>185.66</v>
    <v>183.43</v>
    <v>183.51</v>
    <v>181.57</v>
    <v>181.81</v>
    <v>181.4</v>
    <v>183.25</v>
    <v>182.83</v>
    <v>184.91</v>
    <v>185.36</v>
    <v>182.92</v>
    <v>187.2</v>
    <v>188.36</v>
    <v>189.8</v>
    <v>196.84</v>
    <v>186.27</v>
    <v>187.74</v>
    <v>188.94</v>
    <v>193.57</v>
    <v>194.24</v>
    <v>196.32</v>
    <v>195.15</v>
    <v>200.57</v>
    <v>201.91</v>
    <v>197.84</v>
    <v>200.34</v>
    <v>196.33</v>
    <v>198.44</v>
    <v>203.51</v>
    <v>204.7</v>
    <v>206.26</v>
    <v>210.7</v>
    <v>208.25</v>
    <v>212.83</v>
    <v>214.32</v>
    <v>213.67</v>
    <v>207.07</v>
    <v>208.35</v>
    <v>208.04</v>
    <v>203.92</v>
    <v>202.88</v>
    <v>211.6</v>
    <v>208.75</v>
    <v>211.75</v>
    <v>202.54</v>
    <v>201.3</v>
    <v>203.85</v>
    <v>202.02</v>
    <v>204.06</v>
    <v>203.9</v>
    <v>205.01</v>
    <v>216.54</v>
    <v>213.29</v>
    <v>212.94</v>
    <v>216.35</v>
    <v>212.48</v>
    <v>208.25</v>
    <v>203.38</v>
    <v>209.19</v>
    <v>208.7</v>
    <v>208.9</v>
    <v>210.28</v>
    <v>211.49</v>
    <v>209.7</v>
    <v>214.58</v>
    <v>213.02</v>
    <v>213.69</v>
    <v>216.47</v>
    <v>221.15</v>
    <v>226.58</v>
    <v>228.91</v>
    <v>225.53</v>
    <v>227.27</v>
    <v>231.65</v>
    <v>217.3</v>
    <v>214.25</v>
    <v>202.66</v>
    <v>211.29</v>
    <v>205.37</v>
    <v>204.03</v>
    <v>205.41</v>
    <v>208.78</v>
    <v>205.05</v>
    <v>202.91</v>
    <v>200.39</v>
    <v>202.54</v>
    <v>207.42</v>
    <v>200.59</v>
    <v>203.19</v>
    <v>207.82</v>
    <v>209.44</v>
    <v>207.26</v>
    <v>210.33</v>
    <v>212.46</v>
    <v>206.19</v>
    <v>210.38</v>
    <v>205.91</v>
    <v>209.83</v>
    <v>210.58</v>
    <v>215.81</v>
    <v>221.4</v>
    <v>222.86</v>
    <v>220.86</v>
    <v>219.66</v>
    <v>219.66</v>
    <v>214.22</v>
    <v>214.65</v>
    <v>214.8</v>
    <v>214.89</v>
    <v>216.23</v>
    <v>210.08</v>
    <v>213.25</v>
    <v>202.68</v>
    <v>204.72</v>
    <v>202.47</v>
    <v>202.33</v>
    <v>206.43</v>
    <v>216.39</v>
    <v>223.29</v>
    <v>223.72</v>
    <v>218.39</v>
    <v>211.01</v>
    <v>216.55</v>
    <v>215.44</v>
    <v>216.51</v>
    <v>217.23</v>
    <v>214.46</v>
    <v>211.08</v>
    <v>212.42</v>
    <v>210.39</v>
    <v>210.11</v>
    <v>213.86</v>
    <v>213.87</v>
    <v>215.23</v>
    <v>214.07</v>
    <v>216.21</v>
    <v>215.37</v>
    <v>214.24</v>
    <v>214.36</v>
    <v>214.29</v>
    <v>216.01</v>
    <v>211.8</v>
    <v>210.52</v>
    <v>213.26</v>
    <v>214.2</v>
    <v>214.13</v>
    <v>219.28</v>
    <v>219.42</v>
    <v>218.59</v>
    <v>222.59</v>
    <v>223.94</v>
    <v>221.02</v>
    <v>222.75</v>
    <v>224.96</v>
    <v>224.15</v>
    <v>221.68</v>
    <v>222.42</v>
    <v>217.69</v>
    <v>217.9</v>
    <v>212.25</v>
    <v>218.29</v>
    <v>219.62</v>
    <v>217.49</v>
    <v>214.93</v>
    <v>216.34</v>
    <v>213.02</v>
    <v>212.65</v>
    <v>216.44</v>
    <v>224.34</v>
    <v>224.97</v>
    <v>225.95</v>
    <v>229.53</v>
    <v>232.33</v>
    <v>232.9</v>
    <v>238.93</v>
    <v>231.96</v>
    <v>239.65</v>
    <v>239.51</v>
    <v>243</v>
    <v>242.01</v>
    <v>242.2</v>
    <v>242.47</v>
    <v>243.77</v>
    <v>242.82</v>
    <v>244.49</v>
    <v>244.99</v>
    <v>243.7</v>
    <v>244.2</v>
    <v>243.79</v>
    <v>240.97</v>
    <v>234.51</v>
    <v>233.27</v>
    <v>234.55</v>
    <v>228.99</v>
    <v>232.38</v>
    <v>236.94</v>
    <v>233.87</v>
    <v>227.56</v>
    <v>226.73</v>
    <v>231.6</v>
    <v>227.39</v>
    <v>233.78</v>
    <v>232.42</v>
    <v>237.13</v>
    <v>235.75</v>
    <v>234.81</v>
    <v>237.71</v>
    <v>237.04</v>
    <v>230.72</v>
    <v>230.35</v>
    <v>235.99</v>
    <v>237.58</v>
    <v>235.46</v>
    <v>232.34</v>
    <v>236.48</v>
    <v>235.24</v>
    <v>231.85</v>
    <v>235.77</v>
    <v>242.35</v>
    <v>249.07</v>
    <v>247.86</v>
    <v>249.9</v>
    <v>253.25</v>
    <v>255.85</v>
    <v>255.91</v>
    <v>258.49</v>
    <v>255.59</v>
    <v>259.5</v>
    <v>260.74</v>
    <v>258.74</v>
    <v>258.26</v>
    <v>260.58</v>
    <v>257.17</v>
    <v>261.14999999999998</v>
    <v>261.55</v>
    <v>261.97000000000003</v>
    <v>254.56</v>
    <v>252.51</v>
    <v>252.18</v>
    <v>251.86</v>
    <v>247.79</v>
    <v>246.47</v>
    <v>249.73</v>
    <v>252.46</v>
    <v>247.18</v>
    <v>246.23</v>
    <v>239</v>
    <v>243.03</v>
    <v>248.15</v>
    <v>245.18</v>
    <v>243.08</v>
    <v>243.12</v>
    <v>246.48</v>
    <v>245.17</v>
    <v>250.78</v>
    <v>251.72</v>
    <v>251.49</v>
    <v>249.31</v>
    <v>249.68</v>
    <v>247.4</v>
    <v>247.3</v>
    <v>245.71</v>
    <v>250.79</v>
    <v>253.81</v>
    <v>252.57</v>
    <v>253.59</v>
    <v>257.24</v>
    <v>257.89</v>
    <v>259.89</v>
    <v>258.36</v>
    <v>257.38</v>
    <v>260.89999999999998</v>
    <v>259.43</v>
    <v>262.63</v>
    <v>265.51</v>
    <v>265.27499999999998</v>
    <v>266.69</v>
    <v>265.02</v>
    <v>268.72000000000003</v>
    <v>271.39999999999998</v>
    <v>270.89999999999998</v>
    <v>271.60000000000002</v>
    <v>277.64999999999998</v>
    <v>277.66000000000003</v>
    <v>279.93</v>
    <v>277.42</v>
    <v>277.94</v>
    <v>277.32</v>
    <v>280.98</v>
    <v>282.51</v>
    <v>281.02999999999997</v>
    <v>280.75</v>
    <v>277.01</v>
    <v>279.32</v>
    <v>281.39999999999998</v>
    <v>286.14</v>
    <v>289.67</v>
    <v>289.05</v>
    <v>286.54000000000002</v>
    <v>286.22000000000003</v>
    <v>286.5</v>
    <v>284.91000000000003</v>
    <v>284.82</v>
    <v>287.12</v>
    <v>286.51</v>
    <v>289.52</v>
    <v>289.45999999999998</v>
    <v>288.33</v>
    <v>286.44</v>
    <v>286.95</v>
    <v>289.81</v>
    <v>292.85000000000002</v>
    <v>294.60000000000002</v>
    <v>293.08</v>
    <v>290.73</v>
    <v>296.77</v>
    <v>304.36</v>
    <v>304.64999999999998</v>
    <v>302.62</v>
    <v>302.01</v>
    <v>299.08999999999997</v>
    <v>299.72000000000003</v>
    <v>303.58999999999997</v>
    <v>301.88</v>
    <v>301.83</v>
    <v>301.14999999999998</v>
    <v>301.14</v>
    <v>300.18</v>
    <v>300.20999999999998</v>
    <v>297.25</v>
    <v>295.70999999999998</v>
    <v>296.99</v>
    <v>299.79000000000002</v>
    <v>304.82</v>
    <v>305.22000000000003</v>
    <v>299.87</v>
    <v>294.3</v>
    <v>294.8</v>
    <v>298.58</v>
    <v>299.56</v>
    <v>299.35000000000002</v>
    <v>294.17</v>
    <v>283.52</v>
    <v>284</v>
    <v>281.92</v>
    <v>289.10000000000002</v>
    <v>283.11</v>
    <v>288.76</v>
    <v>293.11</v>
    <v>294.85000000000002</v>
    <v>294.85000000000002</v>
    <v>294.23</v>
    <v>292.88</v>
    <v>296.31</v>
    <v>302.75</v>
    <v>304.20999999999998</v>
    <v>307.29000000000002</v>
    <v>308.23</v>
    <v>307.41000000000003</v>
    <v>310.76</v>
    <v>309.16000000000003</v>
    <v>308.13</v>
    <v>310.11</v>
    <v>323.17</v>
    <v>324.35000000000002</v>
    <v>331.62</v>
    <v>329.37</v>
    <v>333.13</v>
    <v>334</v>
    <v>336.44</v>
    <v>336.06</v>
    <v>336.99</v>
    <v>335.95</v>
    <v>330.8</v>
    <v>332.43</v>
    <v>336.72</v>
    <v>336.07</v>
    <v>339.51</v>
    <v>339.12</v>
    <v>341.27</v>
    <v>343.11</v>
    <v>339.83</v>
    <v>337.68</v>
    <v>337.91</v>
    <v>329.68</v>
    <v>336.63</v>
    <v>330.59</v>
    <v>330.08</v>
    <v>329.49</v>
    <v>323.01</v>
    <v>326.19</v>
    <v>334.92</v>
    <v>334.97</v>
    <v>333.1</v>
    <v>342.54</v>
    <v>339.4</v>
    <v>328.34</v>
    <v>334.65</v>
    <v>324.89999999999998</v>
    <v>323.8</v>
    <v>319.91000000000003</v>
    <v>327.29000000000002</v>
    <v>333.2</v>
    <v>334.69</v>
    <v>342.45</v>
    <v>341.25</v>
    <v>341.95</v>
    <v>339.32</v>
    <v>336.32</v>
    <v>334.75</v>
    <v>329.01</v>
    <v>316.38</v>
    <v>313.88</v>
    <v>314.04000000000002</v>
    <v>314.27</v>
    <v>314.98</v>
    <v>318.27</v>
    <v>304.8</v>
    <v>310.2</v>
    <v>302.64999999999998</v>
    <v>303.33</v>
    <v>301.60000000000002</v>
    <v>296.02999999999997</v>
    <v>296.37</v>
    <v>288.49</v>
    <v>296.70999999999998</v>
    <v>299.83999999999997</v>
    <v>308.26</v>
    <v>310.98</v>
    <v>308.76</v>
    <v>313.45999999999998</v>
    <v>301.25</v>
    <v>305.94</v>
    <v>300.95</v>
    <v>304.56</v>
    <v>311.20999999999998</v>
    <v>302.38</v>
    <v>295.04000000000002</v>
    <v>295</v>
    <v>300.47000000000003</v>
    <v>299.5</v>
    <v>290.73</v>
    <v>287.93</v>
    <v>287.72000000000003</v>
    <v>280.27</v>
    <v>294.58999999999997</v>
    <v>297.31</v>
    <v>298.79000000000002</v>
    <v>294.95</v>
    <v>300.19</v>
    <v>295.92</v>
    <v>289.86</v>
    <v>278.91000000000003</v>
    <v>275.85000000000002</v>
    <v>288.5</v>
    <v>285.58999999999997</v>
    <v>280.07</v>
    <v>276.44</v>
    <v>287.14999999999998</v>
    <v>294.39</v>
    <v>295.22000000000003</v>
    <v>300.43</v>
    <v>299.16000000000003</v>
    <v>304.06</v>
    <v>299.49</v>
    <v>304.10000000000002</v>
    <v>303.68</v>
    <v>310.7</v>
    <v>315.41000000000003</v>
    <v>313.86</v>
    <v>308.31</v>
    <v>309.42</v>
    <v>314.97000000000003</v>
    <v>310.88</v>
    <v>299.5</v>
    <v>301.37</v>
    <v>296.97000000000003</v>
    <v>285.26</v>
    <v>282.06</v>
    <v>287.62</v>
    <v>279.83</v>
    <v>280.52</v>
    <v>285.3</v>
    <v>286.36</v>
    <v>280.81</v>
    <v>274.02999999999997</v>
    <v>280.72000000000003</v>
    <v>270.22000000000003</v>
    <v>283.22000000000003</v>
    <v>289.63</v>
    <v>277.52</v>
    <v>284.47000000000003</v>
    <v>281.77999999999997</v>
    <v>289.98</v>
    <v>277.35000000000002</v>
    <v>274.73</v>
    <v>264.58</v>
    <v>269.5</v>
    <v>260.55</v>
    <v>255.35</v>
    <v>261.12</v>
    <v>261.5</v>
    <v>266.82</v>
    <v>254.08</v>
    <v>253.14</v>
    <v>252.56</v>
    <v>260.64999999999998</v>
    <v>259.62</v>
    <v>262.52</v>
    <v>265.89999999999998</v>
    <v>273.24</v>
    <v>271.87</v>
    <v>272.42</v>
    <v>274.58</v>
    <v>270.02</v>
    <v>268.75</v>
    <v>272.5</v>
    <v>270.41000000000003</v>
    <v>264.79000000000002</v>
    <v>252.99</v>
    <v>242.26</v>
    <v>244.49</v>
    <v>251.76</v>
    <v>244.97</v>
    <v>247.65</v>
    <v>253.74</v>
    <v>253.13</v>
    <v>258.86</v>
    <v>267.7</v>
    <v>264.89</v>
    <v>256.48</v>
    <v>260.26</v>
    <v>256.83</v>
    <v>259.58</v>
    <v>262.85000000000002</v>
    <v>266.20999999999998</v>
    <v>268.39999999999998</v>
    <v>267.66000000000003</v>
    <v>264.51</v>
    <v>253.67</v>
    <v>252.72</v>
    <v>254.08</v>
    <v>256.72000000000003</v>
    <v>254.25</v>
    <v>259.52999999999997</v>
    <v>262.27</v>
    <v>264.83999999999997</v>
    <v>260.36</v>
    <v>258.83</v>
    <v>251.9</v>
    <v>268.74</v>
    <v>276.41000000000003</v>
    <v>280.74</v>
    <v>278.01</v>
    <v>274.82</v>
    <v>282.47000000000003</v>
    <v>283.64999999999998</v>
    <v>282.91000000000003</v>
    <v>280.32</v>
    <v>282.3</v>
    <v>289.16000000000003</v>
    <v>287.02</v>
    <v>291.91000000000003</v>
    <v>293.47000000000003</v>
    <v>292.70999999999998</v>
    <v>291.32</v>
    <v>290.17</v>
    <v>286.14999999999998</v>
    <v>277.75</v>
    <v>276.44</v>
    <v>275.79000000000002</v>
    <v>278.85000000000002</v>
    <v>268.08999999999997</v>
    <v>265.23</v>
    <v>262.97000000000003</v>
    <v>261.47000000000003</v>
    <v>260.39999999999998</v>
    <v>256.06</v>
    <v>253.25</v>
    <v>258.08999999999997</v>
    <v>258.52</v>
    <v>264.45999999999998</v>
    <v>266.64999999999998</v>
    <v>251.99</v>
    <v>252.22</v>
    <v>245.38</v>
    <v>244.74</v>
    <v>244.52</v>
    <v>242.45</v>
    <v>238.95</v>
    <v>240.98</v>
    <v>237.92</v>
    <v>237.45</v>
    <v>236.41</v>
    <v>241.07</v>
    <v>237.5</v>
    <v>232.9</v>
    <v>240.74</v>
    <v>248.88</v>
    <v>249.2</v>
    <v>246.79</v>
    <v>234.24</v>
    <v>229.25</v>
    <v>225.41</v>
    <v>225.75</v>
    <v>234.24</v>
    <v>228.56</v>
    <v>237.53</v>
    <v>238.5</v>
    <v>236.48</v>
    <v>236.15</v>
    <v>242.12</v>
    <v>247.25</v>
    <v>250.66</v>
    <v>231.32</v>
    <v>226.75</v>
    <v>235.87</v>
    <v>232.13</v>
    <v>228.17</v>
    <v>220.1</v>
    <v>214.25</v>
    <v>221.39</v>
    <v>227.87</v>
    <v>228.87</v>
    <v>224.51</v>
    <v>242.98</v>
    <v>247.11</v>
    <v>241.55</v>
    <v>241.97</v>
    <v>241.73</v>
    <v>241.68</v>
    <v>241.22</v>
    <v>242.05</v>
    <v>245.03</v>
    <v>247.58</v>
    <v>247.49</v>
    <v>241.76</v>
    <v>240.33</v>
    <v>255.14</v>
    <v>254.69</v>
    <v>255.02</v>
    <v>250.2</v>
    <v>245.12</v>
    <v>244.37</v>
    <v>247.4</v>
    <v>245.42</v>
    <v>252.51</v>
    <v>256.92</v>
    <v>257.22000000000003</v>
    <v>249.01</v>
    <v>244.69</v>
    <v>240.45</v>
    <v>241.8</v>
    <v>244.43</v>
    <v>238.19</v>
    <v>238.73</v>
    <v>236.96</v>
    <v>234.53</v>
    <v>241.01</v>
    <v>239.82</v>
    <v>239.58</v>
    <v>229.1</v>
    <v>222.31</v>
    <v>224.93</v>
    <v>227.12</v>
    <v>228.85</v>
    <v>235.77</v>
    <v>238.51</v>
    <v>239.23</v>
    <v>240.35</v>
    <v>235.81</v>
    <v>231.93</v>
    <v>240.22</v>
    <v>242.58</v>
    <v>242.04</v>
    <v>240.61</v>
    <v>248</v>
    <v>248.16</v>
    <v>242.71</v>
    <v>247.81</v>
    <v>252.75</v>
    <v>264.60000000000002</v>
    <v>258.35000000000002</v>
    <v>256.77</v>
    <v>267.56</v>
    <v>266.73</v>
    <v>263.62</v>
    <v>263.10000000000002</v>
    <v>271.32</v>
    <v>272.17</v>
    <v>269.32</v>
    <v>262.14999999999998</v>
    <v>258.06</v>
    <v>252.67</v>
    <v>251.51</v>
    <v>254.77</v>
    <v>249.22</v>
    <v>250.16</v>
    <v>249.42</v>
    <v>246.27</v>
    <v>251.11</v>
    <v>255.29</v>
    <v>256.87</v>
    <v>254.15</v>
    <v>253.7</v>
    <v>252.32</v>
    <v>248.59</v>
    <v>253.92</v>
    <v>260.79000000000002</v>
    <v>265.44</v>
    <v>276.2</v>
    <v>279.43</v>
    <v>272.23</v>
    <v>273.77999999999997</v>
    <v>272.29000000000002</v>
    <v>277.66000000000003</v>
    <v>280.57</v>
    <v>276.38</v>
    <v>275.23</v>
    <v>280.51</v>
    <v>284.05</v>
    <v>288.3</v>
    <v>287.23</v>
    <v>287.18</v>
    <v>284.33999999999997</v>
    <v>291.60000000000002</v>
    <v>289.39</v>
    <v>282.83</v>
    <v>283.49</v>
    <v>289.83999999999997</v>
    <v>286.14</v>
    <v>288.8</v>
    <v>288.37</v>
    <v>288.45</v>
    <v>286.11</v>
    <v>285.76</v>
    <v>281.77</v>
    <v>275.42</v>
    <v>295.37</v>
    <v>304.83</v>
    <v>307.26</v>
    <v>305.56</v>
    <v>305.41000000000003</v>
    <v>304.39999999999998</v>
    <v>305.41000000000003</v>
    <v>310.64999999999998</v>
    <v>308.64999999999998</v>
    <v>307</v>
    <v>312.31</v>
    <v>310.11</v>
    <v>308.97000000000003</v>
    <v>309.45999999999998</v>
    <v>311.74</v>
    <v>314</v>
    <v>318.52</v>
    <v>318.33999999999997</v>
    <v>321.18</v>
    <v>315.26</v>
    <v>313.85000000000002</v>
    <v>325.92</v>
    <v>332.89</v>
    <v>331.21</v>
    <v>328.39</v>
    <v>332.58</v>
    <v>335.4</v>
    <v>335.94</v>
    <v>333.68</v>
    <v>323.38</v>
    <v>325.26</v>
    <v>326.79000000000002</v>
    <v>331.85</v>
    <v>334.29</v>
    <v>337.34</v>
    <v>348.1</v>
    <v>342.33</v>
    <v>338.05</v>
    <v>333.56</v>
    <v>339.71</v>
    <v>335.02</v>
    <v>328.6</v>
    <v>334.57</v>
    <v>335.85</v>
    <v>335.05</v>
    <v>340.54</v>
    <v>337.99</v>
    <v>338.15</v>
    <v>341.27</v>
    <v>337.22</v>
    <v>331.83</v>
    <v>332.47</v>
    <v>337.2</v>
    <v>342.66</v>
    <v>345.24</v>
    <v>345.73</v>
    <v>359.49</v>
    <v>355.08</v>
    <v>346.87</v>
    <v>343.77</v>
    <v>345.11</v>
    <v>350.98</v>
    <v>337.77</v>
    <v>330.72</v>
    <v>338.37</v>
    <v>335.92</v>
    <v>336.34</v>
    <v>327.5</v>
    <v>326.66000000000003</v>
    <v>327.78</v>
    <v>330.11</v>
    <v>326.05</v>
    <v>322.23</v>
    <v>322.93</v>
    <v>321.01</v>
    <v>324.04000000000002</v>
    <v>321.86</v>
    <v>320.39999999999998</v>
    <v>316.88</v>
    <v>316.48</v>
    <v>321.88</v>
    <v>322.45999999999998</v>
    <v>327</v>
    <v>319.97000000000003</v>
    <v>322.98</v>
    <v>323.7</v>
    <v>328.41</v>
    <v>328.79</v>
    <v>327.76</v>
    <v>328.66</v>
    <v>333.55</v>
    <v>332.88</v>
    <v>329.91</v>
    <v>334.27</v>
    <v>337.94</v>
    <v>331.77</v>
    <v>336.06</v>
    <v>338.7</v>
    <v>330.22</v>
    <v>329.06</v>
    <v>328.65</v>
    <v>320.77</v>
    <v>319.52999999999997</v>
    <v>317.01</v>
    <v>317.54000000000002</v>
    <v>312.14</v>
    <v>312.79000000000002</v>
    <v>313.64</v>
    <v>315.75</v>
    <v>321.8</v>
    <v>313.39</v>
    <v>318.95499999999998</v>
    <v>319.36</v>
    <v>327.26</v>
    <v>329.82</v>
    <v>328.39</v>
    <v>332.42</v>
    <v>331.16</v>
    <v>327.73</v>
    <v>332.64</v>
    <v>332.06</v>
    <v>330.11</v>
    <v>331.32</v>
    <v>326.67</v>
    <v>329.32</v>
    <v>330.53</v>
    <v>340.67</v>
    <v>327.89</v>
    <v>329.81</v>
    <v>337.31</v>
    <v>338.11</v>
    <v>346.07</v>
    <v>348.32</v>
    <v>352.8</v>
    <v>356.53</v>
    <v>360.53</v>
    <v>363.2</v>
    <v>360.69</v>
    <v>369.67</v>
    <v>366.68</v>
    <v>370.27</v>
    <v>369.67</v>
    <v>376.17</v>
    <v>369.85</v>
    <v>377.44</v>
    <v>373.07</v>
    <v>377.85</v>
    <v>377.43</v>
    <v>378.61</v>
    <v>382.7</v>
    <v>378.85</v>
    <v>378.91</v>
    <v>374.51</v>
    <v>369.14</v>
    <v>372.52</v>
    <v>368.8</v>
    <v>370.95</v>
    <v>374.23</v>
    <v>371.3</v>
    <v>374.38</v>
    <v>374.37</v>
    <v>365.93</v>
    <v>370.73</v>
    <v>372.65</v>
    <v>373.26</v>
    <v>370.62</v>
    <v>373.54</v>
    <v>374.58</v>
    <v>374.66</v>
    <v>374.07</v>
    <v>375.28</v>
    <v>376.04</v>
    <v>370.87</v>
    <v>370.6</v>
    <v>367.94</v>
    <v>367.75</v>
    <v>374.69</v>
    <v>375.79</v>
    <v>382.77</v>
    <v>384.63</v>
    <v>388.47</v>
    <v>390.27</v>
    <v>389.47</v>
    <v>393.87</v>
    <v>398.67</v>
    <v>396.51</v>
    <v>398.9</v>
    <v>402.56</v>
    <v>404.87</v>
    <v>403.93</v>
    <v>409.72</v>
    <v>408.59</v>
    <v>397.58</v>
    <v>403.78</v>
    <v>411.22</v>
    <v>405.65</v>
    <v>405.49</v>
    <v>414.05</v>
    <v>414.11</v>
    <v>420.55</v>
    <v>415.26</v>
    <v>406.32</v>
    <v>409.49</v>
    <v>406.56</v>
    <v>404.06</v>
    <v>402.79</v>
    <v>402.18</v>
    <v>411.65</v>
    <v>410.34</v>
    <v>407.54</v>
    <v>407.48</v>
    <v>407.72</v>
    <v>413.64</v>
    <v>415.5</v>
    <v>414.92</v>
    <v>402.65</v>
    <v>402.09</v>
    <v>409.14</v>
    <v>406.22</v>
    <v>404.52</v>
    <v>415.28</v>
    <v>415.1</v>
    <v>425.22</v>
    <v>416.42</v>
    <v>417.32</v>
    <v>421.41</v>
    <v>425.23</v>
    <v>429.37</v>
    <v>428.74</v>
    <v>422.86</v>
    <v>421.65</v>
    <v>421.43</v>
    <v>420.72</v>
    <v>424.57</v>
    <v>421.44</v>
    <v>420.45</v>
    <v>417.88</v>
    <v>425.52</v>
    <v>424.59</v>
    <v>426.28</v>
    <v>423.26</v>
    <v>427.93</v>
    <v>421.9</v>
    <v>413.64</v>
    <v>414.58</v>
    <v>411.84</v>
    <v>404.27</v>
    <v>399.12</v>
    <v>400.96</v>
    <v>407.57</v>
    <v>409.06</v>
    <v>399.04</v>
    <v>406.32</v>
    <v>402.25</v>
    <v>389.33</v>
    <v>394.94</v>
    <v>397.84</v>
    <v>406.66</v>
    <v>413.54</v>
    <v>409.34</v>
    <v>410.54</v>
    <v>412.32</v>
    <v>414.74</v>
    <v>413.72</v>
    <v>416.56</v>
    <v>423.08</v>
    <v>420.99</v>
    <v>420.21</v>
    <v>425.34</v>
    <v>429.04</v>
    <v>430.52</v>
    <v>427</v>
    <v>430.16</v>
    <v>430.32</v>
    <v>429.17</v>
    <v>414.67</v>
    <v>415.13</v>
    <v>413.52</v>
    <v>416.07</v>
    <v>424.01</v>
    <v>424.52</v>
    <v>423.85</v>
    <v>427.87</v>
    <v>432.68</v>
    <v>441.06</v>
    <v>441.58</v>
    <v>442.57</v>
    <v>448.37</v>
    <v>446.34</v>
    <v>445.7</v>
    <v>449.78</v>
    <v>447.67</v>
    <v>450.95</v>
    <v>452.16</v>
    <v>452.85</v>
    <v>446.95</v>
    <v>456.73</v>
    <v>459.28</v>
    <v>460.77</v>
    <v>467.56</v>
    <v>466.24</v>
    <v>459.54</v>
    <v>466.25</v>
    <v>454.7</v>
    <v>453.55</v>
    <v>453.96</v>
    <v>449.52</v>
    <v>443.52</v>
    <v>440.37</v>
    <v>437.11</v>
    <v>442.94</v>
    <v>444.85</v>
    <v>428.9</v>
    <v>418.4</v>
    <v>425.27</v>
    <v>426.73</v>
    <v>422.92</v>
    <v>418.35</v>
    <v>417.11</v>
    <v>408.49</v>
    <v>395.15</v>
    <v>399.61</v>
    <v>398.43</v>
    <v>402.69</v>
    <v>406.02</v>
    <v>406.81</v>
    <v>414.01</v>
    <v>416.86</v>
    <v>421.03</v>
    <v>418.47</v>
    <v>421.53</v>
    <v>424.8</v>
    <v>424.14</v>
    <v>415.55</v>
    <v>416.79</v>
    <v>413.49</v>
    <v>413.84</v>
    <v>410.6</v>
    <v>413.12</v>
    <v>417.14</v>
    <v>409.44</v>
    <v>408.9</v>
    <v>408.39</v>
    <v>401.7</v>
    <v>405.72</v>
    <v>414.2</v>
    <v>423.04</v>
    <v>427</v>
    <v>430.59</v>
    <v>431.34</v>
    <v>435.15</v>
    <v>430.81</v>
    <v>438.69</v>
    <v>435.27</v>
    <v>433.51</v>
    <v>429.17</v>
    <v>432.11</v>
    <v>431.31</v>
    <v>428.02</v>
    <v>430.3</v>
    <v>420.69</v>
    <v>417.13</v>
    <v>416.54</v>
    <v>416.06</v>
    <v>409.54</v>
    <v>414.71</v>
    <v>417.46</v>
    <v>415.84</v>
    <v>416.32</v>
    <v>419.14</v>
    <v>418.74</v>
    <v>416.12</v>
    <v>416.72</v>
    <v>418.16</v>
    <v>418.78</v>
    <v>427.51</v>
    <v>424.6</v>
    <v>424.73</v>
    <v>428.15</v>
    <v>426.59</v>
    <v>431.95</v>
    <v>432.53</v>
    <v>406.35</v>
    <v>410.37</v>
    <v>408.46</v>
    <v>411.46</v>
    <v>420.18</v>
    <v>425.43</v>
    <v>422.54</v>
    <v>418.01</v>
    <v>423.03</v>
    <v>425.2</v>
    <v>426.89</v>
    <v>415</v>
    <v>415.76</v>
    <v>417.79</v>
    <v>415.49</v>
    <v>412.87</v>
    <v>417</v>
    <v>418.79</v>
    <v>427.99</v>
    <v>422.99</v>
    <v>423.46</v>
    <v>430.98</v>
    <v>431.2</v>
    <v>437.42</v>
    <v>442.62</v>
    <v>443.57</v>
    <v>446.02</v>
    <v>443.33</v>
    <v>448.99</v>
    <v>449.56</v>
    <v>447.27</v>
    <v>451.59</v>
    <v>454.46</v>
    <v>437.39</v>
    <v>437.03</v>
    <v>436.6</v>
    <v>435.25</v>
    <v>439.33</v>
    <v>438.11</v>
    <v>430.53</v>
    <v>424.83</v>
    <v>421.5</v>
    <v>418.58</v>
    <v>423.35</v>
    <v>427.85</v>
    <v>422.37</v>
    <v>424.56</v>
    <v>418.95</v>
    <v>417.19</v>
    <v>415.67</v>
    <v>426.31</v>
    <v>424.58</v>
    <v>429.03</v>
    <v>428.5</v>
    <v>446.2</v>
    <v>446.71</v>
    <v>444.06</v>
    <v>434.56</v>
    <v>447.2</v>
    <v>442.33</v>
    <v>414.99</v>
    <v>415.06</v>
    <v>410.92</v>
    <v>412.37</v>
    <v>413.29</v>
    <v>415.82</v>
    <v>409.75</v>
    <v>412.22</v>
    <v>411.44</v>
    <v>409.04</v>
    <v>410.54</v>
    <v>408.43</v>
    <v>409.64</v>
    <v>414.77</v>
    <v>416.13</v>
    <v>408.21</v>
    <v>404</v>
    <v>397.9</v>
    <v>399.73</v>
    <v>392.53</v>
    <v>396.99</v>
    <v>388.49</v>
    <v>388.61</v>
    <v>401.02</v>
    <v>396.89</v>
    <v>393.31</v>
    <v>380.16</v>
    <v>380.45</v>
    <v>383.27</v>
    <v>378.77</v>
    <v>388.56</v>
    <v>388.7</v>
    <v>383.52</v>
    <v>387.82</v>
    <v>386.84</v>
    <v>391.26</v>
    <v>393.08</v>
    <v>395.16</v>
    <v>389.97</v>
    <v>390.58</v>
    <v>378.8</v>
    <v>375.39</v>
    <v>382.19</v>
    <v>382.14</v>
    <v>373.11</v>
    <v>359.84</v>
    <v>357.86</v>
    <v>354.56</v>
    <v>390.49</v>
    <v>381.35</v>
    <v>388.45</v>
    <v>387.81</v>
    <v>385.73</v>
    <v>371.61</v>
    <v>367.78</v>
    <v>359.12</v>
    <v>366.82</v>
    <v>374.39</v>
    <v>387.3</v>
    <v>391.85</v>
    <v>391.16</v>
    <v>394.04</v>
    <v>395.26</v>
    <v>425.4</v>
    <v>435.28</v>
    <v>436.17</v>
    <v>433.31</v>
    <v>433.35</v>
    <v>438.17</v>
    <v>438.73</v>
    <v>449.26</v>
    <v>449.14</v>
    <v>452.94</v>
    <v>453.13</v>
    <v>454.27</v>
    <v>458.87</v>
    <v>458.17</v>
    <v>452.57</v>
    <v>454.86</v>
    <v>450.18</v>
    <v>460.69</v>
    <v>457.36</v>
    <v>458.68</v>
    <v>460.36</v>
    <v>461.97</v>
    <v>462.97</v>
    <v>463.87</v>
    <v>467.68</v>
    <v>470.38</v>
    <v>472.75</v>
    <v>470.92</v>
    <v>472.62</v>
    <v>478.87</v>
    <v>474.96</v>
    <v>479.14</v>
    <v>478.04</v>
    <v>480.24</v>
    <v>477.4</v>
    <v>486</v>
    <v>490.11</v>
    <v>492.27</v>
    <v>497.45</v>
    <v>495.94</v>
    <v>497.41</v>
    <v>492.05</v>
    <v>491.09</v>
    <v>498.84</v>
    <v>497.72</v>
    <v>496.62</v>
    <v>503.51</v>
    <v>501.48</v>
    <v>503.32</v>
    <v>503.02</v>
    <v>505.82</v>
    <v>505.62</v>
    <v>511.7</v>
    <v>510.05</v>
    <v>510.06</v>
    <v>505.27</v>
    <v>505.87</v>
    <v>510.88</v>
    <v>513.71</v>
    <v>512.5</v>
    <v>512.57000000000005</v>
    <v>513.24</v>
    <v>533.5</v>
    <v>524.11</v>
    <v>535.64</v>
    <v>527.75</v>
    <v>524.94000000000005</v>
    <v>520.84</v>
    <v>522.04</v>
    <v>521.77</v>
    <v>529.24</v>
    <v>520.58000000000004</v>
    <v>522.48</v>
    <v>520.16999999999996</v>
    <v>517.1</v>
    <v>509.77</v>
    <v>505.72</v>
    <v>504.24</v>
    <v>507.23</v>
    <v>504.26</v>
    <v>502.04</v>
    <v>506.74</v>
    <v>509.64</v>
    <v>506.69</v>
    <v>505.12</v>
    <v>505.35</v>
    <v>507.97</v>
    <v>495</v>
    <v>498.2</v>
    <v>498.41</v>
    <v>500.37</v>
    <v>501.01</v>
    <v>509.9</v>
    <v>515.36</v>
    <v>509.04</v>
    <v>510.02</v>
    <v>508.45</v>
    <v>517.92999999999995</v>
    <v>514.45000000000005</v>
    <v>509.23</v>
    <v>510.15</v>
    <v>507.03</v>
    <v>511.46</v>
    <v>514.6</v>
    <v>517.95000000000005</v>
    <v>519.71</v>
    <v>515.74</v>
  </a>
  <a r="1" c="1447">
    <v>92.391999999999996</v>
    <v>94.900499999999994</v>
    <v>93.748500000000007</v>
    <v>95.144000000000005</v>
    <v>95.343000000000004</v>
    <v>94.598500000000001</v>
    <v>95.052499999999995</v>
    <v>94.158000000000001</v>
    <v>94.564999999999998</v>
    <v>93.471999999999994</v>
    <v>93.100999999999999</v>
    <v>93.897000000000006</v>
    <v>93.236000000000004</v>
    <v>94.6</v>
    <v>94.373000000000005</v>
    <v>94.228999999999999</v>
    <v>93.081999999999994</v>
    <v>91.417000000000002</v>
    <v>92.662499999999994</v>
    <v>92.9</v>
    <v>93.534000000000006</v>
    <v>100.43600000000001</v>
    <v>100.21</v>
    <v>102.48350000000001</v>
    <v>101.9935</v>
    <v>102.5115</v>
    <v>103.964</v>
    <v>106.6955</v>
    <v>107.54</v>
    <v>108</v>
    <v>107.4935</v>
    <v>106.7435</v>
    <v>107.7835</v>
    <v>108.511</v>
    <v>107.655</v>
    <v>104.7985</v>
    <v>100.4645</v>
    <v>98.637</v>
    <v>98.979500000000002</v>
    <v>94.215000000000003</v>
    <v>94.1875</v>
    <v>97.697500000000005</v>
    <v>95.4495</v>
    <v>98.791499999999999</v>
    <v>96.201499999999996</v>
    <v>95.054500000000004</v>
    <v>90.030500000000004</v>
    <v>94.590999999999994</v>
    <v>91.043000000000006</v>
    <v>83.830500000000001</v>
    <v>89.25</v>
    <v>84.457499999999996</v>
    <v>90.391999999999996</v>
    <v>91.5</v>
    <v>94.046499999999995</v>
    <v>92.304500000000004</v>
    <v>95.141499999999994</v>
    <v>97.004999999999995</v>
    <v>94.292000000000002</v>
    <v>97.774500000000003</v>
    <v>95.004999999999995</v>
    <v>98.197500000000005</v>
    <v>97.486000000000004</v>
    <v>95.385000000000005</v>
    <v>95.941500000000005</v>
    <v>95.329499999999996</v>
    <v>99.879499999999993</v>
    <v>100.58</v>
    <v>102.15</v>
    <v>102.13800000000001</v>
    <v>108.4435</v>
    <v>114.166</v>
    <v>115.384</v>
    <v>120.40949999999999</v>
    <v>118.75</v>
    <v>119.68049999999999</v>
    <v>116.40600000000001</v>
    <v>118.17449999999999</v>
    <v>119.9725</v>
    <v>120.511</v>
    <v>118.8</v>
    <v>115.70399999999999</v>
    <v>118.63549999999999</v>
    <v>123.7</v>
    <v>114.30200000000001</v>
    <v>115.79949999999999</v>
    <v>115.89</v>
    <v>117.563</v>
    <v>118.3805</v>
    <v>118.98050000000001</v>
    <v>120.45</v>
    <v>117.8475</v>
    <v>118.396</v>
    <v>119.4425</v>
    <v>120.489</v>
    <v>121.313</v>
    <v>122.4665</v>
    <v>124.89700000000001</v>
    <v>122.337</v>
    <v>121.84399999999999</v>
    <v>121.093</v>
    <v>120.51949999999999</v>
    <v>120.05500000000001</v>
    <v>122.1185</v>
    <v>123.55200000000001</v>
    <v>123.62050000000001</v>
    <v>123.92</v>
    <v>123.03</v>
    <v>124.15</v>
    <v>126.203</v>
    <v>130.04300000000001</v>
    <v>132.3725</v>
    <v>127.898</v>
    <v>127.251</v>
    <v>128.63399999999999</v>
    <v>130.76349999999999</v>
    <v>132.04900000000001</v>
    <v>132.69900000000001</v>
    <v>133.75049999999999</v>
    <v>135.691</v>
    <v>138.22049999999999</v>
    <v>136.72</v>
    <v>137.72900000000001</v>
    <v>134.64349999999999</v>
    <v>134.01900000000001</v>
    <v>137.941</v>
    <v>143.935</v>
    <v>144.51499999999999</v>
    <v>152.852</v>
    <v>150.006</v>
    <v>154.05549999999999</v>
    <v>159.13149999999999</v>
    <v>160</v>
    <v>155.19999999999999</v>
    <v>154.19999999999999</v>
    <v>150.4435</v>
    <v>149.995</v>
    <v>148.0985</v>
    <v>159.84200000000001</v>
    <v>156.9145</v>
    <v>154.99549999999999</v>
    <v>149.32749999999999</v>
    <v>150.44550000000001</v>
    <v>152.76050000000001</v>
    <v>150.01650000000001</v>
    <v>151.6765</v>
    <v>152.59399999999999</v>
    <v>158.23400000000001</v>
    <v>155.59450000000001</v>
    <v>156.94149999999999</v>
    <v>160.25149999999999</v>
    <v>161.25</v>
    <v>158.37299999999999</v>
    <v>157.40799999999999</v>
    <v>154.0335</v>
    <v>158.11199999999999</v>
    <v>158.05099999999999</v>
    <v>157.40100000000001</v>
    <v>159.12049999999999</v>
    <v>165.62450000000001</v>
    <v>163.024</v>
    <v>164.86850000000001</v>
    <v>164.23599999999999</v>
    <v>165.37299999999999</v>
    <v>167.3245</v>
    <v>172.0925</v>
    <v>170</v>
    <v>170.09</v>
    <v>172.548</v>
    <v>174.95599999999999</v>
    <v>176.57249999999999</v>
    <v>168.4</v>
    <v>164.73099999999999</v>
    <v>157.49199999999999</v>
    <v>163.43049999999999</v>
    <v>158.75550000000001</v>
    <v>155.81100000000001</v>
    <v>155.14850000000001</v>
    <v>157.8065</v>
    <v>153.905</v>
    <v>150.4365</v>
    <v>147.74549999999999</v>
    <v>148.02350000000001</v>
    <v>156.4495</v>
    <v>149.99299999999999</v>
    <v>150.98949999999999</v>
    <v>154.75649999999999</v>
    <v>158.70249999999999</v>
    <v>157.244</v>
    <v>157.4365</v>
    <v>161.06299999999999</v>
    <v>156.25</v>
    <v>159.96</v>
    <v>154.99799999999999</v>
    <v>159.78450000000001</v>
    <v>159.5275</v>
    <v>164.33250000000001</v>
    <v>172.1465</v>
    <v>172.1815</v>
    <v>168.18549999999999</v>
    <v>166.9325</v>
    <v>163.63550000000001</v>
    <v>160.3605</v>
    <v>160.85050000000001</v>
    <v>159.24700000000001</v>
    <v>158.82</v>
    <v>160.22</v>
    <v>160.352</v>
    <v>164.31649999999999</v>
    <v>158.13900000000001</v>
    <v>160.5505</v>
    <v>151.8075</v>
    <v>150.22399999999999</v>
    <v>152.4205</v>
    <v>162.05799999999999</v>
    <v>166.1</v>
    <v>165.5685</v>
    <v>157.18700000000001</v>
    <v>151.751</v>
    <v>156.86949999999999</v>
    <v>155.51400000000001</v>
    <v>156.44049999999999</v>
    <v>156.553</v>
    <v>156.78299999999999</v>
    <v>155.273</v>
    <v>155.851</v>
    <v>154.97</v>
    <v>154.9195</v>
    <v>155.90299999999999</v>
    <v>159.2535</v>
    <v>159.767</v>
    <v>158.40199999999999</v>
    <v>161.00399999999999</v>
    <v>160.1765</v>
    <v>159.3365</v>
    <v>158.12899999999999</v>
    <v>157.9</v>
    <v>158.86449999999999</v>
    <v>155.21</v>
    <v>155.0745</v>
    <v>155.821</v>
    <v>157.8485</v>
    <v>158.256</v>
    <v>162.048</v>
    <v>161.804</v>
    <v>160.08250000000001</v>
    <v>160.309</v>
    <v>160.32599999999999</v>
    <v>159.26349999999999</v>
    <v>158.6345</v>
    <v>164.19800000000001</v>
    <v>166.1</v>
    <v>164.29249999999999</v>
    <v>162.84649999999999</v>
    <v>159.33150000000001</v>
    <v>160.9255</v>
    <v>156.91900000000001</v>
    <v>158.108</v>
    <v>159.13499999999999</v>
    <v>155.7105</v>
    <v>156.04150000000001</v>
    <v>158.2945</v>
    <v>156.37350000000001</v>
    <v>155.21250000000001</v>
    <v>156.03800000000001</v>
    <v>163.16900000000001</v>
    <v>165.34950000000001</v>
    <v>164.61150000000001</v>
    <v>164.7</v>
    <v>166.3065</v>
    <v>161.62899999999999</v>
    <v>161.881</v>
    <v>160.31</v>
    <v>167.14400000000001</v>
    <v>169</v>
    <v>165.62649999999999</v>
    <v>166.55</v>
    <v>167.60749999999999</v>
    <v>166.14699999999999</v>
    <v>165.25</v>
    <v>164.32900000000001</v>
    <v>163.10650000000001</v>
    <v>163.88550000000001</v>
    <v>163.44749999999999</v>
    <v>165.43199999999999</v>
    <v>166.41149999999999</v>
    <v>162.495</v>
    <v>159.03700000000001</v>
    <v>159.72499999999999</v>
    <v>157.97649999999999</v>
    <v>152.858</v>
    <v>154.6465</v>
    <v>157.30699999999999</v>
    <v>154.72649999999999</v>
    <v>150.25</v>
    <v>148.8785</v>
    <v>150.023</v>
    <v>147.5975</v>
    <v>153.14250000000001</v>
    <v>152.88200000000001</v>
    <v>155.67949999999999</v>
    <v>154.47450000000001</v>
    <v>154.084</v>
    <v>154.59299999999999</v>
    <v>156.78649999999999</v>
    <v>151.39949999999999</v>
    <v>153.74799999999999</v>
    <v>155.54349999999999</v>
    <v>156.875</v>
    <v>154.3535</v>
    <v>152.31299999999999</v>
    <v>152.60149999999999</v>
    <v>153.78649999999999</v>
    <v>152.7645</v>
    <v>154.70400000000001</v>
    <v>158.05000000000001</v>
    <v>161.3365</v>
    <v>161.191</v>
    <v>163.96950000000001</v>
    <v>164.965</v>
    <v>168.61</v>
    <v>168.96950000000001</v>
    <v>170</v>
    <v>166.65</v>
    <v>168.9545</v>
    <v>169.97200000000001</v>
    <v>168.60050000000001</v>
    <v>166.7345</v>
    <v>168.101</v>
    <v>165.452</v>
    <v>167.04400000000001</v>
    <v>170.45</v>
    <v>170.8715</v>
    <v>172.92500000000001</v>
    <v>173.56549999999999</v>
    <v>173.37100000000001</v>
    <v>169.3245</v>
    <v>165.59350000000001</v>
    <v>163.52699999999999</v>
    <v>165.3185</v>
    <v>164.5805</v>
    <v>159.52449999999999</v>
    <v>161.19550000000001</v>
    <v>157.59700000000001</v>
    <v>158.0735</v>
    <v>161.14500000000001</v>
    <v>163.51949999999999</v>
    <v>161.614</v>
    <v>161.59</v>
    <v>162.38399999999999</v>
    <v>160.154</v>
    <v>162.24950000000001</v>
    <v>162.95249999999999</v>
    <v>163.25800000000001</v>
    <v>161.50550000000001</v>
    <v>161.15350000000001</v>
    <v>160.9325</v>
    <v>161.6995</v>
    <v>159.35050000000001</v>
    <v>160.31100000000001</v>
    <v>159.90049999999999</v>
    <v>163.2055</v>
    <v>164.0575</v>
    <v>167.48249999999999</v>
    <v>167.3415</v>
    <v>169.1935</v>
    <v>169.15649999999999</v>
    <v>170.76249999999999</v>
    <v>174.46199999999999</v>
    <v>174.345</v>
    <v>172.69800000000001</v>
    <v>175.27199999999999</v>
    <v>175.191</v>
    <v>172.45400000000001</v>
    <v>170.07300000000001</v>
    <v>172.19450000000001</v>
    <v>172.40700000000001</v>
    <v>172.00800000000001</v>
    <v>171.64850000000001</v>
    <v>175.54900000000001</v>
    <v>183.78700000000001</v>
    <v>184.82900000000001</v>
    <v>186.57050000000001</v>
    <v>185.96700000000001</v>
    <v>185.92750000000001</v>
    <v>183.86799999999999</v>
    <v>184.084</v>
    <v>181.56</v>
    <v>178.6815</v>
    <v>177.4795</v>
    <v>178.65950000000001</v>
    <v>179.26</v>
    <v>181.9015</v>
    <v>182.83199999999999</v>
    <v>184.99100000000001</v>
    <v>181.31950000000001</v>
    <v>181.51599999999999</v>
    <v>179.99600000000001</v>
    <v>166.37950000000001</v>
    <v>166.57400000000001</v>
    <v>168.31200000000001</v>
    <v>167.73599999999999</v>
    <v>168.79949999999999</v>
    <v>167.24700000000001</v>
    <v>167.09350000000001</v>
    <v>166.03399999999999</v>
    <v>164.60550000000001</v>
    <v>165.17500000000001</v>
    <v>164.6985</v>
    <v>164.9495</v>
    <v>162.09800000000001</v>
    <v>160.06100000000001</v>
    <v>159.38749999999999</v>
    <v>159.9975</v>
    <v>163.29349999999999</v>
    <v>165.28899999999999</v>
    <v>164.959</v>
    <v>165.8</v>
    <v>167.48150000000001</v>
    <v>171.07849999999999</v>
    <v>173.5395</v>
    <v>173.95</v>
    <v>173.15600000000001</v>
    <v>173.9025</v>
    <v>175.46449999999999</v>
    <v>176.27500000000001</v>
    <v>174.208</v>
    <v>173.45750000000001</v>
    <v>172.85849999999999</v>
    <v>172.5</v>
    <v>173.7895</v>
    <v>174.41200000000001</v>
    <v>173.126</v>
    <v>167.78649999999999</v>
    <v>167.1815</v>
    <v>169.0025</v>
    <v>170.8</v>
    <v>171.27600000000001</v>
    <v>170.29</v>
    <v>165.798</v>
    <v>165.05600000000001</v>
    <v>164.25200000000001</v>
    <v>164.16300000000001</v>
    <v>159.489</v>
    <v>161.05000000000001</v>
    <v>163.10050000000001</v>
    <v>165.1215</v>
    <v>164.43100000000001</v>
    <v>162.315</v>
    <v>162.3665</v>
    <v>164.214</v>
    <v>164.99299999999999</v>
    <v>170.45099999999999</v>
    <v>172.33699999999999</v>
    <v>172.20750000000001</v>
    <v>170.75299999999999</v>
    <v>171.75049999999999</v>
    <v>166.7775</v>
    <v>166.01849999999999</v>
    <v>168.80350000000001</v>
    <v>169.62450000000001</v>
    <v>172.32849999999999</v>
    <v>168.6215</v>
    <v>165.90549999999999</v>
    <v>165.63749999999999</v>
    <v>169.2</v>
    <v>173.85</v>
    <v>175.9495</v>
    <v>174.44900000000001</v>
    <v>178.8115</v>
    <v>174.10249999999999</v>
    <v>173.625</v>
    <v>176.25749999999999</v>
    <v>177.28399999999999</v>
    <v>177.035</v>
    <v>177.45</v>
    <v>184.803</v>
    <v>183.82849999999999</v>
    <v>178.6285</v>
    <v>179.00200000000001</v>
    <v>179.0205</v>
    <v>175.22800000000001</v>
    <v>178.07849999999999</v>
    <v>175.3535</v>
    <v>172.18600000000001</v>
    <v>171.86799999999999</v>
    <v>169.48949999999999</v>
    <v>171.36850000000001</v>
    <v>176.1645</v>
    <v>176.15799999999999</v>
    <v>174.17099999999999</v>
    <v>172.21199999999999</v>
    <v>169.5675</v>
    <v>169.0915</v>
    <v>173.315</v>
    <v>168.87100000000001</v>
    <v>170.01750000000001</v>
    <v>167.07900000000001</v>
    <v>170.417</v>
    <v>171.03700000000001</v>
    <v>171.0685</v>
    <v>169.6695</v>
    <v>170.661</v>
    <v>169.20099999999999</v>
    <v>168.64449999999999</v>
    <v>166.71700000000001</v>
    <v>170.40450000000001</v>
    <v>167.52199999999999</v>
    <v>164.357</v>
    <v>163.25399999999999</v>
    <v>162.554</v>
    <v>161.48599999999999</v>
    <v>165.36199999999999</v>
    <v>165.20699999999999</v>
    <v>161.214</v>
    <v>162.13800000000001</v>
    <v>158.91749999999999</v>
    <v>156.29900000000001</v>
    <v>151.66749999999999</v>
    <v>142.643</v>
    <v>144.54400000000001</v>
    <v>139.98599999999999</v>
    <v>138.8725</v>
    <v>139.63749999999999</v>
    <v>143.97800000000001</v>
    <v>149.5735</v>
    <v>151.1935</v>
    <v>150.61250000000001</v>
    <v>138.84549999999999</v>
    <v>157.6395</v>
    <v>157.93549999999999</v>
    <v>161.4135</v>
    <v>161.18950000000001</v>
    <v>159.0035</v>
    <v>153.29349999999999</v>
    <v>155.167</v>
    <v>156.51050000000001</v>
    <v>158.10050000000001</v>
    <v>154.6525</v>
    <v>152.60149999999999</v>
    <v>150.19749999999999</v>
    <v>144.827</v>
    <v>151.358</v>
    <v>153.7885</v>
    <v>153.56299999999999</v>
    <v>151.142</v>
    <v>152.05250000000001</v>
    <v>147.89850000000001</v>
    <v>145.64099999999999</v>
    <v>137.453</v>
    <v>136.0145</v>
    <v>139.279</v>
    <v>146.8175</v>
    <v>145.52449999999999</v>
    <v>141.85300000000001</v>
    <v>147.3665</v>
    <v>153.10400000000001</v>
    <v>157.239</v>
    <v>161.25049999999999</v>
    <v>161.4915</v>
    <v>164.88900000000001</v>
    <v>163.40799999999999</v>
    <v>163.64949999999999</v>
    <v>164.77350000000001</v>
    <v>168.9905</v>
    <v>169.315</v>
    <v>166.30099999999999</v>
    <v>162.9975</v>
    <v>163.56</v>
    <v>168.34649999999999</v>
    <v>164.05500000000001</v>
    <v>158.756</v>
    <v>157.78450000000001</v>
    <v>154.4605</v>
    <v>151.12200000000001</v>
    <v>150.78749999999999</v>
    <v>155.541</v>
    <v>151.70650000000001</v>
    <v>152.785</v>
    <v>158.1155</v>
    <v>153.99799999999999</v>
    <v>148.29599999999999</v>
    <v>144.35</v>
    <v>146.07400000000001</v>
    <v>139.39099999999999</v>
    <v>138.167</v>
    <v>144.59649999999999</v>
    <v>124.28149999999999</v>
    <v>124.5</v>
    <v>124.2535</v>
    <v>125.9285</v>
    <v>116.407</v>
    <v>114.77249999999999</v>
    <v>108.789</v>
    <v>108.85899999999999</v>
    <v>105.372</v>
    <v>106.93049999999999</v>
    <v>113.05500000000001</v>
    <v>110.8105</v>
    <v>115.3685</v>
    <v>107.1125</v>
    <v>107.319</v>
    <v>107.59099999999999</v>
    <v>107.557</v>
    <v>104.1</v>
    <v>106.77500000000001</v>
    <v>111.0775</v>
    <v>115.1465</v>
    <v>120.20950000000001</v>
    <v>121.684</v>
    <v>125.511</v>
    <v>122.35</v>
    <v>124.79</v>
    <v>123</v>
    <v>121.18</v>
    <v>116.15</v>
    <v>109.65</v>
    <v>103.67</v>
    <v>102.31</v>
    <v>107.67</v>
    <v>103.66</v>
    <v>106.22</v>
    <v>108.68</v>
    <v>108.95</v>
    <v>112.44</v>
    <v>116.46</v>
    <v>113.22</v>
    <v>107.4</v>
    <v>108.92</v>
    <v>106.21</v>
    <v>109.56</v>
    <v>113.5</v>
    <v>114.33</v>
    <v>116.33</v>
    <v>115.54</v>
    <v>111.75</v>
    <v>109.22</v>
    <v>110.4</v>
    <v>110.63</v>
    <v>113.55</v>
    <v>113.76</v>
    <v>118.21</v>
    <v>122.77</v>
    <v>124.63</v>
    <v>122.42</v>
    <v>121.14</v>
    <v>114.81</v>
    <v>120.97</v>
    <v>122.28</v>
    <v>134.94999999999999</v>
    <v>135.38999999999999</v>
    <v>134.16</v>
    <v>139.52000000000001</v>
    <v>142.57</v>
    <v>140.80000000000001</v>
    <v>139.41</v>
    <v>137.83000000000001</v>
    <v>142.69</v>
    <v>140.63999999999999</v>
    <v>143.55000000000001</v>
    <v>143.18</v>
    <v>144.78</v>
    <v>142.1</v>
    <v>142.30000000000001</v>
    <v>138.22999999999999</v>
    <v>133.22</v>
    <v>133.62</v>
    <v>133.80000000000001</v>
    <v>137.28</v>
    <v>130.75</v>
    <v>129.79</v>
    <v>128.72999999999999</v>
    <v>126.77</v>
    <v>127.82</v>
    <v>127.51</v>
    <v>126.11</v>
    <v>129.47999999999999</v>
    <v>129.82</v>
    <v>133.27000000000001</v>
    <v>136.44999999999999</v>
    <v>126.82</v>
    <v>128.55000000000001</v>
    <v>126.28</v>
    <v>123.53</v>
    <v>124.66</v>
    <v>122.19</v>
    <v>118.54</v>
    <v>117.31</v>
    <v>113.78</v>
    <v>115.15</v>
    <v>114.41</v>
    <v>118.01</v>
    <v>114.8</v>
    <v>113</v>
    <v>115.88</v>
    <v>121.09</v>
    <v>120.95</v>
    <v>120.3</v>
    <v>114.56</v>
    <v>113.67</v>
    <v>112.21</v>
    <v>112.9</v>
    <v>112.53</v>
    <v>106.9</v>
    <v>113.79</v>
    <v>116.36</v>
    <v>115.07</v>
    <v>115.25</v>
    <v>119.32</v>
    <v>119.82</v>
    <v>120.6</v>
    <v>115.66</v>
    <v>110.96</v>
    <v>103.41</v>
    <v>102.44</v>
    <v>96.79</v>
    <v>92.12</v>
    <v>89.3</v>
    <v>90.98</v>
    <v>90.53</v>
    <v>89.98</v>
    <v>86.14</v>
    <v>96.63</v>
    <v>100.79</v>
    <v>98.49</v>
    <v>98.94</v>
    <v>97.12</v>
    <v>94.85</v>
    <v>94.14</v>
    <v>92.46</v>
    <v>93.2</v>
    <v>94.13</v>
    <v>93.41</v>
    <v>93.95</v>
    <v>92.42</v>
    <v>96.54</v>
    <v>95.5</v>
    <v>94.13</v>
    <v>91.01</v>
    <v>88.25</v>
    <v>88.46</v>
    <v>90.35</v>
    <v>89.09</v>
    <v>90.55</v>
    <v>92.49</v>
    <v>91.58</v>
    <v>88.45</v>
    <v>87.86</v>
    <v>84.92</v>
    <v>85.19</v>
    <v>86.77</v>
    <v>83.79</v>
    <v>85.25</v>
    <v>83.04</v>
    <v>81.819999999999993</v>
    <v>84.18</v>
    <v>84</v>
    <v>85.82</v>
    <v>85.14</v>
    <v>83.12</v>
    <v>86.08</v>
    <v>87.36</v>
    <v>89.87</v>
    <v>95.09</v>
    <v>95.27</v>
    <v>98.12</v>
    <v>96.05</v>
    <v>95.46</v>
    <v>93.68</v>
    <v>97.25</v>
    <v>97.52</v>
    <v>96.32</v>
    <v>97.18</v>
    <v>99.22</v>
    <v>102.24</v>
    <v>100.55</v>
    <v>103.13</v>
    <v>105.15</v>
    <v>112.91</v>
    <v>103.39</v>
    <v>102.18</v>
    <v>102.11</v>
    <v>100.05</v>
    <v>98.24</v>
    <v>97.61</v>
    <v>99.54</v>
    <v>99.7</v>
    <v>101.16</v>
    <v>98.15</v>
    <v>97.2</v>
    <v>94.58</v>
    <v>95.79</v>
    <v>95.82</v>
    <v>93.5</v>
    <v>93.76</v>
    <v>94.23</v>
    <v>92.17</v>
    <v>92.13</v>
    <v>94.9</v>
    <v>93.75</v>
    <v>93.55</v>
    <v>93.92</v>
    <v>92.25</v>
    <v>90.73</v>
    <v>92.43</v>
    <v>94.88</v>
    <v>96.2</v>
    <v>100.04</v>
    <v>98.95</v>
    <v>97.71</v>
    <v>100.61</v>
    <v>98.7</v>
    <v>98.71</v>
    <v>98.13</v>
    <v>98.04</v>
    <v>97.24</v>
    <v>100.25</v>
    <v>102</v>
    <v>103.29</v>
    <v>102.41</v>
    <v>103.95</v>
    <v>101.1</v>
    <v>102.06</v>
    <v>102.17</v>
    <v>99.92</v>
    <v>97.83</v>
    <v>102.4</v>
    <v>102.51</v>
    <v>102.74</v>
    <v>102.3</v>
    <v>104.3</v>
    <v>103.81</v>
    <v>106.96</v>
    <v>106.21</v>
    <v>102.57</v>
    <v>104.98</v>
    <v>109.82</v>
    <v>105.45</v>
    <v>102.05</v>
    <v>103.63</v>
    <v>103.65</v>
    <v>104</v>
    <v>105.655</v>
    <v>105.83</v>
    <v>106.62</v>
    <v>110.19</v>
    <v>112.18</v>
    <v>110.26</v>
    <v>111.2</v>
    <v>113.4</v>
    <v>115.5</v>
    <v>118.15</v>
    <v>116.25</v>
    <v>115.01</v>
    <v>114.99</v>
    <v>116.75</v>
    <v>115</v>
    <v>120.11</v>
    <v>121.66</v>
    <v>120.58</v>
    <v>122.77</v>
    <v>124.25</v>
    <v>125.3</v>
    <v>126.61</v>
    <v>121.23</v>
    <v>124.25</v>
    <v>123.43</v>
    <v>126.57</v>
    <v>126.66</v>
    <v>126.42</v>
    <v>127.11</v>
    <v>125.49</v>
    <v>125.78</v>
    <v>124.83</v>
    <v>130.15</v>
    <v>129.33000000000001</v>
    <v>127.33</v>
    <v>129.18</v>
    <v>129.04</v>
    <v>127.9</v>
    <v>130.36000000000001</v>
    <v>130.22</v>
    <v>130.38</v>
    <v>128.36000000000001</v>
    <v>129.78</v>
    <v>127.13</v>
    <v>128.78</v>
    <v>130.80000000000001</v>
    <v>134.30000000000001</v>
    <v>134.68</v>
    <v>133.56</v>
    <v>132.83000000000001</v>
    <v>135.36000000000001</v>
    <v>129.96</v>
    <v>130</v>
    <v>128.80000000000001</v>
    <v>129.13</v>
    <v>128.15</v>
    <v>128.25</v>
    <v>132.21</v>
    <v>133.68</v>
    <v>131.69</v>
    <v>128.21</v>
    <v>128.91</v>
    <v>139.57</v>
    <v>142.22</v>
    <v>139.94</v>
    <v>137.85</v>
    <v>138.56</v>
    <v>138.41</v>
    <v>140.57</v>
    <v>137.66999999999999</v>
    <v>135.07</v>
    <v>133.97999999999999</v>
    <v>133.22</v>
    <v>134.68</v>
    <v>134.25</v>
    <v>135.52000000000001</v>
    <v>131.84</v>
    <v>133.26</v>
    <v>133.13999999999999</v>
    <v>134.91</v>
    <v>135.07</v>
    <v>138.01</v>
    <v>138.12</v>
    <v>137.27000000000001</v>
    <v>135.36000000000001</v>
    <v>137.85</v>
    <v>138.22999999999999</v>
    <v>143.1</v>
    <v>141.22999999999999</v>
    <v>144.85</v>
    <v>144.72</v>
    <v>140.38999999999999</v>
    <v>139.97999999999999</v>
    <v>137.63</v>
    <v>135.29</v>
    <v>129.33000000000001</v>
    <v>129.12</v>
    <v>131.27000000000001</v>
    <v>125.98</v>
    <v>125.98</v>
    <v>125.98</v>
    <v>127.12</v>
    <v>129.46</v>
    <v>124.72</v>
    <v>127</v>
    <v>125.96</v>
    <v>127.96</v>
    <v>128.26</v>
    <v>129.47999999999999</v>
    <v>131.83000000000001</v>
    <v>132.33000000000001</v>
    <v>129.79</v>
    <v>132.55000000000001</v>
    <v>131.47</v>
    <v>128.13</v>
    <v>128.4</v>
    <v>125.17</v>
    <v>126.56</v>
    <v>128.56</v>
    <v>121.39</v>
    <v>119.57</v>
    <v>127.74</v>
    <v>132.71</v>
    <v>133.09</v>
    <v>137</v>
    <v>138.07</v>
    <v>138.6</v>
    <v>139.74</v>
    <v>142.71</v>
    <v>142.08000000000001</v>
    <v>140.6</v>
    <v>143.56</v>
    <v>142.59</v>
    <v>145.80000000000001</v>
    <v>143.19999999999999</v>
    <v>142.83000000000001</v>
    <v>145.18</v>
    <v>146.13</v>
    <v>143.9</v>
    <v>146.71</v>
    <v>146.74</v>
    <v>147.72999999999999</v>
    <v>147.03</v>
    <v>146.32</v>
    <v>146.09</v>
    <v>147.03</v>
    <v>144.84</v>
    <v>146.88</v>
    <v>144.52000000000001</v>
    <v>146.88</v>
    <v>147.41999999999999</v>
    <v>145.88999999999999</v>
    <v>147.47999999999999</v>
    <v>148.84</v>
    <v>147.41999999999999</v>
    <v>149.97</v>
    <v>154.07</v>
    <v>153.79</v>
    <v>152.12</v>
    <v>153.84</v>
    <v>153.41999999999999</v>
    <v>153.41</v>
    <v>153.34</v>
    <v>153.38</v>
    <v>151.94</v>
    <v>149.93</v>
    <v>148.47</v>
    <v>144.57</v>
    <v>145.24</v>
    <v>149.1</v>
    <v>151.37</v>
    <v>153.72999999999999</v>
    <v>155.18</v>
    <v>154.62</v>
    <v>153.16</v>
    <v>151.71</v>
    <v>153.5</v>
    <v>155.34</v>
    <v>154.78</v>
    <v>156.02000000000001</v>
    <v>156.87</v>
    <v>157.75</v>
    <v>159.12</v>
    <v>161.26</v>
    <v>159</v>
    <v>155.19999999999999</v>
    <v>159.28</v>
    <v>171.81</v>
    <v>170.31</v>
    <v>169.15</v>
    <v>170.53</v>
    <v>169.84</v>
    <v>174.45</v>
    <v>172.34</v>
    <v>168.64</v>
    <v>170.98</v>
    <v>169.8</v>
    <v>169.51</v>
    <v>167.08</v>
    <v>168.59</v>
    <v>174.58</v>
    <v>174.99</v>
    <v>174.73</v>
    <v>173.54</v>
    <v>173.16</v>
    <v>176.76</v>
    <v>178.22</v>
    <v>177.58</v>
    <v>174.12</v>
    <v>173.51</v>
    <v>176.82</v>
    <v>175.35</v>
    <v>171.96</v>
    <v>175.39</v>
    <v>176.55500000000001</v>
    <v>178.75</v>
    <v>174.42</v>
    <v>174.48</v>
    <v>175.9</v>
    <v>178.15</v>
    <v>178.15</v>
    <v>178.87</v>
    <v>179.71</v>
    <v>178.3</v>
    <v>179.83</v>
    <v>180.38</v>
    <v>180.97</v>
    <v>180.69</v>
    <v>182.41</v>
    <v>180</v>
    <v>185.07</v>
    <v>185.19</v>
    <v>185.67</v>
    <v>185.95</v>
    <v>189.05</v>
    <v>186.13</v>
    <v>183.62</v>
    <v>183.32</v>
    <v>181.28</v>
    <v>179.22</v>
    <v>174.63</v>
    <v>177.23</v>
    <v>179.54</v>
    <v>176.59</v>
    <v>173.67</v>
    <v>179.62</v>
    <v>180.96</v>
    <v>175</v>
    <v>179</v>
    <v>184.72</v>
    <v>186.21</v>
    <v>188.7</v>
    <v>188.76</v>
    <v>188</v>
    <v>189.5</v>
    <v>187.48</v>
    <v>186.57</v>
    <v>187.07</v>
    <v>185.99</v>
    <v>183.63</v>
    <v>184.7</v>
    <v>183.54</v>
    <v>183.15</v>
    <v>183.13</v>
    <v>181.05</v>
    <v>180.75</v>
    <v>182.15</v>
    <v>182.02</v>
    <v>179.32</v>
    <v>176.44</v>
    <v>178.34</v>
    <v>179.34</v>
    <v>181.28</v>
    <v>185</v>
    <v>184.3</v>
    <v>187.06</v>
    <v>187.23</v>
    <v>186.89</v>
    <v>183.83</v>
    <v>183.66</v>
    <v>184.06</v>
    <v>182.81</v>
    <v>186.1</v>
    <v>189.08</v>
    <v>185.57</v>
    <v>186.34</v>
    <v>193.61</v>
    <v>197.85</v>
    <v>193.25</v>
    <v>197.2</v>
    <v>200</v>
    <v>197.59</v>
    <v>200</v>
    <v>199.29</v>
    <v>199.34</v>
    <v>199.79</v>
    <v>195.05</v>
    <v>194.49</v>
    <v>192.72</v>
    <v>193.02</v>
    <v>187.93</v>
    <v>183.75</v>
    <v>183.13</v>
    <v>182.55</v>
    <v>186.41</v>
    <v>180.83</v>
    <v>179.85</v>
    <v>182.5</v>
    <v>183.2</v>
    <v>181.71</v>
    <v>186.98</v>
    <v>184.07</v>
    <v>167.9</v>
    <v>161.02000000000001</v>
    <v>161.93</v>
    <v>162.77000000000001</v>
    <v>165.8</v>
    <v>166.94</v>
    <v>166.8</v>
    <v>170.23</v>
    <v>170.1</v>
    <v>177.59</v>
    <v>177.06</v>
    <v>178.22</v>
    <v>178.88</v>
    <v>180.11</v>
    <v>176.13</v>
    <v>177.04</v>
    <v>175.5</v>
    <v>173.12</v>
    <v>170.8</v>
    <v>172.12</v>
    <v>178.5</v>
    <v>176.25</v>
    <v>173.33</v>
    <v>177.89</v>
    <v>171.39</v>
    <v>175.4</v>
    <v>179.55</v>
    <v>184.52</v>
    <v>187</v>
    <v>186.49</v>
    <v>184.89</v>
    <v>186.88</v>
    <v>186.43</v>
    <v>189.87</v>
    <v>191.6</v>
    <v>193.88</v>
    <v>193.96</v>
    <v>192.53</v>
    <v>191.16</v>
    <v>187.97</v>
    <v>186.33</v>
    <v>185.13</v>
    <v>184.76</v>
    <v>181.96</v>
    <v>186.51</v>
    <v>180.8</v>
    <v>182.72</v>
    <v>185.17</v>
    <v>186.65</v>
    <v>188.82</v>
    <v>187.54</v>
    <v>187.69</v>
    <v>186.89</v>
    <v>187.53</v>
    <v>188.99</v>
    <v>189.07</v>
    <v>189.7</v>
    <v>184.71</v>
    <v>186.38</v>
    <v>187.83</v>
    <v>188.39</v>
    <v>190.83</v>
    <v>192.73</v>
    <v>186.4</v>
    <v>197.93</v>
    <v>195.78</v>
    <v>199.5</v>
    <v>207.09</v>
    <v>210.05</v>
    <v>208.18</v>
    <v>206.84</v>
    <v>208.91</v>
    <v>214.1</v>
    <v>211.48</v>
    <v>202.61</v>
    <v>201.7</v>
    <v>204.61</v>
    <v>202.88</v>
    <v>198.38</v>
    <v>197.12</v>
    <v>201.45</v>
    <v>207.86</v>
    <v>205.74</v>
    <v>207.89</v>
    <v>210.71</v>
    <v>213.44</v>
    <v>218.16</v>
    <v>220.55</v>
    <v>227.03</v>
    <v>226.09</v>
    <v>225.04</v>
    <v>230.26</v>
    <v>228.97</v>
    <v>227.46</v>
    <v>232.93</v>
    <v>231.15</v>
    <v>220.52</v>
    <v>223.29</v>
    <v>224.92</v>
    <v>225.06</v>
    <v>229.05</v>
    <v>227.05</v>
    <v>223.75</v>
    <v>221.3</v>
    <v>219.39</v>
    <v>220.22</v>
    <v>224.19</v>
    <v>227.61</v>
    <v>222.11</v>
    <v>222.13</v>
    <v>218.94</v>
    <v>218.46</v>
    <v>217.76</v>
    <v>223.35</v>
    <v>220.66</v>
    <v>225.94</v>
    <v>230.71</v>
    <v>235.01</v>
    <v>235.42</v>
    <v>234.85</v>
    <v>235.42</v>
    <v>238.15</v>
    <v>237.07</v>
    <v>234.64</v>
    <v>237.68</v>
    <v>237.42</v>
    <v>242.06</v>
    <v>236.17</v>
    <v>238.83</v>
    <v>229.15</v>
    <v>233.14</v>
    <v>232.76</v>
    <v>228.93</v>
    <v>230.37</v>
    <v>228.68</v>
    <v>226.65</v>
    <v>226.63</v>
    <v>222.88</v>
    <v>216.58</v>
    <v>212.71</v>
    <v>212.8</v>
    <v>214.35</v>
    <v>208.74</v>
    <v>212.28</v>
    <v>205.02</v>
    <v>203.8</v>
    <v>208.36</v>
    <v>200.7</v>
    <v>199.25</v>
    <v>194.54</v>
    <v>196.59</v>
    <v>198.89</v>
    <v>193.89</v>
    <v>197.95</v>
    <v>195.74</v>
    <v>192.82</v>
    <v>195.54</v>
    <v>194.95</v>
    <v>196.21</v>
    <v>203.26</v>
    <v>205.71</v>
    <v>201.13</v>
    <v>201.36</v>
    <v>192.72</v>
    <v>190.26</v>
    <v>192.17</v>
    <v>196.01</v>
    <v>178.41</v>
    <v>171</v>
    <v>175.26</v>
    <v>170.66</v>
    <v>191.1</v>
    <v>181.22</v>
    <v>184.87</v>
    <v>182.12</v>
    <v>179.59</v>
    <v>174.33</v>
    <v>172.61</v>
    <v>167.32</v>
    <v>173.18</v>
    <v>180.6</v>
    <v>186.54</v>
    <v>188.99</v>
    <v>187.7</v>
    <v>187.39</v>
    <v>184.42</v>
    <v>190.2</v>
    <v>189.98</v>
    <v>186.35</v>
    <v>185.01</v>
    <v>188.71</v>
    <v>192.08</v>
    <v>193.06</v>
    <v>208.64</v>
    <v>211.37</v>
    <v>210.25</v>
    <v>205.17</v>
    <v>205.59</v>
    <v>206.16</v>
    <v>204.07</v>
    <v>201.12</v>
    <v>203.1</v>
    <v>200.99</v>
    <v>206.02</v>
    <v>204.72</v>
    <v>205.7</v>
    <v>205.01</v>
    <v>206.65</v>
    <v>205.71</v>
    <v>207.23</v>
    <v>207.91</v>
    <v>213.57</v>
    <v>216.98</v>
    <v>217.61</v>
    <v>213.2</v>
    <v>213.24</v>
    <v>212.1</v>
    <v>216.1</v>
    <v>214.82</v>
    <v>212.52</v>
    <v>209.69</v>
    <v>208.47</v>
    <v>212.77</v>
    <v>211.99</v>
    <v>217.12</v>
    <v>223.3</v>
    <v>219.39</v>
    <v>220.46</v>
    <v>219.92</v>
    <v>223.41</v>
    <v>223.47</v>
    <v>219.36</v>
    <v>222.54</v>
    <v>222.26</v>
    <v>225.02</v>
    <v>225.69</v>
    <v>226.35</v>
    <v>223.19</v>
    <v>223.88</v>
    <v>226.13</v>
    <v>229.3</v>
    <v>227.47</v>
    <v>228.29</v>
    <v>232.23</v>
    <v>231.44</v>
    <v>232.79</v>
    <v>231.01</v>
    <v>230.19</v>
    <v>234.11</v>
    <v>214.75</v>
    <v>211.65</v>
    <v>213.75</v>
    <v>222.31</v>
    <v>223.13</v>
    <v>222.69</v>
    <v>221.3</v>
    <v>221.47</v>
    <v>224.56</v>
    <v>230.98</v>
    <v>231.03</v>
    <v>231.49</v>
    <v>228.01</v>
    <v>223.81</v>
    <v>221.95</v>
    <v>228.84</v>
    <v>227.94</v>
    <v>228.71</v>
    <v>229.12</v>
    <v>231.6</v>
    <v>229</v>
    <v>225.34</v>
    <v>225.99</v>
    <v>235.68</v>
    <v>232.33</v>
    <v>235.84</v>
    <v>238.24</v>
    <v>230.33</v>
    <v>229.95</v>
    <v>228.15</v>
    <v>231.43</v>
    <v>234.05</v>
    <v>231.62</v>
    <v>231.23</v>
    <v>231.48</v>
    <v>227.63</v>
    <v>220.71</v>
    <v>220.21</v>
    <v>218.15</v>
    <v>219.78</v>
    <v>222.17</v>
    <v>219.57</v>
    <v>220.63</v>
    <v>222.41</v>
  </a>
  <a r="1" c="1447">
    <v>205.25</v>
    <v>209.78</v>
    <v>208.67</v>
    <v>212.6</v>
    <v>213.06</v>
    <v>215.22</v>
    <v>218.3</v>
    <v>218.06</v>
    <v>221.91</v>
    <v>219.06</v>
    <v>221.15</v>
    <v>221.77</v>
    <v>222.14</v>
    <v>221.44</v>
    <v>221.32</v>
    <v>219.76</v>
    <v>217.94</v>
    <v>214.87</v>
    <v>217.79</v>
    <v>223.23</v>
    <v>209.53</v>
    <v>201.91</v>
    <v>204.19</v>
    <v>209.83</v>
    <v>210.11</v>
    <v>210.85</v>
    <v>212.33</v>
    <v>213.06</v>
    <v>207.19</v>
    <v>210.76</v>
    <v>213.14</v>
    <v>214.18</v>
    <v>217.8</v>
    <v>217.49</v>
    <v>214.58</v>
    <v>210.18</v>
    <v>200.72</v>
    <v>196.77</v>
    <v>197.2</v>
    <v>189.75</v>
    <v>192.47</v>
    <v>196.44</v>
    <v>185.89</v>
    <v>191.76</v>
    <v>185.17</v>
    <v>181.09</v>
    <v>169.5</v>
    <v>178.19</v>
    <v>170.24</v>
    <v>154.47</v>
    <v>170.28</v>
    <v>146.01</v>
    <v>149.41999999999999</v>
    <v>146.96</v>
    <v>153.13</v>
    <v>149.72999999999999</v>
    <v>148.1</v>
    <v>160.97999999999999</v>
    <v>156.21</v>
    <v>163.34</v>
    <v>156.79</v>
    <v>165.95</v>
    <v>166.8</v>
    <v>159.6</v>
    <v>158.19</v>
    <v>154.18</v>
    <v>165.55</v>
    <v>168.83</v>
    <v>174.28</v>
    <v>175.19</v>
    <v>174.79</v>
    <v>178.17</v>
    <v>176.97</v>
    <v>176.25</v>
    <v>179.24</v>
    <v>178.24</v>
    <v>170.8</v>
    <v>182.28</v>
    <v>185.13</v>
    <v>190.07</v>
    <v>187.5</v>
    <v>182.91</v>
    <v>194.19</v>
    <v>204.71</v>
    <v>202.27</v>
    <v>205.26</v>
    <v>207.07</v>
    <v>208.47</v>
    <v>211.26</v>
    <v>212.35</v>
    <v>213.18</v>
    <v>210.1</v>
    <v>205.1</v>
    <v>206.81</v>
    <v>210.88</v>
    <v>213.19</v>
    <v>216.88</v>
    <v>229.97</v>
    <v>231.39</v>
    <v>234.91</v>
    <v>232.2</v>
    <v>229.14</v>
    <v>225.46</v>
    <v>225.09</v>
    <v>231.91</v>
    <v>232.72</v>
    <v>230.16</v>
    <v>226.29</v>
    <v>230.77</v>
    <v>231.4</v>
    <v>238.67</v>
    <v>236.73</v>
    <v>224.43</v>
    <v>228.58</v>
    <v>232.5</v>
    <v>235.65</v>
    <v>235.53</v>
    <v>235.94</v>
    <v>238.79</v>
    <v>239.22</v>
    <v>242.24</v>
    <v>234.02</v>
    <v>235.68</v>
    <v>216.08</v>
    <v>220.64</v>
    <v>227.07</v>
    <v>237.55</v>
    <v>233.42</v>
    <v>240.28</v>
    <v>240.86</v>
    <v>243.58</v>
    <v>244.5</v>
    <v>245.07</v>
    <v>239</v>
    <v>239.73</v>
    <v>240.28</v>
    <v>240.93</v>
    <v>242.03</v>
    <v>245.42</v>
    <v>241.75</v>
    <v>239.87</v>
    <v>232.6</v>
    <v>230.71</v>
    <v>233.5</v>
    <v>230.12</v>
    <v>233.29</v>
    <v>234.5</v>
    <v>253.67</v>
    <v>251.96</v>
    <v>249.83</v>
    <v>249.12</v>
    <v>265.27999999999997</v>
    <v>268.44</v>
    <v>263</v>
    <v>256.13</v>
    <v>259.89</v>
    <v>261.3</v>
    <v>261.24</v>
    <v>261.16000000000003</v>
    <v>262.33999999999997</v>
    <v>262.58999999999997</v>
    <v>269.01</v>
    <v>267.01</v>
    <v>271.39</v>
    <v>280.82</v>
    <v>303.91000000000003</v>
    <v>293.22000000000003</v>
    <v>293.66000000000003</v>
    <v>293.2</v>
    <v>295.44</v>
    <v>302.5</v>
    <v>291.12</v>
    <v>282.73</v>
    <v>271.16000000000003</v>
    <v>273.72000000000003</v>
    <v>268.08999999999997</v>
    <v>266.61</v>
    <v>266.14999999999998</v>
    <v>272.42</v>
    <v>263.52</v>
    <v>254.82</v>
    <v>252.53</v>
    <v>248.15</v>
    <v>254.75</v>
    <v>249.02</v>
    <v>249.53</v>
    <v>254.82</v>
    <v>256.82</v>
    <v>261.79000000000002</v>
    <v>261.89999999999998</v>
    <v>266.63</v>
    <v>259.94</v>
    <v>264.64999999999998</v>
    <v>258.66000000000003</v>
    <v>258.12</v>
    <v>263.76</v>
    <v>264.45</v>
    <v>275.75</v>
    <v>276.14</v>
    <v>271.82</v>
    <v>266.72000000000003</v>
    <v>265.93</v>
    <v>261.39999999999998</v>
    <v>267.56</v>
    <v>278.73</v>
    <v>278.12</v>
    <v>284.79000000000002</v>
    <v>277.11</v>
    <v>283.29000000000002</v>
    <v>267.67</v>
    <v>280.83</v>
    <v>263.11</v>
    <v>261.36</v>
    <v>265.3</v>
    <v>287.38</v>
    <v>294.68</v>
    <v>293.41000000000003</v>
    <v>278.77</v>
    <v>272.43</v>
    <v>276.48</v>
    <v>275.08</v>
    <v>276.95</v>
    <v>278.95999999999998</v>
    <v>275</v>
    <v>271.97000000000003</v>
    <v>272.94</v>
    <v>269.7</v>
    <v>268.43</v>
    <v>276.92</v>
    <v>275.58999999999997</v>
    <v>277.81</v>
    <v>276.97000000000003</v>
    <v>286.55</v>
    <v>287.52</v>
    <v>281.85000000000002</v>
    <v>279.7</v>
    <v>285.58</v>
    <v>283.39999999999998</v>
    <v>277.92</v>
    <v>277.12</v>
    <v>273.55</v>
    <v>274.19</v>
    <v>275.55</v>
    <v>275.67</v>
    <v>274.48</v>
    <v>276.39999999999998</v>
    <v>272.79000000000002</v>
    <v>267.08999999999997</v>
    <v>268.11</v>
    <v>267.39999999999998</v>
    <v>277</v>
    <v>276.77999999999997</v>
    <v>271.87</v>
    <v>273.16000000000003</v>
    <v>268.94</v>
    <v>270.97000000000003</v>
    <v>263.31</v>
    <v>268.74</v>
    <v>267.57</v>
    <v>256.83999999999997</v>
    <v>251.09</v>
    <v>251.64</v>
    <v>245.64</v>
    <v>251.36</v>
    <v>261.10000000000002</v>
    <v>267.48</v>
    <v>272.87</v>
    <v>274.5</v>
    <v>278.01</v>
    <v>282.05</v>
    <v>272.14</v>
    <v>265</v>
    <v>258.33</v>
    <v>262.01</v>
    <v>267.08</v>
    <v>266.64999999999998</v>
    <v>266.49</v>
    <v>268.10000000000002</v>
    <v>266.58</v>
    <v>269.45</v>
    <v>271.87</v>
    <v>270.39</v>
    <v>270.5</v>
    <v>273.97000000000003</v>
    <v>273.57</v>
    <v>269.39</v>
    <v>261.56</v>
    <v>260.33</v>
    <v>265.85500000000002</v>
    <v>264.31</v>
    <v>254.69</v>
    <v>257.62</v>
    <v>264.91000000000003</v>
    <v>259</v>
    <v>255.41</v>
    <v>257.64</v>
    <v>264.27999999999997</v>
    <v>255.31</v>
    <v>265.74</v>
    <v>264.89999999999998</v>
    <v>273.88</v>
    <v>268.39999999999998</v>
    <v>273.75</v>
    <v>279.27999999999997</v>
    <v>284.01</v>
    <v>278.62</v>
    <v>290.11</v>
    <v>293.54000000000002</v>
    <v>290.63</v>
    <v>282.14</v>
    <v>278.74</v>
    <v>283.02</v>
    <v>290.82</v>
    <v>288</v>
    <v>294.52999999999997</v>
    <v>298.66000000000003</v>
    <v>308.91000000000003</v>
    <v>306.26</v>
    <v>313.08999999999997</v>
    <v>313.02</v>
    <v>312.45999999999998</v>
    <v>311.54000000000002</v>
    <v>309.76</v>
    <v>302.82</v>
    <v>307.82</v>
    <v>306.18</v>
    <v>302.24</v>
    <v>302.64999999999998</v>
    <v>301.47000000000003</v>
    <v>296.52</v>
    <v>301.13</v>
    <v>303.04000000000002</v>
    <v>303.57</v>
    <v>307.10000000000002</v>
    <v>329.51</v>
    <v>325.08</v>
    <v>322.58</v>
    <v>318.36</v>
    <v>315.02</v>
    <v>320.02</v>
    <v>319.08</v>
    <v>305.97000000000003</v>
    <v>306.52999999999997</v>
    <v>302.55</v>
    <v>305.26</v>
    <v>315.94</v>
    <v>315.45999999999998</v>
    <v>309.95999999999998</v>
    <v>313.58999999999997</v>
    <v>318.61</v>
    <v>316.23</v>
    <v>324.63</v>
    <v>327.79</v>
    <v>327.66000000000003</v>
    <v>332.75</v>
    <v>328.73</v>
    <v>329.13</v>
    <v>329.15</v>
    <v>326.04000000000002</v>
    <v>330.35</v>
    <v>336.58</v>
    <v>333.68</v>
    <v>330.25</v>
    <v>332.46</v>
    <v>331.26</v>
    <v>336.77</v>
    <v>336.75</v>
    <v>331.08</v>
    <v>336.51</v>
    <v>329.66</v>
    <v>332.29</v>
    <v>339.03</v>
    <v>340.59</v>
    <v>343.18</v>
    <v>341.37</v>
    <v>355.64</v>
    <v>351.89</v>
    <v>347.71</v>
    <v>354.39</v>
    <v>354.7</v>
    <v>352.78</v>
    <v>350.49</v>
    <v>345.65</v>
    <v>350.42</v>
    <v>353.16</v>
    <v>352.09</v>
    <v>347.63</v>
    <v>344.46</v>
    <v>341.16</v>
    <v>336.95</v>
    <v>341.66</v>
    <v>346.23</v>
    <v>351.19</v>
    <v>369.79</v>
    <v>372.46</v>
    <v>367.81</v>
    <v>373.28</v>
    <v>358.32</v>
    <v>356.3</v>
    <v>351.95</v>
    <v>351.24</v>
    <v>358.92</v>
    <v>362.97</v>
    <v>363.51</v>
    <v>361.61</v>
    <v>361.13</v>
    <v>359.96</v>
    <v>362.65</v>
    <v>363.18</v>
    <v>366.56</v>
    <v>358.45</v>
    <v>355.45</v>
    <v>355.12</v>
    <v>359.37</v>
    <v>363.35</v>
    <v>365.51</v>
    <v>368.39</v>
    <v>364.38</v>
    <v>372.63</v>
    <v>380.66</v>
    <v>379.38</v>
    <v>382.05</v>
    <v>375.28</v>
    <v>376.26</v>
    <v>382.18</v>
    <v>377.57</v>
    <v>378</v>
    <v>378.69</v>
    <v>376.51</v>
    <v>376.53</v>
    <v>373.92</v>
    <v>373.06</v>
    <v>364.72</v>
    <v>355.7</v>
    <v>357.48</v>
    <v>343.21</v>
    <v>345.96</v>
    <v>352.96</v>
    <v>353.58</v>
    <v>340.65</v>
    <v>339.61</v>
    <v>339.39</v>
    <v>343.01</v>
    <v>326.23</v>
    <v>332.96</v>
    <v>333.64</v>
    <v>329.22</v>
    <v>330.05</v>
    <v>325.45</v>
    <v>323.77</v>
    <v>324.54000000000002</v>
    <v>328.53</v>
    <v>324.76</v>
    <v>335.34</v>
    <v>339.99</v>
    <v>340.78</v>
    <v>341.88</v>
    <v>324.61</v>
    <v>328.69</v>
    <v>315.81</v>
    <v>312.22000000000003</v>
    <v>316.92</v>
    <v>323.57</v>
    <v>329.98</v>
    <v>328.08</v>
    <v>331.62</v>
    <v>335.85</v>
    <v>341.13</v>
    <v>338.62</v>
    <v>335.37</v>
    <v>327.64</v>
    <v>327.74</v>
    <v>340.89</v>
    <v>347.56</v>
    <v>342.96</v>
    <v>340.77</v>
    <v>338.69</v>
    <v>345.3</v>
    <v>341.01</v>
    <v>337.25</v>
    <v>341.06</v>
    <v>333.12</v>
    <v>338.03</v>
    <v>324.45999999999998</v>
    <v>310.60000000000002</v>
    <v>310.39</v>
    <v>306.83999999999997</v>
    <v>317.87</v>
    <v>322.81</v>
    <v>330.56</v>
    <v>329.82</v>
    <v>329.75</v>
    <v>334.49</v>
    <v>333.74</v>
    <v>341.66</v>
    <v>334.9</v>
    <v>333.79</v>
    <v>325.45</v>
    <v>334.2</v>
    <v>330.45</v>
    <v>335.24</v>
    <v>346.18</v>
    <v>346.22</v>
    <v>342.94</v>
    <v>344.36</v>
    <v>336.35</v>
    <v>338.54</v>
    <v>336.53</v>
    <v>324.17</v>
    <v>332.46</v>
    <v>331.79</v>
    <v>328.07</v>
    <v>334.37</v>
    <v>333.26</v>
    <v>326.48</v>
    <v>331.9</v>
    <v>318.14999999999998</v>
    <v>319.58999999999997</v>
    <v>316.56</v>
    <v>303.17</v>
    <v>308.70999999999998</v>
    <v>300.14999999999998</v>
    <v>294.63</v>
    <v>294.64</v>
    <v>301.70999999999998</v>
    <v>313.26</v>
    <v>319</v>
    <v>323</v>
    <v>237.76</v>
    <v>237.09</v>
    <v>224.91</v>
    <v>220.18</v>
    <v>232</v>
    <v>228.07</v>
    <v>219.55</v>
    <v>217.7</v>
    <v>221</v>
    <v>216.54</v>
    <v>207.71</v>
    <v>206.16</v>
    <v>202.08</v>
    <v>198.45</v>
    <v>207.6</v>
    <v>210.48</v>
    <v>211.03</v>
    <v>203.49</v>
    <v>208.11</v>
    <v>202.97</v>
    <v>200.06</v>
    <v>187.47</v>
    <v>190.29</v>
    <v>198.5</v>
    <v>195.21</v>
    <v>187.61</v>
    <v>186.63</v>
    <v>192.03</v>
    <v>203.63</v>
    <v>207.84</v>
    <v>216.49</v>
    <v>211.49</v>
    <v>216.65</v>
    <v>213.46</v>
    <v>219.57</v>
    <v>221.82</v>
    <v>223.59</v>
    <v>229.86</v>
    <v>227.85</v>
    <v>222.36</v>
    <v>224.85</v>
    <v>233.89</v>
    <v>231.84</v>
    <v>223.3</v>
    <v>222.95</v>
    <v>222.33</v>
    <v>216.46</v>
    <v>214.14</v>
    <v>214.99</v>
    <v>210.18</v>
    <v>210.77</v>
    <v>217.31</v>
    <v>200.42</v>
    <v>188.07</v>
    <v>184.11</v>
    <v>186.99</v>
    <v>180.95</v>
    <v>174.95</v>
    <v>205.73</v>
    <v>200.47</v>
    <v>211.13</v>
    <v>212.03</v>
    <v>223.41</v>
    <v>208.28</v>
    <v>203.77</v>
    <v>196.21</v>
    <v>197.65</v>
    <v>188.74</v>
    <v>191.24</v>
    <v>198.62</v>
    <v>200.04</v>
    <v>202.62</v>
    <v>192.24</v>
    <v>191.29</v>
    <v>193.54</v>
    <v>196.23</v>
    <v>181.28</v>
    <v>183.83</v>
    <v>191.63</v>
    <v>195.13</v>
    <v>193.64</v>
    <v>188.64</v>
    <v>198.86</v>
    <v>190.78</v>
    <v>194.25</v>
    <v>195.65</v>
    <v>196.64</v>
    <v>184</v>
    <v>175.57</v>
    <v>164.26</v>
    <v>163.72999999999999</v>
    <v>169.35</v>
    <v>160.87</v>
    <v>163.74</v>
    <v>157.05000000000001</v>
    <v>155.85</v>
    <v>158.75</v>
    <v>170.16</v>
    <v>169.49</v>
    <v>160.68</v>
    <v>163.94</v>
    <v>161.25</v>
    <v>160.03</v>
    <v>168.19</v>
    <v>169.77</v>
    <v>172.19</v>
    <v>170.88</v>
    <v>162.88</v>
    <v>163.27000000000001</v>
    <v>163.49</v>
    <v>158.05000000000001</v>
    <v>164.7</v>
    <v>167.23</v>
    <v>175.78</v>
    <v>183.09</v>
    <v>183.17</v>
    <v>169.27</v>
    <v>166.65</v>
    <v>159.15</v>
    <v>169.58</v>
    <v>160.72</v>
    <v>159.1</v>
    <v>159.93</v>
    <v>160.19</v>
    <v>168.8</v>
    <v>170.57</v>
    <v>167.11</v>
    <v>170.25</v>
    <v>168.53</v>
    <v>178.34</v>
    <v>177.49</v>
    <v>180.5</v>
    <v>180.89</v>
    <v>179.47</v>
    <v>174.85</v>
    <v>174.66</v>
    <v>167.96</v>
    <v>163.05000000000001</v>
    <v>161.11000000000001</v>
    <v>163.26</v>
    <v>168.78</v>
    <v>161.78</v>
    <v>159.16999999999999</v>
    <v>157.16</v>
    <v>162.93</v>
    <v>165.36</v>
    <v>160.32</v>
    <v>158.54</v>
    <v>160.38999999999999</v>
    <v>162.06</v>
    <v>169.15</v>
    <v>168.96</v>
    <v>153.13</v>
    <v>151.47</v>
    <v>149.55000000000001</v>
    <v>146.29</v>
    <v>148.02000000000001</v>
    <v>146.09</v>
    <v>142.12</v>
    <v>142.82</v>
    <v>140.41</v>
    <v>136.37</v>
    <v>134.4</v>
    <v>141.61000000000001</v>
    <v>136.41</v>
    <v>135.68</v>
    <v>138.61000000000001</v>
    <v>140.28</v>
    <v>138.97999999999999</v>
    <v>139.07</v>
    <v>133.44999999999999</v>
    <v>133.79</v>
    <v>128.54</v>
    <v>127.5</v>
    <v>130.29</v>
    <v>126.76</v>
    <v>134.04</v>
    <v>132.80000000000001</v>
    <v>133.22999999999999</v>
    <v>131.53</v>
    <v>130.01</v>
    <v>129.72</v>
    <v>137.51</v>
    <v>129.82</v>
    <v>97.94</v>
    <v>99.2</v>
    <v>93.16</v>
    <v>95.2</v>
    <v>90.54</v>
    <v>88.91</v>
    <v>90.79</v>
    <v>96.72</v>
    <v>96.47</v>
    <v>101.47</v>
    <v>111.87</v>
    <v>113.02</v>
    <v>114.22</v>
    <v>117.08</v>
    <v>113.23</v>
    <v>111.45</v>
    <v>112.05</v>
    <v>109.86</v>
    <v>111.44</v>
    <v>112.24</v>
    <v>111.41</v>
    <v>108.78</v>
    <v>109.46</v>
    <v>118.1</v>
    <v>120.44</v>
    <v>123.49</v>
    <v>122.43</v>
    <v>114.12</v>
    <v>113.93</v>
    <v>115.33</v>
    <v>115.9</v>
    <v>114.71</v>
    <v>120.15</v>
    <v>121.59</v>
    <v>116.15</v>
    <v>119.43</v>
    <v>114.48</v>
    <v>117.09</v>
    <v>119.76</v>
    <v>117.12</v>
    <v>118.04</v>
    <v>116.88</v>
    <v>115.62</v>
    <v>120.26</v>
    <v>120.34</v>
    <v>124.74</v>
    <v>127.37</v>
    <v>126.94</v>
    <v>130.02000000000001</v>
    <v>129.47</v>
    <v>132.99</v>
    <v>132.88999999999999</v>
    <v>136.71</v>
    <v>136.97999999999999</v>
    <v>135.36000000000001</v>
    <v>133.02000000000001</v>
    <v>136.15</v>
    <v>139.37</v>
    <v>143.27000000000001</v>
    <v>143.13999999999999</v>
    <v>141.5</v>
    <v>147.30000000000001</v>
    <v>151.74</v>
    <v>147.06</v>
    <v>148.97</v>
    <v>153.12</v>
    <v>188.77</v>
    <v>186.53</v>
    <v>186.06</v>
    <v>191.62</v>
    <v>183.43</v>
    <v>177.92</v>
    <v>174.15</v>
    <v>179.43</v>
    <v>179.48</v>
    <v>177.16</v>
    <v>172.44</v>
    <v>172.88</v>
    <v>172.08</v>
    <v>171.12</v>
    <v>172.04</v>
    <v>170.39</v>
    <v>169.54</v>
    <v>174.94</v>
    <v>173.42</v>
    <v>174.53</v>
    <v>185.25</v>
    <v>184.9</v>
    <v>184.51</v>
    <v>184.97</v>
    <v>181.69</v>
    <v>179.51</v>
    <v>180.9</v>
    <v>194.02</v>
    <v>197.75</v>
    <v>204.93</v>
    <v>195.61</v>
    <v>197.81</v>
    <v>202.16</v>
    <v>199.81</v>
    <v>204.28</v>
    <v>206.01</v>
    <v>202.84</v>
    <v>200.68</v>
    <v>205.35</v>
    <v>207.84</v>
    <v>211.94</v>
    <v>213.07</v>
    <v>214.72</v>
    <v>211.48</v>
    <v>216.1</v>
    <v>214.75</v>
    <v>213.85</v>
    <v>214</v>
    <v>220.35</v>
    <v>221.49</v>
    <v>218.86</v>
    <v>217.89</v>
    <v>215.7</v>
    <v>213.07</v>
    <v>212.89</v>
    <v>212.79</v>
    <v>207.55</v>
    <v>209.4</v>
    <v>238.56</v>
    <v>240.32</v>
    <v>243.18</v>
    <v>239.24</v>
    <v>237.03</v>
    <v>233.52</v>
    <v>232.78</v>
    <v>233.27</v>
    <v>233.37</v>
    <v>233.08</v>
    <v>235.79</v>
    <v>233.81</v>
    <v>238.86</v>
    <v>238.82</v>
    <v>242.48500000000001</v>
    <v>246.85</v>
    <v>245.64</v>
    <v>248.32</v>
    <v>246.74</v>
    <v>249.21</v>
    <v>252.69</v>
    <v>262.04000000000002</v>
    <v>262.52</v>
    <v>264.72000000000003</v>
    <v>272.61</v>
    <v>272.61</v>
    <v>271.39</v>
    <v>271.12</v>
    <v>263.60000000000002</v>
    <v>264.58</v>
    <v>264.95</v>
    <v>271.05</v>
    <v>271.32</v>
    <v>273.35000000000002</v>
    <v>281.83</v>
    <v>281</v>
    <v>284.33</v>
    <v>281.64</v>
    <v>284.88</v>
    <v>288.73</v>
    <v>278.47000000000003</v>
    <v>287.05</v>
    <v>285.29000000000002</v>
    <v>281.52999999999997</v>
    <v>286.98</v>
    <v>286.02</v>
    <v>294.37</v>
    <v>291.99</v>
    <v>290.52999999999997</v>
    <v>294.10000000000002</v>
    <v>298.29000000000002</v>
    <v>309.33999999999997</v>
    <v>313.41000000000003</v>
    <v>308.87</v>
    <v>310.62</v>
    <v>312.05</v>
    <v>316.01</v>
    <v>302.52</v>
    <v>294.26</v>
    <v>291.61</v>
    <v>294.47000000000003</v>
    <v>298.57</v>
    <v>311.70999999999998</v>
    <v>325.48</v>
    <v>318.60000000000002</v>
    <v>322.70999999999998</v>
    <v>314.31</v>
    <v>313.19</v>
    <v>310.73</v>
    <v>316.56</v>
    <v>312.64</v>
    <v>305.20999999999998</v>
    <v>305.74</v>
    <v>301.64</v>
    <v>306.19</v>
    <v>301.95</v>
    <v>294.29000000000002</v>
    <v>285.08999999999997</v>
    <v>283.25</v>
    <v>289.89999999999998</v>
    <v>287.60000000000002</v>
    <v>294.24</v>
    <v>286.75</v>
    <v>285.5</v>
    <v>290.26</v>
    <v>297.99</v>
    <v>295.10000000000002</v>
    <v>295.89</v>
    <v>296.38</v>
    <v>300.14999999999998</v>
    <v>299.17</v>
    <v>298.67</v>
    <v>297.89</v>
    <v>307.56</v>
    <v>301.66000000000003</v>
    <v>305.06</v>
    <v>311.72000000000003</v>
    <v>300.31</v>
    <v>302.55</v>
    <v>305.07</v>
    <v>299.67</v>
    <v>295.73</v>
    <v>299.08</v>
    <v>300.83</v>
    <v>298.95999999999998</v>
    <v>297.74</v>
    <v>303.95999999999998</v>
    <v>300.20999999999998</v>
    <v>306.82</v>
    <v>300.94</v>
    <v>305.58</v>
    <v>304.79000000000002</v>
    <v>315.43</v>
    <v>318.36</v>
    <v>321.83999999999997</v>
    <v>327.82</v>
    <v>324.16000000000003</v>
    <v>314.69</v>
    <v>321.14999999999998</v>
    <v>324</v>
    <v>316.97000000000003</v>
    <v>312.81</v>
    <v>308.64999999999998</v>
    <v>314.01</v>
    <v>312.55</v>
    <v>299.52999999999997</v>
    <v>288.35000000000002</v>
    <v>296.73</v>
    <v>302.66000000000003</v>
    <v>301.27</v>
    <v>311.85000000000002</v>
    <v>310.87</v>
    <v>314.60000000000002</v>
    <v>315.8</v>
    <v>318.82</v>
    <v>319.77999999999997</v>
    <v>320.55</v>
    <v>328.77</v>
    <v>329.19</v>
    <v>336.31</v>
    <v>332.71</v>
    <v>334.19</v>
    <v>335.04</v>
    <v>339.97</v>
    <v>336.98</v>
    <v>341.49</v>
    <v>338.23</v>
    <v>334.7</v>
    <v>338.99</v>
    <v>332.2</v>
    <v>327.14999999999998</v>
    <v>324.82</v>
    <v>320.02</v>
    <v>318.29000000000002</v>
    <v>317.45</v>
    <v>326.58999999999997</v>
    <v>332.75</v>
    <v>325.27999999999997</v>
    <v>334.22</v>
    <v>334.74</v>
    <v>333.17</v>
    <v>334.92</v>
    <v>344.62</v>
    <v>350.36</v>
    <v>349.28</v>
    <v>354.09</v>
    <v>353.39</v>
    <v>354.83</v>
    <v>357.83</v>
    <v>358.32</v>
    <v>353.96</v>
    <v>346.29</v>
    <v>344.47</v>
    <v>347.12</v>
    <v>351.95</v>
    <v>358.66</v>
    <v>357.43</v>
    <v>370.47</v>
    <v>369.67</v>
    <v>374.49</v>
    <v>367.46</v>
    <v>368.37</v>
    <v>376.13</v>
    <v>383.45</v>
    <v>381.78</v>
    <v>385.2</v>
    <v>390.7</v>
    <v>393.18</v>
    <v>394.14</v>
    <v>401.02</v>
    <v>400.06</v>
    <v>390.14</v>
    <v>394.78</v>
    <v>474.99</v>
    <v>459.41</v>
    <v>454.72</v>
    <v>469.59</v>
    <v>470</v>
    <v>468.11</v>
    <v>468.9</v>
    <v>460.12</v>
    <v>473.28</v>
    <v>484.03</v>
    <v>473.32</v>
    <v>471.75</v>
    <v>468.03</v>
    <v>486.13</v>
    <v>484.03</v>
    <v>481.74</v>
    <v>487.05</v>
    <v>484.02</v>
    <v>490.13</v>
    <v>502.3</v>
    <v>498.19</v>
    <v>490.22</v>
    <v>496.09</v>
    <v>512.19000000000005</v>
    <v>505.95</v>
    <v>483.59</v>
    <v>499.75</v>
    <v>495.57</v>
    <v>491.83</v>
    <v>484.1</v>
    <v>496.98</v>
    <v>496.24</v>
    <v>505.52</v>
    <v>507.76</v>
    <v>509.58</v>
    <v>503.02</v>
    <v>495.89</v>
    <v>493.86</v>
    <v>485.58</v>
    <v>491.35</v>
    <v>497.37</v>
    <v>506.74</v>
    <v>510.92</v>
    <v>527.34</v>
    <v>519.25</v>
    <v>516.9</v>
    <v>519.83000000000004</v>
    <v>523.16</v>
    <v>511.9</v>
    <v>500.23</v>
    <v>499.76</v>
    <v>494.17</v>
    <v>501.8</v>
    <v>481.07</v>
    <v>481.73</v>
    <v>496.1</v>
    <v>493.5</v>
    <v>441.38</v>
    <v>443.29</v>
    <v>432.62</v>
    <v>430.17</v>
    <v>439.19</v>
    <v>441.68</v>
    <v>451.96</v>
    <v>465.68</v>
    <v>468.24</v>
    <v>472.6</v>
    <v>475.42</v>
    <v>476.2</v>
    <v>468.01</v>
    <v>471.85</v>
    <v>481.54</v>
    <v>473.23</v>
    <v>471.91</v>
    <v>468.84</v>
    <v>464.63</v>
    <v>467.78</v>
    <v>465.78</v>
    <v>478.22</v>
    <v>479.92</v>
    <v>474.36</v>
    <v>467.05</v>
    <v>466.83</v>
    <v>477.49</v>
    <v>476.99</v>
    <v>495.06</v>
    <v>493.76</v>
    <v>492.96</v>
    <v>502.6</v>
    <v>507.47</v>
    <v>508.84</v>
    <v>504.1</v>
    <v>504.16</v>
    <v>506.63</v>
    <v>499.49</v>
    <v>501.7</v>
    <v>494.78</v>
    <v>498.91</v>
    <v>510.6</v>
    <v>513.12</v>
    <v>519.55999999999995</v>
    <v>504.22</v>
    <v>504.68</v>
    <v>509.5</v>
    <v>509.96</v>
    <v>539.91</v>
    <v>529.32000000000005</v>
    <v>530</v>
    <v>534.69000000000005</v>
    <v>512.70000000000005</v>
    <v>498.87</v>
    <v>496.16</v>
    <v>489.79</v>
    <v>461.99</v>
    <v>475.85</v>
    <v>476.79</v>
    <v>487.4</v>
    <v>488.69</v>
    <v>461.27</v>
    <v>453.41</v>
    <v>465.7</v>
    <v>465.71</v>
    <v>463.19</v>
    <v>474.83</v>
    <v>497.74</v>
    <v>488.14</v>
    <v>475.73</v>
    <v>494.09</v>
    <v>488.92</v>
    <v>509.63</v>
    <v>517.77</v>
    <v>515.95000000000005</v>
    <v>528.54</v>
    <v>526.76</v>
    <v>537.33000000000004</v>
    <v>527.41999999999996</v>
    <v>529.28</v>
    <v>526.73</v>
    <v>535.16</v>
    <v>531.92999999999995</v>
    <v>528</v>
    <v>521.12</v>
    <v>519.1</v>
    <v>516.78</v>
    <v>518.22</v>
    <v>521.30999999999995</v>
    <v>511.76</v>
    <v>512.74</v>
    <v>516.86</v>
    <v>500.27</v>
    <v>504.79</v>
    <v>504.79</v>
    <v>511.83</v>
    <v>525.6</v>
    <v>524.62</v>
    <v>533.28</v>
    <v>536.31500000000005</v>
    <v>537.95000000000005</v>
    <v>559.1</v>
    <v>561.35</v>
    <v>564.41</v>
    <v>563.33000000000004</v>
    <v>568.30999999999995</v>
    <v>567.84</v>
    <v>567.36</v>
    <v>572.44000000000005</v>
    <v>576.47</v>
    <v>572.80999999999995</v>
    <v>582.77</v>
    <v>595.94000000000005</v>
    <v>584.78</v>
    <v>592.89</v>
    <v>590.51</v>
    <v>583.83000000000004</v>
    <v>589.95000000000005</v>
    <v>590.41999999999996</v>
    <v>586.27</v>
    <v>576.79</v>
    <v>576.92999999999995</v>
    <v>576.47</v>
    <v>575.16</v>
    <v>582.01</v>
    <v>563.69000000000005</v>
    <v>567.78</v>
    <v>573.25</v>
    <v>578.16</v>
    <v>593.28</v>
    <v>591.79999999999995</v>
    <v>567.58000000000004</v>
    <v>567.16</v>
    <v>560.67999999999995</v>
    <v>572.42999999999995</v>
    <v>572.04999999999995</v>
    <v>591.70000000000005</v>
    <v>589.34</v>
    <v>583.16999999999996</v>
    <v>584.82000000000005</v>
    <v>580</v>
    <v>577.16</v>
    <v>554.08000000000004</v>
    <v>554.4</v>
    <v>561.09</v>
    <v>565.52</v>
    <v>563.09</v>
    <v>559.14</v>
    <v>565.11</v>
    <v>573.54</v>
    <v>569.20000000000005</v>
    <v>574.32000000000005</v>
    <v>592.83000000000004</v>
    <v>613.65</v>
    <v>613.78</v>
    <v>608.92999999999995</v>
    <v>623.77</v>
    <v>613.57000000000005</v>
    <v>619.32000000000005</v>
    <v>632.67999999999995</v>
    <v>630.79</v>
    <v>620.35</v>
    <v>624.24</v>
    <v>619.44000000000005</v>
    <v>597.19000000000005</v>
    <v>595.57000000000005</v>
    <v>585.25</v>
    <v>599.85</v>
    <v>607.75</v>
    <v>603.35</v>
    <v>599.80999999999995</v>
    <v>591.24</v>
    <v>585.51</v>
    <v>599.24</v>
    <v>604.63</v>
    <v>630.20000000000005</v>
    <v>617.89</v>
    <v>610.72</v>
    <v>615.86</v>
    <v>608.33000000000004</v>
    <v>594.25</v>
    <v>617.12</v>
    <v>611.29999999999995</v>
    <v>612.77</v>
    <v>616.46</v>
    <v>623.5</v>
    <v>636.45000000000005</v>
    <v>647.49</v>
    <v>659.88</v>
    <v>674.33</v>
    <v>676.49</v>
    <v>687</v>
    <v>689.18</v>
    <v>697.46</v>
    <v>704.19</v>
    <v>704.87</v>
    <v>711.99</v>
    <v>714.52</v>
    <v>717.4</v>
    <v>719.8</v>
    <v>725.38</v>
    <v>728.56</v>
    <v>736.67</v>
    <v>716.37</v>
    <v>703.77</v>
    <v>694.84</v>
    <v>683.55</v>
    <v>668.13</v>
    <v>657.5</v>
    <v>673.7</v>
    <v>658.24</v>
    <v>668.2</v>
    <v>655.04999999999995</v>
    <v>640</v>
    <v>656.47</v>
    <v>627.92999999999995</v>
    <v>625.66</v>
    <v>597.99</v>
    <v>605.71</v>
    <v>619.55999999999995</v>
    <v>590.64</v>
    <v>607.6</v>
    <v>604.9</v>
    <v>582.36</v>
    <v>584.05999999999995</v>
    <v>586</v>
    <v>596.25</v>
    <v>618.85</v>
    <v>626.30999999999995</v>
    <v>610.98</v>
    <v>602.58000000000004</v>
    <v>576.74</v>
    <v>576.36</v>
    <v>586</v>
    <v>583.92999999999995</v>
    <v>531.62</v>
    <v>504.73</v>
    <v>516.25</v>
    <v>510.45</v>
    <v>585.77</v>
    <v>546.29</v>
    <v>543.57000000000005</v>
    <v>531.48</v>
    <v>521.52</v>
    <v>502.31</v>
    <v>501.48</v>
    <v>484.66</v>
    <v>500.28</v>
    <v>520.27</v>
    <v>533.15</v>
    <v>547.27</v>
    <v>549.74</v>
    <v>554.44000000000005</v>
    <v>549</v>
    <v>572.21</v>
    <v>597.02</v>
    <v>599.27</v>
    <v>587.30999999999995</v>
    <v>596.80999999999995</v>
    <v>598.01</v>
    <v>592.49</v>
    <v>639.42999999999995</v>
    <v>656.03</v>
    <v>659.36</v>
    <v>643.88</v>
    <v>640.34</v>
    <v>640.42999999999995</v>
    <v>637.1</v>
    <v>635.5</v>
    <v>636.57000000000005</v>
    <v>627.05999999999995</v>
    <v>642.32000000000005</v>
    <v>643.58000000000004</v>
    <v>645.04999999999995</v>
    <v>647.49</v>
    <v>670.9</v>
    <v>666.85</v>
    <v>687.95</v>
    <v>684.62</v>
    <v>697.71</v>
    <v>694.06</v>
    <v>702.4</v>
    <v>694.14</v>
    <v>693.36</v>
    <v>682.87</v>
    <v>702.12</v>
    <v>697.23</v>
    <v>695.77</v>
    <v>682.35</v>
    <v>698.53</v>
    <v>712.2</v>
    <v>708.68</v>
    <v>726.09</v>
    <v>733.63</v>
    <v>738.09</v>
    <v>719.22</v>
    <v>713.57</v>
    <v>719.01</v>
    <v>718.35</v>
    <v>720.67</v>
    <v>732.78</v>
    <v>727.24</v>
    <v>717.51</v>
    <v>720.92</v>
    <v>710.39</v>
    <v>702.91</v>
    <v>701.41</v>
    <v>704.28</v>
    <v>712.96500000000003</v>
    <v>704.81</v>
    <v>713.58</v>
    <v>714.8</v>
    <v>712.68</v>
    <v>717.63</v>
    <v>700</v>
    <v>695.21</v>
    <v>773.44</v>
    <v>750.01</v>
    <v>776.37</v>
    <v>763.46</v>
    <v>771.99</v>
    <v>761.83</v>
    <v>769.3</v>
    <v>765.87</v>
    <v>790</v>
    <v>780.08</v>
    <v>782.13</v>
    <v>785.23</v>
    <v>767.37</v>
    <v>751.48</v>
    <v>747.72</v>
    <v>739.1</v>
    <v>754.79</v>
    <v>753.3</v>
    <v>754.1</v>
    <v>747.38</v>
    <v>751.11</v>
    <v>738.7</v>
    <v>735.11</v>
    <v>737.05</v>
    <v>748.65</v>
    <v>752.45</v>
    <v>752.3</v>
    <v>765.7</v>
    <v>751.98</v>
    <v>750.9</v>
    <v>755.59</v>
    <v>764.7</v>
    <v>779</v>
    <v>775.71500000000003</v>
    <v>780.25</v>
    <v>778.38</v>
    <v>765.16</v>
    <v>755.4</v>
    <v>760.66</v>
    <v>748.91</v>
    <v>743.75</v>
    <v>743.4</v>
    <v>734.38</v>
    <v>717.34</v>
    <v>727.05</v>
  </a>
  <a r="1" c="1447">
    <v>66.850999999999999</v>
    <v>68.368499999999997</v>
    <v>68.033000000000001</v>
    <v>69.710499999999996</v>
    <v>69.667000000000002</v>
    <v>70.215999999999994</v>
    <v>70.991500000000002</v>
    <v>71.486500000000007</v>
    <v>71.961500000000001</v>
    <v>71.543999999999997</v>
    <v>71.959999999999994</v>
    <v>72.584999999999994</v>
    <v>74.019499999999994</v>
    <v>74.22</v>
    <v>74.297499999999999</v>
    <v>74.332499999999996</v>
    <v>73.335499999999996</v>
    <v>71.694999999999993</v>
    <v>72.628</v>
    <v>72.9315</v>
    <v>72.792000000000002</v>
    <v>71.711500000000001</v>
    <v>74.296999999999997</v>
    <v>72.353499999999997</v>
    <v>72.411500000000004</v>
    <v>73.811499999999995</v>
    <v>73.961500000000001</v>
    <v>75.433999999999997</v>
    <v>75.439499999999995</v>
    <v>75.913499999999999</v>
    <v>75.733000000000004</v>
    <v>76.037000000000006</v>
    <v>75.983500000000006</v>
    <v>76.334500000000006</v>
    <v>75.907499999999999</v>
    <v>74.255499999999998</v>
    <v>71.079499999999996</v>
    <v>69.422499999999999</v>
    <v>69.659000000000006</v>
    <v>65.904499999999999</v>
    <v>66.966499999999996</v>
    <v>69.455500000000001</v>
    <v>67.069500000000005</v>
    <v>69.325999999999993</v>
    <v>65.951999999999998</v>
    <v>64.920500000000004</v>
    <v>60.777999999999999</v>
    <v>64.019499999999994</v>
    <v>60.770499999999998</v>
    <v>55.7455</v>
    <v>60.986499999999999</v>
    <v>54.216500000000003</v>
    <v>55.99</v>
    <v>54.84</v>
    <v>55.764499999999998</v>
    <v>53.616</v>
    <v>52.831000000000003</v>
    <v>56.722999999999999</v>
    <v>55.124499999999998</v>
    <v>58.087499999999999</v>
    <v>55.535499999999999</v>
    <v>57.341000000000001</v>
    <v>58.140500000000003</v>
    <v>55.280999999999999</v>
    <v>56.042000000000002</v>
    <v>54.893999999999998</v>
    <v>59.345999999999997</v>
    <v>59.325499999999998</v>
    <v>60.514000000000003</v>
    <v>60.572499999999998</v>
    <v>60.878</v>
    <v>63.461500000000001</v>
    <v>63.1235</v>
    <v>63.173499999999997</v>
    <v>64.162499999999994</v>
    <v>63.330500000000001</v>
    <v>60.817</v>
    <v>63.160499999999999</v>
    <v>63.8155</v>
    <v>63.965499999999999</v>
    <v>63.793999999999997</v>
    <v>61.683500000000002</v>
    <v>67.073999999999998</v>
    <v>67.433000000000007</v>
    <v>66.030500000000004</v>
    <v>66.34</v>
    <v>67.555499999999995</v>
    <v>67.364999999999995</v>
    <v>68.628</v>
    <v>69.418499999999995</v>
    <v>70.162999999999997</v>
    <v>68.787000000000006</v>
    <v>67.466499999999996</v>
    <v>67.8065</v>
    <v>68.659499999999994</v>
    <v>69.197000000000003</v>
    <v>68.674300000000002</v>
    <v>70.335999999999999</v>
    <v>70.14</v>
    <v>70.521000000000001</v>
    <v>70.850999999999999</v>
    <v>70.891999999999996</v>
    <v>70.836500000000001</v>
    <v>71.445999999999998</v>
    <v>71.590999999999994</v>
    <v>71.960999999999999</v>
    <v>71.819000000000003</v>
    <v>70.608999999999995</v>
    <v>71.919499999999999</v>
    <v>72.330500000000001</v>
    <v>72.808000000000007</v>
    <v>73.292500000000004</v>
    <v>70.191999999999993</v>
    <v>70.659000000000006</v>
    <v>70.992500000000007</v>
    <v>72.135999999999996</v>
    <v>72.555999999999997</v>
    <v>71.798000000000002</v>
    <v>71.585999999999999</v>
    <v>72.593000000000004</v>
    <v>73.220500000000001</v>
    <v>71.598500000000001</v>
    <v>72.066500000000005</v>
    <v>67.995000000000005</v>
    <v>69.748500000000007</v>
    <v>70.680499999999995</v>
    <v>71.902000000000001</v>
    <v>73.234999999999999</v>
    <v>74.784999999999997</v>
    <v>74.259</v>
    <v>74.8</v>
    <v>75.549499999999995</v>
    <v>77.087000000000003</v>
    <v>75.566999999999993</v>
    <v>76.028999999999996</v>
    <v>75.682000000000002</v>
    <v>75.900000000000006</v>
    <v>75.777500000000003</v>
    <v>78.286000000000001</v>
    <v>77.921000000000006</v>
    <v>78.424499999999995</v>
    <v>75.784000000000006</v>
    <v>75.593500000000006</v>
    <v>76.510000000000005</v>
    <v>75.016999999999996</v>
    <v>76.100999999999999</v>
    <v>76.572500000000005</v>
    <v>74.147999999999996</v>
    <v>73.722499999999997</v>
    <v>73.248500000000007</v>
    <v>73.680499999999995</v>
    <v>75.004999999999995</v>
    <v>74.724500000000006</v>
    <v>74.805000000000007</v>
    <v>74.016000000000005</v>
    <v>75.331000000000003</v>
    <v>75.922499999999999</v>
    <v>75.386499999999998</v>
    <v>75.899000000000001</v>
    <v>77.930000000000007</v>
    <v>77.376499999999993</v>
    <v>79.087500000000006</v>
    <v>79.021000000000001</v>
    <v>79.41</v>
    <v>80.411000000000001</v>
    <v>82.619</v>
    <v>81.716499999999996</v>
    <v>82.220500000000001</v>
    <v>81.709000000000003</v>
    <v>83.035499999999999</v>
    <v>86.414000000000001</v>
    <v>82.091999999999999</v>
    <v>79.552000000000007</v>
    <v>76.619500000000002</v>
    <v>77.847999999999999</v>
    <v>76.600999999999999</v>
    <v>76.036000000000001</v>
    <v>75.963999999999999</v>
    <v>77.072000000000003</v>
    <v>76.045000000000002</v>
    <v>74.776499999999999</v>
    <v>72.999499999999998</v>
    <v>71.558000000000007</v>
    <v>73.272999999999996</v>
    <v>70.760499999999993</v>
    <v>71.414500000000004</v>
    <v>72.248000000000005</v>
    <v>73.225999999999999</v>
    <v>73.466499999999996</v>
    <v>73.48</v>
    <v>74.504499999999993</v>
    <v>72.921000000000006</v>
    <v>74.301000000000002</v>
    <v>72.671999999999997</v>
    <v>73.014499999999998</v>
    <v>74.296499999999995</v>
    <v>75.760999999999996</v>
    <v>78.457499999999996</v>
    <v>78.584000000000003</v>
    <v>78.403999999999996</v>
    <v>77.956500000000005</v>
    <v>78.650499999999994</v>
    <v>76.730500000000006</v>
    <v>77.796499999999995</v>
    <v>79.665499999999994</v>
    <v>80.766499999999994</v>
    <v>82.05</v>
    <v>79.522499999999994</v>
    <v>80.212999999999994</v>
    <v>75.831000000000003</v>
    <v>78.361999999999995</v>
    <v>81.0505</v>
    <v>81.301500000000004</v>
    <v>82.510499999999993</v>
    <v>87.456500000000005</v>
    <v>88.168499999999995</v>
    <v>88.087500000000006</v>
    <v>88.15</v>
    <v>87.019499999999994</v>
    <v>87.635499999999993</v>
    <v>87.492000000000004</v>
    <v>88.850999999999999</v>
    <v>89.069000000000003</v>
    <v>88.507499999999993</v>
    <v>87.338999999999999</v>
    <v>88.195999999999998</v>
    <v>87.109499999999997</v>
    <v>86.742999999999995</v>
    <v>88.444000000000003</v>
    <v>88.5715</v>
    <v>89.659499999999994</v>
    <v>88.037000000000006</v>
    <v>89.905000000000001</v>
    <v>91.397499999999994</v>
    <v>91.338499999999996</v>
    <v>91.399500000000003</v>
    <v>90.974000000000004</v>
    <v>90.927499999999995</v>
    <v>89.206500000000005</v>
    <v>88.766499999999994</v>
    <v>89.088499999999996</v>
    <v>88.003</v>
    <v>88.388499999999993</v>
    <v>88.15</v>
    <v>87.394999999999996</v>
    <v>86.5505</v>
    <v>86.968500000000006</v>
    <v>86.174999999999997</v>
    <v>86.619</v>
    <v>86.942499999999995</v>
    <v>88.804500000000004</v>
    <v>87.936000000000007</v>
    <v>86.975999999999999</v>
    <v>87.593999999999994</v>
    <v>86.412000000000006</v>
    <v>87.046000000000006</v>
    <v>86.764499999999998</v>
    <v>89.362499999999997</v>
    <v>90.360500000000002</v>
    <v>88.335999999999999</v>
    <v>87.327500000000001</v>
    <v>87.72</v>
    <v>87.009</v>
    <v>86.8095</v>
    <v>89.543000000000006</v>
    <v>94.344999999999999</v>
    <v>94.5625</v>
    <v>95.052499999999995</v>
    <v>94.97</v>
    <v>95.861999999999995</v>
    <v>91.539500000000004</v>
    <v>93.155500000000004</v>
    <v>91.787000000000006</v>
    <v>95.067499999999995</v>
    <v>96.375500000000002</v>
    <v>103.5035</v>
    <v>103.1185</v>
    <v>104.9</v>
    <v>104.6455</v>
    <v>104.1755</v>
    <v>104.76900000000001</v>
    <v>104.7945</v>
    <v>105.2055</v>
    <v>106.095</v>
    <v>106.41549999999999</v>
    <v>105.86</v>
    <v>105.057</v>
    <v>103.244</v>
    <v>103.54300000000001</v>
    <v>104.7585</v>
    <v>101.568</v>
    <v>101.843</v>
    <v>104.07550000000001</v>
    <v>103.792</v>
    <v>101.3355</v>
    <v>102.4545</v>
    <v>105.42700000000001</v>
    <v>101.2085</v>
    <v>102.63500000000001</v>
    <v>102.75149999999999</v>
    <v>105.7385</v>
    <v>103.096</v>
    <v>103.3245</v>
    <v>104.626</v>
    <v>104.554</v>
    <v>101.81100000000001</v>
    <v>102.16</v>
    <v>101.9295</v>
    <v>102.648</v>
    <v>102.253</v>
    <v>102.218</v>
    <v>101.7775</v>
    <v>102.7975</v>
    <v>102.777</v>
    <v>103.4315</v>
    <v>106.8875</v>
    <v>111.2775</v>
    <v>111.2375</v>
    <v>112.48399999999999</v>
    <v>113.27200000000001</v>
    <v>114.294</v>
    <v>112.73950000000001</v>
    <v>113.3635</v>
    <v>112.742</v>
    <v>114.833</v>
    <v>114.88800000000001</v>
    <v>115.12</v>
    <v>114.6815</v>
    <v>114.6645</v>
    <v>113.396</v>
    <v>115.765</v>
    <v>116.337</v>
    <v>115.35599999999999</v>
    <v>118.99550000000001</v>
    <v>121.4945</v>
    <v>120.506</v>
    <v>119.7585</v>
    <v>117.71250000000001</v>
    <v>117.837</v>
    <v>119.0675</v>
    <v>119.9345</v>
    <v>117.083</v>
    <v>115.438</v>
    <v>111.95399999999999</v>
    <v>113.0985</v>
    <v>115.80800000000001</v>
    <v>116.0705</v>
    <v>115.17149999999999</v>
    <v>115.4355</v>
    <v>117.8045</v>
    <v>117.255</v>
    <v>120.3335</v>
    <v>120.45350000000001</v>
    <v>121.6765</v>
    <v>120.1255</v>
    <v>120.578</v>
    <v>121.4905</v>
    <v>121.06399999999999</v>
    <v>120.23050000000001</v>
    <v>122.58799999999999</v>
    <v>123.3045</v>
    <v>124.1425</v>
    <v>124.57</v>
    <v>126.08</v>
    <v>125.6965</v>
    <v>126.352</v>
    <v>126.033</v>
    <v>125.6965</v>
    <v>126.371</v>
    <v>125.5675</v>
    <v>126.455</v>
    <v>126.9995</v>
    <v>126.4615</v>
    <v>127.282</v>
    <v>126.995</v>
    <v>126.81950000000001</v>
    <v>126.0185</v>
    <v>125.316</v>
    <v>126.3685</v>
    <v>128.71899999999999</v>
    <v>129.77099999999999</v>
    <v>130.07749999999999</v>
    <v>129.17699999999999</v>
    <v>129.5745</v>
    <v>130.56399999999999</v>
    <v>130.99449999999999</v>
    <v>132.08250000000001</v>
    <v>131.26650000000001</v>
    <v>131.84549999999999</v>
    <v>129.25399999999999</v>
    <v>131.10149999999999</v>
    <v>132.60050000000001</v>
    <v>133.32849999999999</v>
    <v>137.816</v>
    <v>139.64449999999999</v>
    <v>136.79650000000001</v>
    <v>136.38149999999999</v>
    <v>136.54050000000001</v>
    <v>135.221</v>
    <v>135.98949999999999</v>
    <v>136.28</v>
    <v>136.02850000000001</v>
    <v>136.94</v>
    <v>137.036</v>
    <v>138.00200000000001</v>
    <v>138.09649999999999</v>
    <v>137.68950000000001</v>
    <v>138.3895</v>
    <v>138.40600000000001</v>
    <v>138.916</v>
    <v>137.3005</v>
    <v>136.57</v>
    <v>136.9135</v>
    <v>138.43700000000001</v>
    <v>141.09950000000001</v>
    <v>142.39850000000001</v>
    <v>142.94999999999999</v>
    <v>142.12299999999999</v>
    <v>144.5505</v>
    <v>145.46950000000001</v>
    <v>145.46199999999999</v>
    <v>145.84200000000001</v>
    <v>144.21899999999999</v>
    <v>144.77500000000001</v>
    <v>145.51900000000001</v>
    <v>144.8835</v>
    <v>144.9135</v>
    <v>141.92099999999999</v>
    <v>143.465</v>
    <v>143.40600000000001</v>
    <v>145.20599999999999</v>
    <v>144.37350000000001</v>
    <v>141.46350000000001</v>
    <v>139.017</v>
    <v>139.6465</v>
    <v>140.9385</v>
    <v>141.82650000000001</v>
    <v>142.63300000000001</v>
    <v>141.501</v>
    <v>136.184</v>
    <v>134.52099999999999</v>
    <v>133.2655</v>
    <v>136.46250000000001</v>
    <v>133.76499999999999</v>
    <v>136.17699999999999</v>
    <v>137.35400000000001</v>
    <v>139.18549999999999</v>
    <v>140.05600000000001</v>
    <v>138.8475</v>
    <v>136.71299999999999</v>
    <v>137.9</v>
    <v>141.41200000000001</v>
    <v>141.67500000000001</v>
    <v>142.9605</v>
    <v>143.822</v>
    <v>142.41499999999999</v>
    <v>142.78049999999999</v>
    <v>138.625</v>
    <v>138.773</v>
    <v>139.672</v>
    <v>146.42750000000001</v>
    <v>146.12899999999999</v>
    <v>148.2705</v>
    <v>143.774</v>
    <v>145.863</v>
    <v>146.79</v>
    <v>148.68299999999999</v>
    <v>149.24100000000001</v>
    <v>149.35149999999999</v>
    <v>149.24850000000001</v>
    <v>146.626</v>
    <v>146.74799999999999</v>
    <v>149.6455</v>
    <v>149.38800000000001</v>
    <v>149.07599999999999</v>
    <v>149.06200000000001</v>
    <v>150.709</v>
    <v>149.95249999999999</v>
    <v>147.07849999999999</v>
    <v>146.75700000000001</v>
    <v>146.7175</v>
    <v>142.80600000000001</v>
    <v>146.114</v>
    <v>142.452</v>
    <v>141.61799999999999</v>
    <v>143.7765</v>
    <v>142.5205</v>
    <v>143.79650000000001</v>
    <v>148.03649999999999</v>
    <v>148.72049999999999</v>
    <v>148.10599999999999</v>
    <v>148.67500000000001</v>
    <v>146.7045</v>
    <v>144.97049999999999</v>
    <v>147.36850000000001</v>
    <v>144.83850000000001</v>
    <v>142.803</v>
    <v>142.4015</v>
    <v>144.22049999999999</v>
    <v>146.94900000000001</v>
    <v>147.14250000000001</v>
    <v>148.06399999999999</v>
    <v>146.44800000000001</v>
    <v>146.50450000000001</v>
    <v>146.0025</v>
    <v>144.67949999999999</v>
    <v>145.0745</v>
    <v>144.41650000000001</v>
    <v>137.65350000000001</v>
    <v>137.55099999999999</v>
    <v>137.00450000000001</v>
    <v>138.57400000000001</v>
    <v>140.01750000000001</v>
    <v>141.648</v>
    <v>139.131</v>
    <v>139.78649999999999</v>
    <v>136.29050000000001</v>
    <v>135.65199999999999</v>
    <v>133.50649999999999</v>
    <v>130.09200000000001</v>
    <v>130.37200000000001</v>
    <v>126.7355</v>
    <v>129.24</v>
    <v>129.12100000000001</v>
    <v>133.2895</v>
    <v>135.6985</v>
    <v>137.8785</v>
    <v>148.03649999999999</v>
    <v>142.65049999999999</v>
    <v>143.01599999999999</v>
    <v>138.93799999999999</v>
    <v>139.21299999999999</v>
    <v>141.453</v>
    <v>138.60249999999999</v>
    <v>134.13</v>
    <v>135.30000000000001</v>
    <v>136.4255</v>
    <v>137.48750000000001</v>
    <v>132.30850000000001</v>
    <v>130.4675</v>
    <v>129.4025</v>
    <v>127.58499999999999</v>
    <v>132.67349999999999</v>
    <v>134.51949999999999</v>
    <v>134.89099999999999</v>
    <v>134.16800000000001</v>
    <v>134.75149999999999</v>
    <v>134.30799999999999</v>
    <v>132.12200000000001</v>
    <v>126.4645</v>
    <v>127.27849999999999</v>
    <v>133.86600000000001</v>
    <v>132.68199999999999</v>
    <v>130.47550000000001</v>
    <v>126.741</v>
    <v>129.66050000000001</v>
    <v>133.69049999999999</v>
    <v>134.60050000000001</v>
    <v>136.8015</v>
    <v>136.4785</v>
    <v>140.2775</v>
    <v>138.5035</v>
    <v>141.31200000000001</v>
    <v>141.5215</v>
    <v>141.94999999999999</v>
    <v>143.25</v>
    <v>142.64449999999999</v>
    <v>139.64949999999999</v>
    <v>140.69999999999999</v>
    <v>143.64250000000001</v>
    <v>141.06299999999999</v>
    <v>137.17599999999999</v>
    <v>136.465</v>
    <v>134.01050000000001</v>
    <v>129.79650000000001</v>
    <v>128.37450000000001</v>
    <v>130.286</v>
    <v>127.253</v>
    <v>127.961</v>
    <v>130.53100000000001</v>
    <v>128.24549999999999</v>
    <v>124.9375</v>
    <v>119.614</v>
    <v>123.25</v>
    <v>119.506</v>
    <v>115.0205</v>
    <v>119.4115</v>
    <v>114.9665</v>
    <v>117.157</v>
    <v>118.12949999999999</v>
    <v>122.575</v>
    <v>116.7465</v>
    <v>115.66</v>
    <v>113.084</v>
    <v>114.58450000000001</v>
    <v>113.961</v>
    <v>113.161</v>
    <v>116.5155</v>
    <v>114.7925</v>
    <v>116.7015</v>
    <v>112.401</v>
    <v>110.74550000000001</v>
    <v>109.313</v>
    <v>111.6665</v>
    <v>105.926</v>
    <v>105.8395</v>
    <v>108.29600000000001</v>
    <v>112.79900000000001</v>
    <v>114.039</v>
    <v>114.137</v>
    <v>117.746</v>
    <v>114.56399999999999</v>
    <v>117.01049999999999</v>
    <v>117.2295</v>
    <v>117.238</v>
    <v>114.91800000000001</v>
    <v>111.42749999999999</v>
    <v>106.87649999999999</v>
    <v>107.194</v>
    <v>110.3905</v>
    <v>106.636</v>
    <v>107.8655</v>
    <v>112.015</v>
    <v>112.03400000000001</v>
    <v>112.6845</v>
    <v>118.538</v>
    <v>116.6225</v>
    <v>112.5715</v>
    <v>112.2565</v>
    <v>109.3725</v>
    <v>109.081</v>
    <v>113.887</v>
    <v>115.2135</v>
    <v>119.306</v>
    <v>120.16849999999999</v>
    <v>116.52249999999999</v>
    <v>114.84950000000001</v>
    <v>112.187</v>
    <v>111.44</v>
    <v>112.767</v>
    <v>109.91</v>
    <v>114.62</v>
    <v>114.7</v>
    <v>115.04</v>
    <v>108.36</v>
    <v>108.21</v>
    <v>105.44</v>
    <v>113.6</v>
    <v>114.59</v>
    <v>116.64</v>
    <v>115.48</v>
    <v>115.9</v>
    <v>118.78</v>
    <v>118.87</v>
    <v>118.22</v>
    <v>118.14</v>
    <v>117.5</v>
    <v>120.65</v>
    <v>119.82</v>
    <v>122.65</v>
    <v>122.88</v>
    <v>122.51</v>
    <v>120.32</v>
    <v>120.86</v>
    <v>118.12</v>
    <v>115.07</v>
    <v>114.77</v>
    <v>114.7</v>
    <v>117.7</v>
    <v>111.3</v>
    <v>110.34</v>
    <v>109.91</v>
    <v>109.15</v>
    <v>110.55</v>
    <v>108.68</v>
    <v>107.48</v>
    <v>110.48</v>
    <v>109.42</v>
    <v>111.78</v>
    <v>111.87</v>
    <v>105.31</v>
    <v>105.87</v>
    <v>103.9</v>
    <v>103.63</v>
    <v>103.85</v>
    <v>101.83</v>
    <v>100.01</v>
    <v>100.57</v>
    <v>99.17</v>
    <v>98.81</v>
    <v>98.09</v>
    <v>100.74</v>
    <v>98.09</v>
    <v>96.15</v>
    <v>99.3</v>
    <v>102.41</v>
    <v>102.22</v>
    <v>102.24</v>
    <v>99.57</v>
    <v>98.71</v>
    <v>98.05</v>
    <v>98.3</v>
    <v>99.71</v>
    <v>97.18</v>
    <v>100.78</v>
    <v>101.39</v>
    <v>100.29</v>
    <v>100.53</v>
    <v>101.48</v>
    <v>102.97</v>
    <v>104.93</v>
    <v>94.82</v>
    <v>92.6</v>
    <v>96.58</v>
    <v>94.66</v>
    <v>90.5</v>
    <v>87.07</v>
    <v>83.49</v>
    <v>86.7</v>
    <v>88.65</v>
    <v>88.91</v>
    <v>87.4</v>
    <v>94.17</v>
    <v>96.73</v>
    <v>96.03</v>
    <v>98.72</v>
    <v>98.99</v>
    <v>98.5</v>
    <v>97.8</v>
    <v>95.83</v>
    <v>97.33</v>
    <v>98.82</v>
    <v>97.6</v>
    <v>96.25</v>
    <v>95.44</v>
    <v>101.45</v>
    <v>101.28</v>
    <v>100.83</v>
    <v>99.87</v>
    <v>97.31</v>
    <v>95.15</v>
    <v>93.95</v>
    <v>93.07</v>
    <v>93.56</v>
    <v>95.85</v>
    <v>95.31</v>
    <v>91.2</v>
    <v>90.86</v>
    <v>89.15</v>
    <v>89.63</v>
    <v>90.25</v>
    <v>88.26</v>
    <v>89.81</v>
    <v>87.93</v>
    <v>86.46</v>
    <v>88.95</v>
    <v>88.73</v>
    <v>89.7</v>
    <v>88.71</v>
    <v>86.77</v>
    <v>88.16</v>
    <v>88.8</v>
    <v>89.24</v>
    <v>92.26</v>
    <v>91.91</v>
    <v>92.8</v>
    <v>92.16</v>
    <v>91.78</v>
    <v>93.91</v>
    <v>99.28</v>
    <v>101.21</v>
    <v>99.21</v>
    <v>96.73</v>
    <v>99.16</v>
    <v>100.71</v>
    <v>97.95</v>
    <v>99.87</v>
    <v>101.43</v>
    <v>108.8</v>
    <v>105.22</v>
    <v>103.47</v>
    <v>108.04</v>
    <v>100</v>
    <v>95.46</v>
    <v>94.86</v>
    <v>95</v>
    <v>94.95</v>
    <v>97.1</v>
    <v>95.78</v>
    <v>94.59</v>
    <v>92.05</v>
    <v>91.8</v>
    <v>91.07</v>
    <v>89.35</v>
    <v>90.1</v>
    <v>90.3</v>
    <v>90.51</v>
    <v>92.31</v>
    <v>94.02</v>
    <v>95.58</v>
    <v>94.17</v>
    <v>94.65</v>
    <v>92.66</v>
    <v>91.01</v>
    <v>91.66</v>
    <v>94.25</v>
    <v>96.55</v>
    <v>101.07</v>
    <v>102.46</v>
    <v>101.93</v>
    <v>105.84</v>
    <v>104.22</v>
    <v>106.26</v>
    <v>106.06</v>
    <v>103.06</v>
    <v>101.36</v>
    <v>101.9</v>
    <v>101.32</v>
    <v>104</v>
    <v>104.91</v>
    <v>105.12</v>
    <v>104.95</v>
    <v>108.9</v>
    <v>106.95</v>
    <v>106.12</v>
    <v>105.22</v>
    <v>108.19</v>
    <v>109.46</v>
    <v>106.42</v>
    <v>105.12</v>
    <v>105.02</v>
    <v>105.9</v>
    <v>105.91</v>
    <v>106.78</v>
    <v>104.61</v>
    <v>104.45</v>
    <v>108.37</v>
    <v>108.22</v>
    <v>107.71</v>
    <v>105.98</v>
    <v>106.12</v>
    <v>105.21</v>
    <v>106.215</v>
    <v>108.24</v>
    <v>107.94</v>
    <v>112.28</v>
    <v>116.9</v>
    <v>117.92</v>
    <v>116.96</v>
    <v>120.09</v>
    <v>121.48</v>
    <v>123.52</v>
    <v>123.25</v>
    <v>125.87</v>
    <v>123.29</v>
    <v>121.64</v>
    <v>124.35</v>
    <v>125.43</v>
    <v>124.64</v>
    <v>123.37</v>
    <v>124.37</v>
    <v>125.23</v>
    <v>126.63</v>
    <v>127.91</v>
    <v>122.94</v>
    <v>122.67</v>
    <v>122.87</v>
    <v>124.35</v>
    <v>124.43</v>
    <v>124.38</v>
    <v>125.79</v>
    <v>124.06</v>
    <v>123.85</v>
    <v>121.26</v>
    <v>123.87</v>
    <v>123.02</v>
    <v>119.09</v>
    <v>119.01</v>
    <v>121.08</v>
    <v>120.01</v>
    <v>120.97</v>
    <v>120.56</v>
    <v>122.63</v>
    <v>120.93</v>
    <v>120.14</v>
    <v>116.87</v>
    <v>117.71</v>
    <v>119.62</v>
    <v>124.83</v>
    <v>125.7</v>
    <v>125.06</v>
    <v>124.08</v>
    <v>122.78</v>
    <v>119.53</v>
    <v>120.31</v>
    <v>121.88</v>
    <v>122.79</v>
    <v>129.66</v>
    <v>129.87</v>
    <v>133.01</v>
    <v>133.11000000000001</v>
    <v>131.88999999999999</v>
    <v>128.63999999999999</v>
    <v>128.77000000000001</v>
    <v>128.54</v>
    <v>131.94</v>
    <v>131.84</v>
    <v>130.15</v>
    <v>130.21</v>
    <v>130.16999999999999</v>
    <v>131.83000000000001</v>
    <v>130.27000000000001</v>
    <v>129.11000000000001</v>
    <v>130.46</v>
    <v>128.11000000000001</v>
    <v>128.93</v>
    <v>129.69</v>
    <v>133.21</v>
    <v>130.41999999999999</v>
    <v>130.69</v>
    <v>131.79</v>
    <v>135.49</v>
    <v>136.93</v>
    <v>137.35</v>
    <v>136.80000000000001</v>
    <v>136.71</v>
    <v>135.37</v>
    <v>136.19999999999999</v>
    <v>137.19999999999999</v>
    <v>137.74</v>
    <v>136.07</v>
    <v>137.5</v>
    <v>138.99</v>
    <v>138.30000000000001</v>
    <v>138.96</v>
    <v>138.83000000000001</v>
    <v>134.59</v>
    <v>131.36000000000001</v>
    <v>131.25</v>
    <v>132.16999999999999</v>
    <v>129.44999999999999</v>
    <v>131.46</v>
    <v>133.13</v>
    <v>131.85</v>
    <v>135.16999999999999</v>
    <v>133.30000000000001</v>
    <v>136.27000000000001</v>
    <v>135.99</v>
    <v>138.72999999999999</v>
    <v>139.5</v>
    <v>139.19999999999999</v>
    <v>141.69999999999999</v>
    <v>140.29</v>
    <v>138.58000000000001</v>
    <v>140.49</v>
    <v>140.99</v>
    <v>139.28</v>
    <v>138.97999999999999</v>
    <v>136.74</v>
    <v>137.9</v>
    <v>140.12</v>
    <v>126.67</v>
    <v>123.44</v>
    <v>123.4</v>
    <v>125.75</v>
    <v>125.3</v>
    <v>127.57</v>
    <v>128.58000000000001</v>
    <v>130.37</v>
    <v>131.44999999999999</v>
    <v>132.4</v>
    <v>133.26</v>
    <v>131.69</v>
    <v>134.06</v>
    <v>133.63999999999999</v>
    <v>135.43</v>
    <v>136.38</v>
    <v>138.69999999999999</v>
    <v>136.94</v>
    <v>137.91999999999999</v>
    <v>138.62</v>
    <v>140.02000000000001</v>
    <v>138.22</v>
    <v>138.05000000000001</v>
    <v>138.62</v>
    <v>136.4</v>
    <v>133.91999999999999</v>
    <v>133.32</v>
    <v>130.63</v>
    <v>132.38999999999999</v>
    <v>131.43</v>
    <v>138.44999999999999</v>
    <v>136.63999999999999</v>
    <v>134.69999999999999</v>
    <v>133.63999999999999</v>
    <v>133.97</v>
    <v>133.19999999999999</v>
    <v>133.84</v>
    <v>137.19</v>
    <v>138.1</v>
    <v>139.66</v>
    <v>141.80000000000001</v>
    <v>142.72</v>
    <v>142.82</v>
    <v>141.44</v>
    <v>141.28</v>
    <v>140.93</v>
    <v>139.56</v>
    <v>140.36000000000001</v>
    <v>138.04</v>
    <v>137.38999999999999</v>
    <v>140.53</v>
    <v>142.56</v>
    <v>143.80000000000001</v>
    <v>143.66999999999999</v>
    <v>144.24</v>
    <v>144.08000000000001</v>
    <v>142.88999999999999</v>
    <v>144.99</v>
    <v>147.97</v>
    <v>147.71</v>
    <v>148.68</v>
    <v>150.35</v>
    <v>153.63999999999999</v>
    <v>153.79</v>
    <v>154.84</v>
    <v>153.05000000000001</v>
    <v>141.80000000000001</v>
    <v>142.71</v>
    <v>143.54</v>
    <v>144.93</v>
    <v>145.41</v>
    <v>146.68</v>
    <v>147.22</v>
    <v>150.22</v>
    <v>148.72999999999999</v>
    <v>146.37</v>
    <v>147.13999999999999</v>
    <v>143.94</v>
    <v>141.76</v>
    <v>142.19999999999999</v>
    <v>143.84</v>
    <v>145.32</v>
    <v>145.29</v>
    <v>138.75</v>
    <v>140.1</v>
    <v>137.43</v>
    <v>139.78</v>
    <v>138.08000000000001</v>
    <v>134.19999999999999</v>
    <v>133.78</v>
    <v>132.56</v>
    <v>135.24</v>
    <v>136.29</v>
    <v>138.94</v>
    <v>139.62</v>
    <v>140.77000000000001</v>
    <v>144.34</v>
    <v>142.16999999999999</v>
    <v>148.47999999999999</v>
    <v>147.91999999999999</v>
    <v>149.68</v>
    <v>148.74</v>
    <v>151.77000000000001</v>
    <v>151.15</v>
    <v>151.69999999999999</v>
    <v>151.94</v>
    <v>152.26</v>
    <v>156.5</v>
    <v>155.87</v>
    <v>156.37</v>
    <v>151.94</v>
    <v>153.94</v>
    <v>156.13999999999999</v>
    <v>158.13999999999999</v>
    <v>157.66</v>
    <v>160.79</v>
    <v>159.19</v>
    <v>156.33000000000001</v>
    <v>156</v>
    <v>156.88</v>
    <v>157.46</v>
    <v>155.72</v>
    <v>157.94999999999999</v>
    <v>159.91999999999999</v>
    <v>161.1</v>
    <v>157.94999999999999</v>
    <v>173.69</v>
    <v>167.9</v>
    <v>164.64</v>
    <v>165.57</v>
    <v>168.46</v>
    <v>168.99</v>
    <v>169.83</v>
    <v>172.98</v>
    <v>171.16</v>
    <v>171.58</v>
    <v>170.29</v>
    <v>170.9</v>
    <v>171.93</v>
    <v>173.88</v>
    <v>175.43</v>
    <v>177.29</v>
    <v>178.46</v>
    <v>179.54</v>
    <v>178</v>
    <v>175.06</v>
    <v>176.33</v>
    <v>178.02</v>
    <v>177.4</v>
    <v>173.56</v>
    <v>173.96</v>
    <v>174.42</v>
    <v>175.13</v>
    <v>177.07</v>
    <v>178.35</v>
    <v>175.95</v>
    <v>176.63</v>
    <v>178.19</v>
    <v>179.56</v>
    <v>176.74</v>
    <v>178.37</v>
    <v>178.78</v>
    <v>176.45</v>
    <v>177.71</v>
    <v>180.26</v>
    <v>180.79</v>
    <v>185.58</v>
    <v>185.37</v>
    <v>186.86</v>
    <v>183.42</v>
    <v>184.49</v>
    <v>186.61</v>
    <v>187.39</v>
    <v>191.96</v>
    <v>190.48</v>
    <v>190.44</v>
    <v>192.66</v>
    <v>187.3</v>
    <v>186.78</v>
    <v>188.19</v>
    <v>185.5</v>
    <v>182.62</v>
    <v>179.22</v>
    <v>179.39</v>
    <v>183.35</v>
    <v>183.6</v>
    <v>174.37</v>
    <v>169.16</v>
    <v>168.68</v>
    <v>171.13</v>
    <v>171.86</v>
    <v>173.15</v>
    <v>172.45</v>
    <v>168.4</v>
    <v>160.63999999999999</v>
    <v>160.54</v>
    <v>160.75</v>
    <v>163.84</v>
    <v>165.39</v>
    <v>163.95</v>
    <v>165.93</v>
    <v>162.03</v>
    <v>163.16999999999999</v>
    <v>164.74</v>
    <v>168.4</v>
    <v>168.96</v>
    <v>167.63</v>
    <v>165.49</v>
    <v>167.43</v>
    <v>167.93</v>
    <v>166.38</v>
    <v>164.5</v>
    <v>163.4</v>
    <v>165.11</v>
    <v>158.61000000000001</v>
    <v>157.81</v>
    <v>158.6</v>
    <v>152.13</v>
    <v>149.54</v>
    <v>150.01</v>
    <v>152.15</v>
    <v>155.54</v>
    <v>158.37</v>
    <v>158.99</v>
    <v>160.28</v>
    <v>160.81</v>
    <v>163.24</v>
    <v>164.64</v>
    <v>163.07</v>
    <v>163.63999999999999</v>
    <v>162.99</v>
    <v>163.83000000000001</v>
    <v>165.29</v>
    <v>167.19</v>
    <v>168.42</v>
    <v>167.31</v>
    <v>167.21</v>
    <v>168.56</v>
    <v>164.39</v>
    <v>165.7</v>
    <v>163.06</v>
    <v>163.18</v>
    <v>164.52</v>
    <v>166.35</v>
    <v>166.9</v>
    <v>166.74</v>
    <v>164.51</v>
    <v>165.05</v>
    <v>165.8</v>
    <v>166.82</v>
    <v>164.48</v>
    <v>164.53</v>
    <v>166.99</v>
    <v>168.34</v>
    <v>171.14</v>
    <v>176.14</v>
    <v>172.69</v>
    <v>172.65</v>
    <v>170.68</v>
    <v>171.41</v>
    <v>178.33</v>
    <v>182.28</v>
    <v>179.86</v>
    <v>181.97</v>
    <v>183.32</v>
    <v>180.49</v>
    <v>177.35</v>
    <v>173.89</v>
    <v>176.8</v>
    <v>179.58</v>
    <v>177.33</v>
    <v>169.24</v>
    <v>166.57</v>
    <v>169.43</v>
    <v>170.62</v>
    <v>170.82</v>
    <v>170.49</v>
    <v>172.98</v>
    <v>173.02</v>
    <v>176.09</v>
    <v>174.31</v>
    <v>176.49</v>
    <v>177.1</v>
    <v>186.53</v>
    <v>196.71</v>
    <v>193.63</v>
    <v>191.38</v>
    <v>198.16</v>
    <v>197.12</v>
    <v>190.15</v>
    <v>189.7</v>
    <v>192.96</v>
    <v>195.99</v>
    <v>197.57</v>
    <v>197.1</v>
    <v>194.04</v>
    <v>192.69</v>
    <v>190.44</v>
    <v>190.63</v>
    <v>193.13</v>
    <v>197.96</v>
    <v>196.71</v>
    <v>195.39</v>
    <v>193.17</v>
    <v>192.29</v>
    <v>191.05</v>
    <v>196.98</v>
    <v>194.41</v>
    <v>197.55</v>
    <v>199.63</v>
    <v>200.03</v>
    <v>199.58</v>
    <v>201.9</v>
    <v>193.77</v>
    <v>197.07</v>
    <v>197.18</v>
    <v>202.63</v>
    <v>205.6</v>
    <v>202.64</v>
    <v>207.71</v>
    <v>193.3</v>
    <v>193.31</v>
    <v>187.14</v>
    <v>188.2</v>
    <v>187.07</v>
    <v>185.43</v>
    <v>187.88</v>
    <v>186.87</v>
    <v>185.8</v>
    <v>187.13</v>
    <v>186.64</v>
    <v>181.58</v>
    <v>181.19</v>
    <v>177.37</v>
    <v>174.7</v>
    <v>170.21</v>
    <v>172.22</v>
    <v>168.66</v>
    <v>172.61</v>
    <v>174.99</v>
    <v>174.21</v>
    <v>175.75</v>
    <v>167.81</v>
    <v>165.98</v>
    <v>169</v>
    <v>164.73</v>
    <v>167.62</v>
    <v>166.57</v>
    <v>162.66999999999999</v>
    <v>166.28</v>
    <v>165.05</v>
    <v>166.25</v>
    <v>169.93</v>
    <v>172.79</v>
    <v>167.14</v>
    <v>164.08</v>
    <v>156.06</v>
    <v>156.22999999999999</v>
    <v>158.88</v>
    <v>158.86000000000001</v>
    <v>152.63</v>
    <v>147.74</v>
    <v>149.24</v>
    <v>146.58000000000001</v>
    <v>161.06</v>
    <v>155.37</v>
    <v>159.4</v>
    <v>161.47</v>
    <v>158.68</v>
    <v>155.5</v>
    <v>153.36000000000001</v>
    <v>149.86000000000001</v>
    <v>153.9</v>
    <v>157.72</v>
    <v>161.47</v>
    <v>163.85</v>
    <v>162.41999999999999</v>
    <v>162.06</v>
    <v>160.88999999999999</v>
    <v>162.79</v>
    <v>165.81</v>
    <v>166.05</v>
    <v>165.2</v>
    <v>152.80000000000001</v>
    <v>155.75</v>
    <v>154.38</v>
    <v>159.58000000000001</v>
    <v>160.88999999999999</v>
    <v>166.81</v>
    <v>165.4</v>
    <v>167.43</v>
    <v>167.87</v>
    <v>165.32</v>
    <v>170.06</v>
    <v>171.98</v>
    <v>169.59</v>
    <v>173.98</v>
    <v>173.38</v>
    <v>172.96</v>
    <v>172.85</v>
    <v>170.37</v>
    <v>167.71</v>
    <v>169.39</v>
    <v>169.81</v>
    <v>174.92</v>
    <v>177.63</v>
    <v>180.01</v>
    <v>178.79</v>
    <v>176.97</v>
    <v>175.88</v>
    <v>177.94</v>
    <v>177.23</v>
    <v>173.98</v>
    <v>167.73</v>
    <v>166.01</v>
    <v>167.74</v>
    <v>171.49</v>
    <v>174.43</v>
    <v>178.27</v>
    <v>177.39</v>
    <v>176.91</v>
    <v>179.76</v>
    <v>180.55</v>
    <v>177.56</v>
    <v>175.16</v>
    <v>177.66</v>
    <v>178.7</v>
    <v>181.31</v>
    <v>182.81</v>
    <v>183.1</v>
    <v>183.77</v>
    <v>184.7</v>
    <v>185.94</v>
    <v>191.15</v>
    <v>192.11</v>
    <v>191.51</v>
    <v>193.2</v>
    <v>194.08</v>
    <v>193.42</v>
    <v>196.43</v>
    <v>197.44</v>
    <v>192.86</v>
    <v>189.95</v>
    <v>195.75</v>
    <v>195.32</v>
    <v>196.92</v>
    <v>197.28</v>
    <v>202.09</v>
    <v>201.63</v>
    <v>204.16</v>
    <v>203.03</v>
    <v>203.82</v>
    <v>204.91</v>
    <v>204.29</v>
    <v>202.49</v>
    <v>200.19</v>
    <v>200.62</v>
    <v>206.72</v>
    <v>209.16</v>
    <v>207.95</v>
    <v>208.21</v>
    <v>212.37</v>
    <v>213.53</v>
    <v>211.99</v>
    <v>231.1</v>
    <v>232.66</v>
    <v>235.17</v>
    <v>234.16</v>
    <v>239.94</v>
    <v>239.56</v>
    <v>240.78</v>
    <v>241.38</v>
    <v>251.76</v>
    <v>251.42</v>
    <v>249.85</v>
    <v>252.33</v>
    <v>255.24</v>
    <v>252.88</v>
    <v>252.34</v>
    <v>247.83</v>
    <v>246.57</v>
    <v>247.18</v>
    <v>244.36</v>
    <v>243.55</v>
    <v>245.54</v>
    <v>246.43</v>
  </a>
</arrayData>
</file>

<file path=xl/richData/rdrichvalue.xml><?xml version="1.0" encoding="utf-8"?>
<rvData xmlns="http://schemas.microsoft.com/office/spreadsheetml/2017/richdata" count="13681">
  <rv s="0">
    <v>https://www.bing.com/financeapi/forcetrigger?t=a1yv52&amp;q=XNAS%3aNVDA&amp;form=skydnc</v>
    <v>Learn more on Bing</v>
  </rv>
  <rv s="1">
    <v>en-GB</v>
    <v>a1yv52</v>
    <v>268435456</v>
    <v>1</v>
    <v>Powered by Refinitiv</v>
    <v>0</v>
    <v>NVIDIA CORPORATION (XNAS:NVDA)</v>
    <v>2</v>
    <v>3</v>
    <v>Finance</v>
    <v>4</v>
    <v>191.05</v>
    <v>86.62</v>
    <v>2.1110000000000002</v>
    <v>1.7</v>
    <v>-2.065E-3</v>
    <v>9.0790000000000003E-3</v>
    <v>-0.39</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191.05</v>
    <v>Semiconductors &amp; Semiconductor Equipment</v>
    <v>Stock</v>
    <v>45932.958192453123</v>
    <v>0</v>
    <v>188.06</v>
    <v>4591242000000</v>
    <v>NVIDIA CORPORATION</v>
    <v>NVIDIA CORPORATION</v>
    <v>189.6</v>
    <v>53.775399999999998</v>
    <v>187.24</v>
    <v>188.94</v>
    <v>188.5</v>
    <v>24300000000</v>
    <v>NVDA</v>
    <v>NVIDIA CORPORATION (XNAS:NVDA)</v>
    <v>136572624</v>
    <v>192996197</v>
    <v>1998</v>
  </rv>
  <rv s="2">
    <v>1</v>
  </rv>
  <rv s="0">
    <v>http://en.wikipedia.org/wiki/Public_domain</v>
    <v>Public domain</v>
  </rv>
  <rv s="0">
    <v>https://en.wikipedia.org/wiki/Microsoft</v>
    <v>Wikipedia</v>
  </rv>
  <rv s="3">
    <v>3</v>
    <v>4</v>
  </rv>
  <rv s="4">
    <v>9</v>
    <v>https://www.bing.com/th?id=AMMS_e6e837c7bf3a77408619758b7447855a&amp;qlt=95</v>
    <v>5</v>
    <v>0</v>
    <v>https://www.bing.com/images/search?form=xlimg&amp;q=microsoft</v>
    <v>Image of MICROSOFT CORPORATION</v>
  </rv>
  <rv s="0">
    <v>https://www.bing.com/financeapi/forcetrigger?t=a1xzim&amp;q=XNAS%3aMSFT&amp;form=skydnc</v>
    <v>Learn more on Bing</v>
  </rv>
  <rv s="5">
    <v>en-GB</v>
    <v>a1xzim</v>
    <v>268435456</v>
    <v>1</v>
    <v>Powered by Refinitiv</v>
    <v>5</v>
    <v>MICROSOFT CORPORATION (XNAS:MSFT)</v>
    <v>7</v>
    <v>8</v>
    <v>Finance</v>
    <v>4</v>
    <v>555.45000000000005</v>
    <v>344.79</v>
    <v>1.0196000000000001</v>
    <v>-3.97</v>
    <v>8.5309999999999997E-4</v>
    <v>-7.639E-3</v>
    <v>0.44</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521.6</v>
    <v>6</v>
    <v>Software &amp; IT Services</v>
    <v>Stock</v>
    <v>45932.95812692109</v>
    <v>7</v>
    <v>510.67910000000001</v>
    <v>3833581548580</v>
    <v>MICROSOFT CORPORATION</v>
    <v>MICROSOFT CORPORATION</v>
    <v>517.64</v>
    <v>38.0989</v>
    <v>519.71</v>
    <v>515.74</v>
    <v>516.17999999999995</v>
    <v>7433167000</v>
    <v>MSFT</v>
    <v>MICROSOFT CORPORATION (XNAS:MSFT)</v>
    <v>21213221</v>
    <v>20116518</v>
    <v>1993</v>
  </rv>
  <rv s="2">
    <v>8</v>
  </rv>
  <rv s="0">
    <v>https://www.bing.com/financeapi/forcetrigger?t=a1mou2&amp;q=XNAS%3aAAPL&amp;form=skydnc</v>
    <v>Learn more on Bing</v>
  </rv>
  <rv s="1">
    <v>en-GB</v>
    <v>a1mou2</v>
    <v>268435456</v>
    <v>1</v>
    <v>Powered by Refinitiv</v>
    <v>0</v>
    <v>APPLE INC. (XNAS:AAPL)</v>
    <v>2</v>
    <v>3</v>
    <v>Finance</v>
    <v>4</v>
    <v>260.10000000000002</v>
    <v>169.21010000000001</v>
    <v>1.0840000000000001</v>
    <v>1.68</v>
    <v>1.0499999999999999E-3</v>
    <v>6.5769999999999995E-3</v>
    <v>0.27</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258.18</v>
    <v>Computers, Phones &amp; Household Electronics</v>
    <v>Stock</v>
    <v>45932.958158517969</v>
    <v>10</v>
    <v>254.15</v>
    <v>3815909480700</v>
    <v>APPLE INC.</v>
    <v>APPLE INC.</v>
    <v>256.57499999999999</v>
    <v>35.232900000000001</v>
    <v>255.45</v>
    <v>257.13</v>
    <v>257.39999999999998</v>
    <v>14840390000</v>
    <v>AAPL</v>
    <v>APPLE INC. (XNAS:AAPL)</v>
    <v>42609413</v>
    <v>56920121</v>
    <v>1977</v>
  </rv>
  <rv s="2">
    <v>11</v>
  </rv>
  <rv s="0">
    <v>https://www.bing.com/financeapi/forcetrigger?t=a1nz8m&amp;q=XNAS%3aAVGO&amp;form=skydnc</v>
    <v>Learn more on Bing</v>
  </rv>
  <rv s="1">
    <v>en-GB</v>
    <v>a1nz8m</v>
    <v>268435456</v>
    <v>1</v>
    <v>Powered by Refinitiv</v>
    <v>0</v>
    <v>BROADCOM INC. (XNAS:AVGO)</v>
    <v>2</v>
    <v>3</v>
    <v>Finance</v>
    <v>4</v>
    <v>374.23</v>
    <v>138.1</v>
    <v>1.198</v>
    <v>4.79</v>
    <v>2.1290000000000002E-3</v>
    <v>1.4368000000000001E-2</v>
    <v>0.72</v>
    <v>USD</v>
    <v>Broadcom Inc. is a global technology firm that designs, develops, and supplies a range of semiconductors, enterprise software and security solutions. The Company operates through two segments: semiconductor solutions and infrastructure software. Its semiconductor solutions segment includes all of its product lines and intellectual property (IP) licensing. It provides a variety of radio frequency semiconductor devices, wireless connectivity solutions, custom touch controllers, and inductive charging solutions for mobile applications. Its infrastructure software segment includes its private and hybrid cloud, application development and delivery, software-defined edge, application networking and security, mainframe, distributed and cybersecurity solutions, and its FC SAN business. It provides a portfolio of software solutions that enable customers to plan, develop, automate, manage and secure applications across mainframe, distributed, mobile and cloud platforms.</v>
    <v>37000</v>
    <v>Nasdaq Stock Market</v>
    <v>XNAS</v>
    <v>XNAS</v>
    <v>3421 Hillview Avenue, PALO ALTO, CA, 94304 US</v>
    <v>347.61</v>
    <v>Semiconductors &amp; Semiconductor Equipment</v>
    <v>Stock</v>
    <v>45932.957957753904</v>
    <v>13</v>
    <v>335.25</v>
    <v>1597009395700</v>
    <v>BROADCOM INC.</v>
    <v>BROADCOM INC.</v>
    <v>347.61</v>
    <v>85.463099999999997</v>
    <v>333.39</v>
    <v>338.18</v>
    <v>338.9</v>
    <v>4722365000</v>
    <v>AVGO</v>
    <v>BROADCOM INC. (XNAS:AVGO)</v>
    <v>19899035</v>
    <v>28374422</v>
    <v>2018</v>
  </rv>
  <rv s="2">
    <v>14</v>
  </rv>
  <rv s="0">
    <v>https://www.bing.com/financeapi/forcetrigger?t=a1nhlh&amp;q=XNAS%3aAMZN&amp;form=skydnc</v>
    <v>Learn more on Bing</v>
  </rv>
  <rv s="1">
    <v>en-GB</v>
    <v>a1nhlh</v>
    <v>268435456</v>
    <v>1</v>
    <v>Powered by Refinitiv</v>
    <v>0</v>
    <v>AMAZON.COM, INC. (XNAS:AMZN)</v>
    <v>2</v>
    <v>3</v>
    <v>Finance</v>
    <v>4</v>
    <v>242.52</v>
    <v>161.38</v>
    <v>1.2830999999999999</v>
    <v>1.78</v>
    <v>-1.2360000000000001E-3</v>
    <v>8.0679999999999988E-3</v>
    <v>-0.27500000000000002</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also manufactures and sells electronic devices, including Kindle, Fire tablet, Fire TV, Echo, Ring, Blink, and eero, and develops and produces media content. It serves developers and enterprises of all sizes, including start-ups, government agencies, and academic institutions, through AWS, which offers a set of on-demand technology services, including compute, storage, database, analytics, and machine learning, and other services.</v>
    <v>1546000</v>
    <v>Nasdaq Stock Market</v>
    <v>XNAS</v>
    <v>XNAS</v>
    <v>410 Terry Avenue North, SEATTLE, WA, 98109 US</v>
    <v>222.81</v>
    <v>Diversified Retail</v>
    <v>Stock</v>
    <v>45932.958210647659</v>
    <v>16</v>
    <v>218.94499999999999</v>
    <v>2353000000000</v>
    <v>AMAZON.COM, INC.</v>
    <v>AMAZON.COM, INC.</v>
    <v>221.01</v>
    <v>33.6676</v>
    <v>220.63</v>
    <v>222.41</v>
    <v>222.13499999999999</v>
    <v>10664910000</v>
    <v>AMZN</v>
    <v>AMAZON.COM, INC. (XNAS:AMZN)</v>
    <v>41227284</v>
    <v>43606686</v>
    <v>1996</v>
  </rv>
  <rv s="2">
    <v>17</v>
  </rv>
  <rv s="0">
    <v>https://www.bing.com/financeapi/forcetrigger?t=a1slm7&amp;q=XNAS%3aMETA&amp;form=skydnc</v>
    <v>Learn more on Bing</v>
  </rv>
  <rv s="1">
    <v>en-GB</v>
    <v>a1slm7</v>
    <v>268435456</v>
    <v>1</v>
    <v>Powered by Refinitiv</v>
    <v>0</v>
    <v>Meta Platforms, Inc. (XNAS:META)</v>
    <v>2</v>
    <v>3</v>
    <v>Finance</v>
    <v>4</v>
    <v>796.25</v>
    <v>479.8</v>
    <v>1.2156</v>
    <v>9.7100000000000009</v>
    <v>-1.5820000000000001E-3</v>
    <v>1.3535999999999999E-2</v>
    <v>-1.1499999999999999</v>
    <v>USD</v>
    <v>Meta Platforms, Inc. is building human connections, powered by artificial intelligence and immersive technologies. The Company's products enable people to connect and share with friends and family through mobile devices, personal computers, virtual reality (VR) and mixed reality (MR) headsets, augmented reality (AR), and wearables. It also helps people discover and learn about what is going on in the world around them, enabling people to share their experiences, ideas, photos, videos, and other content with audiences ranging from their closest family members and friends to the public at large. The Company's segments include Family of Apps (FoA) and Reality Labs (RL). FoA segment includes Facebook, Instagram, Messenger, WhatsApp and Threads. RL segment includes its virtual, augmented, and mixed reality related consumer hardware, software and content. Its product offerings in VR include its Meta Quest devices, as well as software and content available through the Meta Horizon Store.</v>
    <v>75945</v>
    <v>Nasdaq Stock Market</v>
    <v>XNAS</v>
    <v>XNAS</v>
    <v>1 Meta Way, MENLO PARK, CA, 94025 US</v>
    <v>727.77</v>
    <v>Software &amp; IT Services</v>
    <v>Stock</v>
    <v>45932.958152789062</v>
    <v>19</v>
    <v>718.14</v>
    <v>1802060000000</v>
    <v>Meta Platforms, Inc.</v>
    <v>Meta Platforms, Inc.</v>
    <v>722.58</v>
    <v>25.754300000000001</v>
    <v>717.34</v>
    <v>727.05</v>
    <v>725.9</v>
    <v>2512141000</v>
    <v>META</v>
    <v>Meta Platforms, Inc. (XNAS:META)</v>
    <v>11402736</v>
    <v>11188033</v>
    <v>2004</v>
  </rv>
  <rv s="2">
    <v>20</v>
  </rv>
  <rv s="0">
    <v>https://www.bing.com/financeapi/forcetrigger?t=a24kar&amp;q=XNAS%3aTSLA&amp;form=skydnc</v>
    <v>Learn more on Bing</v>
  </rv>
  <rv s="1">
    <v>en-GB</v>
    <v>a24kar</v>
    <v>268435456</v>
    <v>1</v>
    <v>Powered by Refinitiv</v>
    <v>0</v>
    <v>TESLA, INC. (XNAS:TSLA)</v>
    <v>2</v>
    <v>3</v>
    <v>Finance</v>
    <v>4</v>
    <v>488.53989999999999</v>
    <v>212.11</v>
    <v>2.0691999999999999</v>
    <v>-23.46</v>
    <v>6.1700000000000001E-3</v>
    <v>-5.1060000000000001E-2</v>
    <v>2.69</v>
    <v>USD</v>
    <v>Tesla, Inc.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v>
    <v>125665</v>
    <v>Nasdaq Stock Market</v>
    <v>XNAS</v>
    <v>XNAS</v>
    <v>1 Tesla Road, AUSTIN, TX, 78725 US</v>
    <v>470.75</v>
    <v>Automobiles &amp; Auto Parts</v>
    <v>Stock</v>
    <v>45932.958216411716</v>
    <v>22</v>
    <v>435.57</v>
    <v>1449765836000</v>
    <v>TESLA, INC.</v>
    <v>TESLA, INC.</v>
    <v>470.54</v>
    <v>256.04360000000003</v>
    <v>459.46</v>
    <v>436</v>
    <v>438.69</v>
    <v>3325151000</v>
    <v>TSLA</v>
    <v>TESLA, INC. (XNAS:TSLA)</v>
    <v>136600560</v>
    <v>91451686</v>
    <v>2024</v>
  </rv>
  <rv s="2">
    <v>23</v>
  </rv>
  <rv s="0">
    <v>https://www.bing.com/financeapi/forcetrigger?t=a1u3rw&amp;q=XNAS%3aGOOGL&amp;form=skydnc</v>
    <v>Learn more on Bing</v>
  </rv>
  <rv s="1">
    <v>en-GB</v>
    <v>a1u3rw</v>
    <v>268435456</v>
    <v>1</v>
    <v>Powered by Refinitiv</v>
    <v>0</v>
    <v>ALPHABET INC. (XNAS:GOOGL)</v>
    <v>2</v>
    <v>3</v>
    <v>Finance</v>
    <v>4</v>
    <v>256</v>
    <v>140.53</v>
    <v>1.0407</v>
    <v>0.79</v>
    <v>1.0989999999999999E-3</v>
    <v>3.2260000000000001E-3</v>
    <v>0.27010000000000001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246.81</v>
    <v>Software &amp; IT Services</v>
    <v>Stock</v>
    <v>45932.958132510939</v>
    <v>25</v>
    <v>242.3</v>
    <v>2965296000000</v>
    <v>ALPHABET INC.</v>
    <v>ALPHABET INC.</v>
    <v>245.15</v>
    <v>26.078499999999998</v>
    <v>244.9</v>
    <v>245.69</v>
    <v>245.96010000000001</v>
    <v>12094000000</v>
    <v>GOOGL</v>
    <v>ALPHABET INC. (XNAS:GOOGL)</v>
    <v>25467411</v>
    <v>38248575</v>
    <v>2015</v>
  </rv>
  <rv s="2">
    <v>26</v>
  </rv>
  <rv s="0">
    <v>https://www.bing.com/financeapi/forcetrigger?t=a1u3p2&amp;q=XNAS%3aGOOG&amp;form=skydnc</v>
    <v>Learn more on Bing</v>
  </rv>
  <rv s="1">
    <v>en-GB</v>
    <v>a1u3p2</v>
    <v>268435456</v>
    <v>1</v>
    <v>Powered by Refinitiv</v>
    <v>0</v>
    <v>ALPHABET INC. (XNAS:GOOG)</v>
    <v>2</v>
    <v>3</v>
    <v>Finance</v>
    <v>4</v>
    <v>256.7</v>
    <v>142.66</v>
    <v>1.0407</v>
    <v>0.89</v>
    <v>5.6809999999999999E-4</v>
    <v>3.6249999999999998E-3</v>
    <v>0.14000000000000001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247.63499999999999</v>
    <v>Software &amp; IT Services</v>
    <v>Stock</v>
    <v>45932.957818760937</v>
    <v>28</v>
    <v>243.10499999999999</v>
    <v>2965296000000</v>
    <v>ALPHABET INC.</v>
    <v>ALPHABET INC.</v>
    <v>245.64</v>
    <v>26.158000000000001</v>
    <v>245.54</v>
    <v>246.43</v>
    <v>246.57</v>
    <v>12094000000</v>
    <v>GOOG</v>
    <v>ALPHABET INC. (XNAS:GOOG)</v>
    <v>20652635</v>
    <v>24721688</v>
    <v>2015</v>
  </rv>
  <rv s="2">
    <v>29</v>
  </rv>
  <rv s="0">
    <v>https://www.bing.com/financeapi/forcetrigger?t=a1ygoc&amp;q=XNAS%3aNFLX&amp;form=skydnc</v>
    <v>Learn more on Bing</v>
  </rv>
  <rv s="1">
    <v>en-GB</v>
    <v>a1ygoc</v>
    <v>268435456</v>
    <v>1</v>
    <v>Powered by Refinitiv</v>
    <v>0</v>
    <v>NETFLIX, INC. (XNAS:NFLX)</v>
    <v>2</v>
    <v>3</v>
    <v>Finance</v>
    <v>4</v>
    <v>1341.15</v>
    <v>677.88</v>
    <v>1.5931999999999999</v>
    <v>-8.3699999999999992</v>
    <v>-4.5589999999999997E-4</v>
    <v>-7.1479999999999998E-3</v>
    <v>-0.53</v>
    <v>USD</v>
    <v>Netflix, Inc. is a provider of entertainment services. The Company acquires, licenses and produces content, including original programming. It provides paid memberships in over 190 countries offering television (TV) series, films and games across a variety of genres and languages. It allows members to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It is engaged in scaling its streaming service, such as introducing games and advertising on its service, as well as offering live programming. It is developing technology and utilizing third-party cloud computing, technology and other services. The Company is also engaged in scaling its own studio operations to produce original content.</v>
    <v>14000</v>
    <v>Nasdaq Stock Market</v>
    <v>XNAS</v>
    <v>XNAS</v>
    <v>121 Albright Way, LOS GATOS, CA, 95032 US</v>
    <v>1163.33</v>
    <v>Software &amp; IT Services</v>
    <v>Stock</v>
    <v>45932.9582342125</v>
    <v>31</v>
    <v>1134</v>
    <v>493989687792</v>
    <v>NETFLIX, INC.</v>
    <v>NETFLIX, INC.</v>
    <v>1161.5</v>
    <v>49.895000000000003</v>
    <v>1170.9000000000001</v>
    <v>1162.53</v>
    <v>1162</v>
    <v>424926400</v>
    <v>NFLX</v>
    <v>NETFLIX, INC. (XNAS:NFLX)</v>
    <v>4680974</v>
    <v>2917262</v>
    <v>1997</v>
  </rv>
  <rv s="2">
    <v>32</v>
  </rv>
  <rv s="0">
    <v>https://www.bing.com/financeapi/forcetrigger?t=a1q6k2&amp;q=XNAS%3aCOST&amp;form=skydnc</v>
    <v>Learn more on Bing</v>
  </rv>
  <rv s="1">
    <v>en-GB</v>
    <v>a1q6k2</v>
    <v>268435456</v>
    <v>1</v>
    <v>Powered by Refinitiv</v>
    <v>0</v>
    <v>COSTCO WHOLESALE CORPORATION (XNAS:COST)</v>
    <v>2</v>
    <v>3</v>
    <v>Finance</v>
    <v>4</v>
    <v>1078.2349999999999</v>
    <v>867.16</v>
    <v>0.98609999999999998</v>
    <v>-0.56999999999999995</v>
    <v>2.496E-4</v>
    <v>-6.2140000000000003E-4</v>
    <v>0.2288</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918.51</v>
    <v>Diversified Retail</v>
    <v>Stock</v>
    <v>45932.956377846873</v>
    <v>34</v>
    <v>910.01</v>
    <v>406346384490</v>
    <v>COSTCO WHOLESALE CORPORATION</v>
    <v>COSTCO WHOLESALE CORPORATION</v>
    <v>912.56</v>
    <v>50.381</v>
    <v>917.34</v>
    <v>916.77</v>
    <v>916.99879999999996</v>
    <v>443237000</v>
    <v>COST</v>
    <v>COSTCO WHOLESALE CORPORATION (XNAS:COST)</v>
    <v>2061731</v>
    <v>2361153</v>
    <v>1987</v>
  </rv>
  <rv s="2">
    <v>35</v>
  </rv>
  <rv s="0">
    <v>https://www.bing.com/financeapi/forcetrigger?t=bvsk7w&amp;q=XNYS%3aPLTR&amp;form=skydnc</v>
    <v>Learn more on Bing</v>
  </rv>
  <rv s="1">
    <v>en-GB</v>
    <v>bvsk7w</v>
    <v>268435456</v>
    <v>1</v>
    <v>Powered by Refinitiv</v>
    <v>0</v>
    <v>PALANTIR TECHNOLOGIES INC. (XNAS:PLTR)</v>
    <v>2</v>
    <v>3</v>
    <v>Finance</v>
    <v>4</v>
    <v>190</v>
    <v>36.145000000000003</v>
    <v>2.6284999999999998</v>
    <v>2.1</v>
    <v>-3.4480000000000001E-3</v>
    <v>1.1354E-2</v>
    <v>-0.64500000000000002</v>
    <v>USD</v>
    <v>Palantir Technologies Inc. is engaged in building software to assist in counterterrorism investigations and operations. The Company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and other AI within any organization.</v>
    <v>4164</v>
    <v>Nasdaq Stock Market</v>
    <v>XNAS</v>
    <v>XNAS</v>
    <v>1200 17Th Street, Floor 15, DENVER, CO, 80202 US</v>
    <v>188.2</v>
    <v>Software &amp; IT Services</v>
    <v>Stock</v>
    <v>45932.958066353909</v>
    <v>37</v>
    <v>182.95</v>
    <v>443558585850</v>
    <v>PALANTIR TECHNOLOGIES INC.</v>
    <v>PALANTIR TECHNOLOGIES INC.</v>
    <v>186.7</v>
    <v>614.61519999999996</v>
    <v>184.95</v>
    <v>187.05</v>
    <v>186.405</v>
    <v>2371337000</v>
    <v>PLTR</v>
    <v>PALANTIR TECHNOLOGIES INC. (XNAS:PLTR)</v>
    <v>39798148</v>
    <v>57639981</v>
    <v>2003</v>
  </rv>
  <rv s="2">
    <v>38</v>
  </rv>
  <rv s="0">
    <v>https://www.bing.com/financeapi/forcetrigger?t=a24c52&amp;q=XNAS%3aTMUS&amp;form=skydnc</v>
    <v>Learn more on Bing</v>
  </rv>
  <rv s="1">
    <v>en-GB</v>
    <v>a24c52</v>
    <v>268435456</v>
    <v>1</v>
    <v>Powered by Refinitiv</v>
    <v>0</v>
    <v>T-MOBILE US, INC. (XNAS:TMUS)</v>
    <v>2</v>
    <v>3</v>
    <v>Finance</v>
    <v>4</v>
    <v>276.49</v>
    <v>205.39</v>
    <v>0.57410000000000005</v>
    <v>-3.12</v>
    <v>1.606E-3</v>
    <v>-1.3375999999999999E-2</v>
    <v>0.3695</v>
    <v>USD</v>
    <v>T-Mobile US, Inc. is a provider of wireless communications services, including voice, messaging and data, under its flagship brands, T-Mobile and Metro by T-Mobile, and Mint Mobile, in the United States, Puerto Rico and the United States Virgin Islands. It provides wireless communications services primarily using its 4G Long Term Evolution network and its 5G technology network. It also offers a selection of wireless devices, including handsets, tablets and other mobile communication devices, and accessories for sale, as well as financing through equipment installment plans. Its primary service plan offering is Go5G Plus, which includes unlimited talk, text and data on its network, 5G access at no extra cost, scam protection features and more. In addition to its wireless communications services, the Company also offers high speed Internet, which includes a fixed wireless product that utilizes the excess capacity of its nationwide 5G network. It also provides advertising solutions.</v>
    <v>70000</v>
    <v>Nasdaq Stock Market</v>
    <v>XNAS</v>
    <v>XNAS</v>
    <v>12920 Se 38Th Street, BELLEVUE, WA, 98006 US</v>
    <v>233.26</v>
    <v>Telecommunications Services</v>
    <v>Stock</v>
    <v>45932.954715046093</v>
    <v>40</v>
    <v>229.72</v>
    <v>259003928659</v>
    <v>T-MOBILE US, INC.</v>
    <v>T-MOBILE US, INC.</v>
    <v>232.54</v>
    <v>22.0015</v>
    <v>233.26</v>
    <v>230.14</v>
    <v>230.5095</v>
    <v>1125419000</v>
    <v>TMUS</v>
    <v>T-MOBILE US, INC. (XNAS:TMUS)</v>
    <v>4324528</v>
    <v>4031765</v>
    <v>2004</v>
  </rv>
  <rv s="2">
    <v>41</v>
  </rv>
  <rv s="0">
    <v>https://www.bing.com/financeapi/forcetrigger?t=a1qe5r&amp;q=XNAS%3aCSCO&amp;form=skydnc</v>
    <v>Learn more on Bing</v>
  </rv>
  <rv s="1">
    <v>en-GB</v>
    <v>a1qe5r</v>
    <v>268435456</v>
    <v>1</v>
    <v>Powered by Refinitiv</v>
    <v>0</v>
    <v>CISCO SYSTEMS, INC. (XNAS:CSCO)</v>
    <v>2</v>
    <v>3</v>
    <v>Finance</v>
    <v>10</v>
    <v>72.55</v>
    <v>52.11</v>
    <v>0.94569999999999999</v>
    <v>-0.44</v>
    <v>7.7880000000000007E-4</v>
    <v>-6.4000000000000003E-3</v>
    <v>5.3199999999999997E-2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86200</v>
    <v>Nasdaq Stock Market</v>
    <v>XNAS</v>
    <v>XNAS</v>
    <v>170 West Tasman Dr, SAN JOSE, CA, 95134-1706 US</v>
    <v>69.489999999999995</v>
    <v>Communications &amp; Networking</v>
    <v>Stock</v>
    <v>45932.947321330466</v>
    <v>43</v>
    <v>68.254999999999995</v>
    <v>270042887070</v>
    <v>CISCO SYSTEMS, INC.</v>
    <v>CISCO SYSTEMS, INC.</v>
    <v>69.174999999999997</v>
    <v>28.877600000000001</v>
    <v>68.75</v>
    <v>68.31</v>
    <v>68.363200000000006</v>
    <v>3953197000</v>
    <v>CSCO</v>
    <v>CISCO SYSTEMS, INC. (XNAS:CSCO)</v>
    <v>15707027</v>
    <v>18324145</v>
    <v>2021</v>
  </rv>
  <rv s="2">
    <v>44</v>
  </rv>
  <rv s="0">
    <v>https://www.bing.com/financeapi/forcetrigger?t=a1ndww&amp;q=XNAS%3aAMD&amp;form=skydnc</v>
    <v>Learn more on Bing</v>
  </rv>
  <rv s="1">
    <v>en-GB</v>
    <v>a1ndww</v>
    <v>268435456</v>
    <v>1</v>
    <v>Powered by Refinitiv</v>
    <v>0</v>
    <v>ADVANCED MICRO DEVICES, INC. (XNAS:AMD)</v>
    <v>2</v>
    <v>3</v>
    <v>Finance</v>
    <v>4</v>
    <v>186.65</v>
    <v>76.48</v>
    <v>1.8838999999999999</v>
    <v>5.72</v>
    <v>7.6590000000000002E-4</v>
    <v>3.4875999999999997E-2</v>
    <v>0.13</v>
    <v>USD</v>
    <v>Advanced Micro Devices, Inc. is a global semiconductor company. The Company is focused on high-performance computing, graphics and visualization technologies. Its segments include Data Center, Client and Gaming, and Embedded. Data Center segment includes artificial intelligence (AI) accelerators, microprocessors (CPUs) for servers, graphics processing units (GPUs), accelerated processing units (APUs), data processing units (DPUs), Field Programmable Gate Arrays (FPGAs), smart network interface Cards (SmartNICs) and Adaptive system-on-Chip (SoC) products for data centers. Client and Gaming segment includes CPUs, APUs, chipsets for desktops and notebooks, discrete GPUs, and semi-custom SoC products and development services. Embedded segment includes embedded CPUs, GPUs, APUs, FPGAs, system on modules (SOMs), and Adaptive SoC products. It markets and sells its products under the AMD trademark. Its products include AMD EPYC, AMD Ryzen, AMD Ryzen PRO, Virtex UltraScale+, and others.</v>
    <v>28000</v>
    <v>Nasdaq Stock Market</v>
    <v>XNAS</v>
    <v>XNAS</v>
    <v>2485 Augustine Drive, SANTA CLARA, CA, 95054 US</v>
    <v>171.06</v>
    <v>Semiconductors &amp; Semiconductor Equipment</v>
    <v>Stock</v>
    <v>45932.958194224222</v>
    <v>46</v>
    <v>166.12</v>
    <v>275445312120</v>
    <v>ADVANCED MICRO DEVICES, INC.</v>
    <v>ADVANCED MICRO DEVICES, INC.</v>
    <v>168.67500000000001</v>
    <v>98.006500000000003</v>
    <v>164.01</v>
    <v>169.73</v>
    <v>169.86</v>
    <v>1622844000</v>
    <v>AMD</v>
    <v>ADVANCED MICRO DEVICES, INC. (XNAS:AMD)</v>
    <v>55374837</v>
    <v>42651331</v>
    <v>1969</v>
  </rv>
  <rv s="2">
    <v>47</v>
  </rv>
  <rv s="0">
    <v>https://www.bing.com/financeapi/forcetrigger?t=bnmq52&amp;q=XNYS%3aLIN&amp;form=skydnc</v>
    <v>Learn more on Bing</v>
  </rv>
  <rv s="1">
    <v>en-GB</v>
    <v>bnmq52</v>
    <v>268435456</v>
    <v>1</v>
    <v>Powered by Refinitiv</v>
    <v>0</v>
    <v>LINDE PUBLIC LIMITED COMPANY (XNAS:LIN)</v>
    <v>2</v>
    <v>3</v>
    <v>Finance</v>
    <v>4</v>
    <v>487.49</v>
    <v>408.65</v>
    <v>0.92469999999999997</v>
    <v>2.67</v>
    <v>-3.1519999999999999E-3</v>
    <v>5.7199999999999994E-3</v>
    <v>-1.48</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64842</v>
    <v>Nasdaq Stock Market</v>
    <v>XNAS</v>
    <v>XNAS</v>
    <v>Forge, 43 Church Street West, WOKING, SURREY, GU21 6HT GB</v>
    <v>470.28500000000003</v>
    <v>Chemicals</v>
    <v>Stock</v>
    <v>45932.949964490625</v>
    <v>49</v>
    <v>462.95</v>
    <v>220143632060</v>
    <v>LINDE PUBLIC LIMITED COMPANY</v>
    <v>LINDE PUBLIC LIMITED COMPANY</v>
    <v>463.43</v>
    <v>33.183100000000003</v>
    <v>466.81</v>
    <v>469.48</v>
    <v>468</v>
    <v>468909500</v>
    <v>LIN</v>
    <v>LINDE PUBLIC LIMITED COMPANY (XNAS:LIN)</v>
    <v>1677527</v>
    <v>1852226</v>
    <v>2017</v>
  </rv>
  <rv s="2">
    <v>50</v>
  </rv>
  <rv s="0">
    <v>https://www.bing.com/financeapi/forcetrigger?t=c1sd3m&amp;q=XNAS%3aAPP&amp;form=skydnc</v>
    <v>Learn more on Bing</v>
  </rv>
  <rv s="1">
    <v>en-GB</v>
    <v>c1sd3m</v>
    <v>268435456</v>
    <v>1</v>
    <v>Powered by Refinitiv</v>
    <v>0</v>
    <v>APPLOVIN CORPORATION (XNAS:APP)</v>
    <v>2</v>
    <v>3</v>
    <v>Finance</v>
    <v>4</v>
    <v>745.61</v>
    <v>128.5</v>
    <v>2.5310999999999999</v>
    <v>-20.45</v>
    <v>-2.0480000000000002E-4</v>
    <v>-2.9045000000000001E-2</v>
    <v>-0.14000000000000001</v>
    <v>USD</v>
    <v>AppLovin Corporation is a marketing platform. The Company provides end-to-end software and artificial intelligence (AI) solutions for businesses to reach, monetize and grow their global audiences. The Company's advertising solutions include a comprehensive suite of tools including AppDiscovery, MAX, Adjust and Wurl. AppDiscovery is powered by AXON, its AI-powered advertising engine, and matches advertiser demand with publisher supply through auctions at vast scale and at microsecond-level speeds. MAX is its monetization solution, utilizing an advanced in-app bidding technology that optimizes the value of a publisher’s advertising inventory by running a real-time competitive auction, driving more competition, and higher returns for publishers. Adjust is its measurement and analytics marketing platform which provides marketers with the visibility, insights, and data needed to scale their apps marketing and drive more informed results. Wurl is its connected TV (CTV) platform.</v>
    <v>1533</v>
    <v>Nasdaq Stock Market</v>
    <v>XNAS</v>
    <v>XNAS</v>
    <v>1100 Page Mill Rd, PALO ALTO, CA, 94304-1047 US</v>
    <v>710.99</v>
    <v>Software &amp; IT Services</v>
    <v>Stock</v>
    <v>45932.958031435155</v>
    <v>52</v>
    <v>674.4</v>
    <v>231241161636</v>
    <v>APPLOVIN CORPORATION</v>
    <v>APPLOVIN CORPORATION</v>
    <v>710.19</v>
    <v>102.0215</v>
    <v>704.09</v>
    <v>683.64</v>
    <v>683.5</v>
    <v>338249900</v>
    <v>APP</v>
    <v>APPLOVIN CORPORATION (XNAS:APP)</v>
    <v>6070873</v>
    <v>10006600</v>
    <v>2011</v>
  </rv>
  <rv s="2">
    <v>53</v>
  </rv>
  <rv s="0">
    <v>https://www.bing.com/financeapi/forcetrigger?t=a1vmtc&amp;q=XNAS%3aINTU&amp;form=skydnc</v>
    <v>Learn more on Bing</v>
  </rv>
  <rv s="1">
    <v>en-GB</v>
    <v>a1vmtc</v>
    <v>268435456</v>
    <v>1</v>
    <v>Powered by Refinitiv</v>
    <v>0</v>
    <v>INTUIT INC. (XNAS:INTU)</v>
    <v>2</v>
    <v>3</v>
    <v>Finance</v>
    <v>4</v>
    <v>813.7</v>
    <v>532.64499999999998</v>
    <v>1.2542</v>
    <v>2.36</v>
    <v>9.3859999999999994E-4</v>
    <v>3.473E-3</v>
    <v>0.64</v>
    <v>USD</v>
    <v>Intuit Inc. offers a financial technology platform that helps consumers and small and mid-market businesses prosper by delivering financial management, compliance, and marketing products and services. It also provides specialized tax products to accounting professionals. Its offerings include TurboTax, Credit Karma, QuickBooks, and Mailchimp. Lacerte, ProSeries, and ProConnect Tax Online. Its Global Business Solutions segment serves small and mid-market businesses around the world, and the accounting professionals who assist and advise them. Its Consumer segment serves consumers and includes do-it-yourself and assisted TurboTax income tax preparation products and services sold in the United States and Canada. Its Credit Karma segment serves consumers with a personal finance platform that provides personalized recommendations for credit card, home, auto, and personal loan, and insurance products. Its ProTax segment serves professional accountants in the United States and Canada.</v>
    <v>18200</v>
    <v>Nasdaq Stock Market</v>
    <v>XNAS</v>
    <v>XNAS</v>
    <v>2700 Coast Avenue, MOUNTAIN VIEW, CA, 94043 US</v>
    <v>682.95</v>
    <v>Financial Technology (Fintech) &amp; Infrastructure</v>
    <v>Stock</v>
    <v>45932.953161157035</v>
    <v>55</v>
    <v>668.36</v>
    <v>190105977300</v>
    <v>INTUIT INC.</v>
    <v>INTUIT INC.</v>
    <v>676.77</v>
    <v>49.702399999999997</v>
    <v>679.5</v>
    <v>681.86</v>
    <v>682.5</v>
    <v>278805000</v>
    <v>INTU</v>
    <v>INTUIT INC. (XNAS:INTU)</v>
    <v>2289167</v>
    <v>2045260</v>
    <v>1993</v>
  </rv>
  <rv s="2">
    <v>56</v>
  </rv>
  <rv s="0">
    <v>https://www.bing.com/financeapi/forcetrigger?t=axyhnm&amp;q=XNAS%3aPEP&amp;form=skydnc</v>
    <v>Learn more on Bing</v>
  </rv>
  <rv s="1">
    <v>en-GB</v>
    <v>axyhnm</v>
    <v>268435456</v>
    <v>1</v>
    <v>Powered by Refinitiv</v>
    <v>0</v>
    <v>PEPSICO, INC. (XNAS:PEP)</v>
    <v>2</v>
    <v>3</v>
    <v>Finance</v>
    <v>4</v>
    <v>177.5</v>
    <v>127.6</v>
    <v>0.45019999999999999</v>
    <v>-0.83</v>
    <v>3.0710000000000004E-4</v>
    <v>-5.7989999999999995E-3</v>
    <v>4.3700000000000003E-2</v>
    <v>USD</v>
    <v>PepsiCo, Inc. is a global beverage and convenient food company. It has a portfolio of brands, including Lay’s, Doritos, Cheetos, Gatorade, Pepsi-Cola, Mountain Dew, Quaker and SodaStream. Its segments include Frito-Lay North America (FLNA); Quaker Foods North America (QFNA); PepsiCo Beverages North America (PBNA); Latin America (LatAm); Europe; Africa, Middle East and South Asia (AMESA), and Asia Pacific, Australia and New Zealand and China Region (APAC). FLNA makes, markets, distributes and sells branded convenient foods, which include branded dips, Cheetos cheese-flavored snacks, Doritos tortilla chips, Fritos corn chips, Lay’s potato chips, and others. QFNA’s products include Cap’n Crunch cereal, Life cereal, Pearl Milling Company syrups and mixes, Quaker Chewy granola bars, Quaker grits, Quaker oatmeal, and others. PBNA makes, markets and sells beverage concentrates and fountain syrups under various beverage brands, including Aquafina, Bubly, Diet Pepsi, Gatorade, and others.</v>
    <v>319000</v>
    <v>Nasdaq Stock Market</v>
    <v>XNAS</v>
    <v>XNAS</v>
    <v>700 ANDERSON HILL RD, PURCHASE, NY, 10577 US</v>
    <v>143.25</v>
    <v>Beverages</v>
    <v>Stock</v>
    <v>45932.957732164061</v>
    <v>58</v>
    <v>141.37</v>
    <v>194833347870</v>
    <v>PEPSICO, INC.</v>
    <v>PEPSICO, INC.</v>
    <v>141.88999999999999</v>
    <v>26.0824</v>
    <v>143.13999999999999</v>
    <v>142.31</v>
    <v>142.3537</v>
    <v>1369077000</v>
    <v>PEP</v>
    <v>PEPSICO, INC. (XNAS:PEP)</v>
    <v>4496248</v>
    <v>8002990</v>
    <v>1986</v>
  </rv>
  <rv s="2">
    <v>59</v>
  </rv>
  <rv s="0">
    <v>http://en.wikipedia.org/wiki/Qualcomm</v>
    <v>Wikipedia</v>
  </rv>
  <rv s="3">
    <v>3</v>
    <v>61</v>
  </rv>
  <rv s="4">
    <v>9</v>
    <v>https://www.bing.com/th?id=AMMS_2b1c176dae370ecc0d55a1517537f595&amp;qlt=95</v>
    <v>62</v>
    <v>0</v>
    <v>https://www.bing.com/images/search?form=xlimg&amp;q=qualcomm</v>
    <v>Image of QUALCOMM INCORPORATED</v>
  </rv>
  <rv s="0">
    <v>https://www.bing.com/financeapi/forcetrigger?t=a21k2w&amp;q=XNAS%3aQCOM&amp;form=skydnc</v>
    <v>Learn more on Bing</v>
  </rv>
  <rv s="5">
    <v>en-GB</v>
    <v>a21k2w</v>
    <v>268435456</v>
    <v>1</v>
    <v>Powered by Refinitiv</v>
    <v>5</v>
    <v>QUALCOMM INCORPORATED (XNAS:QCOM)</v>
    <v>7</v>
    <v>8</v>
    <v>Finance</v>
    <v>4</v>
    <v>182.1</v>
    <v>120.8019</v>
    <v>1.2564</v>
    <v>2.36</v>
    <v>-4.1459999999999999E-4</v>
    <v>1.4175E-2</v>
    <v>-7.0000000000000007E-2</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49000</v>
    <v>Nasdaq Stock Market</v>
    <v>XNAS</v>
    <v>XNAS</v>
    <v>5775 Morehouse Drive, SAN DIEGO, CA, 92121 US</v>
    <v>169.54</v>
    <v>63</v>
    <v>Semiconductors &amp; Semiconductor Equipment</v>
    <v>Stock</v>
    <v>45932.956687325779</v>
    <v>64</v>
    <v>167.18</v>
    <v>181986530000</v>
    <v>QUALCOMM INCORPORATED</v>
    <v>QUALCOMM INCORPORATED</v>
    <v>167.75</v>
    <v>16.067900000000002</v>
    <v>166.49</v>
    <v>168.85</v>
    <v>168.78</v>
    <v>1077800000</v>
    <v>QCOM</v>
    <v>QUALCOMM INCORPORATED (XNAS:QCOM)</v>
    <v>5498213</v>
    <v>7602169</v>
    <v>1991</v>
  </rv>
  <rv s="2">
    <v>65</v>
  </rv>
  <rv s="0">
    <v>https://www.bing.com/financeapi/forcetrigger?t=az6g8m&amp;q=XNAS%3aBKNG&amp;form=skydnc</v>
    <v>Learn more on Bing</v>
  </rv>
  <rv s="1">
    <v>en-GB</v>
    <v>az6g8m</v>
    <v>268435456</v>
    <v>1</v>
    <v>Powered by Refinitiv</v>
    <v>0</v>
    <v>BOOKING HOLDINGS INC. (XNAS:BKNG)</v>
    <v>2</v>
    <v>3</v>
    <v>Finance</v>
    <v>10</v>
    <v>5839.4135999999999</v>
    <v>4060.98</v>
    <v>1.3454999999999999</v>
    <v>73.989999999999995</v>
    <v>2.6729999999999999E-4</v>
    <v>1.3828E-2</v>
    <v>1.45</v>
    <v>USD</v>
    <v>Booking Holdings Inc. is a provider of travel and restaurant online reservation and related services. The Company offers its services through five primary consumer-facing brands: Booking.com, Priceline, Agoda, KAYAK, and OpenTable. Through its brands, consumers can book an array of accommodations (including hotels, motels, resorts, homes, apartments, bed and breakfasts, hostels, and other alternative and traditional accommodation properties) and a flight to their destinations; make a car rental reservation or arrange for an airport taxi; make a dinner reservation; or book a vacation package, tour, activity, or cruise. Consumers can also use its meta-search services to easily compare travel reservation information, such as flight, hotel, and rental car reservations from hundreds of online travel platforms at once. Booking.com offers accommodation reservation services for approximately 4.0 million properties in over 220 countries and territories and in over 40 languages.</v>
    <v>24300</v>
    <v>Nasdaq Stock Market</v>
    <v>XNAS</v>
    <v>XNAS</v>
    <v>800 CONNECTICUT AVE, NORWALK, CT, 06854-1631 US</v>
    <v>5430.96</v>
    <v>Hotels &amp; Entertainment Services</v>
    <v>Stock</v>
    <v>45932.946842303129</v>
    <v>67</v>
    <v>5301</v>
    <v>173411000000</v>
    <v>BOOKING HOLDINGS INC.</v>
    <v>BOOKING HOLDINGS INC.</v>
    <v>5325.39</v>
    <v>37.212899999999998</v>
    <v>5350.56</v>
    <v>5424.55</v>
    <v>5426</v>
    <v>32409890</v>
    <v>BKNG</v>
    <v>BOOKING HOLDINGS INC. (XNAS:BKNG)</v>
    <v>208495</v>
    <v>206555</v>
    <v>1998</v>
  </rv>
  <rv s="2">
    <v>68</v>
  </rv>
  <rv s="0">
    <v>https://www.bing.com/financeapi/forcetrigger?t=a1y4oc&amp;q=XNAS%3aMU&amp;form=skydnc</v>
    <v>Learn more on Bing</v>
  </rv>
  <rv s="1">
    <v>en-GB</v>
    <v>a1y4oc</v>
    <v>268435456</v>
    <v>1</v>
    <v>Powered by Refinitiv</v>
    <v>0</v>
    <v>MICRON TECHNOLOGY, INC. (XNAS:MU)</v>
    <v>2</v>
    <v>3</v>
    <v>Finance</v>
    <v>4</v>
    <v>186.18</v>
    <v>61.54</v>
    <v>1.5964</v>
    <v>1.6</v>
    <v>0</v>
    <v>8.7840000000000001E-3</v>
    <v>0</v>
    <v>USD</v>
    <v>Micron Technology, Inc. provides memory and storage solutions. The Company delivers a portfolio of high-performance dynamic random-access memory (DRAM), NAND, and NOR memory and storage products through its Micron and Crucial brands. The Company's products enable advancing in artificial intelligence (AI) and compute-intensive applications. Its segments include Compute and Networking Business Unit (CNBU), Mobile Business Unit (MBU), Embedded Business Unit (EBU), and Storage Business Unit (SBU). CNBU segment includes memory products and solutions sold into the data center, PC, graphics, and networking markets. MBU segment includes memory and storage products sold into the smartphone and other mobile-device markets. EBU segment includes memory and storage products and solutions sold into the intelligent edge through the automotive, industrial, and consumer embedded markets. SBU segment includes SSDs and component-level storage solutions sold into the data center, PC, and consumer markets.</v>
    <v>48000</v>
    <v>Nasdaq Stock Market</v>
    <v>XNAS</v>
    <v>XNAS</v>
    <v>8000 S Federal Way, Po Box 6, BOISE, ID, 83716-9632 US</v>
    <v>186.18</v>
    <v>Semiconductors &amp; Semiconductor Equipment</v>
    <v>Stock</v>
    <v>45932.958220995315</v>
    <v>70</v>
    <v>181.21</v>
    <v>205639218750</v>
    <v>MICRON TECHNOLOGY, INC.</v>
    <v>MICRON TECHNOLOGY, INC.</v>
    <v>184.95500000000001</v>
    <v>24.023700000000002</v>
    <v>182.15</v>
    <v>183.75</v>
    <v>183.75</v>
    <v>1119125000</v>
    <v>MU</v>
    <v>MICRON TECHNOLOGY, INC. (XNAS:MU)</v>
    <v>25091971</v>
    <v>26687680</v>
    <v>1984</v>
  </rv>
  <rv s="2">
    <v>71</v>
  </rv>
  <rv s="0">
    <v>https://www.bing.com/financeapi/forcetrigger?t=a22wz2&amp;q=XNYS%3aSHOP&amp;form=skydnc</v>
    <v>Learn more on Bing</v>
  </rv>
  <rv s="1">
    <v>en-GB</v>
    <v>a22wz2</v>
    <v>268435456</v>
    <v>1</v>
    <v>Powered by Refinitiv</v>
    <v>0</v>
    <v>SHOPIFY INC. (XNAS:SHOP)</v>
    <v>2</v>
    <v>3</v>
    <v>Finance</v>
    <v>4</v>
    <v>159.01</v>
    <v>69.84</v>
    <v>2.7233999999999998</v>
    <v>1.73</v>
    <v>2.6440000000000003E-4</v>
    <v>1.1566E-2</v>
    <v>0.04</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8100</v>
    <v>Nasdaq Stock Market</v>
    <v>XNAS</v>
    <v>XNAS</v>
    <v>151 O'connor Street, Ground Floor, OTTAWA, ON, K2P 2L8 CA</v>
    <v>151.47</v>
    <v>Software &amp; IT Services</v>
    <v>Stock</v>
    <v>45932.957685983594</v>
    <v>73</v>
    <v>147.85499999999999</v>
    <v>196638709300</v>
    <v>SHOPIFY INC.</v>
    <v>SHOPIFY INC.</v>
    <v>151.25</v>
    <v>83.594200000000001</v>
    <v>149.57</v>
    <v>151.30000000000001</v>
    <v>151.34</v>
    <v>1299661000</v>
    <v>SHOP</v>
    <v>SHOPIFY INC. (XNAS:SHOP)</v>
    <v>7270534</v>
    <v>6605643</v>
    <v>2004</v>
  </rv>
  <rv s="2">
    <v>74</v>
  </rv>
  <rv s="0">
    <v>https://www.bing.com/financeapi/forcetrigger?t=a24p1h&amp;q=XNAS%3aTXN&amp;form=skydnc</v>
    <v>Learn more on Bing</v>
  </rv>
  <rv s="1">
    <v>en-GB</v>
    <v>a24p1h</v>
    <v>268435456</v>
    <v>1</v>
    <v>Powered by Refinitiv</v>
    <v>0</v>
    <v>TEXAS INSTRUMENTS INCORPORATED (XNAS:TXN)</v>
    <v>2</v>
    <v>3</v>
    <v>Finance</v>
    <v>4</v>
    <v>221.69</v>
    <v>139.94999999999999</v>
    <v>1.0187999999999999</v>
    <v>1.93</v>
    <v>9.8729999999999998E-4</v>
    <v>1.0699E-2</v>
    <v>0.18</v>
    <v>USD</v>
    <v>Texas Instruments Incorporated is a global semiconductor company that designs, manufactures, tests, and sells analog and embedded processing chips for markets, such as industrial, automotive, personal electronics, communications equipment, and enterprise systems. Its Analog segment includes product lines, such as Power and Signal Chain. Power includes products that help customers manage power in electronic systems. Its portfolio is designed to manage power requirements across different voltage levels, including battery-management solutions, DC/DC switching regulators, AC/DC and isolated DC/DC switching regulators, power switches, linear and low-dropout regulators, voltage references, and others.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v>
    <v>34000</v>
    <v>Nasdaq Stock Market</v>
    <v>XNAS</v>
    <v>XNAS</v>
    <v>12500 T I Blvd, DALLAS, TX, 75243-0592 US</v>
    <v>184.61500000000001</v>
    <v>Semiconductors &amp; Semiconductor Equipment</v>
    <v>Stock</v>
    <v>45932.951650659372</v>
    <v>76</v>
    <v>179.84</v>
    <v>163999300000</v>
    <v>TEXAS INSTRUMENTS INCORPORATED</v>
    <v>TEXAS INSTRUMENTS INCORPORATED</v>
    <v>180.77</v>
    <v>34.1785</v>
    <v>180.39</v>
    <v>182.32</v>
    <v>182.5</v>
    <v>909137100</v>
    <v>TXN</v>
    <v>TEXAS INSTRUMENTS INCORPORATED (XNAS:TXN)</v>
    <v>6795605</v>
    <v>7247738</v>
    <v>1938</v>
  </rv>
  <rv s="2">
    <v>77</v>
  </rv>
  <rv s="0">
    <v>https://www.bing.com/financeapi/forcetrigger?t=a1nda2&amp;q=XNAS%3aAMAT&amp;form=skydnc</v>
    <v>Learn more on Bing</v>
  </rv>
  <rv s="1">
    <v>en-GB</v>
    <v>a1nda2</v>
    <v>268435456</v>
    <v>1</v>
    <v>Powered by Refinitiv</v>
    <v>0</v>
    <v>APPLIED MATERIALS, INC. (XNAS:AMAT)</v>
    <v>2</v>
    <v>3</v>
    <v>Finance</v>
    <v>4</v>
    <v>226.41</v>
    <v>123.73650000000001</v>
    <v>1.8239000000000001</v>
    <v>5.85</v>
    <v>-3.73E-2</v>
    <v>2.6867000000000002E-2</v>
    <v>-8.34</v>
    <v>USD</v>
    <v>Applied Materials, Inc. is a materials engineering solution company. The Company provides equipment, services and software to the semiconductor, display, and related industries. It operates in three segments: Semiconductor Systems, Applied Global Services (AGS), and Display. The Semiconductor systems segment designs, develops, manufactures and sells a range of primarily 300 mm equipment used to fabricate semiconductor chips, also referred to as integrated circuits (ICs). The AGS segment provides services, spares and factory automation software to customer fabrication plants globally. The AGS segment also manufactures and sells 200mm and other equipment. The Display segment is comprised primarily of products for manufacturing liquid crystal displays (LCDs), organic light-emitting diodes (OLEDs), and other display technologies for televisions, monitors, laptops, personal computers (PCs), tablets, smartphones, and other consumer-oriented devices.</v>
    <v>36100</v>
    <v>Nasdaq Stock Market</v>
    <v>XNAS</v>
    <v>XNAS</v>
    <v>3050 Bowers Avenue, P.O. Box 58039, SANTA CLARA, CA, 95054-3299 US</v>
    <v>226.41</v>
    <v>Semiconductors &amp; Semiconductor Equipment</v>
    <v>Stock</v>
    <v>45932.958002430467</v>
    <v>79</v>
    <v>218.73</v>
    <v>178121296575</v>
    <v>APPLIED MATERIALS, INC.</v>
    <v>APPLIED MATERIALS, INC.</v>
    <v>225</v>
    <v>25.983599999999999</v>
    <v>217.74</v>
    <v>223.59</v>
    <v>215.25</v>
    <v>796642500</v>
    <v>AMAT</v>
    <v>APPLIED MATERIALS, INC. (XNAS:AMAT)</v>
    <v>11135397</v>
    <v>8762364</v>
    <v>1987</v>
  </rv>
  <rv s="2">
    <v>80</v>
  </rv>
  <rv s="0">
    <v>https://www.bing.com/financeapi/forcetrigger?t=a1x4f2&amp;q=XNAS%3aLRCX&amp;form=skydnc</v>
    <v>Learn more on Bing</v>
  </rv>
  <rv s="1">
    <v>en-GB</v>
    <v>a1x4f2</v>
    <v>268435456</v>
    <v>1</v>
    <v>Powered by Refinitiv</v>
    <v>0</v>
    <v>LAM RESEARCH CORPORATION (XNAS:LRCX)</v>
    <v>2</v>
    <v>3</v>
    <v>Finance</v>
    <v>4</v>
    <v>147.35</v>
    <v>56.32</v>
    <v>1.8620000000000001</v>
    <v>4.2</v>
    <v>-2.4219000000000001E-2</v>
    <v>2.9413999999999999E-2</v>
    <v>-3.56</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19000</v>
    <v>Nasdaq Stock Market</v>
    <v>XNAS</v>
    <v>XNAS</v>
    <v>4650 Cushing Blvd, FREMONT, CA, 94538 US</v>
    <v>147.35</v>
    <v>Semiconductors &amp; Semiconductor Equipment</v>
    <v>Stock</v>
    <v>45932.958222383597</v>
    <v>82</v>
    <v>143.71</v>
    <v>185359093680</v>
    <v>LAM RESEARCH CORPORATION</v>
    <v>LAM RESEARCH CORPORATION</v>
    <v>146.965</v>
    <v>42.146599999999999</v>
    <v>142.79</v>
    <v>146.99</v>
    <v>143.43</v>
    <v>1261032000</v>
    <v>LRCX</v>
    <v>LAM RESEARCH CORPORATION (XNAS:LRCX)</v>
    <v>16388299</v>
    <v>11609376</v>
    <v>1989</v>
  </rv>
  <rv s="2">
    <v>83</v>
  </rv>
  <rv s="0">
    <v>https://www.bing.com/financeapi/forcetrigger?t=a1vt77&amp;q=XNAS%3aISRG&amp;form=skydnc</v>
    <v>Learn more on Bing</v>
  </rv>
  <rv s="1">
    <v>en-GB</v>
    <v>a1vt77</v>
    <v>268435456</v>
    <v>1</v>
    <v>Powered by Refinitiv</v>
    <v>0</v>
    <v>INTUITIVE SURGICAL, INC. (XNAS:ISRG)</v>
    <v>2</v>
    <v>3</v>
    <v>Finance</v>
    <v>4</v>
    <v>616</v>
    <v>425</v>
    <v>1.6094999999999999</v>
    <v>4.97</v>
    <v>9.2549999999999989E-4</v>
    <v>1.1346E-2</v>
    <v>0.41</v>
    <v>USD</v>
    <v>Intuitive Surgical, Inc. develops, manufactures, and markets da Vinci surgical systems and the Ion endoluminal system. The Company specializes in invasive care and robotic-assisted surgery. Its technologies include the da Vinci surgical systems and the Ion endoluminal system. The da Vinci surgical system is designed to enable surgeons to perform a range of surgical procedures within its targeted general surgery, urologic, gynecologic, cardiothoracic, and head and neck specialties and consists of a surgeon's console or consoles, a patient-side cart, and a high-performance vision system. The Ion endoluminal system is a flexible, robotic-assisted, catheter-based platform for which the cleared indication is minimally invasive biopsies in the lung and consists of a system cart, a controller, a catheter, and a vision probe. Its Ion system extends its commercial offering beyond surgery into diagnostic and endoluminal procedures.</v>
    <v>15638</v>
    <v>Nasdaq Stock Market</v>
    <v>XNAS</v>
    <v>XNAS</v>
    <v>1020 Kifer Road, SUNNYVALE, CA, 94086 US</v>
    <v>443.36</v>
    <v>Healthcare Equipment &amp; Supplies</v>
    <v>Stock</v>
    <v>45932.956215312501</v>
    <v>85</v>
    <v>433</v>
    <v>158808674265</v>
    <v>INTUITIVE SURGICAL, INC.</v>
    <v>INTUITIVE SURGICAL, INC.</v>
    <v>437.12</v>
    <v>64.248099999999994</v>
    <v>438.04</v>
    <v>443.01</v>
    <v>443.42</v>
    <v>358476500</v>
    <v>ISRG</v>
    <v>INTUITIVE SURGICAL, INC. (XNAS:ISRG)</v>
    <v>1910285</v>
    <v>2517344</v>
    <v>1995</v>
  </rv>
  <rv s="2">
    <v>86</v>
  </rv>
  <rv s="0">
    <v>https://www.bing.com/financeapi/forcetrigger?t=a1vmf2&amp;q=XNAS%3aINTC&amp;form=skydnc</v>
    <v>Learn more on Bing</v>
  </rv>
  <rv s="1">
    <v>en-GB</v>
    <v>a1vmf2</v>
    <v>268435456</v>
    <v>1</v>
    <v>Powered by Refinitiv</v>
    <v>0</v>
    <v>INTEL CORPORATION (XNAS:INTC)</v>
    <v>2</v>
    <v>3</v>
    <v>Finance</v>
    <v>4</v>
    <v>37.57</v>
    <v>17.664999999999999</v>
    <v>1.2929999999999999</v>
    <v>1.36</v>
    <v>-2.1449999999999998E-3</v>
    <v>3.7841E-2</v>
    <v>-0.08</v>
    <v>USD</v>
    <v>Intel Corporation is a global designer and manufacturer of semiconductor products. The Company operates through three segments: Intel Products, Intel Foundry, and All Other. Its Intel Products segment includes Client Computing Group (CCG), Data Center and AI (DCAI), Network and Edge (NEX). The CCG is bringing together the operating system, system architecture, hardware, and software application integration to enable PC experiences. DCAI delivers workload-optimized solutions to cloud service providers and enterprises, along with silicon devices for communications service providers, network and edge, and HPC customers. NEX helps networks and edge compute systems from fixed-function hardware to general-purpose compute, acceleration, and networking devices running cloud native software on programmable hardware. The Intel Foundry segment comprises technology development, manufacturing and foundry services. All Other segments include Altera, Mobileye, Other.</v>
    <v>108900</v>
    <v>Nasdaq Stock Market</v>
    <v>XNAS</v>
    <v>XNAS</v>
    <v>2200 Mission College Blvd, Rnb-4-151, SANTA CLARA, CA, 95054 US</v>
    <v>37.57</v>
    <v>Semiconductors &amp; Semiconductor Equipment</v>
    <v>Stock</v>
    <v>45932.957984814064</v>
    <v>88</v>
    <v>35.44</v>
    <v>174200772600</v>
    <v>INTEL CORPORATION</v>
    <v>INTEL CORPORATION</v>
    <v>35.76</v>
    <v>0</v>
    <v>35.94</v>
    <v>37.299999999999997</v>
    <v>37.22</v>
    <v>4670262000</v>
    <v>INTC</v>
    <v>INTEL CORPORATION (XNAS:INTC)</v>
    <v>149081613</v>
    <v>123229970</v>
    <v>1989</v>
  </rv>
  <rv s="2">
    <v>89</v>
  </rv>
  <rv s="0">
    <v>http://es.wikipedia.org/wiki/Adobe_(empresa)</v>
    <v>Wikipedia</v>
  </rv>
  <rv s="3">
    <v>3</v>
    <v>91</v>
  </rv>
  <rv s="4">
    <v>9</v>
    <v>https://www.bing.com/th?id=AMMS_503c684ccc667ad525fe1d703881df2c&amp;qlt=95</v>
    <v>92</v>
    <v>0</v>
    <v>https://www.bing.com/images/search?form=xlimg&amp;q=adobe+systems</v>
    <v>Image of ADOBE INC.</v>
  </rv>
  <rv s="0">
    <v>https://www.bing.com/financeapi/forcetrigger?t=a1mv7w&amp;q=XNAS%3aADBE&amp;form=skydnc</v>
    <v>Learn more on Bing</v>
  </rv>
  <rv s="5">
    <v>en-GB</v>
    <v>a1mv7w</v>
    <v>268435456</v>
    <v>1</v>
    <v>Powered by Refinitiv</v>
    <v>5</v>
    <v>ADOBE INC. (XNAS:ADBE)</v>
    <v>7</v>
    <v>8</v>
    <v>Finance</v>
    <v>4</v>
    <v>557.8999</v>
    <v>330.04</v>
    <v>1.4812000000000001</v>
    <v>7.76</v>
    <v>3.4139999999999995E-4</v>
    <v>2.2577E-2</v>
    <v>0.12</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30709</v>
    <v>Nasdaq Stock Market</v>
    <v>XNAS</v>
    <v>XNAS</v>
    <v>345 Park Avenue, SAN JOSE, CA, 95110-2704 US</v>
    <v>351.73</v>
    <v>93</v>
    <v>Software &amp; IT Services</v>
    <v>Stock</v>
    <v>45932.957939582811</v>
    <v>94</v>
    <v>342.42</v>
    <v>147129528000</v>
    <v>ADOBE INC.</v>
    <v>ADOBE INC.</v>
    <v>343.76</v>
    <v>21.4206</v>
    <v>343.72</v>
    <v>351.48</v>
    <v>351.6</v>
    <v>418600000</v>
    <v>ADBE</v>
    <v>ADOBE INC. (XNAS:ADBE)</v>
    <v>3953796</v>
    <v>5396274</v>
    <v>1997</v>
  </rv>
  <rv s="2">
    <v>95</v>
  </rv>
  <rv s="0">
    <v>http://en.wikipedia.org/wiki/Amgen</v>
    <v>Wikipedia</v>
  </rv>
  <rv s="3">
    <v>3</v>
    <v>97</v>
  </rv>
  <rv s="4">
    <v>9</v>
    <v>https://www.bing.com/th?id=AMMS_7651d2e878d4df4bb82a200be2db03e3&amp;qlt=95</v>
    <v>98</v>
    <v>0</v>
    <v>https://www.bing.com/images/search?form=xlimg&amp;q=amgen</v>
    <v>Image of AMGEN INC.</v>
  </rv>
  <rv s="0">
    <v>https://www.bing.com/financeapi/forcetrigger?t=a1nec7&amp;q=XNAS%3aAMGN&amp;form=skydnc</v>
    <v>Learn more on Bing</v>
  </rv>
  <rv s="5">
    <v>en-GB</v>
    <v>a1nec7</v>
    <v>268435456</v>
    <v>1</v>
    <v>Powered by Refinitiv</v>
    <v>5</v>
    <v>AMGEN INC. (XNAS:AMGN)</v>
    <v>7</v>
    <v>8</v>
    <v>Finance</v>
    <v>4</v>
    <v>335.88</v>
    <v>253.3</v>
    <v>0.43180000000000002</v>
    <v>-1.1000000000000001</v>
    <v>-1.3450000000000001E-3</v>
    <v>-3.6849999999999999E-3</v>
    <v>-0.4</v>
    <v>USD</v>
    <v>Amgen Inc. is a biotechnology company. It discovers, develops, manufactures and delivers medicines for the toughest diseases. It focuses on areas of high unmet medical need and leverages its expertise to strive for solutions that improve people’s lives. It operates in the human therapeutics segment. Its marketed products portfolio includes EPOGEN (epoetin alfa); Aranesp (darbepoetin alfa); Parsabiv (etelcalcetide); Neulasta (pegfilgrastim); KANJINTI (trastuzumab-anns); Otezla; BLINCYTO (blinatumomab); ACTIMMUNE (interferon gamma-1b); Neulasta (pegfilgrastim); Sensipar/Mimpara (cinacalcet); Prolia (denosumab); ENBREL; QUINSAIR (levofloxacin); Repatha (evolocumab) and others. It markets ENBREL, a tumor necrosis factor blocker, in the United States and Canada. It markets Otezla, a small molecule that inhibits phosphodiesterase 4, in many countries around the world. It markets Repatha, a proprotein convertase subtilisin/kexin type 9 (PCSK9) inhibitor, in many countries around the world.</v>
    <v>28000</v>
    <v>Nasdaq Stock Market</v>
    <v>XNAS</v>
    <v>XNAS</v>
    <v>One Amgen Center Drive, THOUSAND OAKS, CA, 91320-1799 US</v>
    <v>300.5</v>
    <v>99</v>
    <v>Pharmaceuticals</v>
    <v>Stock</v>
    <v>45932.956389050778</v>
    <v>100</v>
    <v>295.45999999999998</v>
    <v>160108829060</v>
    <v>AMGEN INC.</v>
    <v>AMGEN INC.</v>
    <v>298.31</v>
    <v>24.417000000000002</v>
    <v>298.5</v>
    <v>297.39999999999998</v>
    <v>297</v>
    <v>538361900</v>
    <v>AMGN</v>
    <v>AMGEN INC. (XNAS:AMGN)</v>
    <v>2123209</v>
    <v>2632069</v>
    <v>1986</v>
  </rv>
  <rv s="2">
    <v>101</v>
  </rv>
  <rv s="0">
    <v>https://www.bing.com/financeapi/forcetrigger?t=a1wjkr&amp;q=XNAS%3aKLAC&amp;form=skydnc</v>
    <v>Learn more on Bing</v>
  </rv>
  <rv s="1">
    <v>en-GB</v>
    <v>a1wjkr</v>
    <v>268435456</v>
    <v>1</v>
    <v>Powered by Refinitiv</v>
    <v>0</v>
    <v>KLA Corporation (XNAS:KLAC)</v>
    <v>2</v>
    <v>3</v>
    <v>Finance</v>
    <v>4</v>
    <v>1155</v>
    <v>551.33000000000004</v>
    <v>1.5099</v>
    <v>10.39</v>
    <v>-2.5692E-2</v>
    <v>9.2040000000000004E-3</v>
    <v>-29.27</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One Technology Drive, MILPITAS, CA, 95035 US</v>
    <v>1155</v>
    <v>Semiconductors &amp; Semiconductor Equipment</v>
    <v>Stock</v>
    <v>45932.956641296092</v>
    <v>103</v>
    <v>1127.22</v>
    <v>150022883470</v>
    <v>KLA Corporation</v>
    <v>KLA Corporation</v>
    <v>1155</v>
    <v>37.142800000000001</v>
    <v>1128.8699999999999</v>
    <v>1139.26</v>
    <v>1109.99</v>
    <v>131684500</v>
    <v>KLAC</v>
    <v>KLA Corporation (XNAS:KLAC)</v>
    <v>921848</v>
    <v>920514</v>
    <v>1975</v>
  </rv>
  <rv s="2">
    <v>104</v>
  </rv>
  <rv s="0">
    <v>https://www.bing.com/financeapi/forcetrigger?t=a1tvoc&amp;q=XNAS%3aGILD&amp;form=skydnc</v>
    <v>Learn more on Bing</v>
  </rv>
  <rv s="1">
    <v>en-GB</v>
    <v>a1tvoc</v>
    <v>268435456</v>
    <v>1</v>
    <v>Powered by Refinitiv</v>
    <v>0</v>
    <v>GILEAD SCIENCES, INC. (XNAS:GILD)</v>
    <v>2</v>
    <v>3</v>
    <v>Finance</v>
    <v>4</v>
    <v>121.83</v>
    <v>83.1</v>
    <v>0.32840000000000003</v>
    <v>-0.59</v>
    <v>8.1400000000000005E-4</v>
    <v>-5.3080000000000002E-3</v>
    <v>0.09</v>
    <v>USD</v>
    <v>Gilead Sciences, Inc. is a biopharmaceutical company. The Company is engaged in advancing medicines to prevent and treat life-threatening diseases, including human immunodeficiency virus (HIV), viral hepatitis, COVID-19, cancer and inflammation. It is focused on discovering, developing and delivering medicines to address unmet medical needs in virology, oncology and other therapeutic areas. Its portfolio of marketed products includes Biktarvy, Genvoya, Descovy, Complera/Eviplera, Symtuza, Truvada, Stribild, Sunlenca, Epclusa, Vemlidy, Harvoni, Viread, Livdelzi, Veklury, Yescarta, Tecartus, Trodelvy, AmBisome, and Letairis. Its product candidates include Bulevirtide, Lenacapavir, Axicabtagene ciloleucel, Anitocabtagene autoleucel, Sacituzumab govitecan-hziy, and Domvanalimab and zimberelimab. Biktarvy is an oral formulation dosed once a day for the treatment of HIV-1 infection in certain patients. It operates in more than 35 countries worldwide.</v>
    <v>17600</v>
    <v>Nasdaq Stock Market</v>
    <v>XNAS</v>
    <v>XNAS</v>
    <v>333 LAKESIDE DR, FOSTER CITY, CA, 94404-1147 US</v>
    <v>111.7</v>
    <v>Pharmaceuticals</v>
    <v>Stock</v>
    <v>45932.958048633591</v>
    <v>106</v>
    <v>108.4601</v>
    <v>137183621920</v>
    <v>GILEAD SCIENCES, INC.</v>
    <v>GILEAD SCIENCES, INC.</v>
    <v>110.2</v>
    <v>22.232299999999999</v>
    <v>111.15</v>
    <v>110.56</v>
    <v>110.65</v>
    <v>1240807000</v>
    <v>GILD</v>
    <v>GILEAD SCIENCES, INC. (XNAS:GILD)</v>
    <v>10134897</v>
    <v>7137534</v>
    <v>1987</v>
  </rv>
  <rv s="2">
    <v>107</v>
  </rv>
  <rv s="0">
    <v>https://www.bing.com/financeapi/forcetrigger?t=a1zgm7&amp;q=XNAS%3aPANW&amp;form=skydnc</v>
    <v>Learn more on Bing</v>
  </rv>
  <rv s="1">
    <v>en-GB</v>
    <v>a1zgm7</v>
    <v>268435456</v>
    <v>1</v>
    <v>Powered by Refinitiv</v>
    <v>0</v>
    <v>PALO ALTO NETWORKS, INC. (XNAS:PANW)</v>
    <v>2</v>
    <v>3</v>
    <v>Finance</v>
    <v>4</v>
    <v>210.39</v>
    <v>144.14500000000001</v>
    <v>0.94430000000000003</v>
    <v>2.5</v>
    <v>7.1670000000000002E-4</v>
    <v>1.2089000000000001E-2</v>
    <v>0.15</v>
    <v>USD</v>
    <v>Palo Alto Networks, Inc. provides comprehensive artificial intelligence (AI)-powered security solutions across network, cloud, security operations and AI. The Company focuses on four areas: Network Security, Cloud Security, Security Operations and Threat Intelligence and Advisory Services (Unit 42). Its network security platform comprises ML-powered firewalls, AI Runtime Security, and a Secure Access Service Edge (SASE) framework, which includes Prisma Access, Prisma SD-WAN, and Prisma Access Browser to secure remote workforces and branch offices. Its Cloud security is delivered via Prisma Cloud, a Code to Cloud platform that protects applications, data, GenAI environments, and the cloud-native stack throughout the development lifecycle. Its Unit 42 division provides intelligence-led consulting, incident response, managed detection and response, and threat hunting services. Its Prisma AIRS is an AI security platform which secures applications, agents, models and data.</v>
    <v>16068</v>
    <v>Nasdaq Stock Market</v>
    <v>XNAS</v>
    <v>XNAS</v>
    <v>3000 Tannery Way, SANTA CLARA, CA, 95054 US</v>
    <v>209.9</v>
    <v>Software &amp; IT Services</v>
    <v>Stock</v>
    <v>45932.957742060156</v>
    <v>109</v>
    <v>205.44</v>
    <v>141669079370</v>
    <v>PALO ALTO NETWORKS, INC.</v>
    <v>PALO ALTO NETWORKS, INC.</v>
    <v>208.49</v>
    <v>129.3373</v>
    <v>206.8</v>
    <v>209.3</v>
    <v>209.45</v>
    <v>676870900</v>
    <v>PANW</v>
    <v>PALO ALTO NETWORKS, INC. (XNAS:PANW)</v>
    <v>4948078</v>
    <v>5700844</v>
    <v>2005</v>
  </rv>
  <rv s="2">
    <v>110</v>
  </rv>
  <rv s="0">
    <v>https://www.bing.com/financeapi/forcetrigger?t=a1ut3m&amp;q=XNAS%3aHON&amp;form=skydnc</v>
    <v>Learn more on Bing</v>
  </rv>
  <rv s="1">
    <v>en-GB</v>
    <v>a1ut3m</v>
    <v>268435456</v>
    <v>1</v>
    <v>Powered by Refinitiv</v>
    <v>0</v>
    <v>HONEYWELL INTERNATIONAL INCORPORATION (XNAS:HON)</v>
    <v>2</v>
    <v>3</v>
    <v>Finance</v>
    <v>4</v>
    <v>242.77</v>
    <v>179.36</v>
    <v>1.0617000000000001</v>
    <v>0.83</v>
    <v>-5.2130000000000004E-4</v>
    <v>3.9489999999999994E-3</v>
    <v>-0.11</v>
    <v>USD</v>
    <v>Honeywell International Inc. is an integrated operating company. Its Aerospace Technologies segment supplies products, software, and services for aircraft that it sells to original equipment manufacturers and other customers in a variety of end markets, including air transport, business and general aviation aircraft. Its Industrial Automation segment is a provider of industrial automation solutions that deliver intelligent, sustainable, and secure operations for customers in refining/petrochemicals and life sciences. Its Building Automation segment is a provider of products, software, solutions, and technologies that enable building owners and occupants to ensure their facilities are safe, energy efficient, sustainable, and productive. It also offers an off-gas detection solution for lithium-ion batteries. Its Energy and Sustainability Solutions segment is a provider of technology, processing, and licensing capabilities combined with material science and capabilities and chemistry.</v>
    <v>102000</v>
    <v>Nasdaq Stock Market</v>
    <v>XNAS</v>
    <v>XNAS</v>
    <v>855 S. Mint Street, CHARLOTTE, NC, 28202 US</v>
    <v>213.02</v>
    <v>Consumer Goods Conglomerates</v>
    <v>Stock</v>
    <v>45932.949908032031</v>
    <v>112</v>
    <v>210.09</v>
    <v>133442600000</v>
    <v>HONEYWELL INTERNATIONAL INCORPORATION</v>
    <v>HONEYWELL INTERNATIONAL INCORPORATION</v>
    <v>210.5</v>
    <v>23.902100000000001</v>
    <v>210.18</v>
    <v>211.01</v>
    <v>210.9</v>
    <v>634896500</v>
    <v>HON</v>
    <v>HONEYWELL INTERNATIONAL INCORPORATION (XNAS:HON)</v>
    <v>4307346</v>
    <v>4372761</v>
    <v>1985</v>
  </rv>
  <rv s="2">
    <v>113</v>
  </rv>
  <rv s="0">
    <v>https://www.bing.com/financeapi/forcetrigger?t=a1xh8m&amp;q=XNAS%3aMELI&amp;form=skydnc</v>
    <v>Learn more on Bing</v>
  </rv>
  <rv s="1">
    <v>en-GB</v>
    <v>a1xh8m</v>
    <v>268435456</v>
    <v>1</v>
    <v>Powered by Refinitiv</v>
    <v>0</v>
    <v>MERCADOLIBRE, INC. (XNAS:MELI)</v>
    <v>2</v>
    <v>3</v>
    <v>Finance</v>
    <v>4</v>
    <v>2645.22</v>
    <v>1646</v>
    <v>1.524</v>
    <v>69.69</v>
    <v>1.5129999999999998E-3</v>
    <v>3.2013E-2</v>
    <v>3.4</v>
    <v>USD</v>
    <v>MercadoLibre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84207</v>
    <v>Nasdaq Stock Market</v>
    <v>XNAS</v>
    <v>XNAS</v>
    <v>WTC Free Zone, Dr. Luis Bonavita 1294, Of. 1733, Tower II, MONTEVIDEO, 11300 UY</v>
    <v>2250.8649999999998</v>
    <v>Software &amp; IT Services</v>
    <v>Stock</v>
    <v>45932.957387303126</v>
    <v>115</v>
    <v>2159.36</v>
    <v>113896733908</v>
    <v>MERCADOLIBRE, INC.</v>
    <v>MERCADOLIBRE, INC.</v>
    <v>2201.65</v>
    <v>53.757300000000001</v>
    <v>2176.91</v>
    <v>2246.6</v>
    <v>2250</v>
    <v>50697380</v>
    <v>MELI</v>
    <v>MERCADOLIBRE, INC. (XNAS:MELI)</v>
    <v>897939</v>
    <v>422678</v>
    <v>1999</v>
  </rv>
  <rv s="2">
    <v>116</v>
  </rv>
  <rv s="0">
    <v>https://www.bing.com/financeapi/forcetrigger?t=a1mvjc&amp;q=XNAS%3aADI&amp;form=skydnc</v>
    <v>Learn more on Bing</v>
  </rv>
  <rv s="1">
    <v>en-GB</v>
    <v>a1mvjc</v>
    <v>268435456</v>
    <v>1</v>
    <v>Powered by Refinitiv</v>
    <v>0</v>
    <v>ANALOG DEVICES, INC. (XNAS:ADI)</v>
    <v>2</v>
    <v>3</v>
    <v>Finance</v>
    <v>10</v>
    <v>258.13</v>
    <v>158.65</v>
    <v>1.1062000000000001</v>
    <v>2.39</v>
    <v>2.7309999999999999E-3</v>
    <v>9.9880000000000004E-3</v>
    <v>0.66</v>
    <v>USD</v>
    <v>Analog Devices, Inc. is a global semiconductor company. The Company designs, manufactures, tests, and markets a portfolio of solutions, including integrated circuits (ICs), software and subsystems that leverage high-performance analog, mixed-signal and digital signal processing technologies. Its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Company's IC product portfolio includes both general-purpose products used by a range of customers and applications, as well as application-specific products designed for specific target markets. Its analog ICs monitor, condition, amplify or transform continuous analog signals associated with physical properties, such as temperature, pressure, weight, light, sound or motion.</v>
    <v>24000</v>
    <v>Nasdaq Stock Market</v>
    <v>XNAS</v>
    <v>XNAS</v>
    <v>One Analog Way, WILMINGTON, MA, 01887 US</v>
    <v>243.97</v>
    <v>Semiconductors &amp; Semiconductor Equipment</v>
    <v>Stock</v>
    <v>45932.933705821095</v>
    <v>118</v>
    <v>240.44</v>
    <v>118890861518</v>
    <v>ANALOG DEVICES, INC.</v>
    <v>ANALOG DEVICES, INC.</v>
    <v>242.13</v>
    <v>60.996299999999998</v>
    <v>239.28</v>
    <v>241.67</v>
    <v>242.33</v>
    <v>491955400</v>
    <v>ADI</v>
    <v>ANALOG DEVICES, INC. (XNAS:ADI)</v>
    <v>2773347</v>
    <v>2918285</v>
    <v>1965</v>
  </rv>
  <rv s="2">
    <v>119</v>
  </rv>
  <rv s="0">
    <v>https://www.bing.com/financeapi/forcetrigger?t=bq8rqh&amp;q=XNAS%3aCRWD&amp;form=skydnc</v>
    <v>Learn more on Bing</v>
  </rv>
  <rv s="1">
    <v>en-GB</v>
    <v>bq8rqh</v>
    <v>268435456</v>
    <v>1</v>
    <v>Powered by Refinitiv</v>
    <v>0</v>
    <v>CROWDSTRIKE HOLDINGS, INC. (XNAS:CRWD)</v>
    <v>2</v>
    <v>3</v>
    <v>Finance</v>
    <v>4</v>
    <v>517.97990000000004</v>
    <v>274.86200000000002</v>
    <v>1.1603000000000001</v>
    <v>-3.16</v>
    <v>-3.2210000000000002E-4</v>
    <v>-6.3210000000000002E-3</v>
    <v>-0.16</v>
    <v>USD</v>
    <v>CrowdStrike Holdings, Inc. is a global cybersecurity company that provides cloud-delivered protection of endpoints, cloud workloads, identity and data. Its Falcon platform is designed for cybersecurity consolidation, purpose-built to stop breaches. The platforms collect and integrate data from across the enterprise, including endpoints, cloud workloads, identities, and third-party sources. It offers 29 cloud modules on its Falcon platform via a software as a service (SaaS) subscription-based model that spans multiple large markets, including corporate endpoint and cloud workload security, managed security services, security and vulnerability management, information technology (IT) operations management, identity protection, next-generation security information and event management (SIEM) and log management, threat intelligence services, data protection, SaaS security posture management, automation and response (SOAR) and artificial intelligence powered workflow automation, and others.</v>
    <v>10047</v>
    <v>Nasdaq Stock Market</v>
    <v>XNAS</v>
    <v>XNAS</v>
    <v>206 E. 9TH STREET, SUITE 1400, AUSTIN, TX, 78701 US</v>
    <v>502.27</v>
    <v>Software &amp; IT Services</v>
    <v>Stock</v>
    <v>45932.957952568751</v>
    <v>121</v>
    <v>492.34500000000003</v>
    <v>124674493680</v>
    <v>CROWDSTRIKE HOLDINGS, INC.</v>
    <v>CROWDSTRIKE HOLDINGS, INC.</v>
    <v>501.22500000000002</v>
    <v>0</v>
    <v>499.96</v>
    <v>496.8</v>
    <v>496.64</v>
    <v>250955100</v>
    <v>CRWD</v>
    <v>CROWDSTRIKE HOLDINGS, INC. (XNAS:CRWD)</v>
    <v>2587566</v>
    <v>3808845</v>
    <v>2011</v>
  </rv>
  <rv s="2">
    <v>122</v>
  </rv>
  <rv s="0">
    <v>https://www.bing.com/financeapi/forcetrigger?t=a1mw4c&amp;q=XNAS%3aADP&amp;form=skydnc</v>
    <v>Learn more on Bing</v>
  </rv>
  <rv s="1">
    <v>en-GB</v>
    <v>a1mw4c</v>
    <v>268435456</v>
    <v>1</v>
    <v>Powered by Refinitiv</v>
    <v>0</v>
    <v>AUTOMATIC DATA PROCESSING, INC. (XNAS:ADP)</v>
    <v>2</v>
    <v>3</v>
    <v>Finance</v>
    <v>10</v>
    <v>329.92950000000002</v>
    <v>272.61750000000001</v>
    <v>0.877</v>
    <v>-1.74</v>
    <v>1.621E-3</v>
    <v>-5.9670000000000001E-3</v>
    <v>0.47</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67000</v>
    <v>Nasdaq Stock Market</v>
    <v>XNAS</v>
    <v>XNAS</v>
    <v>One Adp Boulvard, ROSELAND, NJ, 07068 US</v>
    <v>290.82</v>
    <v>Software &amp; IT Services</v>
    <v>Stock</v>
    <v>45932.944938008593</v>
    <v>124</v>
    <v>286.42</v>
    <v>118128200000</v>
    <v>AUTOMATIC DATA PROCESSING, INC.</v>
    <v>AUTOMATIC DATA PROCESSING, INC.</v>
    <v>289.22000000000003</v>
    <v>29.207999999999998</v>
    <v>291.61</v>
    <v>289.87</v>
    <v>290.33999999999997</v>
    <v>405089500</v>
    <v>ADP</v>
    <v>AUTOMATIC DATA PROCESSING, INC. (XNAS:ADP)</v>
    <v>2073858</v>
    <v>1975379</v>
    <v>1961</v>
  </rv>
  <rv s="2">
    <v>125</v>
  </rv>
  <rv s="0">
    <v>https://www.bing.com/financeapi/forcetrigger?t=a1pwqh&amp;q=XNAS%3aCMCSA&amp;form=skydnc</v>
    <v>Learn more on Bing</v>
  </rv>
  <rv s="1">
    <v>en-GB</v>
    <v>a1pwqh</v>
    <v>268435456</v>
    <v>1</v>
    <v>Powered by Refinitiv</v>
    <v>0</v>
    <v>COMCAST CORPORATION (XNAS:CMCSA)</v>
    <v>2</v>
    <v>3</v>
    <v>Finance</v>
    <v>4</v>
    <v>45.31</v>
    <v>30.38</v>
    <v>0.92689999999999995</v>
    <v>-0.54</v>
    <v>2.3029999999999999E-3</v>
    <v>-1.7453E-2</v>
    <v>7.0000000000000007E-2</v>
    <v>USD</v>
    <v>Comcast Corporation is a global media and technology company. The Company delivers broadband, wireless, and video through Xfinity, Comcast Business, and Sky; produces, distributes, and streams entertainment, sports, and news through brands, including NBC, Telemundo, Universal, Peacock, and Sky; and brings theme parks and attractions to life through Universal Destinations &amp; Experiences. It operates through two primary businesses: Connectivity &amp; Platforms and Content &amp; Experiences. Connectivity &amp; Platforms includes its broadband, wireless, video and wireline voice businesses in the United States, United Kingdom and Italy. It also includes the operations of its Sky-branded entertainment television networks in the United Kingdom and Italy. Content &amp; Experiences includes its media and entertainment businesses that produce and distribute entertainment, sports, news and other content for global audiences and that own and operate theme parks and attractions in the United States and Asia.</v>
    <v>182000</v>
    <v>Nasdaq Stock Market</v>
    <v>XNAS</v>
    <v>XNAS</v>
    <v>One Comcast Center, PHILADELPHIA, PA, 19103-2838 US</v>
    <v>30.8</v>
    <v>Telecommunications Services</v>
    <v>Stock</v>
    <v>45932.957624073439</v>
    <v>127</v>
    <v>30.38</v>
    <v>112243092800</v>
    <v>COMCAST CORPORATION</v>
    <v>COMCAST CORPORATION</v>
    <v>30.72</v>
    <v>5.0206</v>
    <v>30.94</v>
    <v>30.4</v>
    <v>30.47</v>
    <v>3692207000</v>
    <v>CMCSA</v>
    <v>COMCAST CORPORATION (XNAS:CMCSA)</v>
    <v>24981210</v>
    <v>24560250</v>
    <v>2001</v>
  </rv>
  <rv s="2">
    <v>128</v>
  </rv>
  <rv s="0">
    <v>https://www.bing.com/financeapi/forcetrigger?t=bx11nm&amp;q=XNYS%3aDASH&amp;form=skydnc</v>
    <v>Learn more on Bing</v>
  </rv>
  <rv s="1">
    <v>en-GB</v>
    <v>bx11nm</v>
    <v>268435456</v>
    <v>1</v>
    <v>Powered by Refinitiv</v>
    <v>0</v>
    <v>DOORDASH, INC. (XNAS:DASH)</v>
    <v>2</v>
    <v>3</v>
    <v>Finance</v>
    <v>4</v>
    <v>278.14999999999998</v>
    <v>140.62</v>
    <v>1.7083999999999999</v>
    <v>2.4500000000000002</v>
    <v>2.221E-4</v>
    <v>9.1540000000000007E-3</v>
    <v>0.06</v>
    <v>USD</v>
    <v>DoorDash, Inc. is engaged in providing services that reduce friction in local commerce and help merchants connect with consumers in their communities. The Company's primary offerings include the DoorDash Marketplace and the Wolt Marketplace (together, the Marketplaces), and its Commerce Platform. The Company's Marketplaces operate in over 30 countries across the globe and provide an integrated suite of services that help merchants establish an online presence, connect with consumers in their communities, and solve mission-critical challenges, such as customer acquisition, demand generation, order fulfillment, merchandising, payment processing, and customer support. It also offers advertising as a value-added service through its Marketplaces to help merchants and consumer packaged goods companies increase consumer engagement. The Company also has offsite advertising capabilities. Its white-label delivery fulfillment services include DoorDash Drive On-Demand and Wolt Drive.</v>
    <v>23700</v>
    <v>Nasdaq Stock Market</v>
    <v>XNAS</v>
    <v>XNAS</v>
    <v>901 Market Street 6Th Floor, San Francisco, CA, 94103 US</v>
    <v>270.435</v>
    <v>Software &amp; IT Services</v>
    <v>Stock</v>
    <v>45932.955604212497</v>
    <v>130</v>
    <v>260.15010000000001</v>
    <v>115381043531</v>
    <v>DOORDASH, INC.</v>
    <v>DOORDASH, INC.</v>
    <v>268.89999999999998</v>
    <v>148.68889999999999</v>
    <v>267.64</v>
    <v>270.08999999999997</v>
    <v>270.14999999999998</v>
    <v>427194800</v>
    <v>DASH</v>
    <v>DOORDASH, INC. (XNAS:DASH)</v>
    <v>2167304</v>
    <v>3076158</v>
    <v>2013</v>
  </rv>
  <rv s="2">
    <v>131</v>
  </rv>
  <rv s="0">
    <v>https://www.bing.com/financeapi/forcetrigger?t=c4xjc7&amp;q=XNAS%3aCEG&amp;form=skydnc</v>
    <v>Learn more on Bing</v>
  </rv>
  <rv s="1">
    <v>en-GB</v>
    <v>c4xjc7</v>
    <v>268435456</v>
    <v>1</v>
    <v>Powered by Refinitiv</v>
    <v>0</v>
    <v>CONSTELLATION ENERGY CORPORATION. (XNAS:CEG)</v>
    <v>2</v>
    <v>3</v>
    <v>Finance</v>
    <v>4</v>
    <v>357.68</v>
    <v>161.35</v>
    <v>1.1188</v>
    <v>6.56</v>
    <v>2.49E-3</v>
    <v>1.8695E-2</v>
    <v>0.89</v>
    <v>USD</v>
    <v>Constellation Energy Corporation is a producer of emissions-free energy and an energy supplier to businesses, homes and public sector customers nationwide. The Company’s nuclear, hydro, wind, and solar generation facilities have the generating capacity to power the equivalent of 16 million homes, providing about 10% of the nation's clean energy in the United States. Its segments include Mid-Atlantic, Midwest, New York, ERCOT, and Other Power Regions. Through its integrated business operations, it sells electricity, natural gas, and other energy-related products and sustainable solutions to various types of customers, including distribution utilities, municipalities, cooperatives, and commercial, industrial, public sector, and residential customers in markets across multiple geographic regions. Its nuclear fleet has a generating capacity of approximately 22 gigawatts (GWs). It operates approximately 10 GWs of natural gas, oil, hydroelectric, wind, and solar generation assets.</v>
    <v>14215</v>
    <v>Nasdaq Stock Market</v>
    <v>XNAS</v>
    <v>XNAS</v>
    <v>1310 Point Street, BALTIMORE, MD, 21231 US</v>
    <v>357.68</v>
    <v>Electrical Utilities &amp; IPPs</v>
    <v>Stock</v>
    <v>45932.955093193748</v>
    <v>133</v>
    <v>343.21</v>
    <v>111672505776</v>
    <v>CONSTELLATION ENERGY CORPORATION.</v>
    <v>CONSTELLATION ENERGY CORPORATION.</v>
    <v>352.25</v>
    <v>36.650599999999997</v>
    <v>350.9</v>
    <v>357.46</v>
    <v>358.35</v>
    <v>312405600</v>
    <v>CEG</v>
    <v>CONSTELLATION ENERGY CORPORATION. (XNAS:CEG)</v>
    <v>2160809</v>
    <v>2232872</v>
    <v>2021</v>
  </rv>
  <rv s="2">
    <v>134</v>
  </rv>
  <rv s="0">
    <v>https://www.bing.com/financeapi/forcetrigger?t=a25k5r&amp;q=XNAS%3aVRTX&amp;form=skydnc</v>
    <v>Learn more on Bing</v>
  </rv>
  <rv s="1">
    <v>en-GB</v>
    <v>a25k5r</v>
    <v>268435456</v>
    <v>1</v>
    <v>Powered by Refinitiv</v>
    <v>0</v>
    <v>VERTEX PHARMACEUTICALS INCORPORATED (XNAS:VRTX)</v>
    <v>2</v>
    <v>3</v>
    <v>Finance</v>
    <v>10</v>
    <v>519.88</v>
    <v>362.5</v>
    <v>0.35299999999999998</v>
    <v>4.6399999999999997</v>
    <v>-1.1862999999999999E-2</v>
    <v>1.1479E-2</v>
    <v>-4.8499999999999996</v>
    <v>USD</v>
    <v>Vertex Pharmaceuticals Incorporated is a global biotechnology company that invests in scientific innovation to create transformative medicines for people with serious diseases, with a focus on specialty markets. It has seven approved medicines: five that treat the underlying cause of cystic fibrosis (CF), one that treats severe sickle cell disease (SCD) and transfusion dependent beta thalassemia (TDT), and one that treats moderate-to-severe acute pain. Its pipeline includes clinical-stage programs in CF, SCD, beta thalassemia, acute and peripheral neuropathic pain, APOL1-mediated kidney disease, IgA nephropathy and other autoimmune renal diseases and cytopenias, type 1 diabetes, myotonic dystrophy type 1, and autosomal dominant polycystic kidney disease. Its marketed medicines are TRIKAFTA/KAFTRIO (elexacaftor/tezacaftor/ivacaftor and ivacaftor), SYMDEKO/SYMKEVI (elexacaftor/tezacaftor/ivacaftor and ivacaftor), ORKAMBI (lumacaftor/ivacaftor), and KALYDECO (ivacaftor).</v>
    <v>6100</v>
    <v>Nasdaq Stock Market</v>
    <v>XNAS</v>
    <v>XNAS</v>
    <v>50 Northern Avenue, BOSTON, MA, 02210 US</v>
    <v>410.995</v>
    <v>Pharmaceuticals</v>
    <v>Stock</v>
    <v>45932.937941318749</v>
    <v>136</v>
    <v>402.815</v>
    <v>104825337695</v>
    <v>VERTEX PHARMACEUTICALS INCORPORATED</v>
    <v>VERTEX PHARMACEUTICALS INCORPORATED</v>
    <v>404.21</v>
    <v>28.802399999999999</v>
    <v>404.21</v>
    <v>408.85</v>
    <v>404</v>
    <v>256390700</v>
    <v>VRTX</v>
    <v>VERTEX PHARMACEUTICALS INCORPORATED (XNAS:VRTX)</v>
    <v>1642167</v>
    <v>1685294</v>
    <v>1989</v>
  </rv>
  <rv s="2">
    <v>137</v>
  </rv>
  <rv s="0">
    <v>https://www.bing.com/financeapi/forcetrigger?t=a1pejc&amp;q=XNAS%3aCDNS&amp;form=skydnc</v>
    <v>Learn more on Bing</v>
  </rv>
  <rv s="1">
    <v>en-GB</v>
    <v>a1pejc</v>
    <v>268435456</v>
    <v>1</v>
    <v>Powered by Refinitiv</v>
    <v>0</v>
    <v>CADENCE DESIGN SYSTEMS, INC. (XNAS:CDNS)</v>
    <v>2</v>
    <v>3</v>
    <v>Finance</v>
    <v>4</v>
    <v>376.44499999999999</v>
    <v>221.56010000000001</v>
    <v>1.0033000000000001</v>
    <v>-4.7300000000000004</v>
    <v>-4.0289999999999998E-4</v>
    <v>-1.3439000000000001E-2</v>
    <v>-0.1399</v>
    <v>USD</v>
    <v>Cadence Design Systems, Inc. is an electronic systems designing company. The Company applies its Intelligent System Design strategy to deliver software, hardware and intellectual property (IP) that turn design concepts into reality. Its product categories include Core Electronic Design Automation (EDA), Semiconductor IP, and System Design and Analysis (SD&amp;A). Core EDA includes software, hardware, and services used to design and verify a wide variety of semiconductors. The semiconductor IP portfolio includes silicon subsystems, software, and services that are used in semiconductor design. The SD&amp;A category includes the software and services used to design and verify a wide variety of physical electronic systems. Its semiconductors are used in various industries, including automotive, aerospace, biotech, hyperscale and cloud computing, data centers, telecommunications, medical technology, industrial Internet of things (IIoT), and artificial intelligence (AI).</v>
    <v>13152</v>
    <v>Nasdaq Stock Market</v>
    <v>XNAS</v>
    <v>XNAS</v>
    <v>2655 Seely Avenue Bldg 5, SAN JOSE, CA, 95134 US</v>
    <v>355.13499999999999</v>
    <v>Software &amp; IT Services</v>
    <v>Stock</v>
    <v>45932.9546529625</v>
    <v>139</v>
    <v>346.35</v>
    <v>94619427600</v>
    <v>CADENCE DESIGN SYSTEMS, INC.</v>
    <v>CADENCE DESIGN SYSTEMS, INC.</v>
    <v>354.55</v>
    <v>95.236400000000003</v>
    <v>351.97</v>
    <v>347.24</v>
    <v>347.1001</v>
    <v>272490000</v>
    <v>CDNS</v>
    <v>CADENCE DESIGN SYSTEMS, INC. (XNAS:CDNS)</v>
    <v>1649758</v>
    <v>1791703</v>
    <v>1987</v>
  </rv>
  <rv s="2">
    <v>140</v>
  </rv>
  <rv s="0">
    <v>https://www.bing.com/financeapi/forcetrigger?t=a22k9c&amp;q=XNAS%3aSBUX&amp;form=skydnc</v>
    <v>Learn more on Bing</v>
  </rv>
  <rv s="1">
    <v>en-GB</v>
    <v>a22k9c</v>
    <v>268435456</v>
    <v>1</v>
    <v>Powered by Refinitiv</v>
    <v>0</v>
    <v>STARBUCKS CORPORATION (XNAS:SBUX)</v>
    <v>2</v>
    <v>3</v>
    <v>Finance</v>
    <v>4</v>
    <v>117.46</v>
    <v>75.5</v>
    <v>1.0139</v>
    <v>2.3199999999999998</v>
    <v>0</v>
    <v>2.7488000000000002E-2</v>
    <v>0</v>
    <v>USD</v>
    <v>Starbucks Corporations is a roaster, marketer, and retailer of specialty coffee globally. Its North America segment includes the United States and Canada. Its International segment includes China, Japan, Asia Pacific, Europe, Middle East and Africa, Latin America, and the Caribbean. Its North America and International segments include both Company-operated and licensed stores. The Channel Development segment includes roasted whole bean and ground coffees, Starbucks-branded single-serve products, a variety of ready-to-drink beverages, such as Frappuccino and Starbucks Doubleshot, foodservice products, and other branded products sold outside the Company-operated and licensed stores. A large portion of its Channel Development business operates under a licensed model of the Global Coffee Alliance with Nestle, while its global ready-to-drink businesses operate under collaborative relationships with PepsiCo, Inc., Tingyi-Ashi Beverages Holding Co., Ltd., Arla Foods amba, Nestle, and others.</v>
    <v>361000</v>
    <v>Nasdaq Stock Market</v>
    <v>XNAS</v>
    <v>XNAS</v>
    <v>2401 Utah Ave S, Ms: S-La1, SEATTLE, WA, 98134 US</v>
    <v>87.26</v>
    <v>Hotels &amp; Entertainment Services</v>
    <v>Stock</v>
    <v>45932.956789825781</v>
    <v>142</v>
    <v>84.03</v>
    <v>98574624000</v>
    <v>STARBUCKS CORPORATION</v>
    <v>STARBUCKS CORPORATION</v>
    <v>84.25</v>
    <v>36.502800000000001</v>
    <v>84.4</v>
    <v>86.72</v>
    <v>86.72</v>
    <v>1136700000</v>
    <v>SBUX</v>
    <v>STARBUCKS CORPORATION (XNAS:SBUX)</v>
    <v>9459672</v>
    <v>8973766</v>
    <v>1985</v>
  </rv>
  <rv s="2">
    <v>143</v>
  </rv>
  <rv s="0">
    <v>https://www.bing.com/financeapi/forcetrigger?t=a239hw&amp;q=XNAS%3aSNPS&amp;form=skydnc</v>
    <v>Learn more on Bing</v>
  </rv>
  <rv s="1">
    <v>en-GB</v>
    <v>a239hw</v>
    <v>268435456</v>
    <v>1</v>
    <v>Powered by Refinitiv</v>
    <v>0</v>
    <v>SYNOPSYS, INC. (XNAS:SNPS)</v>
    <v>2</v>
    <v>3</v>
    <v>Finance</v>
    <v>4</v>
    <v>651.73</v>
    <v>365.74</v>
    <v>1.1075999999999999</v>
    <v>-17.635000000000002</v>
    <v>2.1120000000000002E-3</v>
    <v>-3.6080000000000001E-2</v>
    <v>0.995</v>
    <v>USD</v>
    <v>Synopsys, Inc. is engaged in providing engineering solutions from silicon to systems, enabling customers to innovate artificial intelligence (AI)-powered products. It delivers silicon design, intellectual property (IP), simulation and analysis solutions, and design services. It supplies mission-critical electronic design automation (EDA) software that engineers use to design and test integrated circuits (ICs). Its Design Automation segment includes its advanced silicon design, verification products and services and system integration products. This segment also includes digital, custom and field programmable gate arrays, integrated circuit design software, verification software and hardware products, system integration products and services, and manufacturing software products. Its Design IP segment includes its interface, foundation, security, and embedded processor IP, IP subsystems, and IP implementation services that serve companies in the semiconductor and electronics industries.</v>
    <v>20000</v>
    <v>Nasdaq Stock Market</v>
    <v>XNAS</v>
    <v>XNAS</v>
    <v>675 Almanor Ave, SUNNYVALE, CA, 94085 US</v>
    <v>489.29</v>
    <v>Software &amp; IT Services</v>
    <v>Stock</v>
    <v>45932.958175774998</v>
    <v>145</v>
    <v>470.35</v>
    <v>87514571261</v>
    <v>SYNOPSYS, INC.</v>
    <v>SYNOPSYS, INC.</v>
    <v>484.7</v>
    <v>65.886300000000006</v>
    <v>488.78</v>
    <v>471.14499999999998</v>
    <v>472.14</v>
    <v>185748700</v>
    <v>SNPS</v>
    <v>SYNOPSYS, INC. (XNAS:SNPS)</v>
    <v>2692225</v>
    <v>4226618</v>
    <v>1987</v>
  </rv>
  <rv s="2">
    <v>146</v>
  </rv>
  <rv s="0">
    <v>https://www.bing.com/financeapi/forcetrigger?t=a1zbvh&amp;q=XNAS%3aORLY&amp;form=skydnc</v>
    <v>Learn more on Bing</v>
  </rv>
  <rv s="1">
    <v>en-GB</v>
    <v>a1zbvh</v>
    <v>268435456</v>
    <v>1</v>
    <v>Powered by Refinitiv</v>
    <v>0</v>
    <v>O'Reilly Automotive, Inc. (XNAS:ORLY)</v>
    <v>2</v>
    <v>3</v>
    <v>Finance</v>
    <v>10</v>
    <v>108.715</v>
    <v>75.926400000000001</v>
    <v>0.58330000000000004</v>
    <v>-0.71</v>
    <v>-2.8580000000000001E-4</v>
    <v>-6.7179999999999991E-3</v>
    <v>-0.03</v>
    <v>USD</v>
    <v>O’Reilly Automotive, Inc. is a specialty retailer of automotive aftermarket parts, tools, supplies, equipment, and accessories in the United States (U.S.), selling its products to both do-it-yourself (DIY) and professional service provider customers. Its stores carry various product lines,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services and programs, including battery diagnostic testing; battery, wiper, and bulb replacement; a loaner tool program; custom hydraulic hoses, drum and rotor resurfacing, electrical and module testing, used oil, oil filter, and battery recycling; and others.</v>
    <v>78111</v>
    <v>Nasdaq Stock Market</v>
    <v>XNAS</v>
    <v>XNAS</v>
    <v>233 S Patterson Ave, SPRINGFIELD, MO, 65802 US</v>
    <v>105.38500000000001</v>
    <v>Specialty Retailers</v>
    <v>Stock</v>
    <v>45932.939528263283</v>
    <v>148</v>
    <v>103.7784</v>
    <v>89066698599</v>
    <v>O'Reilly Automotive, Inc.</v>
    <v>O'Reilly Automotive, Inc.</v>
    <v>104.72</v>
    <v>37.797800000000002</v>
    <v>105.68</v>
    <v>104.97</v>
    <v>104.94</v>
    <v>848496700</v>
    <v>ORLY</v>
    <v>O'Reilly Automotive, Inc. (XNAS:ORLY)</v>
    <v>3388736</v>
    <v>4756586</v>
    <v>2010</v>
  </rv>
  <rv s="2">
    <v>149</v>
  </rv>
  <rv s="0">
    <v>https://www.bing.com/financeapi/forcetrigger?t=bjojk2&amp;q=XNAS%3aPDD&amp;form=skydnc</v>
    <v>Learn more on Bing</v>
  </rv>
  <rv s="1">
    <v>en-GB</v>
    <v>bjojk2</v>
    <v>268435456</v>
    <v>1</v>
    <v>Powered by Refinitiv</v>
    <v>0</v>
    <v>PDD Holdings Inc. (XNAS:PDD)</v>
    <v>2</v>
    <v>3</v>
    <v>Finance</v>
    <v>4</v>
    <v>155.66999999999999</v>
    <v>87.11</v>
    <v>0.45910000000000001</v>
    <v>0.84</v>
    <v>-1.5529999999999999E-3</v>
    <v>6.2500000000000003E-3</v>
    <v>-0.21</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 Its Pinduoduo platform provides buyers with a comprehensive selection of value-for-money merchandise and fun and interactive shopping experiences. The Temu, a global e-commerce platform which brings together buyers, merchants, manufacturers, and brands from around the world, offers a selection of merchandise in product categories such as apparel, electronic appliances, household goods, sports and fitness, tools and home improvement, and pet supplies.</v>
    <v>23465</v>
    <v>Nasdaq Stock Market</v>
    <v>XNAS</v>
    <v>XNAS</v>
    <v>First Floor, 25 St Stephen's Green, DUBLIN, DUBLIN, D02 XF99 IE</v>
    <v>136.84</v>
    <v>Software &amp; IT Services</v>
    <v>Stock</v>
    <v>45932.95787961797</v>
    <v>151</v>
    <v>134.12</v>
    <v>190800500000</v>
    <v>PDD Holdings Inc.</v>
    <v>PDD Holdings Inc.</v>
    <v>135.38999999999999</v>
    <v>14.648099999999999</v>
    <v>134.4</v>
    <v>135.24</v>
    <v>135.03</v>
    <v>1419646000</v>
    <v>PDD</v>
    <v>PDD Holdings Inc. (XNAS:PDD)</v>
    <v>8592341</v>
    <v>9549035</v>
    <v>2015</v>
  </rv>
  <rv s="2">
    <v>152</v>
  </rv>
  <rv s="0">
    <v>https://www.bing.com/financeapi/forcetrigger?t=a1qgcw&amp;q=XNAS%3aCTAS&amp;form=skydnc</v>
    <v>Learn more on Bing</v>
  </rv>
  <rv s="1">
    <v>en-GB</v>
    <v>a1qgcw</v>
    <v>268435456</v>
    <v>1</v>
    <v>Powered by Refinitiv</v>
    <v>0</v>
    <v>CINTAS CORPORATION (XNAS:CTAS)</v>
    <v>2</v>
    <v>3</v>
    <v>Finance</v>
    <v>10</v>
    <v>229.24</v>
    <v>180.78</v>
    <v>0.99280000000000002</v>
    <v>-0.73</v>
    <v>1.4289999999999999E-3</v>
    <v>-3.5849999999999996E-3</v>
    <v>0.28999999999999998</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48300</v>
    <v>Nasdaq Stock Market</v>
    <v>XNAS</v>
    <v>XNAS</v>
    <v>6800 Cintas Blvd, P O Box 625737, CINCINNATI, OH, 45262 US</v>
    <v>203.47</v>
    <v>Professional &amp; Commercial Services</v>
    <v>Stock</v>
    <v>45932.933857661716</v>
    <v>154</v>
    <v>201.44</v>
    <v>81762685955</v>
    <v>CINTAS CORPORATION</v>
    <v>CINTAS CORPORATION</v>
    <v>201.99</v>
    <v>45.2104</v>
    <v>203.64</v>
    <v>202.91</v>
    <v>203.2</v>
    <v>402950500</v>
    <v>CTAS</v>
    <v>CINTAS CORPORATION (XNAS:CTAS)</v>
    <v>1713319</v>
    <v>2133735</v>
    <v>1986</v>
  </rv>
  <rv s="2">
    <v>155</v>
  </rv>
  <rv s="0">
    <v>https://www.bing.com/financeapi/forcetrigger?t=a1xfoc&amp;q=XNAS%3aMDLZ&amp;form=skydnc</v>
    <v>Learn more on Bing</v>
  </rv>
  <rv s="1">
    <v>en-GB</v>
    <v>a1xfoc</v>
    <v>268435456</v>
    <v>1</v>
    <v>Powered by Refinitiv</v>
    <v>0</v>
    <v>Mondelez International, Inc. (XNAS:MDLZ)</v>
    <v>2</v>
    <v>3</v>
    <v>Finance</v>
    <v>4</v>
    <v>72.97</v>
    <v>53.95</v>
    <v>0.43569999999999998</v>
    <v>-1.39</v>
    <v>4.0470000000000002E-3</v>
    <v>-2.2004000000000003E-2</v>
    <v>0.25</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in over 150 countries and has operations in approximately 80 countries, including 147 principal manufacturing and processing facilities across 46 countries. It sells its products to supermarket chains, wholesalers, supercenters, club stores, mass merchandisers, distributors, convenience stores, gasoline stations, drug stores, value stores and other retail food outlets.</v>
    <v>90000</v>
    <v>Nasdaq Stock Market</v>
    <v>XNAS</v>
    <v>XNAS</v>
    <v>905 West Fulton Market, Suite 200, CHICAGO, IL, 60607 US</v>
    <v>62.7</v>
    <v>Food &amp; Tobacco</v>
    <v>Stock</v>
    <v>45932.952422823437</v>
    <v>157</v>
    <v>61.62</v>
    <v>79939922100</v>
    <v>Mondelez International, Inc.</v>
    <v>Mondelez International, Inc.</v>
    <v>62.14</v>
    <v>23.0762</v>
    <v>63.17</v>
    <v>61.78</v>
    <v>62.03</v>
    <v>1293945000</v>
    <v>MDLZ</v>
    <v>Mondelez International, Inc. (XNAS:MDLZ)</v>
    <v>5529693</v>
    <v>7319008</v>
    <v>2000</v>
  </rv>
  <rv s="2">
    <v>158</v>
  </rv>
  <rv s="0">
    <v>https://www.bing.com/financeapi/forcetrigger?t=a1y1qh&amp;q=XNAS%3aMSTR&amp;form=skydnc</v>
    <v>Learn more on Bing</v>
  </rv>
  <rv s="1">
    <v>en-GB</v>
    <v>a1y1qh</v>
    <v>268435456</v>
    <v>1</v>
    <v>Powered by Refinitiv</v>
    <v>0</v>
    <v>STRATEGY INC (XNAS:MSTR)</v>
    <v>2</v>
    <v>3</v>
    <v>Finance</v>
    <v>4</v>
    <v>543</v>
    <v>157.82</v>
    <v>3.9026999999999998</v>
    <v>13.92</v>
    <v>-6.1590000000000004E-3</v>
    <v>4.1134000000000004E-2</v>
    <v>-2.17</v>
    <v>USD</v>
    <v>Strategy Inc., formerly MicroStrategy Incorporated, is a bitcoin treasury and business intelligence company. The Company provides cloud-native, artificial intelligence (AI)-powered enterprise analytics software to thousands of global customers. The Company’s Strategy ONE platform provides access to AI-powered workflows, unlimited data sources, cloud-native technologies, and performance to speed up time from data to action. Strategy One delivers visualization, reporting, and embedded analytics capabilities across retail, banking, technology, manufacturing, insurance, consulting, healthcare, telecommunications, and the public sector. Its Strategy Mosaic is a universal intelligence layer that provides enterprises with consistent definitions and governance across data sources, regardless of where that data resides or which tools access it. The Strategy Mosaic offers data clarity and connection by eliminating trade-offs between flexibility, control, and speed.</v>
    <v>1512</v>
    <v>Nasdaq Stock Market</v>
    <v>XNAS</v>
    <v>XNAS</v>
    <v>1850 TOWERS CRESCENT PLAZA, TYSONS CORNER, VA, 22182 US</v>
    <v>353.22</v>
    <v>Software &amp; IT Services</v>
    <v>Stock</v>
    <v>45932.95788126094</v>
    <v>160</v>
    <v>341.15</v>
    <v>101059377628</v>
    <v>STRATEGY INC</v>
    <v>STRATEGY INC</v>
    <v>348.57</v>
    <v>29.7638</v>
    <v>338.41</v>
    <v>352.33</v>
    <v>350.16</v>
    <v>286831600</v>
    <v>MSTR</v>
    <v>STRATEGY INC (XNAS:MSTR)</v>
    <v>13651720</v>
    <v>11135291</v>
    <v>1989</v>
  </rv>
  <rv s="2">
    <v>161</v>
  </rv>
  <rv s="0">
    <v>https://www.bing.com/financeapi/forcetrigger?t=a1ntlh&amp;q=XNAS%3aASML&amp;form=skydnc</v>
    <v>Learn more on Bing</v>
  </rv>
  <rv s="1">
    <v>en-GB</v>
    <v>a1ntlh</v>
    <v>268435456</v>
    <v>1</v>
    <v>Powered by Refinitiv</v>
    <v>0</v>
    <v>ASML Holding NV (XNAS:ASML)</v>
    <v>2</v>
    <v>3</v>
    <v>Finance</v>
    <v>4</v>
    <v>1040.23</v>
    <v>578.51</v>
    <v>1.8751</v>
    <v>26.9</v>
    <v>-1.3755E-2</v>
    <v>2.6811999999999999E-2</v>
    <v>-14.17</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44000</v>
    <v>Nasdaq Stock Market</v>
    <v>XNAS</v>
    <v>XNAS</v>
    <v>De Run 6501, VELDHOVEN, NOORD-BRABANT, 5504 DR NL</v>
    <v>1040.23</v>
    <v>Semiconductors &amp; Semiconductor Equipment</v>
    <v>Stock</v>
    <v>45932.958058159376</v>
    <v>163</v>
    <v>1021.89</v>
    <v>383183700000</v>
    <v>ASML Holding NV</v>
    <v>ASML Holding NV</v>
    <v>1039</v>
    <v>34.229500000000002</v>
    <v>1003.27</v>
    <v>1030.17</v>
    <v>1016</v>
    <v>388147700</v>
    <v>ASML</v>
    <v>ASML Holding NV (XNAS:ASML)</v>
    <v>1688026</v>
    <v>1598244</v>
    <v>1994</v>
  </rv>
  <rv s="2">
    <v>164</v>
  </rv>
  <rv s="0">
    <v>https://www.bing.com/financeapi/forcetrigger?t=a1xaar&amp;q=XNAS%3aMAR&amp;form=skydnc</v>
    <v>Learn more on Bing</v>
  </rv>
  <rv s="1">
    <v>en-GB</v>
    <v>a1xaar</v>
    <v>268435456</v>
    <v>1</v>
    <v>Powered by Refinitiv</v>
    <v>0</v>
    <v>MARRIOTT INTERNATIONAL, INC. (XNAS:MAR)</v>
    <v>2</v>
    <v>3</v>
    <v>Finance</v>
    <v>10</v>
    <v>307.51799999999997</v>
    <v>205.4</v>
    <v>1.359</v>
    <v>4.74</v>
    <v>3.3400000000000001E-3</v>
    <v>1.8115000000000003E-2</v>
    <v>0.88990000000000002</v>
    <v>USD</v>
    <v>Marriott International, Inc. is an operator, franchisor, and licensor of hotel, residential, timeshare, and other lodging properties under various brand names. Its segments include U.S. and Canada, Europe, Middle East, and Africa (EMEA), Greater China, Asia Pacific, excluding China. Its brand portfolio offers a range of brands and lodging offerings in hospitality. Its brands are categorized by style of offering: Classic and Distinctive. The classic brands offer time-honored hospitality for the modern traveler. The distinctive brands offer memorable experiences with a perspective, each of which it groups into four tiers: Luxury, Premium, Select, and Midscale. Its hotel brands include JW Marriott, The Ritz-Carlton, The Luxury Collection, W Hotels, Marriott Hotels, Sheraton, Delta Hotels by Marriott, Marriott Executive Apartments, Courtyard, SpringHill Suites, TownePlace, City Express, Four Points Flex by Sheraton, citizenM, and others.</v>
    <v>155000</v>
    <v>Nasdaq Stock Market</v>
    <v>XNAS</v>
    <v>XNAS</v>
    <v>7750 WISCONSIN AVENUE, BETHESDA, MD, 20814 US</v>
    <v>266.79000000000002</v>
    <v>Hotels &amp; Entertainment Services</v>
    <v>Stock</v>
    <v>45932.926395832816</v>
    <v>166</v>
    <v>261.05</v>
    <v>72316384560</v>
    <v>MARRIOTT INTERNATIONAL, INC.</v>
    <v>MARRIOTT INTERNATIONAL, INC.</v>
    <v>261.08</v>
    <v>29.517199999999999</v>
    <v>261.66000000000003</v>
    <v>266.39999999999998</v>
    <v>267.28989999999999</v>
    <v>271457900</v>
    <v>MAR</v>
    <v>MARRIOTT INTERNATIONAL, INC. (XNAS:MAR)</v>
    <v>1026750</v>
    <v>1321335</v>
    <v>1997</v>
  </rv>
  <rv s="2">
    <v>167</v>
  </rv>
  <rv s="0">
    <v>https://www.bing.com/financeapi/forcetrigger?t=a1xygh&amp;q=XNAS%3aMRVL&amp;form=skydnc</v>
    <v>Learn more on Bing</v>
  </rv>
  <rv s="1">
    <v>en-GB</v>
    <v>a1xygh</v>
    <v>268435456</v>
    <v>1</v>
    <v>Powered by Refinitiv</v>
    <v>0</v>
    <v>MARVELL TECHNOLOGY, INC. (XNAS:MRVL)</v>
    <v>2</v>
    <v>3</v>
    <v>Finance</v>
    <v>4</v>
    <v>127.48</v>
    <v>47.085000000000001</v>
    <v>1.9409000000000001</v>
    <v>2.31</v>
    <v>1.044E-3</v>
    <v>2.7536000000000001E-2</v>
    <v>0.09</v>
    <v>USD</v>
    <v>Marvell Technology, Inc., together with its subsidiaries, is a supplier of data infrastructure semiconductor solutions, spanning the data center core to network edge. The Company is engaged in the design, development, and sale of integrated circuits. Its product solutions serve various end markets: data center, enterprise networking, carrier infrastructure, consumer, and industrial. Its product offerings include CXL, Data Processing Units, Security Solutions, Coherent DSPs, Coherent-lite DSPs, Data Center Switches, DCI Optical Modules, Enterprise Switches, Ethernet Controllers, Ethernet PHYs, PCIe Retimers, Linear Drivers, PAM DSPs, Transimpedance Amplifiers, Fiber Channel, HDD, Storage Accelerators, and SSD Controllers. The Company develops semiconductor solutions tailored to individual customer specifications that deliver system-level differentiation for artificial intelligence, data center, compute, networking, carrier, storage, aerospace, and defense applications.</v>
    <v>7042</v>
    <v>Nasdaq Stock Market</v>
    <v>XNAS</v>
    <v>XNAS</v>
    <v>1000 N. West Street, Suite 1200, WILMINGTON, DE, 19801 US</v>
    <v>87.310400000000001</v>
    <v>Semiconductors &amp; Semiconductor Equipment</v>
    <v>Stock</v>
    <v>45932.958292522657</v>
    <v>169</v>
    <v>84.43</v>
    <v>74313020000</v>
    <v>MARVELL TECHNOLOGY, INC.</v>
    <v>MARVELL TECHNOLOGY, INC.</v>
    <v>85.07</v>
    <v>0</v>
    <v>83.89</v>
    <v>86.2</v>
    <v>86.29</v>
    <v>862100000</v>
    <v>MRVL</v>
    <v>MARVELL TECHNOLOGY, INC. (XNAS:MRVL)</v>
    <v>21687763</v>
    <v>28323806</v>
    <v>2020</v>
  </rv>
  <rv s="2">
    <v>170</v>
  </rv>
  <rv s="0">
    <v>https://www.bing.com/financeapi/forcetrigger?t=a24h1h&amp;q=XNYS%3aTRI&amp;form=skydnc</v>
    <v>Learn more on Bing</v>
  </rv>
  <rv s="1">
    <v>en-GB</v>
    <v>a24h1h</v>
    <v>268435456</v>
    <v>1</v>
    <v>Powered by Refinitiv</v>
    <v>0</v>
    <v>THOMSON REUTERS CORPORATION (XNAS:TRI)</v>
    <v>2</v>
    <v>11</v>
    <v>Finance</v>
    <v>10</v>
    <v>218.42</v>
    <v>149.88</v>
    <v>0.30480000000000002</v>
    <v>-1.05</v>
    <v>0</v>
    <v>-6.8820000000000001E-3</v>
    <v>0</v>
    <v>USD</v>
    <v>Thomson Reuters Corporation is a content and technology company. The Legal Professionals segment serves law firms and governments with research and workflow products powered by technologies, including generative artificial intelligence (AI). The Corporates segment serves corporations ranging from small businesses to multinational organizations with a full suite of content-driven products, powered by technologies, including generative AI. The Tax &amp; Accounting Professionals segment serves tax, audit and accounting firms with research and workflow products powered by technologies, including generative AI. The Reuters News segment supplies business, financial and global news and data to media organizations, professionals and news consumers through Reuters News Agency, Reuters.com, Reuters Events, Thomson Reuters products and to financial firms exclusively via LSEG products. The Global Print segment provides legal and tax information and commercial printing services.</v>
    <v>26400</v>
    <v>Nasdaq Stock Market</v>
    <v>XNAS</v>
    <v>XNAS</v>
    <v>19 Duncan Street, TORONTO, ON, M5H 3H1 CA</v>
    <v>152.38999999999999</v>
    <v>Professional &amp; Commercial Services</v>
    <v>Stock</v>
    <v>45932.906640392968</v>
    <v>172</v>
    <v>149.88</v>
    <v>95897340000</v>
    <v>THOMSON REUTERS CORPORATION</v>
    <v>THOMSON REUTERS CORPORATION</v>
    <v>151.01</v>
    <v>42.936900000000001</v>
    <v>152.57</v>
    <v>151.52000000000001</v>
    <v>151.52000000000001</v>
    <v>450687700</v>
    <v>TRI</v>
    <v>THOMSON REUTERS CORPORATION (XNAS:TRI)</v>
    <v>1726754</v>
    <v>1301319</v>
    <v>2010</v>
  </rv>
  <rv s="2">
    <v>173</v>
  </rv>
  <rv s="0">
    <v>https://www.bing.com/financeapi/forcetrigger?t=a1mwoc&amp;q=XNAS%3aADSK&amp;form=skydnc</v>
    <v>Learn more on Bing</v>
  </rv>
  <rv s="1">
    <v>en-GB</v>
    <v>a1mwoc</v>
    <v>268435456</v>
    <v>1</v>
    <v>Powered by Refinitiv</v>
    <v>0</v>
    <v>AUTODESK, INC. (XNAS:ADSK)</v>
    <v>2</v>
    <v>3</v>
    <v>Finance</v>
    <v>10</v>
    <v>329.09</v>
    <v>232.67</v>
    <v>1.5152000000000001</v>
    <v>5.18</v>
    <v>1.2780000000000001E-3</v>
    <v>1.6406E-2</v>
    <v>0.41</v>
    <v>USD</v>
    <v>Autodesk, Inc. is engaged in three-dimensional (3D) design, engineering and entertainment technology solutions, spanning architecture, engineering, construction, product design, manufacturing, media and entertainment. Its architecture, engineering, construction and operations products improve the way building, infrastructure, and industrial projects are designed, built, and operated. Its product development and manufacturing software provides manufacturers in the automotive, transportation, industrial machinery, consumer products, and building product industries with comprehensive digital design, engineering, manufacturing, and production solutions. Its product offerings include AutoCAD Civil 3D, Autodesk Build, BIM Collaborate Pro, Revit, Tandem, AutoCAD, AutoCAD LT, Inventor, Vault, Maya, and 3ds Max. AutoCAD Civil 3D solution offers a surveying, design, analysis, and documentation solution for civil engineering, including land development, transportation, and environmental projects.</v>
    <v>14100</v>
    <v>Nasdaq Stock Market</v>
    <v>XNAS</v>
    <v>XNAS</v>
    <v>One Market, Ste. 400., SAN FRANCISCO, CA, 94105 US</v>
    <v>321.57</v>
    <v>Software &amp; IT Services</v>
    <v>Stock</v>
    <v>45932.920891527341</v>
    <v>175</v>
    <v>314.36</v>
    <v>68353830000</v>
    <v>AUTODESK, INC.</v>
    <v>AUTODESK, INC.</v>
    <v>314.82499999999999</v>
    <v>65.462000000000003</v>
    <v>315.73</v>
    <v>320.91000000000003</v>
    <v>321.32</v>
    <v>213000000</v>
    <v>ADSK</v>
    <v>AUTODESK, INC. (XNAS:ADSK)</v>
    <v>1366987</v>
    <v>1780238</v>
    <v>1994</v>
  </rv>
  <rv s="2">
    <v>176</v>
  </rv>
  <rv s="0">
    <v>https://www.bing.com/financeapi/forcetrigger?t=a1tg3m&amp;q=XNAS%3aFTNT&amp;form=skydnc</v>
    <v>Learn more on Bing</v>
  </rv>
  <rv s="1">
    <v>en-GB</v>
    <v>a1tg3m</v>
    <v>268435456</v>
    <v>1</v>
    <v>Powered by Refinitiv</v>
    <v>0</v>
    <v>FORTINET, INC. (XNAS:FTNT)</v>
    <v>2</v>
    <v>3</v>
    <v>Finance</v>
    <v>4</v>
    <v>114.82</v>
    <v>70.12</v>
    <v>1.0829</v>
    <v>1.1100000000000001</v>
    <v>9.2710000000000004E-4</v>
    <v>1.3030999999999999E-2</v>
    <v>0.08</v>
    <v>USD</v>
    <v>Fortinet, Inc. is engaged in cybersecurity, driving the convergence of networking and security. The Company’s integrated platform, Fortinet Security Fabric, spans secure networking, unified Secure Access Service Edge (SASE) and artificial intelligence (AI)-driven security operations (SecOps). Its products and services include FortiOS, FortiASIC, FortiCloud, FortiAI, FortiEndpoint, and OT Security. The FortiGuard Labs is a cybersecurity threat intelligence and research organization comprised of experienced threat hunters, researchers, analysts, engineers and data scientists who develop and utilize machine learning and AI technologies. FortiGuard and Other Security Services are a suite of AI-powered security capabilities that are integrated as part of the Fortinet Security Fabric to deliver coordinated detection and enforcement across the entire attack surface. FortiCare Technical Support Service is a per-device technical support service. It also operates Fortinet Training Institute.</v>
    <v>14898</v>
    <v>Nasdaq Stock Market</v>
    <v>XNAS</v>
    <v>XNAS</v>
    <v>909 Kifer Road, SUNNYVALE, CA, 94086 US</v>
    <v>86.39</v>
    <v>Software &amp; IT Services</v>
    <v>Stock</v>
    <v>45932.952422719529</v>
    <v>178</v>
    <v>84.6601</v>
    <v>66121101769</v>
    <v>FORTINET, INC.</v>
    <v>FORTINET, INC.</v>
    <v>85.25</v>
    <v>33.994199999999999</v>
    <v>85.18</v>
    <v>86.29</v>
    <v>86.37</v>
    <v>766266100</v>
    <v>FTNT</v>
    <v>FORTINET, INC. (XNAS:FTNT)</v>
    <v>4638467</v>
    <v>6249826</v>
    <v>2000</v>
  </rv>
  <rv s="2">
    <v>179</v>
  </rv>
  <rv s="0">
    <v>https://www.bing.com/financeapi/forcetrigger?t=a21icw&amp;q=XNAS%3aPYPL&amp;form=skydnc</v>
    <v>Learn more on Bing</v>
  </rv>
  <rv s="1">
    <v>en-GB</v>
    <v>a21icw</v>
    <v>268435456</v>
    <v>1</v>
    <v>Powered by Refinitiv</v>
    <v>0</v>
    <v>PAYPAL HOLDINGS, INC. (XNAS:PYPL)</v>
    <v>2</v>
    <v>3</v>
    <v>Finance</v>
    <v>4</v>
    <v>93.66</v>
    <v>55.85</v>
    <v>1.4489000000000001</v>
    <v>2.27</v>
    <v>-1.7410000000000001E-3</v>
    <v>3.4053E-2</v>
    <v>-0.12</v>
    <v>USD</v>
    <v>PayPal Holdings, Inc. offers a technology platform. The Company’s products are designed to enable digital payments and simplify commerce experiences for consumers and merchants to make selling, shopping, and sending and receiving money simple, personalized, and secure, online or offline, including mobile. It provides consumers with a digital wallet that enables them to send payments to merchants securely using a variety of funding sources, which include a bank account, a PayPal or Venmo account balance, its consumer credit products, a credit card, a debit card, certain cryptocurrencies, or other stored value products. It operates a global, two-sided network at scale that connects consumers and merchants with 434 million active accounts across approximately 200 markets. Its brands include PayPal, Braintree, Venmo, Xoom, Hyperwallet, PayPal Zettle, PayPal Honey, and Paidy. It offers financing products through the PayPal Working Capital (PPWC) and PayPal Business Loan (PPBL).</v>
    <v>24400</v>
    <v>Nasdaq Stock Market</v>
    <v>XNAS</v>
    <v>XNAS</v>
    <v>2211 N 1st St, SAN JOSE, CA, 95131 US</v>
    <v>68.95</v>
    <v>Professional &amp; Commercial Services</v>
    <v>Stock</v>
    <v>45932.957395971876</v>
    <v>181</v>
    <v>66.95</v>
    <v>65854233112</v>
    <v>PAYPAL HOLDINGS, INC.</v>
    <v>PAYPAL HOLDINGS, INC.</v>
    <v>67.069999999999993</v>
    <v>14.264900000000001</v>
    <v>66.66</v>
    <v>68.930000000000007</v>
    <v>68.81</v>
    <v>955378400</v>
    <v>PYPL</v>
    <v>PAYPAL HOLDINGS, INC. (XNAS:PYPL)</v>
    <v>13452687</v>
    <v>12290721</v>
    <v>2015</v>
  </rv>
  <rv s="2">
    <v>182</v>
  </rv>
  <rv s="0">
    <v>https://www.bing.com/financeapi/forcetrigger?t=a1xth7&amp;q=XNAS%3aMNST&amp;form=skydnc</v>
    <v>Learn more on Bing</v>
  </rv>
  <rv s="1">
    <v>en-GB</v>
    <v>a1xth7</v>
    <v>268435456</v>
    <v>1</v>
    <v>Powered by Refinitiv</v>
    <v>0</v>
    <v>MONSTER BEVERAGE CORPORATION (XNAS:MNST)</v>
    <v>2</v>
    <v>3</v>
    <v>Finance</v>
    <v>4</v>
    <v>67.885000000000005</v>
    <v>45.7</v>
    <v>0.53010000000000002</v>
    <v>0.15</v>
    <v>2.516E-3</v>
    <v>2.225E-3</v>
    <v>0.17</v>
    <v>USD</v>
    <v>Monster Beverage Corporation is a holding company. The Company, through its subsidiaries, develops, markets, sells and distributes energy drink beverages and concentrates for energy drink beverages under various brand names. Its Monster Energy Drinks segment is primarily consisting of its Monster Energy drinks, Reign Total Body Fuel high performance energy drinks, Reign Storm total wellness energy drinks and Bang Energy drinks. Its Strategic Brands segment is primarily consisting of various energy drink brands acquired from the Coca-Cola Company as well as its affordable energy brands, Predator and Fury. Its Alcohol Brands segment consists of various craft beers, hard seltzers and flavored malt beverages. Its Other segment consists of certain products sold by American Fruits and Flavors LLC, a wholly-owned subsidiary of the Company, to independent third-party customers. It also develops, markets, sells and distributes still and sparkling waters under the Monster Tour Water brand name.</v>
    <v>6558</v>
    <v>Nasdaq Stock Market</v>
    <v>XNAS</v>
    <v>XNAS</v>
    <v>1 Monster Way, CORONA, CA, 92879-7101 US</v>
    <v>67.885000000000005</v>
    <v>Beverages</v>
    <v>Stock</v>
    <v>45932.949511805469</v>
    <v>184</v>
    <v>66.56</v>
    <v>65987017756</v>
    <v>MONSTER BEVERAGE CORPORATION</v>
    <v>MONSTER BEVERAGE CORPORATION</v>
    <v>66.900000000000006</v>
    <v>42.197899999999997</v>
    <v>67.430000000000007</v>
    <v>67.58</v>
    <v>67.75</v>
    <v>976428200</v>
    <v>MNST</v>
    <v>MONSTER BEVERAGE CORPORATION (XNAS:MNST)</v>
    <v>4318299</v>
    <v>5066061</v>
    <v>2014</v>
  </rv>
  <rv s="2">
    <v>185</v>
  </rv>
  <rv s="0">
    <v>https://www.bing.com/financeapi/forcetrigger?t=a1qga2&amp;q=XNAS%3aCSX&amp;form=skydnc</v>
    <v>Learn more on Bing</v>
  </rv>
  <rv s="1">
    <v>en-GB</v>
    <v>a1qga2</v>
    <v>268435456</v>
    <v>1</v>
    <v>Powered by Refinitiv</v>
    <v>0</v>
    <v>CSX Corporation (XNAS:CSX)</v>
    <v>2</v>
    <v>3</v>
    <v>Finance</v>
    <v>10</v>
    <v>37.25</v>
    <v>26.218399999999999</v>
    <v>1.3073999999999999</v>
    <v>0.56999999999999995</v>
    <v>-4.7790000000000003E-3</v>
    <v>1.6286000000000002E-2</v>
    <v>-0.17</v>
    <v>USD</v>
    <v>CSX Corporation is a transportation company. The Company provides rail, intermodal and rail-to-truck transload services and solutions to customers across an array of markets, including energy, industrial, construction, agricultural and consumer products. It provides rail-based freight transportation services, including traditional rail service, the transport of intermodal containers and trailers, as well as other transportation services such as rail-to-truck transfers and bulk commodity operations. Through its subsidiary, CSX Transportation, Inc. (CSXT), it provides a link to the transportation supply chain through its approximately 20,000 route-mile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23500</v>
    <v>Nasdaq Stock Market</v>
    <v>XNAS</v>
    <v>XNAS</v>
    <v>500 Water Street, 15th Floor, JACKSONVILLE, FL, 32202 US</v>
    <v>35.590000000000003</v>
    <v>Freight &amp; Logistics Services</v>
    <v>Stock</v>
    <v>45932.945069941408</v>
    <v>187</v>
    <v>34.840000000000003</v>
    <v>66312332890</v>
    <v>CSX Corporation</v>
    <v>CSX Corporation</v>
    <v>34.840000000000003</v>
    <v>20.8584</v>
    <v>35</v>
    <v>35.57</v>
    <v>35.4</v>
    <v>1864277000</v>
    <v>CSX</v>
    <v>CSX Corporation (XNAS:CSX)</v>
    <v>15787561</v>
    <v>16149945</v>
    <v>1978</v>
  </rv>
  <rv s="2">
    <v>188</v>
  </rv>
  <rv s="0">
    <v>https://www.bing.com/financeapi/forcetrigger?t=a21uim&amp;q=XNAS%3aREGN&amp;form=skydnc</v>
    <v>Learn more on Bing</v>
  </rv>
  <rv s="1">
    <v>en-GB</v>
    <v>a21uim</v>
    <v>268435456</v>
    <v>1</v>
    <v>Powered by Refinitiv</v>
    <v>0</v>
    <v>REGENERON PHARMACEUTICALS, INC. (XNAS:REGN)</v>
    <v>2</v>
    <v>3</v>
    <v>Finance</v>
    <v>4</v>
    <v>1045.95</v>
    <v>476.48689999999999</v>
    <v>0.29549999999999998</v>
    <v>0.06</v>
    <v>-8.0000000000000002E-3</v>
    <v>1E-4</v>
    <v>-4.8</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is accelerating drug development using its proprietary technologies, such as VelociSuite, which produces optimized fully human antibodies and new classes of bispecific antibodies. VelociSuite consists of VelocImmune, VelociGene, VelociMouse, VelociMab, Veloci-Bi, VelociT, VelociHum, and other related technologies. Its marketed products include EYLEA (aflibercept); Dupixent (dupilumab); Libtayo (cemiplimab); Ordspono (odronextamab); Kevzara (sarilumab); Itepekimab; Linvoseltamab, and others.</v>
    <v>15106</v>
    <v>Nasdaq Stock Market</v>
    <v>XNAS</v>
    <v>XNAS</v>
    <v>777 Old Saw Mill River Road, TARRYTOWN, NY, 10591 US</v>
    <v>605.41250000000002</v>
    <v>Pharmaceuticals</v>
    <v>Stock</v>
    <v>45932.958068078122</v>
    <v>190</v>
    <v>596.6</v>
    <v>63586110000</v>
    <v>REGENERON PHARMACEUTICALS, INC.</v>
    <v>REGENERON PHARMACEUTICALS, INC.</v>
    <v>600.41999999999996</v>
    <v>15.1111</v>
    <v>599.94000000000005</v>
    <v>600</v>
    <v>595.20000000000005</v>
    <v>105987400</v>
    <v>REGN</v>
    <v>REGENERON PHARMACEUTICALS, INC. (XNAS:REGN)</v>
    <v>1096598</v>
    <v>1059450</v>
    <v>1988</v>
  </rv>
  <rv s="2">
    <v>191</v>
  </rv>
  <rv s="0">
    <v>https://www.bing.com/financeapi/forcetrigger?t=a1mybh&amp;q=XNAS%3aAEP&amp;form=skydnc</v>
    <v>Learn more on Bing</v>
  </rv>
  <rv s="1">
    <v>en-GB</v>
    <v>a1mybh</v>
    <v>268435456</v>
    <v>1</v>
    <v>Powered by Refinitiv</v>
    <v>0</v>
    <v>AMERICAN ELECTRIC POWER COMPANY, INC. (XNAS:AEP)</v>
    <v>2</v>
    <v>3</v>
    <v>Finance</v>
    <v>10</v>
    <v>115.36</v>
    <v>89.91</v>
    <v>0.502</v>
    <v>0.71</v>
    <v>3.3489999999999995E-3</v>
    <v>6.2970000000000005E-3</v>
    <v>0.38</v>
    <v>USD</v>
    <v>American Electric Power Company, Inc. is an electric public utility holding company. Its electric utility operating companies provide generation, transmission and distribution services to more than five million retail customers in Arkansas, Indiana, Kentucky, Louisiana, Michigan, Ohio, Oklahoma, Tennessee, Texas, Virginia and West Virginia. Its segments include Vertically Integrated Utilities, Transmission and Distribution Utilities, AEP Transmission Holdco and Generation &amp; Marketing. The Vertically Integrated Utilities is engaged in the generation, transmission and distribution of electricity for sale to retail and wholesale customers. The Transmission and Distribution Utilities consists of the transmission and distribution of electricity for sale to retail and wholesale customers. The AEP Transmission Holdco is engaged in development, construction and operation of transmission facilities. The Generation &amp; Marketing segment conducts Marketing, risk management and retail activities.</v>
    <v>16330</v>
    <v>Nasdaq Stock Market</v>
    <v>XNAS</v>
    <v>XNAS</v>
    <v>1 Riverside Plz, COLUMBUS, OH, 43215-2355 US</v>
    <v>114.05500000000001</v>
    <v>Electrical Utilities &amp; IPPs</v>
    <v>Stock</v>
    <v>45932.944627001561</v>
    <v>193</v>
    <v>111.73</v>
    <v>60677806662</v>
    <v>AMERICAN ELECTRIC POWER COMPANY, INC.</v>
    <v>AMERICAN ELECTRIC POWER COMPANY, INC.</v>
    <v>112.11</v>
    <v>16.523099999999999</v>
    <v>112.75</v>
    <v>113.46</v>
    <v>113.84</v>
    <v>534794700</v>
    <v>AEP</v>
    <v>AMERICAN ELECTRIC POWER COMPANY, INC. (XNAS:AEP)</v>
    <v>4243198</v>
    <v>3214080</v>
    <v>1925</v>
  </rv>
  <rv s="2">
    <v>194</v>
  </rv>
  <rv s="0">
    <v>https://www.bing.com/financeapi/forcetrigger?t=a1yy2w&amp;q=XNAS%3aNXPI&amp;form=skydnc</v>
    <v>Learn more on Bing</v>
  </rv>
  <rv s="1">
    <v>en-GB</v>
    <v>a1yy2w</v>
    <v>268435456</v>
    <v>1</v>
    <v>Powered by Refinitiv</v>
    <v>0</v>
    <v>NXP Semiconductors NV (XNAS:NXPI)</v>
    <v>2</v>
    <v>3</v>
    <v>Finance</v>
    <v>4</v>
    <v>256.62</v>
    <v>148.09</v>
    <v>1.49</v>
    <v>2.7949999999999999</v>
    <v>-2.196E-5</v>
    <v>1.2426999999999999E-2</v>
    <v>-5.0000000000000001E-3</v>
    <v>USD</v>
    <v>NXP Semiconductors N.V. is a Netherlands-based holding company primarily engaged in the semiconductor industry. The Company through its subsidiaries focuses on the design, development, and manufacturing of semiconductor products used in a wide range of applications across automotive, industrial, mobile, and communication infrastructure markets. NXP Semiconductors discloses its revenue by end-markets. Automotive includes products for vehicle control, safety, infotainment, and electrification; Industrial &amp; Internet of Things (IoT) covers applications in smart home, smart city, and industrial automation. The Company has one reportable segment representing the entity as a whole, it reflects the operating decisions and allocation of resources of the Company.</v>
    <v>33100</v>
    <v>Nasdaq Stock Market</v>
    <v>XNAS</v>
    <v>XNAS</v>
    <v>High Tech Campus 60, EINDHOVEN, NOORD-BRABANT, 5656AG NL</v>
    <v>230.86</v>
    <v>Semiconductors &amp; Semiconductor Equipment</v>
    <v>Stock</v>
    <v>45932.958058147655</v>
    <v>196</v>
    <v>225.01</v>
    <v>57407754993</v>
    <v>NXP Semiconductors NV</v>
    <v>NXP Semiconductors NV</v>
    <v>226</v>
    <v>26.796700000000001</v>
    <v>224.91</v>
    <v>227.70500000000001</v>
    <v>227.7</v>
    <v>252114600</v>
    <v>NXPI</v>
    <v>NXP Semiconductors NV (XNAS:NXPI)</v>
    <v>1831184</v>
    <v>2173596</v>
    <v>2010</v>
  </rv>
  <rv s="2">
    <v>197</v>
  </rv>
  <rv s="0">
    <v>https://www.bing.com/financeapi/forcetrigger?t=a1sl52&amp;q=XNAS%3aFAST&amp;form=skydnc</v>
    <v>Learn more on Bing</v>
  </rv>
  <rv s="1">
    <v>en-GB</v>
    <v>a1sl52</v>
    <v>268435456</v>
    <v>1</v>
    <v>Powered by Refinitiv</v>
    <v>0</v>
    <v>Fastenal Company (XNAS:FAST)</v>
    <v>2</v>
    <v>3</v>
    <v>Finance</v>
    <v>4</v>
    <v>50.63</v>
    <v>34.685000000000002</v>
    <v>0.93979999999999997</v>
    <v>0.45</v>
    <v>2.076E-4</v>
    <v>9.4299999999999991E-3</v>
    <v>0.01</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The Company also invests in digital solutions that aim to deliver value for its customers, leverage local inventory for same-day solutions, and provide service. It serves general and commercial contractors in non-residential end markets as well as farmers, truckers, railroads, oil exploration companies, oil production and refinement companies, mining companies, federal, state, and local governmental entities, schools, and certain retail trades.</v>
    <v>21807</v>
    <v>Nasdaq Stock Market</v>
    <v>XNAS</v>
    <v>XNAS</v>
    <v>2001 Theurer Blvd, WINONA, MN, 55987 US</v>
    <v>48.22</v>
    <v>Machinery, Equipment &amp; Components</v>
    <v>Stock</v>
    <v>45932.953537036716</v>
    <v>199</v>
    <v>46.66</v>
    <v>55281674290</v>
    <v>Fastenal Company</v>
    <v>Fastenal Company</v>
    <v>47.34</v>
    <v>46.125</v>
    <v>47.72</v>
    <v>48.17</v>
    <v>48.18</v>
    <v>1147637000</v>
    <v>FAST</v>
    <v>Fastenal Company (XNAS:FAST)</v>
    <v>5841806</v>
    <v>5949483</v>
    <v>1968</v>
  </rv>
  <rv s="2">
    <v>200</v>
  </rv>
  <rv s="0">
    <v>https://www.bing.com/financeapi/forcetrigger?t=a1mpc7&amp;q=XNAS%3aAXON&amp;form=skydnc</v>
    <v>Learn more on Bing</v>
  </rv>
  <rv s="1">
    <v>en-GB</v>
    <v>a1mpc7</v>
    <v>268435456</v>
    <v>1</v>
    <v>Powered by Refinitiv</v>
    <v>0</v>
    <v>AXON ENTERPRISE, INC. (XNAS:AXON)</v>
    <v>2</v>
    <v>3</v>
    <v>Finance</v>
    <v>4</v>
    <v>885.91499999999996</v>
    <v>397.53</v>
    <v>1.4531000000000001</v>
    <v>9.19</v>
    <v>-1.083E-3</v>
    <v>1.2919E-2</v>
    <v>-0.78</v>
    <v>USD</v>
    <v>Axon Enterprise, Inc. is a technology company in global public safety. It is building the public safety operating system by integrating a suite of hardware devices and cloud software solutions that lead modern policing. Its segments include Connected Devices and Software &amp; Services. Connected Devices segment includes the development, manufacture and sale of fully integrated hardware solutions such as conducted energy devices (CEDs), body cameras, drones, accessories, extended warranties and other hardware products. Software &amp; Services segment includes the development and sale of fully integrated cloud-based software solutions such as Axon Evidence, Records Management System, Draft One and other software and services that enable law enforcement to securely store, manage, share and analyze video and manage operations. Its global customer base includes first responders across international, federal, state and local law enforcement, fire, corrections and emergency medical services.</v>
    <v>4100</v>
    <v>Nasdaq Stock Market</v>
    <v>XNAS</v>
    <v>XNAS</v>
    <v>17800 N 85th St, SCOTTSDALE, AZ, 85255-6311 US</v>
    <v>725.16</v>
    <v>Aerospace &amp; Defense</v>
    <v>Stock</v>
    <v>45932.948195346878</v>
    <v>202</v>
    <v>703.24</v>
    <v>56564804153</v>
    <v>AXON ENTERPRISE, INC.</v>
    <v>AXON ENTERPRISE, INC.</v>
    <v>719.91</v>
    <v>176.1096</v>
    <v>711.34</v>
    <v>720.53</v>
    <v>719.75</v>
    <v>78504440</v>
    <v>AXON</v>
    <v>AXON ENTERPRISE, INC. (XNAS:AXON)</v>
    <v>452765</v>
    <v>577020</v>
    <v>2001</v>
  </rv>
  <rv s="2">
    <v>203</v>
  </rv>
  <rv s="0">
    <v>https://www.bing.com/financeapi/forcetrigger?t=a22777&amp;q=XNYS%3aROP&amp;form=skydnc</v>
    <v>Learn more on Bing</v>
  </rv>
  <rv s="1">
    <v>en-GB</v>
    <v>a22777</v>
    <v>268435456</v>
    <v>1</v>
    <v>Powered by Refinitiv</v>
    <v>0</v>
    <v>ROPER TECHNOLOGIES, INC. (XNAS:ROP)</v>
    <v>2</v>
    <v>3</v>
    <v>Finance</v>
    <v>10</v>
    <v>595.16679999999997</v>
    <v>492.25</v>
    <v>0.99209999999999998</v>
    <v>-0.38</v>
    <v>3.2149999999999995E-4</v>
    <v>-7.6310000000000006E-4</v>
    <v>0.16</v>
    <v>USD</v>
    <v>Roper Technologies, Inc. is a diversified technology company. It operates businesses that design and develop vertical software and technology-enabled products for a variety of defensible niche markets. The Company operates through three segments: Application Software, Network Software and Technology Enabled Products. The Application Software segment includes Aderant, Clinisys, Data Innovations, Deltek, Frontline, IntelliTrans, PowerPlan, Procare, Strata, Transact/CBORD,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Data Innovations is a software solution that enables the enterprise management of hospitals and independent laboratories.</v>
    <v>18200</v>
    <v>Nasdaq Stock Market</v>
    <v>XNAS</v>
    <v>XNAS</v>
    <v>6496 University Parkway, SARASOTA, FL, 34240 US</v>
    <v>500.28500000000003</v>
    <v>Software &amp; IT Services</v>
    <v>Stock</v>
    <v>45932.947413645314</v>
    <v>205</v>
    <v>495.44</v>
    <v>53547550742</v>
    <v>ROPER TECHNOLOGIES, INC.</v>
    <v>ROPER TECHNOLOGIES, INC.</v>
    <v>495.44</v>
    <v>34.984999999999999</v>
    <v>497.97</v>
    <v>497.59</v>
    <v>497.75</v>
    <v>107613800</v>
    <v>ROP</v>
    <v>ROPER TECHNOLOGIES, INC. (XNAS:ROP)</v>
    <v>881239</v>
    <v>868658</v>
    <v>1981</v>
  </rv>
  <rv s="2">
    <v>206</v>
  </rv>
  <rv s="0">
    <v>https://www.bing.com/financeapi/forcetrigger?t=a25rkr&amp;q=XNAS%3aWDAY&amp;form=skydnc</v>
    <v>Learn more on Bing</v>
  </rv>
  <rv s="1">
    <v>en-GB</v>
    <v>a25rkr</v>
    <v>268435456</v>
    <v>1</v>
    <v>Powered by Refinitiv</v>
    <v>0</v>
    <v>WORKDAY, INC. (XNAS:WDAY)</v>
    <v>2</v>
    <v>3</v>
    <v>Finance</v>
    <v>10</v>
    <v>294</v>
    <v>205.33</v>
    <v>1.1111</v>
    <v>-0.11</v>
    <v>0</v>
    <v>-4.7370000000000002E-4</v>
    <v>0</v>
    <v>USD</v>
    <v>Workday, Inc. is a provider of an artificial intelligence (AI) platform to help organizations manage their people, money, and agents. The Company provides over 11,000 organizations with cloud solutions powered by AI to help solve business challenges, including supporting and empowering their workforce, managing their finances and spending in an ever-changing environment, and planning for the unexpected. It offers Financial Management, Spend Management, Human Capital Management (HCM), Planning, and Analytics applications. The Company sells its solutions worldwide primarily through direct sales. It also offers professional services, both directly and through its Workday Services Partners, to help customers deploy its solutions. It offers businesses flexible solutions to help them adapt to their industry-specific needs and respond to change. It serves various industries, including professional and business services, financial services, healthcare, education, government, and others.</v>
    <v>19517</v>
    <v>Nasdaq Stock Market</v>
    <v>XNAS</v>
    <v>XNAS</v>
    <v>6110 Stoneridge Mall Road, PLEASANTON, CA, 94588 US</v>
    <v>235.4</v>
    <v>Software &amp; IT Services</v>
    <v>Stock</v>
    <v>45932.94117101797</v>
    <v>208</v>
    <v>231.01</v>
    <v>61970700000</v>
    <v>WORKDAY, INC.</v>
    <v>WORKDAY, INC.</v>
    <v>231.95</v>
    <v>107.5483</v>
    <v>232.21</v>
    <v>232.1</v>
    <v>232.1</v>
    <v>267000000</v>
    <v>WDAY</v>
    <v>WORKDAY, INC. (XNAS:WDAY)</v>
    <v>3249206</v>
    <v>3632771</v>
    <v>2012</v>
  </rv>
  <rv s="2">
    <v>209</v>
  </rv>
  <rv s="0">
    <v>https://www.bing.com/financeapi/forcetrigger?t=bwvem7&amp;q=XNAS%3aABNB&amp;form=skydnc</v>
    <v>Learn more on Bing</v>
  </rv>
  <rv s="1">
    <v>en-GB</v>
    <v>bwvem7</v>
    <v>268435456</v>
    <v>1</v>
    <v>Powered by Refinitiv</v>
    <v>0</v>
    <v>AIRBNB, INC. (XNAS:ABNB)</v>
    <v>2</v>
    <v>3</v>
    <v>Finance</v>
    <v>4</v>
    <v>163.93</v>
    <v>99.88</v>
    <v>1.1082000000000001</v>
    <v>-0.83</v>
    <v>1.6459999999999999E-3</v>
    <v>-6.7850000000000002E-3</v>
    <v>0.2</v>
    <v>USD</v>
    <v>Airbnb, Inc. operates a global platform for stays and experiences. The Company’s marketplace model connects hosts and guests online or through mobile devices to book spaces and experiences around the world. The Company has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It owns a trademark portfolio with protection in 220 countries in which it operates for its primary brands, AIRBNB, and its Belo logo.</v>
    <v>7300</v>
    <v>Nasdaq Stock Market</v>
    <v>XNAS</v>
    <v>XNAS</v>
    <v>888 Brannan St., SAN FRANCISCO, CA, 94103 US</v>
    <v>122.5</v>
    <v>Software &amp; IT Services</v>
    <v>Stock</v>
    <v>45932.955671515621</v>
    <v>211</v>
    <v>120.02</v>
    <v>75498223193</v>
    <v>AIRBNB, INC.</v>
    <v>AIRBNB, INC.</v>
    <v>122.47</v>
    <v>29.619900000000001</v>
    <v>122.32</v>
    <v>121.49</v>
    <v>121.69</v>
    <v>621435700</v>
    <v>ABNB</v>
    <v>AIRBNB, INC. (XNAS:ABNB)</v>
    <v>4561533</v>
    <v>4785393</v>
    <v>2008</v>
  </rv>
  <rv s="2">
    <v>212</v>
  </rv>
  <rv s="0">
    <v>https://www.bing.com/financeapi/forcetrigger?t=a1zk27&amp;q=XNAS%3aPCAR&amp;form=skydnc</v>
    <v>Learn more on Bing</v>
  </rv>
  <rv s="1">
    <v>en-GB</v>
    <v>a1zk27</v>
    <v>268435456</v>
    <v>1</v>
    <v>Powered by Refinitiv</v>
    <v>0</v>
    <v>PACCAR INC (XNAS:PCAR)</v>
    <v>2</v>
    <v>3</v>
    <v>Finance</v>
    <v>10</v>
    <v>118.81</v>
    <v>84.647300000000001</v>
    <v>0.95740000000000003</v>
    <v>1.37</v>
    <v>2.019E-4</v>
    <v>1.4020999999999999E-2</v>
    <v>0.02</v>
    <v>USD</v>
    <v>PACCAR Inc is a multinational company operating in three principal industry segments. The Truck segment includes the design, manufacture and distribution of light-, medium- and heavy-duty commercial trucks. Heavy-duty trucks have a gross vehicle weight (GVW) of over 33,000 lbs (Class 8) in North America and over 16 metric tons in Europe and South America. Medium-duty trucks have a GVW ranging from 19,500 to 33,000 lbs (Class 6 to 7) in North America, and in Europe, light- and medium-duty trucks range between 6 and 16 metric tons. Trucks are configured with the engine in front of cab (conventional) or cab-over-engine (COE).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v>
    <v>30100</v>
    <v>Nasdaq Stock Market</v>
    <v>XNAS</v>
    <v>XNAS</v>
    <v>777 106th Avenue NE, BELLEVUE, WA, 98004 US</v>
    <v>100.24</v>
    <v>Machinery, Equipment &amp; Components</v>
    <v>Stock</v>
    <v>45932.939946353908</v>
    <v>214</v>
    <v>97.105000000000004</v>
    <v>52027244872</v>
    <v>PACCAR INC</v>
    <v>PACCAR INC</v>
    <v>97.6</v>
    <v>14.8231</v>
    <v>97.71</v>
    <v>99.08</v>
    <v>99.1</v>
    <v>525103400</v>
    <v>PCAR</v>
    <v>PACCAR INC (XNAS:PCAR)</v>
    <v>2471661</v>
    <v>2877340</v>
    <v>1971</v>
  </rv>
  <rv s="2">
    <v>215</v>
  </rv>
  <rv s="0">
    <v>https://www.bing.com/financeapi/forcetrigger?t=a1vb5r&amp;q=XNAS%3aIDXX&amp;form=skydnc</v>
    <v>Learn more on Bing</v>
  </rv>
  <rv s="1">
    <v>en-GB</v>
    <v>a1vb5r</v>
    <v>268435456</v>
    <v>1</v>
    <v>Powered by Refinitiv</v>
    <v>0</v>
    <v>IDEXX LABORATORIES, INC. (XNAS:IDXX)</v>
    <v>2</v>
    <v>3</v>
    <v>Finance</v>
    <v>10</v>
    <v>688.12</v>
    <v>356.14</v>
    <v>1.6246</v>
    <v>13.73</v>
    <v>-7.5460000000000002E-4</v>
    <v>2.2141000000000001E-2</v>
    <v>-0.4783</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The Water segment provides testing solutions for accurate detection and quantification of various microbiological parameters in water. The LPD segment provides diagnostic tests, services, and related instrumentation that are used to manage the health status of livestock and poultry, and to improve the quality and safety of milk.</v>
    <v>11000</v>
    <v>Nasdaq Stock Market</v>
    <v>XNAS</v>
    <v>XNAS</v>
    <v>One Idexx Drive, WESTBROOK, ME, 04092-2041 US</v>
    <v>634.87</v>
    <v>Healthcare Equipment &amp; Supplies</v>
    <v>Stock</v>
    <v>45932.942254860936</v>
    <v>217</v>
    <v>614.54999999999995</v>
    <v>50710172709</v>
    <v>IDEXX LABORATORIES, INC.</v>
    <v>IDEXX LABORATORIES, INC.</v>
    <v>616.52</v>
    <v>51.616199999999999</v>
    <v>620.11</v>
    <v>633.84</v>
    <v>633.36170000000004</v>
    <v>80004690</v>
    <v>IDXX</v>
    <v>IDEXX LABORATORIES, INC. (XNAS:IDXX)</v>
    <v>415770</v>
    <v>420706</v>
    <v>1983</v>
  </rv>
  <rv s="2">
    <v>218</v>
  </rv>
  <rv s="0">
    <v>https://www.bing.com/financeapi/forcetrigger?t=a1ogsm&amp;q=XNAS%3aBKR&amp;form=skydnc</v>
    <v>Learn more on Bing</v>
  </rv>
  <rv s="1">
    <v>en-GB</v>
    <v>a1ogsm</v>
    <v>268435456</v>
    <v>1</v>
    <v>Powered by Refinitiv</v>
    <v>0</v>
    <v>BAKER HUGHES COMPANY (XNAS:BKR)</v>
    <v>2</v>
    <v>3</v>
    <v>Finance</v>
    <v>4</v>
    <v>50.924999999999997</v>
    <v>33.6</v>
    <v>1.0234000000000001</v>
    <v>0.04</v>
    <v>6.198E-4</v>
    <v>8.271000000000001E-4</v>
    <v>0.03</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48.64</v>
    <v>Oil &amp; Gas Related Equipment and Services</v>
    <v>Stock</v>
    <v>45932.952884166407</v>
    <v>220</v>
    <v>47.85</v>
    <v>47716553280</v>
    <v>BAKER HUGHES COMPANY</v>
    <v>BAKER HUGHES COMPANY</v>
    <v>48.09</v>
    <v>16.530999999999999</v>
    <v>48.36</v>
    <v>48.4</v>
    <v>48.43</v>
    <v>985879200</v>
    <v>BKR</v>
    <v>BAKER HUGHES COMPANY (XNAS:BKR)</v>
    <v>6680309</v>
    <v>6396293</v>
    <v>2016</v>
  </rv>
  <rv s="2">
    <v>221</v>
  </rv>
  <rv s="0">
    <v>https://www.bing.com/financeapi/forcetrigger?t=a227lh&amp;q=XNAS%3aROST&amp;form=skydnc</v>
    <v>Learn more on Bing</v>
  </rv>
  <rv s="1">
    <v>en-GB</v>
    <v>a227lh</v>
    <v>268435456</v>
    <v>1</v>
    <v>Powered by Refinitiv</v>
    <v>0</v>
    <v>ROSS STORES, INC. (XNAS:ROST)</v>
    <v>2</v>
    <v>3</v>
    <v>Finance</v>
    <v>10</v>
    <v>158.69</v>
    <v>122.36</v>
    <v>1.1649</v>
    <v>2.97</v>
    <v>-6.4029999999999995E-5</v>
    <v>1.9386E-2</v>
    <v>-0.01</v>
    <v>USD</v>
    <v>Ross Stores, Inc. is engaged in operating two brands of off-price retail apparel and home fashion stores-Ross Dress for Less (Ross) and dds DISCOUNTS. Ross is the off-price apparel and home fashion chain in the United States, with approximately 1,831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355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2,186 stores.</v>
    <v>107000</v>
    <v>Nasdaq Stock Market</v>
    <v>XNAS</v>
    <v>XNAS</v>
    <v>5130 Hacienda Drive, DUBLIN, CA, 94568 US</v>
    <v>157.03</v>
    <v>Specialty Retailers</v>
    <v>Stock</v>
    <v>45932.906645450785</v>
    <v>223</v>
    <v>152.61000000000001</v>
    <v>50790591270</v>
    <v>ROSS STORES, INC.</v>
    <v>ROSS STORES, INC.</v>
    <v>153.06</v>
    <v>24.332899999999999</v>
    <v>153.19999999999999</v>
    <v>156.16999999999999</v>
    <v>156.16</v>
    <v>325226300</v>
    <v>ROST</v>
    <v>ROSS STORES, INC. (XNAS:ROST)</v>
    <v>2576409</v>
    <v>2540183</v>
    <v>1989</v>
  </rv>
  <rv s="2">
    <v>224</v>
  </rv>
  <rv s="0">
    <v>https://www.bing.com/financeapi/forcetrigger?t=a1rjec&amp;q=XNAS%3aEA&amp;form=skydnc</v>
    <v>Learn more on Bing</v>
  </rv>
  <rv s="1">
    <v>en-GB</v>
    <v>a1rjec</v>
    <v>268435456</v>
    <v>1</v>
    <v>Powered by Refinitiv</v>
    <v>0</v>
    <v>ELECTRONIC ARTS INC. (XNAS:EA)</v>
    <v>2</v>
    <v>3</v>
    <v>Finance</v>
    <v>10</v>
    <v>203.75</v>
    <v>115.21</v>
    <v>0.74660000000000004</v>
    <v>-0.63</v>
    <v>4.7260000000000002E-3</v>
    <v>-3.1250000000000002E-3</v>
    <v>0.95</v>
    <v>USD</v>
    <v>Electronic Arts Inc. is a digital interactive entertainment company. The Company develops and delivers games, content and online services for Internet-connected consoles, mobile devices and personal computers. It develops and publishes games and experiences across diverse genres, such as sports, racing, first-person shooter, action, role-playing and simulation. Its portfolio of brands includes EA SPORTS FC, Battlefield, Apex Legends, The Sims, EA SPORTS Madden NFL, EA SPORTS College Football, Need for Speed, Dragon Age, Titanfall, Plants vs. Zombies and EA SPORTS F1. The Company also offers live services, including extra content, subscription offerings and other revenue generated outside of the sale of its full games. It primarily distributes its console products and services through partners, such as Sony and Microsoft. It distributes its mobile applications and additional content through distributors such as Apple and Google.</v>
    <v>14500</v>
    <v>Nasdaq Stock Market</v>
    <v>XNAS</v>
    <v>XNAS</v>
    <v>209 Redwood Shores Pkwy, REDWOOD CITY, CA, 94065 US</v>
    <v>201.6</v>
    <v>Software &amp; IT Services</v>
    <v>Stock</v>
    <v>45932.945140763281</v>
    <v>226</v>
    <v>200.8</v>
    <v>50118123900</v>
    <v>ELECTRONIC ARTS INC.</v>
    <v>ELECTRONIC ARTS INC.</v>
    <v>201.52</v>
    <v>50.498800000000003</v>
    <v>201.63</v>
    <v>201</v>
    <v>201.95</v>
    <v>249343900</v>
    <v>EA</v>
    <v>ELECTRONIC ARTS INC. (XNAS:EA)</v>
    <v>5497412</v>
    <v>4255257</v>
    <v>1991</v>
  </rv>
  <rv s="2">
    <v>227</v>
  </rv>
  <rv s="0">
    <v>https://www.bing.com/financeapi/forcetrigger?t=a1r32w&amp;q=XNAS%3aWBD&amp;form=skydnc</v>
    <v>Learn more on Bing</v>
  </rv>
  <rv s="1">
    <v>en-GB</v>
    <v>a1r32w</v>
    <v>268435456</v>
    <v>1</v>
    <v>Powered by Refinitiv</v>
    <v>0</v>
    <v>WARNER BROS. DISCOVERY, INC. (XNAS:WBD)</v>
    <v>2</v>
    <v>3</v>
    <v>Finance</v>
    <v>4</v>
    <v>20.239999999999998</v>
    <v>7.25</v>
    <v>1.7333000000000001</v>
    <v>-0.11</v>
    <v>-2.5729999999999998E-3</v>
    <v>-5.6849999999999999E-3</v>
    <v>-4.9500000000000002E-2</v>
    <v>USD</v>
    <v>Warner Bros. Discovery, Inc. is a global media and entertainment company that creates and distributes a portfolio of branded content across television, film, streaming and gaming. The Company's segments include Studios, Networks and DTC. Studios segment primarily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and others. Networks segment primarily consists of its domestic and international television networks. DTC segment primarily consists of its premium pay-TV and streaming services. Its brands and products include Discovery Channel, Max, DC, TNT Sports, Eurosport, HBO, HGTV, Food Network, OWN, Investigation Discovery, TLC, Warner Bros., and Cartoon Network.</v>
    <v>35000</v>
    <v>Nasdaq Stock Market</v>
    <v>XNAS</v>
    <v>XNAS</v>
    <v>230 PARK AVENUE SOUTH, NEW YORK, NY, 10003 US</v>
    <v>19.350000000000001</v>
    <v>Media &amp; Publishing</v>
    <v>Stock</v>
    <v>45932.957535578127</v>
    <v>229</v>
    <v>19.04</v>
    <v>47633853279</v>
    <v>WARNER BROS. DISCOVERY, INC.</v>
    <v>WARNER BROS. DISCOVERY, INC.</v>
    <v>19.329999999999998</v>
    <v>64.174800000000005</v>
    <v>19.350000000000001</v>
    <v>19.239999999999998</v>
    <v>19.1905</v>
    <v>2475772000</v>
    <v>WBD</v>
    <v>WARNER BROS. DISCOVERY, INC. (XNAS:WBD)</v>
    <v>21957926</v>
    <v>78255340</v>
    <v>2008</v>
  </rv>
  <rv s="2">
    <v>230</v>
  </rv>
  <rv s="0">
    <v>https://www.bing.com/financeapi/forcetrigger?t=a24mnm&amp;q=XNAS%3aTTWO&amp;form=skydnc</v>
    <v>Learn more on Bing</v>
  </rv>
  <rv s="1">
    <v>en-GB</v>
    <v>a24mnm</v>
    <v>268435456</v>
    <v>1</v>
    <v>Powered by Refinitiv</v>
    <v>0</v>
    <v>TAKE-TWO INTERACTIVE SOFTWARE, INC. (XNAS:TTWO)</v>
    <v>2</v>
    <v>3</v>
    <v>Finance</v>
    <v>4</v>
    <v>261.47000000000003</v>
    <v>146.76</v>
    <v>1.0069999999999999</v>
    <v>1.54</v>
    <v>9.7300000000000002E-4</v>
    <v>6.0299999999999998E-3</v>
    <v>0.25</v>
    <v>USD</v>
    <v>Take-Two Interactive Software, Inc. is a developer, publisher, and marketer of interactive entertainment for consumers around the globe. The Company develops and publishes products principally through Rockstar Games, 2K, and Zynga. Its products are designed for console gaming systems, including, but not limited to, the Sony Computer Entertainment, Inc. (Sony) PlayStation4 (PS4) and PlayStation5 (PS5), the Microsoft Corporation (Microsoft) Xbox One (Xbox One) and Xbox Series XS (Xbox Series XS), and the Nintendo Switch (Switch), as well as mobile, including smartphones and tablets, and personal computers (PC). It delivers its products through physical retail, digital download, online platforms, and cloud streaming services. It sells software titles both digitally and physically through direct relationships with digital storefronts and platform partners, large retail customers, and third-party distributors. It also sells advertising within a number of its games, primarily in mobile.</v>
    <v>12928</v>
    <v>Nasdaq Stock Market</v>
    <v>XNAS</v>
    <v>XNAS</v>
    <v>110 West 44Th Street, NEW YORK, NY, 10036 US</v>
    <v>257.33499999999998</v>
    <v>Software &amp; IT Services</v>
    <v>Stock</v>
    <v>45932.954554536722</v>
    <v>232</v>
    <v>252.55</v>
    <v>47397773188</v>
    <v>TAKE-TWO INTERACTIVE SOFTWARE, INC.</v>
    <v>TAKE-TWO INTERACTIVE SOFTWARE, INC.</v>
    <v>255.4</v>
    <v>0</v>
    <v>255.4</v>
    <v>256.94</v>
    <v>257.19</v>
    <v>184470200</v>
    <v>TTWO</v>
    <v>TAKE-TWO INTERACTIVE SOFTWARE, INC. (XNAS:TTWO)</v>
    <v>1366159</v>
    <v>1648261</v>
    <v>1993</v>
  </rv>
  <rv s="2">
    <v>233</v>
  </rv>
  <rv s="0">
    <v>https://www.bing.com/financeapi/forcetrigger?t=ay4lu2&amp;q=XNAS%3aXEL&amp;form=skydnc</v>
    <v>Learn more on Bing</v>
  </rv>
  <rv s="1">
    <v>en-GB</v>
    <v>ay4lu2</v>
    <v>268435456</v>
    <v>1</v>
    <v>Powered by Refinitiv</v>
    <v>0</v>
    <v>Xcel Energy Inc. (XNAS:XEL)</v>
    <v>2</v>
    <v>3</v>
    <v>Finance</v>
    <v>10</v>
    <v>81.150000000000006</v>
    <v>62.12</v>
    <v>0.3876</v>
    <v>-0.71</v>
    <v>-3.8940000000000003E-3</v>
    <v>-8.8409999999999999E-3</v>
    <v>-0.31</v>
    <v>USD</v>
    <v>Xcel Energy Inc. is an electric and natural gas delivery company. The Company provides a comprehensive portfolio of energy-related products and services to approximately 3.9 million electric customers and 2.2 million natural gas customers through four utility subsidiaries, NSP-Minnesota, NSP-Wisconsin, PSCo and SPS. The Company operates through two segments. Its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Its regulated natural gas utility segment purchases, transports, stores, distributes and sells natural gas primarily in portions of Colorado, Michigan, Minnesota, North Dakota and Wisconsin.</v>
    <v>11380</v>
    <v>Nasdaq Stock Market</v>
    <v>XNAS</v>
    <v>XNAS</v>
    <v>414 Nicollet Mall, MINNEAPOLIS, MN, 55401 US</v>
    <v>80.58</v>
    <v>Electrical Utilities &amp; IPPs</v>
    <v>Stock</v>
    <v>45932.939536307815</v>
    <v>235</v>
    <v>79.22</v>
    <v>47077525520</v>
    <v>Xcel Energy Inc.</v>
    <v>Xcel Energy Inc.</v>
    <v>79.760000000000005</v>
    <v>22.2698</v>
    <v>80.31</v>
    <v>79.599999999999994</v>
    <v>79.290000000000006</v>
    <v>591426200</v>
    <v>XEL</v>
    <v>Xcel Energy Inc. (XNAS:XEL)</v>
    <v>6982547</v>
    <v>5596005</v>
    <v>1909</v>
  </rv>
  <rv s="2">
    <v>236</v>
  </rv>
  <rv s="0">
    <v>https://www.bing.com/financeapi/forcetrigger?t=a1zhcw&amp;q=XNAS%3aPAYX&amp;form=skydnc</v>
    <v>Learn more on Bing</v>
  </rv>
  <rv s="1">
    <v>en-GB</v>
    <v>a1zhcw</v>
    <v>268435456</v>
    <v>1</v>
    <v>Powered by Refinitiv</v>
    <v>0</v>
    <v>PAYCHEX, INC. (XNAS:PAYX)</v>
    <v>2</v>
    <v>3</v>
    <v>Finance</v>
    <v>10</v>
    <v>161.24</v>
    <v>119.02</v>
    <v>0.93469999999999998</v>
    <v>-0.59</v>
    <v>1.4580000000000001E-3</v>
    <v>-4.7580000000000001E-3</v>
    <v>0.18</v>
    <v>USD</v>
    <v>Paychex, Inc. is a human capital management (HCM) company. The Company is engaged in delivering a full suite of technology and advisory services in human resources, employee benefit solutions, insurance, and payroll. It is a provider of integrated HCM solutions for human resources (HR), payroll, benefits, and insurance for small- to medium-sized businesses in the United States (U.S.) and parts of Europe. It supports its small-business clients by utilizing its proprietary, software as a service (SaaS) Paychex Flex platform and the Company’s SurePayroll SaaS-based solutions. Its HR solutions include HR packages, HR consulting, employee onboarding, hiring services, and artificial intelligence -assisted recruiting. Its payroll services include payroll packages, small business payroll, midsize to enterprise payroll, switch payroll companies, and payroll tax services. Its employee benefits services include Group health insurance, retirement services, and benefits administration services.</v>
    <v>19000</v>
    <v>Nasdaq Stock Market</v>
    <v>XNAS</v>
    <v>XNAS</v>
    <v>911 Panorama Trail S, ROCHESTER, NY, 14625-0397 US</v>
    <v>123.77</v>
    <v>Professional &amp; Commercial Services</v>
    <v>Stock</v>
    <v>45932.945269907032</v>
    <v>238</v>
    <v>121.83</v>
    <v>44418129822</v>
    <v>PAYCHEX, INC.</v>
    <v>PAYCHEX, INC.</v>
    <v>123.63</v>
    <v>27.8156</v>
    <v>124.01</v>
    <v>123.42</v>
    <v>123.6</v>
    <v>359894100</v>
    <v>PAYX</v>
    <v>PAYCHEX, INC. (XNAS:PAYX)</v>
    <v>2709386</v>
    <v>3058094</v>
    <v>1979</v>
  </rv>
  <rv s="2">
    <v>239</v>
  </rv>
  <rv s="0">
    <v>https://www.bing.com/financeapi/forcetrigger?t=azbtyc&amp;q=XNAS%3aZS&amp;form=skydnc</v>
    <v>Learn more on Bing</v>
  </rv>
  <rv s="1">
    <v>en-GB</v>
    <v>azbtyc</v>
    <v>268435456</v>
    <v>1</v>
    <v>Powered by Refinitiv</v>
    <v>0</v>
    <v>ZSCALER, INC. (XNAS:ZS)</v>
    <v>2</v>
    <v>3</v>
    <v>Finance</v>
    <v>4</v>
    <v>318.4599</v>
    <v>164.78</v>
    <v>1.0567</v>
    <v>3.05</v>
    <v>-5.8520000000000002E-4</v>
    <v>1.0015000000000001E-2</v>
    <v>-0.18</v>
    <v>USD</v>
    <v>Zscaler, Inc. is a cloud security company. The Company has developed a platform incorporating core security functionalities needed to enable fast and secure access to cloud resources based on identity, context and an organization’s policies. Its Zscaler Zero Trust Exchange platform protects thousands of customers from cyberattacks and data loss by securely connecting users, devices, and applications in any location. Its solution is a purpose-built, multi-tenant, distributed cloud platform that incorporates the security functionality needed to enable users, applications, and devices to safely and efficiently utilize authorized applications and services based on an organization’s business policies. It delivers its solutions using a software-as-a-service (SaaS) business model and sells subscriptions to customers to access its cloud platform, together with related support services. It offers a security platform that combines its platform with automated security operations.</v>
    <v>7923</v>
    <v>Nasdaq Stock Market</v>
    <v>XNAS</v>
    <v>XNAS</v>
    <v>120 Holger Way, SAN JOSE, CA, 95134 US</v>
    <v>307.79000000000002</v>
    <v>Software &amp; IT Services</v>
    <v>Stock</v>
    <v>45932.948490693751</v>
    <v>241</v>
    <v>302.14999999999998</v>
    <v>48690160064</v>
    <v>ZSCALER, INC.</v>
    <v>ZSCALER, INC.</v>
    <v>306</v>
    <v>0</v>
    <v>304.52999999999997</v>
    <v>307.58</v>
    <v>307.39999999999998</v>
    <v>158300800</v>
    <v>ZS</v>
    <v>ZSCALER, INC. (XNAS:ZS)</v>
    <v>1247293</v>
    <v>1900425</v>
    <v>2007</v>
  </rv>
  <rv s="2">
    <v>242</v>
  </rv>
  <rv s="0">
    <v>https://www.bing.com/financeapi/forcetrigger?t=brjvjc&amp;q=XNAS%3aDDOG&amp;form=skydnc</v>
    <v>Learn more on Bing</v>
  </rv>
  <rv s="1">
    <v>en-GB</v>
    <v>brjvjc</v>
    <v>268435456</v>
    <v>1</v>
    <v>Powered by Refinitiv</v>
    <v>0</v>
    <v>DATADOG, INC. (XNAS:DDOG)</v>
    <v>2</v>
    <v>3</v>
    <v>Finance</v>
    <v>4</v>
    <v>170.08</v>
    <v>81.63</v>
    <v>1.1836</v>
    <v>-1.1299999999999999</v>
    <v>-1.9789999999999999E-3</v>
    <v>-7.4000000000000003E-3</v>
    <v>-0.3</v>
    <v>USD</v>
    <v>Datadog, Inc. provides an observability and security platform for cloud applications. The Company’s SaaS platform integrates and automates infrastructure monitoring, application performance monitoring, log management, user experience monitoring, cloud security and many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Its products include Infrastructure Monitoring, Application Performance Monitoring, Log Management, Digital Experience Monitoring, Continuous Profiler, Database Monitoring, Data Observability, Universal Service Monitoring, Network Monitoring and others. It owns Metaplane, an end-to-end data observability platform that provides advanced machine learning-powered monitoring and column-level lineage.</v>
    <v>6500</v>
    <v>Nasdaq Stock Market</v>
    <v>XNAS</v>
    <v>XNAS</v>
    <v>620 8th Avenue, 45th Floor, NEW YORK, NY, 10018 US</v>
    <v>154.77000000000001</v>
    <v>Software &amp; IT Services</v>
    <v>Stock</v>
    <v>45932.952897488278</v>
    <v>244</v>
    <v>150.535</v>
    <v>52859294807</v>
    <v>DATADOG, INC.</v>
    <v>DATADOG, INC.</v>
    <v>153.53</v>
    <v>431.39249999999998</v>
    <v>152.69999999999999</v>
    <v>151.57</v>
    <v>151.27000000000001</v>
    <v>348745100</v>
    <v>DDOG</v>
    <v>DATADOG, INC. (XNAS:DDOG)</v>
    <v>4948216</v>
    <v>4652781</v>
    <v>2010</v>
  </rv>
  <rv s="2">
    <v>245</v>
  </rv>
  <rv s="0">
    <v>https://www.bing.com/financeapi/forcetrigger?t=a1shjc&amp;q=XNAS%3aEXC&amp;form=skydnc</v>
    <v>Learn more on Bing</v>
  </rv>
  <rv s="1">
    <v>en-GB</v>
    <v>a1shjc</v>
    <v>268435456</v>
    <v>1</v>
    <v>Powered by Refinitiv</v>
    <v>0</v>
    <v>EXELON CORPORATION (XNAS:EXC)</v>
    <v>2</v>
    <v>3</v>
    <v>Finance</v>
    <v>4</v>
    <v>48.11</v>
    <v>35.94</v>
    <v>0.42199999999999999</v>
    <v>-0.09</v>
    <v>-1.0449E-2</v>
    <v>-1.9970000000000001E-3</v>
    <v>-0.46989999999999998</v>
    <v>USD</v>
    <v>Exelon Corporation is a utility services holding company engaged in the energy transmission and distribution businesses through its subsidiaries, Commonwealth Edison Company (ComEd), PECO Energy Company (PECO), Baltimore Gas and Electric Company (BGE), Potomac Electric Power Company (Pepco), Delmarva Power &amp; Light Company (DPL) and Atlantic City Electric Company (ACE). Its segments include ComEd, PECO, BGE, Pepco, DPL and ACE. ComEd segment is engaged in purchasing and regulating the retail sale of electricity. PECO segment is engaged in purchasing and regulating the retail sale of electricity and natural gas. Through its business services subsidiary, Exelon Business Services Company, LLC (BSC), it provides its subsidiaries with a variety of support services at cost, including legal, human resources, finance, information technology and supply management services. BGE segment is focused on transmission and distribution of electricity and distribution of natural gas to retail customers.</v>
    <v>20000</v>
    <v>Nasdaq Stock Market</v>
    <v>XNAS</v>
    <v>XNAS</v>
    <v>10 S. Dearborn Street, Po Box 805379, CHICAGO, IL, 60680-5379 US</v>
    <v>45.11</v>
    <v>Electrical Utilities &amp; IPPs</v>
    <v>Stock</v>
    <v>45932.954898460157</v>
    <v>247</v>
    <v>44.545000000000002</v>
    <v>45419115390</v>
    <v>EXELON CORPORATION</v>
    <v>EXELON CORPORATION</v>
    <v>44.88</v>
    <v>17.1098</v>
    <v>45.06</v>
    <v>44.97</v>
    <v>44.500100000000003</v>
    <v>1009987000</v>
    <v>EXC</v>
    <v>EXELON CORPORATION (XNAS:EXC)</v>
    <v>11435754</v>
    <v>5620831</v>
    <v>1999</v>
  </rv>
  <rv s="2">
    <v>248</v>
  </rv>
  <rv s="0">
    <v>https://www.bing.com/financeapi/forcetrigger?t=a1q8r7&amp;q=XNAS%3aCPRT&amp;form=skydnc</v>
    <v>Learn more on Bing</v>
  </rv>
  <rv s="1">
    <v>en-GB</v>
    <v>a1q8r7</v>
    <v>268435456</v>
    <v>1</v>
    <v>Powered by Refinitiv</v>
    <v>0</v>
    <v>COPART, INC. (XNAS:CPRT)</v>
    <v>2</v>
    <v>3</v>
    <v>Finance</v>
    <v>10</v>
    <v>64.38</v>
    <v>44.23</v>
    <v>1.0607</v>
    <v>-0.52</v>
    <v>5.8340000000000006E-3</v>
    <v>-1.1532000000000001E-2</v>
    <v>0.26</v>
    <v>USD</v>
    <v>Copart, Inc. is a provider of online auctions and vehicle remarketing services. The Company provides vehicle sellers with a full range of services to process and sell vehicles over the internet through the Company’s Virtual Bidding Third Generation (VB3) internet auction-style sales technology. The Company sells principally to licensed vehicle dismantlers, rebuilders, repair licensees, used vehicle dealers, exporters, and directly to the general public. Vehicle sellers consist primarily of insurance companies, but also include dealers, individuals, charities, rental, banks, finance companies, and fleet operators. It operates more than 200 locations in 11 countries and has more than 175,000 vehicles up for auction every day. The Company operates in United States, the United Kingdom, Germany, Brazil, Canada, the United Arab Emirates, Spain, Finland, Oman, the Republic of Ireland, and Bahrain. It operates both as an agent and on a principal basis.</v>
    <v>11600</v>
    <v>Nasdaq Stock Market</v>
    <v>XNAS</v>
    <v>XNAS</v>
    <v>14185 Dallas Pkwy Ste 300, DALLAS, TX, 75254 US</v>
    <v>44.96</v>
    <v>Software &amp; IT Services</v>
    <v>Stock</v>
    <v>45932.94747818281</v>
    <v>250</v>
    <v>44.34</v>
    <v>43131792955</v>
    <v>COPART, INC.</v>
    <v>COPART, INC.</v>
    <v>44.825000000000003</v>
    <v>28.393799999999999</v>
    <v>45.09</v>
    <v>44.57</v>
    <v>44.83</v>
    <v>967731500</v>
    <v>CPRT</v>
    <v>COPART, INC. (XNAS:CPRT)</v>
    <v>5301463</v>
    <v>8167709</v>
    <v>2012</v>
  </rv>
  <rv s="2">
    <v>251</v>
  </rv>
  <rv s="0">
    <v>https://www.bing.com/financeapi/forcetrigger?t=a1o3qh&amp;q=XNAS%3aAZN&amp;form=skydnc</v>
    <v>Learn more on Bing</v>
  </rv>
  <rv s="1">
    <v>en-GB</v>
    <v>a1o3qh</v>
    <v>268435456</v>
    <v>1</v>
    <v>Powered by Refinitiv</v>
    <v>0</v>
    <v>ASTRAZENECA PLC (XNAS:AZN)</v>
    <v>2</v>
    <v>3</v>
    <v>Finance</v>
    <v>4</v>
    <v>84.61</v>
    <v>61.24</v>
    <v>0.33560000000000001</v>
    <v>-0.71</v>
    <v>5.9769999999999995E-4</v>
    <v>-8.4159999999999999E-3</v>
    <v>0.05</v>
    <v>USD</v>
    <v>AstraZeneca PLC is a United Kingdom-based science-led biopharmaceutical company. The Company focuses on the discovery, development, and commercialization of prescription medicines. The Company operates across therapy areas, including Oncology; Cardiovascular, Renal and Metabolism (CVRM); Respiratory and Immunology (R&amp;I); Vaccines and Immune Therapies (V&amp;I), and Rare Disease. In the Oncology area, its key products include Tagrisso, Imfinzi, Calquence, Lynparza, and Enhertu. The key products of CVRM area include Farxiga/Forxiga, Brilinta/Brilique, Crestor, and Lokelma. In the R&amp;I area, the key products are Symbicort, Fasenra, Breztri/Trixeo, and Tezspire. In the V&amp;I Therapies area, the products are Beyfortus and FluMist. The products in the Rare Disease area are Ultomiris, Soliris, Strensiq, and Koselugo. It has about 191 projects in its development pipeline, including 19 new molecular entities (NMEs) in the late-stage pipeline. The Company distributes its products in over 125 countries.</v>
    <v>94300</v>
    <v>Nasdaq Stock Market</v>
    <v>XNAS</v>
    <v>XNAS</v>
    <v>1 Francis Crick Avenue, Cambridge Biomedical Campus, CAMBRIDGE, CB2 0AA GB</v>
    <v>84.05</v>
    <v>Pharmaceuticals</v>
    <v>Stock</v>
    <v>45932.951731666406</v>
    <v>253</v>
    <v>82.88</v>
    <v>259202600000</v>
    <v>ASTRAZENECA PLC</v>
    <v>ASTRAZENECA PLC</v>
    <v>83.4</v>
    <v>31.7606</v>
    <v>84.36</v>
    <v>83.65</v>
    <v>83.7</v>
    <v>3101386000</v>
    <v>AZN</v>
    <v>ASTRAZENECA PLC (XNAS:AZN)</v>
    <v>5451100</v>
    <v>4440977</v>
    <v>1992</v>
  </rv>
  <rv s="2">
    <v>254</v>
  </rv>
  <rv s="0">
    <v>https://www.bing.com/financeapi/forcetrigger?t=a1skmw&amp;q=XNAS%3aFANG&amp;form=skydnc</v>
    <v>Learn more on Bing</v>
  </rv>
  <rv s="1">
    <v>en-GB</v>
    <v>a1skmw</v>
    <v>268435456</v>
    <v>1</v>
    <v>Powered by Refinitiv</v>
    <v>0</v>
    <v>DIAMONDBACK ENERGY, INC. (XNAS:FANG)</v>
    <v>2</v>
    <v>3</v>
    <v>Finance</v>
    <v>10</v>
    <v>200.47</v>
    <v>114</v>
    <v>0.96260000000000001</v>
    <v>-0.35</v>
    <v>2.1790000000000001E-4</v>
    <v>-2.4380000000000001E-3</v>
    <v>3.1199999999999999E-2</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directed at the horizontal development of the Wolfcamp and Spraberry formations in the Midland Basin and the Wolfcamp and Bone Spring formations in the Delaware Basin within the Permian Basin. Its subsidiary, Viper Energy, Inc., is focused on owning and acquiring mineral interests and royalty interests in oil and natural gas properties primarily in the Permian Basin and derives royalty income and lease bonus income from such interests. The Company has approximately 859,203 net acres, which primarily consists of 742,522 net acres in the Midland Basin and 116,681 net acres in the Delaware Basin. Its subsidiaries include Diamondback E&amp;P LLC, Rattler Midstream GP LLC, Rattler Midstream LP and QEP Resources, Inc.</v>
    <v>1983</v>
    <v>Nasdaq Stock Market</v>
    <v>XNAS</v>
    <v>XNAS</v>
    <v>500 WEST TEXAS AVENUE, SUITE 100, MIDLAND, TX, 79701 US</v>
    <v>147.69499999999999</v>
    <v>Oil &amp; Gas</v>
    <v>Stock</v>
    <v>45932.93794113359</v>
    <v>256</v>
    <v>142.07</v>
    <v>41451514659</v>
    <v>DIAMONDBACK ENERGY, INC.</v>
    <v>DIAMONDBACK ENERGY, INC.</v>
    <v>142.21</v>
    <v>10.2103</v>
    <v>143.54</v>
    <v>143.19</v>
    <v>143.22120000000001</v>
    <v>289486100</v>
    <v>FANG</v>
    <v>DIAMONDBACK ENERGY, INC. (XNAS:FANG)</v>
    <v>2614621</v>
    <v>2012592</v>
    <v>2011</v>
  </rv>
  <rv s="2">
    <v>257</v>
  </rv>
  <rv s="0">
    <v>https://www.bing.com/financeapi/forcetrigger?t=a1pc9c&amp;q=XNAS%3aCCEP&amp;form=skydnc</v>
    <v>Learn more on Bing</v>
  </rv>
  <rv s="1">
    <v>en-GB</v>
    <v>a1pc9c</v>
    <v>268435456</v>
    <v>1</v>
    <v>Powered by Refinitiv</v>
    <v>0</v>
    <v>COCA-COLA EUROPACIFIC PARTNERS PLC (XNAS:CCEP)</v>
    <v>2</v>
    <v>3</v>
    <v>Finance</v>
    <v>10</v>
    <v>100.67</v>
    <v>73.400000000000006</v>
    <v>0.69989999999999997</v>
    <v>-2.19</v>
    <v>2.2769999999999999E-3</v>
    <v>-2.4327999999999999E-2</v>
    <v>0.2</v>
    <v>USD</v>
    <v>Coca-Cola Europacific Partners plc is a United Kingdom-based consumer goods company. The Company is engaged in making, selling and distributing an extensive range of primarily non-alcoholic ready-to-drink (RTD) beverages. The Company's product categories include Coca-Cola trademark; flavors and mixers; waters, sports, RTD tea and coffee, and other including energy. Its brands include Coca-Cola Original Taste, Coca-Cola Zero Sugar, Diet Coke, Sprite, Fanta, Monster Energy, Costa Coffee and Fuze Tea. The Company's operations include Europe and Australia, Pacific and Southeast Asia (APS). Its Europe operations include FBN (France, Monaco, Belgium, Luxembourg, the Netherlands, Norway, Sweden and Iceland), Germany, Great Britain, and Iberia (Spain, Portugal and Andorra). The Company's APS operations include Australia/Pacific (Australia, New Zealand, the Pacific Islands and Papua New Guinea), and Southeast Asia (Indonesia and the Philippines). It operates in approximately 31 markets.</v>
    <v>41000</v>
    <v>Nasdaq Stock Market</v>
    <v>XNAS</v>
    <v>XNAS</v>
    <v>Pemberton House, Bakers Road, UXBRIDGE, MIDDLESEX, UB8 1EZ GB</v>
    <v>89.63</v>
    <v>Beverages</v>
    <v>Stock</v>
    <v>45932.91690976797</v>
    <v>259</v>
    <v>87.12</v>
    <v>40056224082</v>
    <v>COCA-COLA EUROPACIFIC PARTNERS PLC</v>
    <v>COCA-COLA EUROPACIFIC PARTNERS PLC</v>
    <v>89.51</v>
    <v>23.045100000000001</v>
    <v>90.02</v>
    <v>87.83</v>
    <v>88.03</v>
    <v>456065400</v>
    <v>CCEP</v>
    <v>COCA-COLA EUROPACIFIC PARTNERS PLC (XNAS:CCEP)</v>
    <v>2501891</v>
    <v>1961208</v>
    <v>2015</v>
  </rv>
  <rv s="2">
    <v>260</v>
  </rv>
  <rv s="0">
    <v>https://www.bing.com/financeapi/forcetrigger?t=a1pokr&amp;q=XNAS%3aCHTR&amp;form=skydnc</v>
    <v>Learn more on Bing</v>
  </rv>
  <rv s="1">
    <v>en-GB</v>
    <v>a1pokr</v>
    <v>268435456</v>
    <v>1</v>
    <v>Powered by Refinitiv</v>
    <v>0</v>
    <v>CHARTER COMMUNICATIONS, INC. (XNAS:CHTR)</v>
    <v>2</v>
    <v>3</v>
    <v>Finance</v>
    <v>4</v>
    <v>437.06</v>
    <v>251.8</v>
    <v>1.0556000000000001</v>
    <v>-5.49</v>
    <v>1.1795E-2</v>
    <v>-1.9956000000000002E-2</v>
    <v>3.18</v>
    <v>USD</v>
    <v>Charter Communications, Inc. is a broadband connectivity company and cable operator serving more than 57 million homes and businesses in 41 states through its Spectrum brand. Over an advanced communications network, the Company offers a range of residential and business services, including Spectrum Internet, television (TV), Mobile and Voice. For small businesses, Spectrum Business delivers a range of broadband products and services coupled with special features and applications to enhance productivity. For mid-market and large businesses, Spectrum Business provides customized, fiber-based solutions. Spectrum Reach delivers advertising and production for the modern media landscape. The Company also distributes news coverage and sports programming to its customers through Spectrum Networks. The Company offers its customers subscription-based Internet, video, mobile and voice services, with prices and related charges based on the types of service selected.</v>
    <v>94500</v>
    <v>Nasdaq Stock Market</v>
    <v>XNAS</v>
    <v>XNAS</v>
    <v>400 Washington Blvd., STAMFORD, CT, 06902 US</v>
    <v>276.84500000000003</v>
    <v>Telecommunications Services</v>
    <v>Stock</v>
    <v>45932.953205844533</v>
    <v>262</v>
    <v>269.20999999999998</v>
    <v>36826299510</v>
    <v>CHARTER COMMUNICATIONS, INC.</v>
    <v>CHARTER COMMUNICATIONS, INC.</v>
    <v>275.04000000000002</v>
    <v>7.3380999999999998</v>
    <v>275.10000000000002</v>
    <v>269.61</v>
    <v>272.79000000000002</v>
    <v>136591000</v>
    <v>CHTR</v>
    <v>CHARTER COMMUNICATIONS, INC. (XNAS:CHTR)</v>
    <v>1786943</v>
    <v>2073405</v>
    <v>2003</v>
  </rv>
  <rv s="2">
    <v>263</v>
  </rv>
  <rv s="0">
    <v>https://www.bing.com/financeapi/forcetrigger?t=a1qeh7&amp;q=XNAS%3aCSGP&amp;form=skydnc</v>
    <v>Learn more on Bing</v>
  </rv>
  <rv s="1">
    <v>en-GB</v>
    <v>a1qeh7</v>
    <v>268435456</v>
    <v>1</v>
    <v>Powered by Refinitiv</v>
    <v>0</v>
    <v>COSTAR GROUP, INC. (XNAS:CSGP)</v>
    <v>2</v>
    <v>3</v>
    <v>Finance</v>
    <v>10</v>
    <v>97.43</v>
    <v>68.256</v>
    <v>0.87570000000000003</v>
    <v>0.42</v>
    <v>0</v>
    <v>5.0309999999999999E-3</v>
    <v>0</v>
    <v>USD</v>
    <v>CoStar Group, Inc. is a provider of online real estate marketplaces, information, and analytics in the property markets. It manages its business in two segments: North America, which includes the United States and Canada, and International, which primarily includes Europe, Asia-Pacific and Latin America. Its major brands include CoStar, a global provider of commercial real estate data, analytics, and news; LoopNet, a commercial real estate marketplace; Apartments.com, a platform for apartment rentals; and Homes.com, a residential real estate marketplace. Its other brands include STR, which is engaged in hospitality data and benchmarking, Ten-X, an online platform for commercial real estate auctions and negotiated bids and OnTheMarket, a residential property portal in the United Kingdom. The Company, through Matterport, Inc., is advancing property insights and driving the growth of AI-driven digital twin technology across the global commercial and residential real estate sector.</v>
    <v>6593</v>
    <v>Nasdaq Stock Market</v>
    <v>XNAS</v>
    <v>XNAS</v>
    <v>1201 Wilson Blvd., ARLINGTON, VA, 22209 US</v>
    <v>84.52</v>
    <v>Software &amp; IT Services</v>
    <v>Stock</v>
    <v>45932.941065647654</v>
    <v>265</v>
    <v>82.578999999999994</v>
    <v>35544268560</v>
    <v>COSTAR GROUP, INC.</v>
    <v>COSTAR GROUP, INC.</v>
    <v>83.2</v>
    <v>290.45609999999999</v>
    <v>83.48</v>
    <v>83.9</v>
    <v>83.9</v>
    <v>423650400</v>
    <v>CSGP</v>
    <v>COSTAR GROUP, INC. (XNAS:CSGP)</v>
    <v>2863325</v>
    <v>2628908</v>
    <v>1998</v>
  </rv>
  <rv s="2">
    <v>266</v>
  </rv>
  <rv s="0">
    <v>https://www.bing.com/financeapi/forcetrigger?t=a1xdvh&amp;q=XNAS%3aMCHP&amp;form=skydnc</v>
    <v>Learn more on Bing</v>
  </rv>
  <rv s="1">
    <v>en-GB</v>
    <v>a1xdvh</v>
    <v>268435456</v>
    <v>1</v>
    <v>Powered by Refinitiv</v>
    <v>0</v>
    <v>MICROCHIP TECHNOLOGY INCORPORATED (XNAS:MCHP)</v>
    <v>2</v>
    <v>3</v>
    <v>Finance</v>
    <v>4</v>
    <v>79.53</v>
    <v>34.125</v>
    <v>1.56</v>
    <v>2.02</v>
    <v>1.0888E-2</v>
    <v>3.1508000000000001E-2</v>
    <v>0.72</v>
    <v>USD</v>
    <v>Microchip Technology Incorporated is a provider of smart, connected, and secure embedded control solutions. The Company’s semiconductor products segment designs, develops, manufactures and markets mixed-signal microcontrollers, development tools and analog, interface, mixed-signal, timing, wired and wireless connectivity devices, and memory products. The Company's technology licensing segment includes sales and licensing of the Company's intellectual property. Its products include PIC64 Microprocessors, FPGAs, myMicrochip, MPLAB X IDE, Analog, and Microcontrollers. Its development tools include Atmel START and MPLAB Discover. Its manufacturing operations include wafer fabrication, wafer probe, assembly, and test. The Company’s solutions serve customers across the industrial, automotive, consumer, aerospace and defense, communications and computing markets. The Company markets and sells its products worldwide primarily through a network of direct sales personnel and distributors.</v>
    <v>19400</v>
    <v>Nasdaq Stock Market</v>
    <v>XNAS</v>
    <v>XNAS</v>
    <v>2355 W CHANDLER BLVD, CHANDLER, AZ, 85224-6199 US</v>
    <v>67.06</v>
    <v>Semiconductors &amp; Semiconductor Equipment</v>
    <v>Stock</v>
    <v>45932.958058182812</v>
    <v>268</v>
    <v>64.415000000000006</v>
    <v>35689018561</v>
    <v>MICROCHIP TECHNOLOGY INCORPORATED</v>
    <v>MICROCHIP TECHNOLOGY INCORPORATED</v>
    <v>64.775000000000006</v>
    <v>0</v>
    <v>64.11</v>
    <v>66.13</v>
    <v>66.849999999999994</v>
    <v>539679700</v>
    <v>MCHP</v>
    <v>MICROCHIP TECHNOLOGY INCORPORATED (XNAS:MCHP)</v>
    <v>6220405</v>
    <v>7464735</v>
    <v>1989</v>
  </rv>
  <rv s="2">
    <v>269</v>
  </rv>
  <rv s="0">
    <v>https://www.bing.com/financeapi/forcetrigger?t=a1r9cw&amp;q=XNAS%3aKDP&amp;form=skydnc</v>
    <v>Learn more on Bing</v>
  </rv>
  <rv s="1">
    <v>en-GB</v>
    <v>a1r9cw</v>
    <v>268435456</v>
    <v>1</v>
    <v>Powered by Refinitiv</v>
    <v>0</v>
    <v>KEURIG DR PEPPER INC. (XNAS:KDP)</v>
    <v>2</v>
    <v>3</v>
    <v>Finance</v>
    <v>4</v>
    <v>37.270000000000003</v>
    <v>25.27</v>
    <v>0.43309999999999998</v>
    <v>0.14000000000000001</v>
    <v>7.7700000000000002E-4</v>
    <v>5.4690000000000008E-3</v>
    <v>0.02</v>
    <v>USD</v>
    <v>Keurig Dr Pepper Inc. is a beverage company in North America that manufactures, markets, distributes and sells hot and cold beverages and single serve brewing systems. It has a portfolio of beverage brands, including Keurig, Dr Pepper, Canada Dry, Mott's, A&amp;W, Penafiel, Snapple, 7UP, Green Mountain Coffee Roasters, GHOST, Clamato, Core Hydration and The Original Donut Shop, as well as the Keurig brewing system. Its U.S. Refreshment Beverages segment is a manufacturer and distributor of liquid refreshment beverages (LRBs). This segment manufactures and distributes concentrates, syrup and finished beverages of its brands and third-party brands, to third-party bottlers, distributors, retailers, and end consumers. Its U.S. Coffee segment is a manufacturer and distributor of single serve brewers, specialty coffee (including hot and iced varieties), and ready to drink (RTD) coffee. Its International segment includes sales in Canada, Mexico, the Caribbean and other international markets.</v>
    <v>29400</v>
    <v>Nasdaq Stock Market</v>
    <v>XNAS</v>
    <v>XNAS</v>
    <v>53 South Avenue, BURLINGTON, MA, 01803 US</v>
    <v>25.754999999999999</v>
    <v>Beverages</v>
    <v>Stock</v>
    <v>45932.95740607578</v>
    <v>271</v>
    <v>25.27</v>
    <v>34966116900</v>
    <v>KEURIG DR PEPPER INC.</v>
    <v>KEURIG DR PEPPER INC.</v>
    <v>25.56</v>
    <v>22.714400000000001</v>
    <v>25.6</v>
    <v>25.74</v>
    <v>25.76</v>
    <v>1358435000</v>
    <v>KDP</v>
    <v>KEURIG DR PEPPER INC. (XNAS:KDP)</v>
    <v>12963982</v>
    <v>23199880</v>
    <v>2007</v>
  </rv>
  <rv s="2">
    <v>272</v>
  </rv>
  <rv s="0">
    <v>https://www.bing.com/financeapi/forcetrigger?t=a25jnm&amp;q=XNAS%3aVRSK&amp;form=skydnc</v>
    <v>Learn more on Bing</v>
  </rv>
  <rv s="1">
    <v>en-GB</v>
    <v>a25jnm</v>
    <v>268435456</v>
    <v>1</v>
    <v>Powered by Refinitiv</v>
    <v>0</v>
    <v>VERISK ANALYTICS, INC. (XNAS:VRSK)</v>
    <v>2</v>
    <v>3</v>
    <v>Finance</v>
    <v>10</v>
    <v>322.92</v>
    <v>239.83</v>
    <v>0.85319999999999996</v>
    <v>-2.12</v>
    <v>-1.617E-4</v>
    <v>-8.4950000000000008E-3</v>
    <v>-0.04</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utilizes machine-learned and artificially intelligent models to forecast scenarios and produce both standard and customized analytics that help its customers better manage their businesses, including detecting fraud before and after a loss event. It owns a SaaS platform that supports an open ecosystem where specialized model partners make their models, hazard data and analytics.</v>
    <v>7800</v>
    <v>Nasdaq Stock Market</v>
    <v>XNAS</v>
    <v>XNAS</v>
    <v>545 Washington Boulevard, JERSEY CITY, NJ, 07310-1686 US</v>
    <v>251.96</v>
    <v>Software &amp; IT Services</v>
    <v>Stock</v>
    <v>45932.917235416404</v>
    <v>274</v>
    <v>246.84</v>
    <v>34569682450</v>
    <v>VERISK ANALYTICS, INC.</v>
    <v>VERISK ANALYTICS, INC.</v>
    <v>249.55</v>
    <v>38.777000000000001</v>
    <v>249.55</v>
    <v>247.43</v>
    <v>247.39</v>
    <v>139715000</v>
    <v>VRSK</v>
    <v>VERISK ANALYTICS, INC. (XNAS:VRSK)</v>
    <v>1303753</v>
    <v>1225081</v>
    <v>2008</v>
  </rv>
  <rv s="2">
    <v>275</v>
  </rv>
  <rv s="6">
    <v>en-GB</v>
    <v>c8bc4c</v>
    <v>268435456</v>
    <v>1</v>
    <v>Powered by Refinitiv</v>
    <v>12</v>
    <v>GE HealthCare Technologies Inc. (XNAS:GEHC)</v>
    <v>13</v>
    <v>3</v>
    <v>Finance</v>
    <v>10</v>
    <v>94.8</v>
    <v>57.65</v>
    <v>1.2310000000000001</v>
    <v>1.31</v>
    <v>1.8220000000000001E-3</v>
    <v>1.7349E-2</v>
    <v>0.14000000000000001</v>
    <v>USD</v>
    <v>GE HealthCare Technologies Inc. is a healthcare solutions provider, innovating medical technology, pharmaceutical diagnostics, and integrated, cloud-first artificial intelligence (AI)-enabled solutions, services and data analytics. Its business segments include Imaging, Advanced Visualization Solutions (AVS), Patient Care Solutions (PCS), and Pharmaceutical Diagnostics (PDx). Its Imaging segment offers a portfolio of scanning devices, clinical applications, service capabilities, and digital solutions. Its AVS segment offers ultrasound, image guided therapies, and interventional solutions with a portfolio that spans the continuum of care, including screening, diagnosis, treatment, and monitoring of certain diseases. Its PCS segment consists of patient monitoring, anesthesia delivery and respiratory care, diagnostic cardiology, maternal infant care, and consumables and services. Its PDx segment develops and produces two types of imaging agents: contrast media and radiopharmaceuticals.</v>
    <v>53000</v>
    <v>Nasdaq Stock Market</v>
    <v>XNAS</v>
    <v>XNAS</v>
    <v>500 West Monroe Street, CHICAGO, IL, 60661 US</v>
    <v>76.849999999999994</v>
    <v>Healthcare Equipment &amp; Supplies</v>
    <v>Stock</v>
    <v>45932.94802553203</v>
    <v>74.61</v>
    <v>35073092840</v>
    <v>GE HealthCare Technologies Inc.</v>
    <v>GE HealthCare Technologies Inc.</v>
    <v>75.099999999999994</v>
    <v>15.458500000000001</v>
    <v>75.510000000000005</v>
    <v>76.819999999999993</v>
    <v>76.959999999999994</v>
    <v>456562000</v>
    <v>GEHC</v>
    <v>GE HealthCare Technologies Inc. (XNAS:GEHC)</v>
    <v>2517208</v>
    <v>3536763</v>
    <v>2022</v>
  </rv>
  <rv s="2">
    <v>277</v>
  </rv>
  <rv s="0">
    <v>https://www.bing.com/financeapi/forcetrigger?t=a1qhz2&amp;q=XNAS%3aCTSH&amp;form=skydnc</v>
    <v>Learn more on Bing</v>
  </rv>
  <rv s="1">
    <v>en-GB</v>
    <v>a1qhz2</v>
    <v>268435456</v>
    <v>1</v>
    <v>Powered by Refinitiv</v>
    <v>0</v>
    <v>COGNIZANT TECHNOLOGY SOLUTIONS CORPORATION (XNAS:CTSH)</v>
    <v>2</v>
    <v>3</v>
    <v>Finance</v>
    <v>10</v>
    <v>90.82</v>
    <v>65.17</v>
    <v>0.9677</v>
    <v>0.47</v>
    <v>1.939E-3</v>
    <v>7.064E-3</v>
    <v>0.12989999999999999</v>
    <v>USD</v>
    <v>Cognizant Technology Solutions Corporation engineers modern businesses. Its services include artificial intelligence (AI) and other technology services and solutions, consulting, application development, systems integration, quality engineering and assurance, application maintenance, infrastructure and security as well as business process services and automation. Its segments include Health Sciences (HS), Financial Services (FS), Products and Resources (P&amp;R), and Communications, Media and Technology (CMT). HS segment consists of healthcare providers and payers, and life sciences companies. FS segment includes banking, capital markets, payments and insurance companies. P&amp;R segment includes manufacturers, automakers, retailers, consumer goods companies, and travel and hospitality companies, as well as businesses providing logistics, energy and utility services. CMT segment includes global communications, media and entertainment, education, information services and technology companies.</v>
    <v>343800</v>
    <v>Nasdaq Stock Market</v>
    <v>XNAS</v>
    <v>XNAS</v>
    <v>300 Frank W. Burr Blvd., Ste. 36, 6 Fl., TEANECK, NJ, 07666 US</v>
    <v>67.11</v>
    <v>Software &amp; IT Services</v>
    <v>Stock</v>
    <v>45932.943680902346</v>
    <v>279</v>
    <v>66.239999999999995</v>
    <v>32722525300</v>
    <v>COGNIZANT TECHNOLOGY SOLUTIONS CORPORATION</v>
    <v>COGNIZANT TECHNOLOGY SOLUTIONS CORPORATION</v>
    <v>66.48</v>
    <v>0</v>
    <v>66.53</v>
    <v>67</v>
    <v>67.129900000000006</v>
    <v>488395900</v>
    <v>CTSH</v>
    <v>COGNIZANT TECHNOLOGY SOLUTIONS CORPORATION (XNAS:CTSH)</v>
    <v>2971211</v>
    <v>4421117</v>
    <v>1988</v>
  </rv>
  <rv s="2">
    <v>280</v>
  </rv>
  <rv s="0">
    <v>https://www.bing.com/financeapi/forcetrigger?t=a1wi77&amp;q=XNAS%3aKHC&amp;form=skydnc</v>
    <v>Learn more on Bing</v>
  </rv>
  <rv s="1">
    <v>en-GB</v>
    <v>a1wi77</v>
    <v>268435456</v>
    <v>1</v>
    <v>Powered by Refinitiv</v>
    <v>0</v>
    <v>THE KRAFT HEINZ COMPANY (XNAS:KHC)</v>
    <v>2</v>
    <v>3</v>
    <v>Finance</v>
    <v>4</v>
    <v>36.31</v>
    <v>25.351800000000001</v>
    <v>0.1353</v>
    <v>-0.21</v>
    <v>7.672E-4</v>
    <v>-7.9909999999999998E-3</v>
    <v>0.02</v>
    <v>USD</v>
    <v>The Kraft Heinz Company manufactures and markets food and beverage products around the world through its eight consumer-driven product platforms: Taste Elevation, Easy Ready Meals, Substantial Snacking, Desserts, Hydration, Cheese, Coffee, and Meats. The Company has two reportable segments defined by geographic region: North America and International Developed Markets. Its other segments, consisting of West and East Emerging Markets (WEEM) and Asia Emerging Markets (AEM), are combined and disclosed as Emerging Markets. It manufactures its products from a wide variety of raw materials. Its brands include Kraft, Oscar Mayer, Heinz, Philadelphia, Lunchables, Velveeta, Ore-Ida, Capri Sun, Maxwell Apartment, Kool-Aid, Jell-O, Heinz, Golden Circle, Wattie’s, Plasmon, Heinz, ABC, Master, Quero, Kraft, and Pudliszki, among others. The Company’s products are sold through its own sales organizations and through independent brokers, agents, and distributors.</v>
    <v>36000</v>
    <v>Nasdaq Stock Market</v>
    <v>XNAS</v>
    <v>XNAS</v>
    <v>One Ppg Place, PITTSBURGH, PA, 15222 US</v>
    <v>26.315000000000001</v>
    <v>Food &amp; Tobacco</v>
    <v>Stock</v>
    <v>45932.954314015624</v>
    <v>282</v>
    <v>25.85</v>
    <v>30856425930</v>
    <v>THE KRAFT HEINZ COMPANY</v>
    <v>THE KRAFT HEINZ COMPANY</v>
    <v>26.2</v>
    <v>0</v>
    <v>26.28</v>
    <v>26.07</v>
    <v>26.09</v>
    <v>1183599000</v>
    <v>KHC</v>
    <v>THE KRAFT HEINZ COMPANY (XNAS:KHC)</v>
    <v>10209845</v>
    <v>17509182</v>
    <v>2013</v>
  </rv>
  <rv s="2">
    <v>283</v>
  </rv>
  <rv s="0">
    <v>https://www.bing.com/financeapi/forcetrigger?t=a1z3h7&amp;q=XNAS%3aODFL&amp;form=skydnc</v>
    <v>Learn more on Bing</v>
  </rv>
  <rv s="1">
    <v>en-GB</v>
    <v>a1z3h7</v>
    <v>268435456</v>
    <v>1</v>
    <v>Powered by Refinitiv</v>
    <v>0</v>
    <v>OLD DOMINION FREIGHT LINE, INC. (XNAS:ODFL)</v>
    <v>2</v>
    <v>3</v>
    <v>Finance</v>
    <v>10</v>
    <v>233.26</v>
    <v>133.6901</v>
    <v>1.2246999999999999</v>
    <v>1.36</v>
    <v>4.2670000000000002E-4</v>
    <v>9.7669999999999996E-3</v>
    <v>0.06</v>
    <v>USD</v>
    <v>Old Dominion Freight Line, Inc. is a less-than-truckload (LTL) motor carrier.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261 service center locations, of which it owns 239 and leased 22. Its service centers are responsible for the pickup and delivery of freight within their local service area. Its systems allow it to offer its customers access to information, such as freight tracking, shipping documents, rate quotes, rate databases and account activity. Its integrated systems and customer service department provide its customers with a single point of contact to access information.</v>
    <v>21895</v>
    <v>Nasdaq Stock Market</v>
    <v>XNAS</v>
    <v>XNAS</v>
    <v>500 Old Dominion Way, THOMASVILLE, NC, 27360 US</v>
    <v>141.6</v>
    <v>Freight &amp; Logistics Services</v>
    <v>Stock</v>
    <v>45932.93889391172</v>
    <v>285</v>
    <v>137.99010000000001</v>
    <v>29549634860</v>
    <v>OLD DOMINION FREIGHT LINE, INC.</v>
    <v>OLD DOMINION FREIGHT LINE, INC.</v>
    <v>138.99</v>
    <v>27.194400000000002</v>
    <v>139.24</v>
    <v>140.6</v>
    <v>140.66</v>
    <v>210168100</v>
    <v>ODFL</v>
    <v>OLD DOMINION FREIGHT LINE, INC. (XNAS:ODFL)</v>
    <v>1502613</v>
    <v>2079101</v>
    <v>1950</v>
  </rv>
  <rv s="2">
    <v>286</v>
  </rv>
  <rv s="0">
    <v>https://www.bing.com/financeapi/forcetrigger?t=a243h7&amp;q=XNAS%3aTEAM&amp;form=skydnc</v>
    <v>Learn more on Bing</v>
  </rv>
  <rv s="1">
    <v>en-GB</v>
    <v>a243h7</v>
    <v>268435456</v>
    <v>1</v>
    <v>Powered by Refinitiv</v>
    <v>0</v>
    <v>ATLASSIAN CORPORATION (XNAS:TEAM)</v>
    <v>2</v>
    <v>3</v>
    <v>Finance</v>
    <v>4</v>
    <v>325.99990000000003</v>
    <v>147.4</v>
    <v>0.95599999999999996</v>
    <v>1.48</v>
    <v>7.711E-3</v>
    <v>9.895000000000001E-3</v>
    <v>1.1648000000000001</v>
    <v>USD</v>
    <v>Atlassian Corporation is a technology company. The Company’s primary products include Jira for planning and project management, Confluence for content creation and sharing, Jira Service Management for team service, management and support applications, Loom for asynchronous video collaboration, and Rovo for unlocking organizational knowledge. The Atlassian platform is the common technology foundation for its products that drives connections between teams, information, and workflows. It enables modern and connected experiences across teams, tools, workflows, and data, including collaboration, analytics, automation, and artificial intelligence capabilities. The comprehensive data model, or Teamwork Graph, unifies and standardizes data across Atlassian products, third-party tools, and teams. Its Loom platform is a video messaging platform that helps users to communicate through shareable videos.</v>
    <v>13813</v>
    <v>Nasdaq Stock Market</v>
    <v>XNAS</v>
    <v>XNAS</v>
    <v>Level 6, 341 George Street,, SYDNEY, NEW SOUTH WALES, 2000 AU</v>
    <v>151.76</v>
    <v>Software &amp; IT Services</v>
    <v>Stock</v>
    <v>45932.955413703123</v>
    <v>288</v>
    <v>147.4</v>
    <v>39625626225</v>
    <v>ATLASSIAN CORPORATION</v>
    <v>ATLASSIAN CORPORATION</v>
    <v>150.4</v>
    <v>0</v>
    <v>149.57</v>
    <v>151.05000000000001</v>
    <v>152.2148</v>
    <v>262334500</v>
    <v>TEAM</v>
    <v>ATLASSIAN CORPORATION (XNAS:TEAM)</v>
    <v>3491594</v>
    <v>2450769</v>
    <v>2022</v>
  </rv>
  <rv s="2">
    <v>289</v>
  </rv>
  <rv s="0">
    <v>https://www.bing.com/financeapi/forcetrigger?t=a1rgxm&amp;q=XNAS%3aDXCM&amp;form=skydnc</v>
    <v>Learn more on Bing</v>
  </rv>
  <rv s="1">
    <v>en-GB</v>
    <v>a1rgxm</v>
    <v>268435456</v>
    <v>1</v>
    <v>Powered by Refinitiv</v>
    <v>0</v>
    <v>DEXCOM, INC. (XNAS:DXCM)</v>
    <v>2</v>
    <v>3</v>
    <v>Finance</v>
    <v>4</v>
    <v>93.25</v>
    <v>57.52</v>
    <v>1.4200999999999999</v>
    <v>0.36</v>
    <v>1.204E-3</v>
    <v>5.4479999999999997E-3</v>
    <v>0.08</v>
    <v>USD</v>
    <v>DexCom, Inc. is a medical device company. The Company is primarily focused on the design, development, and commercialization of continuous glucose monitoring (CGM), systems for the management of diabetes and metabolic health by patients, caregivers, and clinicians. Its products include Dexcom G6, Dexcom G7, Stelo, Dexcom Share, and Dexcom ONE. The Company enables people to take control of health through innovative biosensing technology. Dexcom G6 is its integrated continuous glucose monitoring system (iCGM). Stelo is designed specifically for people with type II diabetes who do not use insulin as the first over-the-counter glucose biosensor in the United States. The Dexcom Share remote monitoring system, offered for use with any Dexcom system, uses an app on the patient’s compatible mobile device. Its Dexcom G7 is for adults and children (2+ years) living with type I or type II diabetes who are on any insulin or medications, at risk of hypoglycemia, and those with gestational diabetes.</v>
    <v>10300</v>
    <v>Nasdaq Stock Market</v>
    <v>XNAS</v>
    <v>XNAS</v>
    <v>6340 Sequence Dr, SAN DIEGO, CA, 92121 US</v>
    <v>66.819999999999993</v>
    <v>Healthcare Equipment &amp; Supplies</v>
    <v>Stock</v>
    <v>45932.958384594531</v>
    <v>291</v>
    <v>64.67</v>
    <v>26054798132</v>
    <v>DEXCOM, INC.</v>
    <v>DEXCOM, INC.</v>
    <v>65.790000000000006</v>
    <v>47.191600000000001</v>
    <v>66.08</v>
    <v>66.44</v>
    <v>66.52</v>
    <v>392155300</v>
    <v>DXCM</v>
    <v>DEXCOM, INC. (XNAS:DXCM)</v>
    <v>4885183</v>
    <v>6181268</v>
    <v>1999</v>
  </rv>
  <rv s="2">
    <v>292</v>
  </rv>
  <rv s="0">
    <v>https://www.bing.com/financeapi/forcetrigger?t=a1pf4c&amp;q=XNAS%3aCDW&amp;form=skydnc</v>
    <v>Learn more on Bing</v>
  </rv>
  <rv s="1">
    <v>en-GB</v>
    <v>a1pf4c</v>
    <v>268435456</v>
    <v>1</v>
    <v>Powered by Refinitiv</v>
    <v>0</v>
    <v>CDW CORPORATION (XNAS:CDW)</v>
    <v>2</v>
    <v>3</v>
    <v>Finance</v>
    <v>10</v>
    <v>226.79</v>
    <v>137.31</v>
    <v>1.0224</v>
    <v>0.43</v>
    <v>1.0412999999999999E-2</v>
    <v>2.7050000000000004E-3</v>
    <v>1.66</v>
    <v>USD</v>
    <v>CDW Corporation is a multi-brand provider of information technology (IT) solutions to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The Company provides integrated IT solutions in more than 150 countries.</v>
    <v>15100</v>
    <v>Nasdaq Stock Market</v>
    <v>XNAS</v>
    <v>XNAS</v>
    <v>200 N Milwaukee Ave, VERNON HILLS, IL, 60061 US</v>
    <v>160.56</v>
    <v>Integrated Hardware &amp; Software</v>
    <v>Stock</v>
    <v>45932.924999698436</v>
    <v>294</v>
    <v>158.59</v>
    <v>20837350000</v>
    <v>CDW CORPORATION</v>
    <v>CDW CORPORATION</v>
    <v>159.22999999999999</v>
    <v>19.760999999999999</v>
    <v>158.99</v>
    <v>159.41999999999999</v>
    <v>161.08000000000001</v>
    <v>131060700</v>
    <v>CDW</v>
    <v>CDW CORPORATION (XNAS:CDW)</v>
    <v>1028876</v>
    <v>1449511</v>
    <v>2007</v>
  </rv>
  <rv s="2">
    <v>295</v>
  </rv>
  <rv s="0">
    <v>https://www.bing.com/financeapi/forcetrigger?t=a24lfr&amp;q=XNAS%3aTTD&amp;form=skydnc</v>
    <v>Learn more on Bing</v>
  </rv>
  <rv s="1">
    <v>en-GB</v>
    <v>a24lfr</v>
    <v>268435456</v>
    <v>1</v>
    <v>Powered by Refinitiv</v>
    <v>0</v>
    <v>THE TRADE DESK, INC. (XNAS:TTD)</v>
    <v>2</v>
    <v>3</v>
    <v>Finance</v>
    <v>4</v>
    <v>141.53</v>
    <v>42.96</v>
    <v>1.4272</v>
    <v>1.56</v>
    <v>3.9309999999999996E-4</v>
    <v>3.1629999999999998E-2</v>
    <v>0.02</v>
    <v>USD</v>
    <v>The Trade Desk, Inc. is a global advertising technology company. The Company offers a self-service, cloud-based ad-buying platform that empowers its clients to plan, manage, optimize and measure more expressive data-driven digital advertising campaigns. Its platform allows clients to execute integrated campaigns across ad formats and channels, including connected television (CTV) and other video, display, audio, and native, on a multitude of devices, such as televisions, streaming devices, mobile devices, computers and digital-out-of-home devices. Its platform’s integrations with inventory, publisher and data partners provide ad buyers reach and decisioning capabilities, and its enterprise application programming interfaces (APIs) enable its clients to customize and expand platform functionality. Its platform provides auto-optimization features that allow buyers to automate their campaigns and support them with computer-generated modeling and decision-making.</v>
    <v>3522</v>
    <v>Nasdaq Stock Market</v>
    <v>XNAS</v>
    <v>XNAS</v>
    <v>42 N. Chestnut Street, VENTURA, CA, 93001 US</v>
    <v>51.14</v>
    <v>Software &amp; IT Services</v>
    <v>Stock</v>
    <v>45932.958163008596</v>
    <v>297</v>
    <v>48.7</v>
    <v>24877414752</v>
    <v>THE TRADE DESK, INC.</v>
    <v>THE TRADE DESK, INC.</v>
    <v>49.75</v>
    <v>59.463200000000001</v>
    <v>49.32</v>
    <v>50.88</v>
    <v>50.9</v>
    <v>488942900</v>
    <v>TTD</v>
    <v>THE TRADE DESK, INC. (XNAS:TTD)</v>
    <v>15237347</v>
    <v>18212115</v>
    <v>2024</v>
  </rv>
  <rv s="2">
    <v>298</v>
  </rv>
  <rv s="0">
    <v>https://www.bing.com/financeapi/forcetrigger?t=a1z8jc&amp;q=XNAS%3aON&amp;form=skydnc</v>
    <v>Learn more on Bing</v>
  </rv>
  <rv s="1">
    <v>en-GB</v>
    <v>a1z8jc</v>
    <v>268435456</v>
    <v>1</v>
    <v>Powered by Refinitiv</v>
    <v>0</v>
    <v>ON SEMICONDUCTOR CORPORATION (XNAS:ON)</v>
    <v>2</v>
    <v>3</v>
    <v>Finance</v>
    <v>4</v>
    <v>76.06</v>
    <v>31.04</v>
    <v>1.5567</v>
    <v>0.39</v>
    <v>-5.4370000000000004E-4</v>
    <v>8.0660000000000003E-3</v>
    <v>-2.6499999999999999E-2</v>
    <v>USD</v>
    <v>ON Semiconductor Corporation operates under the onsemi brand. It provides intelligent power and intelligent sensing solutions. Its segments include the Power Solutions Group (PSG), the Analog &amp; Mixed-Signal Group (AMG), and the Intelligent Sensing Group (ISG). PSG offers an array of discrete, module and integrated semiconductor products that perform multiple application functions, including power switching, signal conditioning, and circuit protection. AMG designs and develops analog, mixed-signal, Power Management ICs, Sensor Interface devices, Power Conversion, Signal Chain, and Voltage Regulation devices for a broad base of end-users in the automotive, industrial, computing and mobile end-markets. ISG designs and develops CMOS image sensors, image signal processors, single photon detectors, including SiPM, SPAD arrays and short-wavelength infrared products, as well as actuator drivers for autofocus and image stabilization for a broad base of end-users in the different end-markets.</v>
    <v>26400</v>
    <v>Nasdaq Stock Market</v>
    <v>XNAS</v>
    <v>XNAS</v>
    <v>5701 NORTH PIMA ROAD, SCOTTSDALE, AZ, 85250 US</v>
    <v>49.86</v>
    <v>Semiconductors &amp; Semiconductor Equipment</v>
    <v>Stock</v>
    <v>45932.948753517972</v>
    <v>300</v>
    <v>48.085000000000001</v>
    <v>19933392760</v>
    <v>ON SEMICONDUCTOR CORPORATION</v>
    <v>ON SEMICONDUCTOR CORPORATION</v>
    <v>49.15</v>
    <v>45.107700000000001</v>
    <v>48.35</v>
    <v>48.74</v>
    <v>48.713500000000003</v>
    <v>408974000</v>
    <v>ON</v>
    <v>ON SEMICONDUCTOR CORPORATION (XNAS:ON)</v>
    <v>9703786</v>
    <v>7500249</v>
    <v>2000</v>
  </rv>
  <rv s="2">
    <v>301</v>
  </rv>
  <rv s="0">
    <v>https://www.bing.com/financeapi/forcetrigger?t=a1x6m7&amp;q=XNAS%3aLULU&amp;form=skydnc</v>
    <v>Learn more on Bing</v>
  </rv>
  <rv s="1">
    <v>en-GB</v>
    <v>a1x6m7</v>
    <v>268435456</v>
    <v>1</v>
    <v>Powered by Refinitiv</v>
    <v>0</v>
    <v>LULULEMON ATHLETICA INC. (XNAS:LULU)</v>
    <v>2</v>
    <v>3</v>
    <v>Finance</v>
    <v>4</v>
    <v>423.32</v>
    <v>159.25149999999999</v>
    <v>1.0768</v>
    <v>0.63</v>
    <v>-5.6059999999999997E-4</v>
    <v>3.5479999999999999E-3</v>
    <v>-9.9900000000000003E-2</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the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South Korea and others.</v>
    <v>39000</v>
    <v>Nasdaq Stock Market</v>
    <v>XNAS</v>
    <v>XNAS</v>
    <v>1818 Cornwall Avenue, VANCOUVER, BC, V6J 1C7 CA</v>
    <v>180.63390000000001</v>
    <v>Textiles &amp; Apparel</v>
    <v>Stock</v>
    <v>45932.957305335156</v>
    <v>303</v>
    <v>175.0001</v>
    <v>21056970000</v>
    <v>LULULEMON ATHLETICA INC.</v>
    <v>LULULEMON ATHLETICA INC.</v>
    <v>177.07499999999999</v>
    <v>12.118499999999999</v>
    <v>177.57</v>
    <v>178.2</v>
    <v>178.1001</v>
    <v>118584000</v>
    <v>LULU</v>
    <v>LULULEMON ATHLETICA INC. (XNAS:LULU)</v>
    <v>3526665</v>
    <v>7273666</v>
    <v>2005</v>
  </rv>
  <rv s="2">
    <v>304</v>
  </rv>
  <rv s="0">
    <v>https://www.bing.com/financeapi/forcetrigger?t=a1ohur&amp;q=XNAS%3aBIIB&amp;form=skydnc</v>
    <v>Learn more on Bing</v>
  </rv>
  <rv s="1">
    <v>en-GB</v>
    <v>a1ohur</v>
    <v>268435456</v>
    <v>1</v>
    <v>Powered by Refinitiv</v>
    <v>0</v>
    <v>BIOGEN INC. (XNAS:BIIB)</v>
    <v>2</v>
    <v>3</v>
    <v>Finance</v>
    <v>10</v>
    <v>194.13</v>
    <v>110.035</v>
    <v>8.3799999999999999E-2</v>
    <v>1.03</v>
    <v>-2.8990000000000001E-3</v>
    <v>6.6790000000000009E-3</v>
    <v>-0.45</v>
    <v>USD</v>
    <v>Biogen Inc. is a global biopharmaceutical company. The Company is focused on discovering, developing, and delivering advanced therapies for people living with serious and complex diseases worldwide. It operates a portfolio of medicines to treat multiple sclerosis (MS), spinal muscular atrophy (SMA), Alzheimer's disease, and amyotrophic lateral sclerosis (ALS). It is focused on advancing its pipeline in neurology, specialized immunology, and rare diseases. Its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collaborations with Eisai on the commercialization of LEQEMBI for the treatment of Alzheimer's disease and Sage on the commercialization of ZURZUVAE for the treatment of Postpartum Depression (PPD).</v>
    <v>7605</v>
    <v>Nasdaq Stock Market</v>
    <v>XNAS</v>
    <v>XNAS</v>
    <v>225 Binney Street, CAMBRIDGE, MA, 02142 US</v>
    <v>157.85</v>
    <v>Pharmaceuticals</v>
    <v>Stock</v>
    <v>45932.936815520312</v>
    <v>306</v>
    <v>152.22</v>
    <v>22761916650</v>
    <v>BIOGEN INC.</v>
    <v>BIOGEN INC.</v>
    <v>154</v>
    <v>14.751099999999999</v>
    <v>154.22</v>
    <v>155.25</v>
    <v>154.80000000000001</v>
    <v>146614600</v>
    <v>BIIB</v>
    <v>BIOGEN INC. (XNAS:BIIB)</v>
    <v>2882354</v>
    <v>1737827</v>
    <v>1997</v>
  </rv>
  <rv s="2">
    <v>307</v>
  </rv>
  <rv s="0">
    <v>https://www.bing.com/financeapi/forcetrigger?t=c3orqh&amp;q=XNAS%3aGFS&amp;form=skydnc</v>
    <v>Learn more on Bing</v>
  </rv>
  <rv s="1">
    <v>en-GB</v>
    <v>c3orqh</v>
    <v>268435456</v>
    <v>1</v>
    <v>Powered by Refinitiv</v>
    <v>0</v>
    <v>GLOBALFOUNDRIES INC. (XNAS:GFS)</v>
    <v>2</v>
    <v>3</v>
    <v>Finance</v>
    <v>4</v>
    <v>47.69</v>
    <v>29.77</v>
    <v>1.4902</v>
    <v>1.23</v>
    <v>1.9589999999999998E-3</v>
    <v>3.5642E-2</v>
    <v>7.0000000000000007E-2</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advanced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v>
    <v>13000</v>
    <v>Nasdaq Stock Market</v>
    <v>XNAS</v>
    <v>XNAS</v>
    <v>400 STONEBREAK ROAD EXTENSION, MALTA, NY, 12020 US</v>
    <v>36</v>
    <v>Semiconductors &amp; Semiconductor Equipment</v>
    <v>Stock</v>
    <v>45932.951084432811</v>
    <v>309</v>
    <v>34.5</v>
    <v>19834688558</v>
    <v>GLOBALFOUNDRIES INC.</v>
    <v>GLOBALFOUNDRIES INC.</v>
    <v>34.93</v>
    <v>0</v>
    <v>34.51</v>
    <v>35.74</v>
    <v>35.81</v>
    <v>554971700</v>
    <v>GFS</v>
    <v>GLOBALFOUNDRIES INC. (XNAS:GFS)</v>
    <v>4518987</v>
    <v>3423019</v>
    <v>2008</v>
  </rv>
  <rv s="2">
    <v>310</v>
  </rv>
  <rv s="6">
    <v>en-GB</v>
    <v>cau7bh</v>
    <v>268435456</v>
    <v>1</v>
    <v>Powered by Refinitiv</v>
    <v>12</v>
    <v>ARM HOLDINGS PLC (XNAS:ARM)</v>
    <v>13</v>
    <v>3</v>
    <v>Finance</v>
    <v>4</v>
    <v>182.88</v>
    <v>80</v>
    <v>2.0910000000000002</v>
    <v>1.7649999999999999</v>
    <v>-3.7140000000000003E-3</v>
    <v>1.1736999999999999E-2</v>
    <v>-0.56499999999999995</v>
    <v>USD</v>
    <v>Arm Holdings plc is engaged in operating a global computing platform. It architects, develops, and licenses high-performance and energy-efficient Arm compute platforms. The Company’s principal operations and activities are the licensing, marketing, research and development of central processing unit (CPU) design intellectual property (IP), graphics processors, system IP, market optimized platform IP, and associated software, tools and other related services. Its complementary products include GPU and NPU accelerators, interconnect, and others. Its primary product offerings are CPU products that address diverse performance, power, and cost requirements. It offers a family of GPU and NPU products providing efficient computing acceleration and an optimal visual experience across a wide range of devices. Its CPU, GPU, and System IP products integrated into a foundational compute platform optimized for a specific end market.</v>
    <v>8330</v>
    <v>Nasdaq Stock Market</v>
    <v>XNAS</v>
    <v>XNAS</v>
    <v>110 Fulbourn Road, CAMBRIDGE, CAMBRIDGESHIRE, CB1 9NJ GB</v>
    <v>152.5</v>
    <v>Semiconductors &amp; Semiconductor Equipment</v>
    <v>Stock</v>
    <v>45932.955821978903</v>
    <v>149.41</v>
    <v>161161721280</v>
    <v>ARM HOLDINGS PLC</v>
    <v>ARM HOLDINGS PLC</v>
    <v>150.85</v>
    <v>228.976</v>
    <v>150.38</v>
    <v>152.14500000000001</v>
    <v>151.58000000000001</v>
    <v>1059264000</v>
    <v>ARM</v>
    <v>ARM HOLDINGS PLC (XNAS:ARM)</v>
    <v>3572039</v>
    <v>4558684</v>
    <v>2018</v>
  </rv>
  <rv s="2">
    <v>312</v>
  </rv>
  <rv s="0">
    <v>https://www.bing.com/financeapi/forcetrigger?t=a21mim&amp;q=XNAS%3aQQQ&amp;form=skydnc</v>
    <v>Learn more on Bing</v>
  </rv>
  <rv s="7">
    <v>en-GB</v>
    <v>a21mim</v>
    <v>268435456</v>
    <v>1</v>
    <v>Powered by Refinitiv</v>
    <v>14</v>
    <v>Invesco QQQ Trust 1 (XNAS:QQQ)</v>
    <v>15</v>
    <v>16</v>
    <v>Finance</v>
    <v>17</v>
    <v>607.16</v>
    <v>402.39</v>
    <v>1.0321</v>
    <v>2.48</v>
    <v>-2.1460000000000001E-4</v>
    <v>4.1110000000000001E-3</v>
    <v>-0.13</v>
    <v>USD</v>
    <v>Nasdaq Stock Market</v>
    <v>XNAS</v>
    <v>2E-3</v>
    <v>607.16</v>
    <v>ETF</v>
    <v>45932.958435682813</v>
    <v>314</v>
    <v>602.92999999999995</v>
    <v>365550355557.59003</v>
    <v>Invesco QQQ Trust 1</v>
    <v>607.05999999999995</v>
    <v>603.25</v>
    <v>605.73</v>
    <v>605.6</v>
    <v>QQQ</v>
    <v>Invesco QQQ Trust 1 (XNAS:QQQ)</v>
    <v>43721510</v>
    <v>52780679</v>
  </rv>
  <rv s="2">
    <v>315</v>
  </rv>
  <rv s="8">
    <fb>43830</fb>
    <v>18</v>
  </rv>
  <rv s="8">
    <fb>212.61</fb>
    <v>19</v>
  </rv>
  <rv s="8">
    <fb>5.8825000000000003</fb>
    <v>19</v>
  </rv>
  <rv s="8">
    <fb>157.69999999999999</fb>
    <v>19</v>
  </rv>
  <rv s="8">
    <fb>73.412499999999994</fb>
    <v>19</v>
  </rv>
  <rv s="8">
    <fb>92.391999999999996</fb>
    <v>19</v>
  </rv>
  <rv s="8">
    <fb>205.25</fb>
    <v>19</v>
  </rv>
  <rv s="8">
    <fb>27.888400000000001</fb>
    <v>19</v>
  </rv>
  <rv s="8">
    <fb>66.850999999999999</fb>
    <v>19</v>
  </rv>
  <rv s="8">
    <fb>43832</fb>
    <v>18</v>
  </rv>
  <rv s="8">
    <fb>216.16</fb>
    <v>19</v>
  </rv>
  <rv s="8">
    <fb>5.9977999999999998</fb>
    <v>19</v>
  </rv>
  <rv s="8">
    <fb>160.62</fb>
    <v>19</v>
  </rv>
  <rv s="8">
    <fb>75.087500000000006</fb>
    <v>19</v>
  </rv>
  <rv s="8">
    <fb>94.900499999999994</fb>
    <v>19</v>
  </rv>
  <rv s="8">
    <fb>209.78</fb>
    <v>19</v>
  </rv>
  <rv s="8">
    <fb>28.683700000000002</fb>
    <v>19</v>
  </rv>
  <rv s="8">
    <fb>68.368499999999997</fb>
    <v>19</v>
  </rv>
  <rv s="8">
    <fb>43833</fb>
    <v>18</v>
  </rv>
  <rv s="8">
    <fb>214.18</fb>
    <v>19</v>
  </rv>
  <rv s="8">
    <fb>5.9017999999999997</fb>
    <v>19</v>
  </rv>
  <rv s="8">
    <fb>158.62</fb>
    <v>19</v>
  </rv>
  <rv s="8">
    <fb>74.357500000000002</fb>
    <v>19</v>
  </rv>
  <rv s="8">
    <fb>93.748500000000007</fb>
    <v>19</v>
  </rv>
  <rv s="8">
    <fb>208.67</fb>
    <v>19</v>
  </rv>
  <rv s="8">
    <fb>29.5337</fb>
    <v>19</v>
  </rv>
  <rv s="8">
    <fb>68.033000000000001</fb>
    <v>19</v>
  </rv>
  <rv s="8">
    <fb>43836</fb>
    <v>18</v>
  </rv>
  <rv s="8">
    <fb>215.56</fb>
    <v>19</v>
  </rv>
  <rv s="8">
    <fb>5.9264999999999999</fb>
    <v>19</v>
  </rv>
  <rv s="8">
    <fb>159.03</fb>
    <v>19</v>
  </rv>
  <rv s="8">
    <fb>74.95</fb>
    <v>19</v>
  </rv>
  <rv s="8">
    <fb>95.144000000000005</fb>
    <v>19</v>
  </rv>
  <rv s="8">
    <fb>212.6</fb>
    <v>19</v>
  </rv>
  <rv s="8">
    <fb>30.102399999999999</fb>
    <v>19</v>
  </rv>
  <rv s="8">
    <fb>69.710499999999996</fb>
    <v>19</v>
  </rv>
  <rv s="8">
    <fb>43837</fb>
    <v>18</v>
  </rv>
  <rv s="8">
    <fb>215.53</fb>
    <v>19</v>
  </rv>
  <rv s="8">
    <fb>5.9983000000000004</fb>
    <v>19</v>
  </rv>
  <rv s="8">
    <fb>157.58000000000001</fb>
    <v>19</v>
  </rv>
  <rv s="8">
    <fb>74.597499999999997</fb>
    <v>19</v>
  </rv>
  <rv s="8">
    <fb>95.343000000000004</fb>
    <v>19</v>
  </rv>
  <rv s="8">
    <fb>213.06</fb>
    <v>19</v>
  </rv>
  <rv s="8">
    <fb>31.270399999999999</fb>
    <v>19</v>
  </rv>
  <rv s="8">
    <fb>69.667000000000002</fb>
    <v>19</v>
  </rv>
  <rv s="8">
    <fb>43838</fb>
    <v>18</v>
  </rv>
  <rv s="8">
    <fb>217.15</fb>
    <v>19</v>
  </rv>
  <rv s="8">
    <fb>6.0095000000000001</fb>
    <v>19</v>
  </rv>
  <rv s="8">
    <fb>160.09</fb>
    <v>19</v>
  </rv>
  <rv s="8">
    <fb>75.797499999999999</fb>
    <v>19</v>
  </rv>
  <rv s="8">
    <fb>94.598500000000001</fb>
    <v>19</v>
  </rv>
  <rv s="8">
    <fb>215.22</fb>
    <v>19</v>
  </rv>
  <rv s="8">
    <fb>32.808999999999997</fb>
    <v>19</v>
  </rv>
  <rv s="8">
    <fb>70.215999999999994</fb>
    <v>19</v>
  </rv>
  <rv s="8">
    <fb>43839</fb>
    <v>18</v>
  </rv>
  <rv s="8">
    <fb>218.99</fb>
    <v>19</v>
  </rv>
  <rv s="8">
    <fb>6.0754999999999999</fb>
    <v>19</v>
  </rv>
  <rv s="8">
    <fb>162.09</fb>
    <v>19</v>
  </rv>
  <rv s="8">
    <fb>77.407499999999999</fb>
    <v>19</v>
  </rv>
  <rv s="8">
    <fb>95.052499999999995</fb>
    <v>19</v>
  </rv>
  <rv s="8">
    <fb>218.3</fb>
    <v>19</v>
  </rv>
  <rv s="8">
    <fb>32.088999999999999</fb>
    <v>19</v>
  </rv>
  <rv s="8">
    <fb>70.991500000000002</fb>
    <v>19</v>
  </rv>
  <rv s="8">
    <fb>43840</fb>
    <v>18</v>
  </rv>
  <rv s="8">
    <fb>218.43</fb>
    <v>19</v>
  </rv>
  <rv s="8">
    <fb>6.1079999999999997</fb>
    <v>19</v>
  </rv>
  <rv s="8">
    <fb>161.34</fb>
    <v>19</v>
  </rv>
  <rv s="8">
    <fb>77.582499999999996</fb>
    <v>19</v>
  </rv>
  <rv s="8">
    <fb>94.158000000000001</fb>
    <v>19</v>
  </rv>
  <rv s="8">
    <fb>218.06</fb>
    <v>19</v>
  </rv>
  <rv s="8">
    <fb>31.876300000000001</fb>
    <v>19</v>
  </rv>
  <rv s="8">
    <fb>71.486500000000007</fb>
    <v>19</v>
  </rv>
  <rv s="8">
    <fb>43843</fb>
    <v>18</v>
  </rv>
  <rv s="8">
    <fb>220.95</fb>
    <v>19</v>
  </rv>
  <rv s="8">
    <fb>6.2995000000000001</fb>
    <v>19</v>
  </rv>
  <rv s="8">
    <fb>163.28</fb>
    <v>19</v>
  </rv>
  <rv s="8">
    <fb>79.239999999999995</fb>
    <v>19</v>
  </rv>
  <rv s="8">
    <fb>94.564999999999998</fb>
    <v>19</v>
  </rv>
  <rv s="8">
    <fb>221.91</fb>
    <v>19</v>
  </rv>
  <rv s="8">
    <fb>34.990299999999998</fb>
    <v>19</v>
  </rv>
  <rv s="8">
    <fb>71.961500000000001</fb>
    <v>19</v>
  </rv>
  <rv s="8">
    <fb>43844</fb>
    <v>18</v>
  </rv>
  <rv s="8">
    <fb>220.08</fb>
    <v>19</v>
  </rv>
  <rv s="8">
    <fb>6.1820000000000004</fb>
    <v>19</v>
  </rv>
  <rv s="8">
    <fb>162.13</fb>
    <v>19</v>
  </rv>
  <rv s="8">
    <fb>78.17</fb>
    <v>19</v>
  </rv>
  <rv s="8">
    <fb>93.471999999999994</fb>
    <v>19</v>
  </rv>
  <rv s="8">
    <fb>219.06</fb>
    <v>19</v>
  </rv>
  <rv s="8">
    <fb>35.860999999999997</fb>
    <v>19</v>
  </rv>
  <rv s="8">
    <fb>71.543999999999997</fb>
    <v>19</v>
  </rv>
  <rv s="8">
    <fb>43845</fb>
    <v>18</v>
  </rv>
  <rv s="8">
    <fb>220.17</fb>
    <v>19</v>
  </rv>
  <rv s="8">
    <fb>6.1393000000000004</fb>
    <v>19</v>
  </rv>
  <rv s="8">
    <fb>163.18</fb>
    <v>19</v>
  </rv>
  <rv s="8">
    <fb>77.834999999999994</fb>
    <v>19</v>
  </rv>
  <rv s="8">
    <fb>93.100999999999999</fb>
    <v>19</v>
  </rv>
  <rv s="8">
    <fb>221.15</fb>
    <v>19</v>
  </rv>
  <rv s="8">
    <fb>34.566299999999998</fb>
    <v>19</v>
  </rv>
  <rv s="8">
    <fb>71.959999999999994</fb>
    <v>19</v>
  </rv>
  <rv s="8">
    <fb>43846</fb>
    <v>18</v>
  </rv>
  <rv s="8">
    <fb>222.28</fb>
    <v>19</v>
  </rv>
  <rv s="8">
    <fb>6.2233000000000001</fb>
    <v>19</v>
  </rv>
  <rv s="8">
    <fb>166.17</fb>
    <v>19</v>
  </rv>
  <rv s="8">
    <fb>78.81</fb>
    <v>19</v>
  </rv>
  <rv s="8">
    <fb>93.897000000000006</fb>
    <v>19</v>
  </rv>
  <rv s="8">
    <fb>221.77</fb>
    <v>19</v>
  </rv>
  <rv s="8">
    <fb>34.232300000000002</fb>
    <v>19</v>
  </rv>
  <rv s="8">
    <fb>72.584999999999994</fb>
    <v>19</v>
  </rv>
  <rv s="8">
    <fb>43847</fb>
    <v>18</v>
  </rv>
  <rv s="8">
    <fb>223.38</fb>
    <v>19</v>
  </rv>
  <rv s="8">
    <fb>6.2320000000000002</fb>
    <v>19</v>
  </rv>
  <rv s="8">
    <fb>167.1</fb>
    <v>19</v>
  </rv>
  <rv s="8">
    <fb>79.682500000000005</fb>
    <v>19</v>
  </rv>
  <rv s="8">
    <fb>93.236000000000004</fb>
    <v>19</v>
  </rv>
  <rv s="8">
    <fb>222.14</fb>
    <v>19</v>
  </rv>
  <rv s="8">
    <fb>34.033000000000001</fb>
    <v>19</v>
  </rv>
  <rv s="8">
    <fb>74.019499999999994</fb>
    <v>19</v>
  </rv>
  <rv s="8">
    <fb>43851</fb>
    <v>18</v>
  </rv>
  <rv s="8">
    <fb>223.28</fb>
    <v>19</v>
  </rv>
  <rv s="8">
    <fb>6.1985000000000001</fb>
    <v>19</v>
  </rv>
  <rv s="8">
    <fb>166.5</fb>
    <v>19</v>
  </rv>
  <rv s="8">
    <fb>79.142499999999998</fb>
    <v>19</v>
  </rv>
  <rv s="8">
    <fb>94.6</fb>
    <v>19</v>
  </rv>
  <rv s="8">
    <fb>221.44</fb>
    <v>19</v>
  </rv>
  <rv s="8">
    <fb>36.479599999999998</fb>
    <v>19</v>
  </rv>
  <rv s="8">
    <fb>74.22</fb>
    <v>19</v>
  </rv>
  <rv s="8">
    <fb>43852</fb>
    <v>18</v>
  </rv>
  <rv s="8">
    <fb>223.87</fb>
    <v>19</v>
  </rv>
  <rv s="8">
    <fb>6.2512999999999996</fb>
    <v>19</v>
  </rv>
  <rv s="8">
    <fb>165.7</fb>
    <v>19</v>
  </rv>
  <rv s="8">
    <fb>79.424999999999997</fb>
    <v>19</v>
  </rv>
  <rv s="8">
    <fb>94.373000000000005</fb>
    <v>19</v>
  </rv>
  <rv s="8">
    <fb>221.32</fb>
    <v>19</v>
  </rv>
  <rv s="8">
    <fb>37.970300000000002</fb>
    <v>19</v>
  </rv>
  <rv s="8">
    <fb>74.297499999999999</fb>
    <v>19</v>
  </rv>
  <rv s="8">
    <fb>43853</fb>
    <v>18</v>
  </rv>
  <rv s="8">
    <fb>224.59</fb>
    <v>19</v>
  </rv>
  <rv s="8">
    <fb>6.3215000000000003</fb>
    <v>19</v>
  </rv>
  <rv s="8">
    <fb>166.72</fb>
    <v>19</v>
  </rv>
  <rv s="8">
    <fb>79.807500000000005</fb>
    <v>19</v>
  </rv>
  <rv s="8">
    <fb>94.228999999999999</fb>
    <v>19</v>
  </rv>
  <rv s="8">
    <fb>219.76</fb>
    <v>19</v>
  </rv>
  <rv s="8">
    <fb>38.146299999999997</fb>
    <v>19</v>
  </rv>
  <rv s="8">
    <fb>74.332499999999996</fb>
    <v>19</v>
  </rv>
  <rv s="8">
    <fb>43854</fb>
    <v>18</v>
  </rv>
  <rv s="8">
    <fb>222.7</fb>
    <v>19</v>
  </rv>
  <rv s="8">
    <fb>6.2619999999999996</fb>
    <v>19</v>
  </rv>
  <rv s="8">
    <fb>165.04</fb>
    <v>19</v>
  </rv>
  <rv s="8">
    <fb>79.577500000000001</fb>
    <v>19</v>
  </rv>
  <rv s="8">
    <fb>93.081999999999994</fb>
    <v>19</v>
  </rv>
  <rv s="8">
    <fb>217.94</fb>
    <v>19</v>
  </rv>
  <rv s="8">
    <fb>37.654299999999999</fb>
    <v>19</v>
  </rv>
  <rv s="8">
    <fb>73.335499999999996</fb>
    <v>19</v>
  </rv>
  <rv s="8">
    <fb>43857</fb>
    <v>18</v>
  </rv>
  <rv s="8">
    <fb>218.1</fb>
    <v>19</v>
  </rv>
  <rv s="8">
    <fb>6.0049999999999999</fb>
    <v>19</v>
  </rv>
  <rv s="8">
    <fb>162.28</fb>
    <v>19</v>
  </rv>
  <rv s="8">
    <fb>77.237499999999997</fb>
    <v>19</v>
  </rv>
  <rv s="8">
    <fb>91.417000000000002</fb>
    <v>19</v>
  </rv>
  <rv s="8">
    <fb>214.87</fb>
    <v>19</v>
  </rv>
  <rv s="8">
    <fb>37.201000000000001</fb>
    <v>19</v>
  </rv>
  <rv s="8">
    <fb>71.694999999999993</fb>
    <v>19</v>
  </rv>
  <rv s="8">
    <fb>43858</fb>
    <v>18</v>
  </rv>
  <rv s="8">
    <fb>221.45</fb>
    <v>19</v>
  </rv>
  <rv s="8">
    <fb>6.1993</fb>
    <v>19</v>
  </rv>
  <rv s="8">
    <fb>165.46</fb>
    <v>19</v>
  </rv>
  <rv s="8">
    <fb>79.422499999999999</fb>
    <v>19</v>
  </rv>
  <rv s="8">
    <fb>92.662499999999994</fb>
    <v>19</v>
  </rv>
  <rv s="8">
    <fb>217.79</fb>
    <v>19</v>
  </rv>
  <rv s="8">
    <fb>37.792999999999999</fb>
    <v>19</v>
  </rv>
  <rv s="8">
    <fb>72.628</fb>
    <v>19</v>
  </rv>
  <rv s="8">
    <fb>43859</fb>
    <v>18</v>
  </rv>
  <rv s="8">
    <fb>221.81</fb>
    <v>19</v>
  </rv>
  <rv s="8">
    <fb>6.1384999999999996</fb>
    <v>19</v>
  </rv>
  <rv s="8">
    <fb>168.04</fb>
    <v>19</v>
  </rv>
  <rv s="8">
    <fb>81.084999999999994</fb>
    <v>19</v>
  </rv>
  <rv s="8">
    <fb>92.9</fb>
    <v>19</v>
  </rv>
  <rv s="8">
    <fb>223.23</fb>
    <v>19</v>
  </rv>
  <rv s="8">
    <fb>38.732300000000002</fb>
    <v>19</v>
  </rv>
  <rv s="8">
    <fb>72.9315</fb>
    <v>19</v>
  </rv>
  <rv s="8">
    <fb>43860</fb>
    <v>18</v>
  </rv>
  <rv s="8">
    <fb>222.6</fb>
    <v>19</v>
  </rv>
  <rv s="8">
    <fb>6.1452999999999998</fb>
    <v>19</v>
  </rv>
  <rv s="8">
    <fb>172.78</fb>
    <v>19</v>
  </rv>
  <rv s="8">
    <fb>80.967500000000001</fb>
    <v>19</v>
  </rv>
  <rv s="8">
    <fb>93.534000000000006</fb>
    <v>19</v>
  </rv>
  <rv s="8">
    <fb>209.53</fb>
    <v>19</v>
  </rv>
  <rv s="8">
    <fb>42.720199999999998</fb>
    <v>19</v>
  </rv>
  <rv s="8">
    <fb>72.792000000000002</fb>
    <v>19</v>
  </rv>
  <rv s="8">
    <fb>43861</fb>
    <v>18</v>
  </rv>
  <rv s="8">
    <fb>219.07</fb>
    <v>19</v>
  </rv>
  <rv s="8">
    <fb>5.9108000000000001</fb>
    <v>19</v>
  </rv>
  <rv s="8">
    <fb>170.23</fb>
    <v>19</v>
  </rv>
  <rv s="8">
    <fb>77.377499999999998</fb>
    <v>19</v>
  </rv>
  <rv s="8">
    <fb>100.43600000000001</fb>
    <v>19</v>
  </rv>
  <rv s="8">
    <fb>201.91</fb>
    <v>19</v>
  </rv>
  <rv s="8">
    <fb>43.370899999999999</fb>
    <v>19</v>
  </rv>
  <rv s="8">
    <fb>71.711500000000001</fb>
    <v>19</v>
  </rv>
  <rv s="8">
    <fb>43864</fb>
    <v>18</v>
  </rv>
  <rv s="8">
    <fb>222.38</fb>
    <v>19</v>
  </rv>
  <rv s="8">
    <fb>6.0083000000000002</fb>
    <v>19</v>
  </rv>
  <rv s="8">
    <fb>174.38</fb>
    <v>19</v>
  </rv>
  <rv s="8">
    <fb>77.165000000000006</fb>
    <v>19</v>
  </rv>
  <rv s="8">
    <fb>100.21</fb>
    <v>19</v>
  </rv>
  <rv s="8">
    <fb>204.19</fb>
    <v>19</v>
  </rv>
  <rv s="8">
    <fb>51.999499999999998</fb>
    <v>19</v>
  </rv>
  <rv s="8">
    <fb>74.296999999999997</fb>
    <v>19</v>
  </rv>
  <rv s="8">
    <fb>43865</fb>
    <v>18</v>
  </rv>
  <rv s="8">
    <fb>227.47</fb>
    <v>19</v>
  </rv>
  <rv s="8">
    <fb>6.1783000000000001</fb>
    <v>19</v>
  </rv>
  <rv s="8">
    <fb>180.12</fb>
    <v>19</v>
  </rv>
  <rv s="8">
    <fb>79.712500000000006</fb>
    <v>19</v>
  </rv>
  <rv s="8">
    <fb>102.48350000000001</fb>
    <v>19</v>
  </rv>
  <rv s="8">
    <fb>209.83</fb>
    <v>19</v>
  </rv>
  <rv s="8">
    <fb>59.136699999999998</fb>
    <v>19</v>
  </rv>
  <rv s="8">
    <fb>72.353499999999997</fb>
    <v>19</v>
  </rv>
  <rv s="8">
    <fb>43866</fb>
    <v>18</v>
  </rv>
  <rv s="8">
    <fb>228.22</fb>
    <v>19</v>
  </rv>
  <rv s="8">
    <fb>6.2690000000000001</fb>
    <v>19</v>
  </rv>
  <rv s="8">
    <fb>179.9</fb>
    <v>19</v>
  </rv>
  <rv s="8">
    <fb>80.362499999999997</fb>
    <v>19</v>
  </rv>
  <rv s="8">
    <fb>101.9935</fb>
    <v>19</v>
  </rv>
  <rv s="8">
    <fb>210.11</fb>
    <v>19</v>
  </rv>
  <rv s="8">
    <fb>48.979500000000002</fb>
    <v>19</v>
  </rv>
  <rv s="8">
    <fb>72.411500000000004</fb>
    <v>19</v>
  </rv>
  <rv s="8">
    <fb>43867</fb>
    <v>18</v>
  </rv>
  <rv s="8">
    <fb>230.19</fb>
    <v>19</v>
  </rv>
  <rv s="8">
    <fb>6.3560999999999996</fb>
    <v>19</v>
  </rv>
  <rv s="8">
    <fb>183.63</fb>
    <v>19</v>
  </rv>
  <rv s="8">
    <fb>81.302499999999995</fb>
    <v>19</v>
  </rv>
  <rv s="8">
    <fb>102.5115</fb>
    <v>19</v>
  </rv>
  <rv s="8">
    <fb>210.85</fb>
    <v>19</v>
  </rv>
  <rv s="8">
    <fb>49.930199999999999</fb>
    <v>19</v>
  </rv>
  <rv s="8">
    <fb>73.811499999999995</fb>
    <v>19</v>
  </rv>
  <rv s="8">
    <fb>43868</fb>
    <v>18</v>
  </rv>
  <rv s="8">
    <fb>229.2</fb>
    <v>19</v>
  </rv>
  <rv s="8">
    <fb>6.2897999999999996</fb>
    <v>19</v>
  </rv>
  <rv s="8">
    <fb>183.89</fb>
    <v>19</v>
  </rv>
  <rv s="8">
    <fb>80.007499999999993</fb>
    <v>19</v>
  </rv>
  <rv s="8">
    <fb>103.964</fb>
    <v>19</v>
  </rv>
  <rv s="8">
    <fb>212.33</fb>
    <v>19</v>
  </rv>
  <rv s="8">
    <fb>49.870800000000003</fb>
    <v>19</v>
  </rv>
  <rv s="8">
    <fb>73.961500000000001</fb>
    <v>19</v>
  </rv>
  <rv s="8">
    <fb>43871</fb>
    <v>18</v>
  </rv>
  <rv s="8">
    <fb>231.97</fb>
    <v>19</v>
  </rv>
  <rv s="8">
    <fb>6.5743</fb>
    <v>19</v>
  </rv>
  <rv s="8">
    <fb>188.7</fb>
    <v>19</v>
  </rv>
  <rv s="8">
    <fb>80.387500000000003</fb>
    <v>19</v>
  </rv>
  <rv s="8">
    <fb>106.6955</fb>
    <v>19</v>
  </rv>
  <rv s="8">
    <fb>51.418199999999999</fb>
    <v>19</v>
  </rv>
  <rv s="8">
    <fb>75.433999999999997</fb>
    <v>19</v>
  </rv>
  <rv s="8">
    <fb>43872</fb>
    <v>18</v>
  </rv>
  <rv s="8">
    <fb>232.01</fb>
    <v>19</v>
  </rv>
  <rv s="8">
    <fb>6.6973000000000003</fb>
    <v>19</v>
  </rv>
  <rv s="8">
    <fb>184.44</fb>
    <v>19</v>
  </rv>
  <rv s="8">
    <fb>79.902500000000003</fb>
    <v>19</v>
  </rv>
  <rv s="8">
    <fb>107.54</fb>
    <v>19</v>
  </rv>
  <rv s="8">
    <fb>207.19</fb>
    <v>19</v>
  </rv>
  <rv s="8">
    <fb>51.6248</fb>
    <v>19</v>
  </rv>
  <rv s="8">
    <fb>75.439499999999995</fb>
    <v>19</v>
  </rv>
  <rv s="8">
    <fb>43873</fb>
    <v>18</v>
  </rv>
  <rv s="8">
    <fb>234.27</fb>
    <v>19</v>
  </rv>
  <rv s="8">
    <fb>6.8135000000000003</fb>
    <v>19</v>
  </rv>
  <rv s="8">
    <fb>184.71</fb>
    <v>19</v>
  </rv>
  <rv s="8">
    <fb>81.8</fb>
    <v>19</v>
  </rv>
  <rv s="8">
    <fb>108</fb>
    <v>19</v>
  </rv>
  <rv s="8">
    <fb>210.76</fb>
    <v>19</v>
  </rv>
  <rv s="8">
    <fb>51.152200000000001</fb>
    <v>19</v>
  </rv>
  <rv s="8">
    <fb>75.913499999999999</fb>
    <v>19</v>
  </rv>
  <rv s="8">
    <fb>43874</fb>
    <v>18</v>
  </rv>
  <rv s="8">
    <fb>233.97</fb>
    <v>19</v>
  </rv>
  <rv s="8">
    <fb>6.7694999999999999</fb>
    <v>19</v>
  </rv>
  <rv s="8">
    <fb>183.71</fb>
    <v>19</v>
  </rv>
  <rv s="8">
    <fb>81.217500000000001</fb>
    <v>19</v>
  </rv>
  <rv s="8">
    <fb>107.4935</fb>
    <v>19</v>
  </rv>
  <rv s="8">
    <fb>213.14</fb>
    <v>19</v>
  </rv>
  <rv s="8">
    <fb>53.599499999999999</fb>
    <v>19</v>
  </rv>
  <rv s="8">
    <fb>75.733000000000004</fb>
    <v>19</v>
  </rv>
  <rv s="8">
    <fb>43875</fb>
    <v>18</v>
  </rv>
  <rv s="8">
    <fb>234.64</fb>
    <v>19</v>
  </rv>
  <rv s="8">
    <fb>7.2447999999999997</fb>
    <v>19</v>
  </rv>
  <rv s="8">
    <fb>185.35</fb>
    <v>19</v>
  </rv>
  <rv s="8">
    <fb>81.237499999999997</fb>
    <v>19</v>
  </rv>
  <rv s="8">
    <fb>106.7435</fb>
    <v>19</v>
  </rv>
  <rv s="8">
    <fb>53.334800000000001</fb>
    <v>19</v>
  </rv>
  <rv s="8">
    <fb>76.037000000000006</fb>
    <v>19</v>
  </rv>
  <rv s="8">
    <fb>43879</fb>
    <v>18</v>
  </rv>
  <rv s="8">
    <fb>234.73</fb>
    <v>19</v>
  </rv>
  <rv s="8">
    <fb>7.4142999999999999</fb>
    <v>19</v>
  </rv>
  <rv s="8">
    <fb>187.23</fb>
    <v>19</v>
  </rv>
  <rv s="8">
    <fb>79.75</fb>
    <v>19</v>
  </rv>
  <rv s="8">
    <fb>107.7835</fb>
    <v>19</v>
  </rv>
  <rv s="8">
    <fb>217.8</fb>
    <v>19</v>
  </rv>
  <rv s="8">
    <fb>57.226100000000002</fb>
    <v>19</v>
  </rv>
  <rv s="8">
    <fb>75.983500000000006</fb>
    <v>19</v>
  </rv>
  <rv s="8">
    <fb>43880</fb>
    <v>18</v>
  </rv>
  <rv s="8">
    <fb>236.98</fb>
    <v>19</v>
  </rv>
  <rv s="8">
    <fb>7.8674999999999997</fb>
    <v>19</v>
  </rv>
  <rv s="8">
    <fb>187.28</fb>
    <v>19</v>
  </rv>
  <rv s="8">
    <fb>80.905000000000001</fb>
    <v>19</v>
  </rv>
  <rv s="8">
    <fb>108.511</fb>
    <v>19</v>
  </rv>
  <rv s="8">
    <fb>217.49</fb>
    <v>19</v>
  </rv>
  <rv s="8">
    <fb>61.160699999999999</fb>
    <v>19</v>
  </rv>
  <rv s="8">
    <fb>76.334500000000006</fb>
    <v>19</v>
  </rv>
  <rv s="8">
    <fb>43881</fb>
    <v>18</v>
  </rv>
  <rv s="8">
    <fb>234.78</fb>
    <v>19</v>
  </rv>
  <rv s="8">
    <fb>7.7175000000000002</fb>
    <v>19</v>
  </rv>
  <rv s="8">
    <fb>184.42</fb>
    <v>19</v>
  </rv>
  <rv s="8">
    <fb>80.075000000000003</fb>
    <v>19</v>
  </rv>
  <rv s="8">
    <fb>107.655</fb>
    <v>19</v>
  </rv>
  <rv s="8">
    <fb>214.58</fb>
    <v>19</v>
  </rv>
  <rv s="8">
    <fb>59.960099999999997</fb>
    <v>19</v>
  </rv>
  <rv s="8">
    <fb>75.907499999999999</fb>
    <v>19</v>
  </rv>
  <rv s="8">
    <fb>43882</fb>
    <v>18</v>
  </rv>
  <rv s="8">
    <fb>230.27</fb>
    <v>19</v>
  </rv>
  <rv s="8">
    <fb>7.3517999999999999</fb>
    <v>19</v>
  </rv>
  <rv s="8">
    <fb>178.59</fb>
    <v>19</v>
  </rv>
  <rv s="8">
    <fb>78.262500000000003</fb>
    <v>19</v>
  </rv>
  <rv s="8">
    <fb>104.7985</fb>
    <v>19</v>
  </rv>
  <rv s="8">
    <fb>210.18</fb>
    <v>19</v>
  </rv>
  <rv s="8">
    <fb>60.066099999999999</fb>
    <v>19</v>
  </rv>
  <rv s="8">
    <fb>74.255499999999998</fb>
    <v>19</v>
  </rv>
  <rv s="8">
    <fb>43885</fb>
    <v>18</v>
  </rv>
  <rv s="8">
    <fb>221.39</fb>
    <v>19</v>
  </rv>
  <rv s="8">
    <fb>6.8319999999999999</fb>
    <v>19</v>
  </rv>
  <rv s="8">
    <fb>170.89</fb>
    <v>19</v>
  </rv>
  <rv s="8">
    <fb>74.545000000000002</fb>
    <v>19</v>
  </rv>
  <rv s="8">
    <fb>100.4645</fb>
    <v>19</v>
  </rv>
  <rv s="8">
    <fb>200.72</fb>
    <v>19</v>
  </rv>
  <rv s="8">
    <fb>55.5854</fb>
    <v>19</v>
  </rv>
  <rv s="8">
    <fb>71.079499999999996</fb>
    <v>19</v>
  </rv>
  <rv s="8">
    <fb>43886</fb>
    <v>18</v>
  </rv>
  <rv s="8">
    <fb>215.37</fb>
    <v>19</v>
  </rv>
  <rv s="8">
    <fb>6.5513000000000003</fb>
    <v>19</v>
  </rv>
  <rv s="8">
    <fb>168.07</fb>
    <v>19</v>
  </rv>
  <rv s="8">
    <fb>72.02</fb>
    <v>19</v>
  </rv>
  <rv s="8">
    <fb>98.637</fb>
    <v>19</v>
  </rv>
  <rv s="8">
    <fb>196.77</fb>
    <v>19</v>
  </rv>
  <rv s="8">
    <fb>53.326799999999999</fb>
    <v>19</v>
  </rv>
  <rv s="8">
    <fb>69.422499999999999</fb>
    <v>19</v>
  </rv>
  <rv s="8">
    <fb>43887</fb>
    <v>18</v>
  </rv>
  <rv s="8">
    <fb>216.48</fb>
    <v>19</v>
  </rv>
  <rv s="8">
    <fb>6.6913</fb>
    <v>19</v>
  </rv>
  <rv s="8">
    <fb>170.17</fb>
    <v>19</v>
  </rv>
  <rv s="8">
    <fb>73.162499999999994</fb>
    <v>19</v>
  </rv>
  <rv s="8">
    <fb>98.979500000000002</fb>
    <v>19</v>
  </rv>
  <rv s="8">
    <fb>197.2</fb>
    <v>19</v>
  </rv>
  <rv s="8">
    <fb>51.919499999999999</fb>
    <v>19</v>
  </rv>
  <rv s="8">
    <fb>69.659000000000006</fb>
    <v>19</v>
  </rv>
  <rv s="8">
    <fb>43888</fb>
    <v>18</v>
  </rv>
  <rv s="8">
    <fb>205.64</fb>
    <v>19</v>
  </rv>
  <rv s="8">
    <fb>6.3150000000000004</fb>
    <v>19</v>
  </rv>
  <rv s="8">
    <fb>158.18</fb>
    <v>19</v>
  </rv>
  <rv s="8">
    <fb>68.38</fb>
    <v>19</v>
  </rv>
  <rv s="8">
    <fb>94.215000000000003</fb>
    <v>19</v>
  </rv>
  <rv s="8">
    <fb>189.75</fb>
    <v>19</v>
  </rv>
  <rv s="8">
    <fb>45.266199999999998</fb>
    <v>19</v>
  </rv>
  <rv s="8">
    <fb>65.904499999999999</fb>
    <v>19</v>
  </rv>
  <rv s="8">
    <fb>43889</fb>
    <v>18</v>
  </rv>
  <rv s="8">
    <fb>205.8</fb>
    <v>19</v>
  </rv>
  <rv s="8">
    <fb>6.7518000000000002</fb>
    <v>19</v>
  </rv>
  <rv s="8">
    <fb>162.01</fb>
    <v>19</v>
  </rv>
  <rv s="8">
    <fb>68.34</fb>
    <v>19</v>
  </rv>
  <rv s="8">
    <fb>94.1875</fb>
    <v>19</v>
  </rv>
  <rv s="8">
    <fb>192.47</fb>
    <v>19</v>
  </rv>
  <rv s="8">
    <fb>44.532200000000003</fb>
    <v>19</v>
  </rv>
  <rv s="8">
    <fb>66.966499999999996</fb>
    <v>19</v>
  </rv>
  <rv s="8">
    <fb>43892</fb>
    <v>18</v>
  </rv>
  <rv s="8">
    <fb>216.42</fb>
    <v>19</v>
  </rv>
  <rv s="8">
    <fb>6.9108000000000001</fb>
    <v>19</v>
  </rv>
  <rv s="8">
    <fb>172.79</fb>
    <v>19</v>
  </rv>
  <rv s="8">
    <fb>74.702500000000001</fb>
    <v>19</v>
  </rv>
  <rv s="8">
    <fb>97.697500000000005</fb>
    <v>19</v>
  </rv>
  <rv s="8">
    <fb>196.44</fb>
    <v>19</v>
  </rv>
  <rv s="8">
    <fb>49.574199999999998</fb>
    <v>19</v>
  </rv>
  <rv s="8">
    <fb>69.455500000000001</fb>
    <v>19</v>
  </rv>
  <rv s="8">
    <fb>43893</fb>
    <v>18</v>
  </rv>
  <rv s="8">
    <fb>209.48</fb>
    <v>19</v>
  </rv>
  <rv s="8">
    <fb>6.6473000000000004</fb>
    <v>19</v>
  </rv>
  <rv s="8">
    <fb>164.51</fb>
    <v>19</v>
  </rv>
  <rv s="8">
    <fb>72.33</fb>
    <v>19</v>
  </rv>
  <rv s="8">
    <fb>95.4495</fb>
    <v>19</v>
  </rv>
  <rv s="8">
    <fb>185.89</fb>
    <v>19</v>
  </rv>
  <rv s="8">
    <fb>49.700200000000002</fb>
    <v>19</v>
  </rv>
  <rv s="8">
    <fb>67.069500000000005</fb>
    <v>19</v>
  </rv>
  <rv s="8">
    <fb>43894</fb>
    <v>18</v>
  </rv>
  <rv s="8">
    <fb>218.22</fb>
    <v>19</v>
  </rv>
  <rv s="8">
    <fb>7.1128</fb>
    <v>19</v>
  </rv>
  <rv s="8">
    <fb>170.55</fb>
    <v>19</v>
  </rv>
  <rv s="8">
    <fb>75.685000000000002</fb>
    <v>19</v>
  </rv>
  <rv s="8">
    <fb>98.791499999999999</fb>
    <v>19</v>
  </rv>
  <rv s="8">
    <fb>191.76</fb>
    <v>19</v>
  </rv>
  <rv s="8">
    <fb>49.966200000000001</fb>
    <v>19</v>
  </rv>
  <rv s="8">
    <fb>69.325999999999993</fb>
    <v>19</v>
  </rv>
  <rv s="8">
    <fb>43895</fb>
    <v>18</v>
  </rv>
  <rv s="8">
    <fb>211.59</fb>
    <v>19</v>
  </rv>
  <rv s="8">
    <fb>6.8323</fb>
    <v>19</v>
  </rv>
  <rv s="8">
    <fb>166.27</fb>
    <v>19</v>
  </rv>
  <rv s="8">
    <fb>73.23</fb>
    <v>19</v>
  </rv>
  <rv s="8">
    <fb>96.201499999999996</fb>
    <v>19</v>
  </rv>
  <rv s="8">
    <fb>185.17</fb>
    <v>19</v>
  </rv>
  <rv s="8">
    <fb>48.302199999999999</fb>
    <v>19</v>
  </rv>
  <rv s="8">
    <fb>65.951999999999998</fb>
    <v>19</v>
  </rv>
  <rv s="8">
    <fb>43896</fb>
    <v>18</v>
  </rv>
  <rv s="8">
    <fb>208.02</fb>
    <v>19</v>
  </rv>
  <rv s="8">
    <fb>6.6509999999999998</fb>
    <v>19</v>
  </rv>
  <rv s="8">
    <fb>161.57</fb>
    <v>19</v>
  </rv>
  <rv s="8">
    <fb>72.257499999999993</fb>
    <v>19</v>
  </rv>
  <rv s="8">
    <fb>95.054500000000004</fb>
    <v>19</v>
  </rv>
  <rv s="8">
    <fb>181.09</fb>
    <v>19</v>
  </rv>
  <rv s="8">
    <fb>46.898200000000003</fb>
    <v>19</v>
  </rv>
  <rv s="8">
    <fb>64.920500000000004</fb>
    <v>19</v>
  </rv>
  <rv s="8">
    <fb>43899</fb>
    <v>18</v>
  </rv>
  <rv s="8">
    <fb>193.57</fb>
    <v>19</v>
  </rv>
  <rv s="8">
    <fb>6.1360000000000001</fb>
    <v>19</v>
  </rv>
  <rv s="8">
    <fb>150.62</fb>
    <v>19</v>
  </rv>
  <rv s="8">
    <fb>66.542500000000004</fb>
    <v>19</v>
  </rv>
  <rv s="8">
    <fb>90.030500000000004</fb>
    <v>19</v>
  </rv>
  <rv s="8">
    <fb>169.5</fb>
    <v>19</v>
  </rv>
  <rv s="8">
    <fb>40.532899999999998</fb>
    <v>19</v>
  </rv>
  <rv s="8">
    <fb>60.777999999999999</fb>
    <v>19</v>
  </rv>
  <rv s="8">
    <fb>43900</fb>
    <v>18</v>
  </rv>
  <rv s="8">
    <fb>204.11</fb>
    <v>19</v>
  </rv>
  <rv s="8">
    <fb>6.5270000000000001</fb>
    <v>19</v>
  </rv>
  <rv s="8">
    <fb>160.91999999999999</fb>
    <v>19</v>
  </rv>
  <rv s="8">
    <fb>71.334999999999994</fb>
    <v>19</v>
  </rv>
  <rv s="8">
    <fb>94.590999999999994</fb>
    <v>19</v>
  </rv>
  <rv s="8">
    <fb>178.19</fb>
    <v>19</v>
  </rv>
  <rv s="8">
    <fb>43.021599999999999</fb>
    <v>19</v>
  </rv>
  <rv s="8">
    <fb>64.019499999999994</fb>
    <v>19</v>
  </rv>
  <rv s="8">
    <fb>43901</fb>
    <v>18</v>
  </rv>
  <rv s="8">
    <fb>195.22</fb>
    <v>19</v>
  </rv>
  <rv s="8">
    <fb>6.1618000000000004</fb>
    <v>19</v>
  </rv>
  <rv s="8">
    <fb>153.63</fb>
    <v>19</v>
  </rv>
  <rv s="8">
    <fb>68.857500000000002</fb>
    <v>19</v>
  </rv>
  <rv s="8">
    <fb>91.043000000000006</fb>
    <v>19</v>
  </rv>
  <rv s="8">
    <fb>170.24</fb>
    <v>19</v>
  </rv>
  <rv s="8">
    <fb>42.281599999999997</fb>
    <v>19</v>
  </rv>
  <rv s="8">
    <fb>60.770499999999998</fb>
    <v>19</v>
  </rv>
  <rv s="8">
    <fb>43902</fb>
    <v>18</v>
  </rv>
  <rv s="8">
    <fb>177.32</fb>
    <v>19</v>
  </rv>
  <rv s="8">
    <fb>5.4077999999999999</fb>
    <v>19</v>
  </rv>
  <rv s="8">
    <fb>139.06</fb>
    <v>19</v>
  </rv>
  <rv s="8">
    <fb>62.057499999999997</fb>
    <v>19</v>
  </rv>
  <rv s="8">
    <fb>83.830500000000001</fb>
    <v>19</v>
  </rv>
  <rv s="8">
    <fb>154.47</fb>
    <v>19</v>
  </rv>
  <rv s="8">
    <fb>37.369599999999998</fb>
    <v>19</v>
  </rv>
  <rv s="8">
    <fb>55.7455</fb>
    <v>19</v>
  </rv>
  <rv s="8">
    <fb>43903</fb>
    <v>18</v>
  </rv>
  <rv s="8">
    <fb>192.34</fb>
    <v>19</v>
  </rv>
  <rv s="8">
    <fb>6.0209999999999999</fb>
    <v>19</v>
  </rv>
  <rv s="8">
    <fb>158.83000000000001</fb>
    <v>19</v>
  </rv>
  <rv s="8">
    <fb>69.492500000000007</fb>
    <v>19</v>
  </rv>
  <rv s="8">
    <fb>89.25</fb>
    <v>19</v>
  </rv>
  <rv s="8">
    <fb>170.28</fb>
    <v>19</v>
  </rv>
  <rv s="8">
    <fb>36.441000000000003</fb>
    <v>19</v>
  </rv>
  <rv s="8">
    <fb>60.986499999999999</fb>
    <v>19</v>
  </rv>
  <rv s="8">
    <fb>43906</fb>
    <v>18</v>
  </rv>
  <rv s="8">
    <fb>169.3</fb>
    <v>19</v>
  </rv>
  <rv s="8">
    <fb>4.91</fb>
    <v>19</v>
  </rv>
  <rv s="8">
    <fb>135.41999999999999</fb>
    <v>19</v>
  </rv>
  <rv s="8">
    <fb>60.552500000000002</fb>
    <v>19</v>
  </rv>
  <rv s="8">
    <fb>84.457499999999996</fb>
    <v>19</v>
  </rv>
  <rv s="8">
    <fb>146.01</fb>
    <v>19</v>
  </rv>
  <rv s="8">
    <fb>29.670999999999999</fb>
    <v>19</v>
  </rv>
  <rv s="8">
    <fb>54.216500000000003</fb>
    <v>19</v>
  </rv>
  <rv s="8">
    <fb>43907</fb>
    <v>18</v>
  </rv>
  <rv s="8">
    <fb>182.14</fb>
    <v>19</v>
  </rv>
  <rv s="8">
    <fb>5.4318</fb>
    <v>19</v>
  </rv>
  <rv s="8">
    <fb>146.57</fb>
    <v>19</v>
  </rv>
  <rv s="8">
    <fb>63.215000000000003</fb>
    <v>19</v>
  </rv>
  <rv s="8">
    <fb>90.391999999999996</fb>
    <v>19</v>
  </rv>
  <rv s="8">
    <fb>149.41999999999999</fb>
    <v>19</v>
  </rv>
  <rv s="8">
    <fb>28.6797</fb>
    <v>19</v>
  </rv>
  <rv s="8">
    <fb>55.99</fb>
    <v>19</v>
  </rv>
  <rv s="8">
    <fb>43908</fb>
    <v>18</v>
  </rv>
  <rv s="8">
    <fb>176.6</fb>
    <v>19</v>
  </rv>
  <rv s="8">
    <fb>5.0705</fb>
    <v>19</v>
  </rv>
  <rv s="8">
    <fb>140.4</fb>
    <v>19</v>
  </rv>
  <rv s="8">
    <fb>61.667499999999997</fb>
    <v>19</v>
  </rv>
  <rv s="8">
    <fb>91.5</fb>
    <v>19</v>
  </rv>
  <rv s="8">
    <fb>146.96</fb>
    <v>19</v>
  </rv>
  <rv s="8">
    <fb>24.081099999999999</fb>
    <v>19</v>
  </rv>
  <rv s="8">
    <fb>54.84</fb>
    <v>19</v>
  </rv>
  <rv s="8">
    <fb>43909</fb>
    <v>18</v>
  </rv>
  <rv s="8">
    <fb>177.66</fb>
    <v>19</v>
  </rv>
  <rv s="8">
    <fb>5.3243</fb>
    <v>19</v>
  </rv>
  <rv s="8">
    <fb>142.71</fb>
    <v>19</v>
  </rv>
  <rv s="8">
    <fb>61.195</fb>
    <v>19</v>
  </rv>
  <rv s="8">
    <fb>94.046499999999995</fb>
    <v>19</v>
  </rv>
  <rv s="8">
    <fb>153.13</fb>
    <v>19</v>
  </rv>
  <rv s="8">
    <fb>28.509</fb>
    <v>19</v>
  </rv>
  <rv s="8">
    <fb>55.764499999999998</fb>
    <v>19</v>
  </rv>
  <rv s="8">
    <fb>43910</fb>
    <v>18</v>
  </rv>
  <rv s="8">
    <fb>170.7</fb>
    <v>19</v>
  </rv>
  <rv s="8">
    <fb>5.1437999999999997</fb>
    <v>19</v>
  </rv>
  <rv s="8">
    <fb>137.35</fb>
    <v>19</v>
  </rv>
  <rv s="8">
    <fb>57.31</fb>
    <v>19</v>
  </rv>
  <rv s="8">
    <fb>92.304500000000004</fb>
    <v>19</v>
  </rv>
  <rv s="8">
    <fb>149.72999999999999</fb>
    <v>19</v>
  </rv>
  <rv s="8">
    <fb>28.5017</fb>
    <v>19</v>
  </rv>
  <rv s="8">
    <fb>53.616</fb>
    <v>19</v>
  </rv>
  <rv s="8">
    <fb>43913</fb>
    <v>18</v>
  </rv>
  <rv s="8">
    <fb>170.46</fb>
    <v>19</v>
  </rv>
  <rv s="8">
    <fb>5.3173000000000004</fb>
    <v>19</v>
  </rv>
  <rv s="8">
    <fb>135.97999999999999</fb>
    <v>19</v>
  </rv>
  <rv s="8">
    <fb>56.092500000000001</fb>
    <v>19</v>
  </rv>
  <rv s="8">
    <fb>95.141499999999994</fb>
    <v>19</v>
  </rv>
  <rv s="8">
    <fb>148.1</fb>
    <v>19</v>
  </rv>
  <rv s="8">
    <fb>28.952400000000001</fb>
    <v>19</v>
  </rv>
  <rv s="8">
    <fb>52.831000000000003</fb>
    <v>19</v>
  </rv>
  <rv s="8">
    <fb>43914</fb>
    <v>18</v>
  </rv>
  <rv s="8">
    <fb>183.66</fb>
    <v>19</v>
  </rv>
  <rv s="8">
    <fb>6.2294999999999998</fb>
    <v>19</v>
  </rv>
  <rv s="8">
    <fb>148.34</fb>
    <v>19</v>
  </rv>
  <rv s="8">
    <fb>61.72</fb>
    <v>19</v>
  </rv>
  <rv s="8">
    <fb>97.004999999999995</fb>
    <v>19</v>
  </rv>
  <rv s="8">
    <fb>160.97999999999999</fb>
    <v>19</v>
  </rv>
  <rv s="8">
    <fb>33.6663</fb>
    <v>19</v>
  </rv>
  <rv s="8">
    <fb>56.722999999999999</fb>
    <v>19</v>
  </rv>
  <rv s="8">
    <fb>43915</fb>
    <v>18</v>
  </rv>
  <rv s="8">
    <fb>182.3</fb>
    <v>19</v>
  </rv>
  <rv s="8">
    <fb>6.1405000000000003</fb>
    <v>19</v>
  </rv>
  <rv s="8">
    <fb>146.91999999999999</fb>
    <v>19</v>
  </rv>
  <rv s="8">
    <fb>61.38</fb>
    <v>19</v>
  </rv>
  <rv s="8">
    <fb>94.292000000000002</fb>
    <v>19</v>
  </rv>
  <rv s="8">
    <fb>156.21</fb>
    <v>19</v>
  </rv>
  <rv s="8">
    <fb>35.949599999999997</fb>
    <v>19</v>
  </rv>
  <rv s="8">
    <fb>55.124499999999998</fb>
    <v>19</v>
  </rv>
  <rv s="8">
    <fb>43916</fb>
    <v>18</v>
  </rv>
  <rv s="8">
    <fb>191.9</fb>
    <v>19</v>
  </rv>
  <rv s="8">
    <fb>6.431</fb>
    <v>19</v>
  </rv>
  <rv s="8">
    <fb>156.11000000000001</fb>
    <v>19</v>
  </rv>
  <rv s="8">
    <fb>64.61</fb>
    <v>19</v>
  </rv>
  <rv s="8">
    <fb>97.774500000000003</fb>
    <v>19</v>
  </rv>
  <rv s="8">
    <fb>163.34</fb>
    <v>19</v>
  </rv>
  <rv s="8">
    <fb>35.210299999999997</fb>
    <v>19</v>
  </rv>
  <rv s="8">
    <fb>58.087499999999999</fb>
    <v>19</v>
  </rv>
  <rv s="8">
    <fb>43917</fb>
    <v>18</v>
  </rv>
  <rv s="8">
    <fb>185.3</fb>
    <v>19</v>
  </rv>
  <rv s="8">
    <fb>6.3182999999999998</fb>
    <v>19</v>
  </rv>
  <rv s="8">
    <fb>149.69999999999999</fb>
    <v>19</v>
  </rv>
  <rv s="8">
    <fb>61.935000000000002</fb>
    <v>19</v>
  </rv>
  <rv s="8">
    <fb>95.004999999999995</fb>
    <v>19</v>
  </rv>
  <rv s="8">
    <fb>156.79</fb>
    <v>19</v>
  </rv>
  <rv s="8">
    <fb>34.290300000000002</fb>
    <v>19</v>
  </rv>
  <rv s="8">
    <fb>55.535499999999999</fb>
    <v>19</v>
  </rv>
  <rv s="8">
    <fb>43920</fb>
    <v>18</v>
  </rv>
  <rv s="8">
    <fb>192.04</fb>
    <v>19</v>
  </rv>
  <rv s="8">
    <fb>6.6398000000000001</fb>
    <v>19</v>
  </rv>
  <rv s="8">
    <fb>160.22999999999999</fb>
    <v>19</v>
  </rv>
  <rv s="8">
    <fb>63.702500000000001</fb>
    <v>19</v>
  </rv>
  <rv s="8">
    <fb>98.197500000000005</fb>
    <v>19</v>
  </rv>
  <rv s="8">
    <fb>165.95</fb>
    <v>19</v>
  </rv>
  <rv s="8">
    <fb>33.475000000000001</fb>
    <v>19</v>
  </rv>
  <rv s="8">
    <fb>57.341000000000001</fb>
    <v>19</v>
  </rv>
  <rv s="8">
    <fb>43921</fb>
    <v>18</v>
  </rv>
  <rv s="8">
    <fb>190.4</fb>
    <v>19</v>
  </rv>
  <rv s="8">
    <fb>6.59</fb>
    <v>19</v>
  </rv>
  <rv s="8">
    <fb>157.71</fb>
    <v>19</v>
  </rv>
  <rv s="8">
    <fb>63.572499999999998</fb>
    <v>19</v>
  </rv>
  <rv s="8">
    <fb>97.486000000000004</fb>
    <v>19</v>
  </rv>
  <rv s="8">
    <fb>166.8</fb>
    <v>19</v>
  </rv>
  <rv s="8">
    <fb>34.933</fb>
    <v>19</v>
  </rv>
  <rv s="8">
    <fb>58.140500000000003</fb>
    <v>19</v>
  </rv>
  <rv s="8">
    <fb>43922</fb>
    <v>18</v>
  </rv>
  <rv s="8">
    <fb>182.31</fb>
    <v>19</v>
  </rv>
  <rv s="8">
    <fb>6.0768000000000004</fb>
    <v>19</v>
  </rv>
  <rv s="8">
    <fb>152.11000000000001</fb>
    <v>19</v>
  </rv>
  <rv s="8">
    <fb>60.227499999999999</fb>
    <v>19</v>
  </rv>
  <rv s="8">
    <fb>95.385000000000005</fb>
    <v>19</v>
  </rv>
  <rv s="8">
    <fb>159.6</fb>
    <v>19</v>
  </rv>
  <rv s="8">
    <fb>32.103700000000003</fb>
    <v>19</v>
  </rv>
  <rv s="8">
    <fb>55.280999999999999</fb>
    <v>19</v>
  </rv>
  <rv s="8">
    <fb>43923</fb>
    <v>18</v>
  </rv>
  <rv s="8">
    <fb>186.01</fb>
    <v>19</v>
  </rv>
  <rv s="8">
    <fb>6.3868</fb>
    <v>19</v>
  </rv>
  <rv s="8">
    <fb>155.26</fb>
    <v>19</v>
  </rv>
  <rv s="8">
    <fb>61.232500000000002</fb>
    <v>19</v>
  </rv>
  <rv s="8">
    <fb>95.941500000000005</fb>
    <v>19</v>
  </rv>
  <rv s="8">
    <fb>158.19</fb>
    <v>19</v>
  </rv>
  <rv s="8">
    <fb>30.297699999999999</fb>
    <v>19</v>
  </rv>
  <rv s="8">
    <fb>56.042000000000002</fb>
    <v>19</v>
  </rv>
  <rv s="8">
    <fb>43924</fb>
    <v>18</v>
  </rv>
  <rv s="8">
    <fb>183.37</fb>
    <v>19</v>
  </rv>
  <rv s="8">
    <fb>6.0978000000000003</fb>
    <v>19</v>
  </rv>
  <rv s="8">
    <fb>153.83000000000001</fb>
    <v>19</v>
  </rv>
  <rv s="8">
    <fb>60.352499999999999</fb>
    <v>19</v>
  </rv>
  <rv s="8">
    <fb>95.329499999999996</fb>
    <v>19</v>
  </rv>
  <rv s="8">
    <fb>154.18</fb>
    <v>19</v>
  </rv>
  <rv s="8">
    <fb>32.000300000000003</fb>
    <v>19</v>
  </rv>
  <rv s="8">
    <fb>54.893999999999998</fb>
    <v>19</v>
  </rv>
  <rv s="8">
    <fb>43927</fb>
    <v>18</v>
  </rv>
  <rv s="8">
    <fb>196.48</fb>
    <v>19</v>
  </rv>
  <rv s="8">
    <fb>6.71</fb>
    <v>19</v>
  </rv>
  <rv s="8">
    <fb>165.27</fb>
    <v>19</v>
  </rv>
  <rv s="8">
    <fb>65.617500000000007</fb>
    <v>19</v>
  </rv>
  <rv s="8">
    <fb>99.879499999999993</fb>
    <v>19</v>
  </rv>
  <rv s="8">
    <fb>165.55</fb>
    <v>19</v>
  </rv>
  <rv s="8">
    <fb>34.415700000000001</fb>
    <v>19</v>
  </rv>
  <rv s="8">
    <fb>59.345999999999997</fb>
    <v>19</v>
  </rv>
  <rv s="8">
    <fb>43928</fb>
    <v>18</v>
  </rv>
  <rv s="8">
    <fb>196.4</fb>
    <v>19</v>
  </rv>
  <rv s="8">
    <fb>6.4757999999999996</fb>
    <v>19</v>
  </rv>
  <rv s="8">
    <fb>163.49</fb>
    <v>19</v>
  </rv>
  <rv s="8">
    <fb>64.857500000000002</fb>
    <v>19</v>
  </rv>
  <rv s="8">
    <fb>100.58</fb>
    <v>19</v>
  </rv>
  <rv s="8">
    <fb>168.83</fb>
    <v>19</v>
  </rv>
  <rv s="8">
    <fb>36.363</fb>
    <v>19</v>
  </rv>
  <rv s="8">
    <fb>59.325499999999998</fb>
    <v>19</v>
  </rv>
  <rv s="8">
    <fb>43929</fb>
    <v>18</v>
  </rv>
  <rv s="8">
    <fb>200.57</fb>
    <v>19</v>
  </rv>
  <rv s="8">
    <fb>6.6738</fb>
    <v>19</v>
  </rv>
  <rv s="8">
    <fb>165.13</fb>
    <v>19</v>
  </rv>
  <rv s="8">
    <fb>66.517499999999998</fb>
    <v>19</v>
  </rv>
  <rv s="8">
    <fb>102.15</fb>
    <v>19</v>
  </rv>
  <rv s="8">
    <fb>174.28</fb>
    <v>19</v>
  </rv>
  <rv s="8">
    <fb>36.588999999999999</fb>
    <v>19</v>
  </rv>
  <rv s="8">
    <fb>60.514000000000003</fb>
    <v>19</v>
  </rv>
  <rv s="8">
    <fb>43930</fb>
    <v>18</v>
  </rv>
  <rv s="8">
    <fb>200.86</fb>
    <v>19</v>
  </rv>
  <rv s="8">
    <fb>6.5738000000000003</fb>
    <v>19</v>
  </rv>
  <rv s="8">
    <fb>165.14</fb>
    <v>19</v>
  </rv>
  <rv s="8">
    <fb>66.997500000000002</fb>
    <v>19</v>
  </rv>
  <rv s="8">
    <fb>102.13800000000001</fb>
    <v>19</v>
  </rv>
  <rv s="8">
    <fb>175.19</fb>
    <v>19</v>
  </rv>
  <rv s="8">
    <fb>38.199599999999997</fb>
    <v>19</v>
  </rv>
  <rv s="8">
    <fb>60.572499999999998</fb>
    <v>19</v>
  </rv>
  <rv s="8">
    <fb>43934</fb>
    <v>18</v>
  </rv>
  <rv s="8">
    <fb>203.03</fb>
    <v>19</v>
  </rv>
  <rv s="8">
    <fb>6.7462999999999997</fb>
    <v>19</v>
  </rv>
  <rv s="8">
    <fb>165.51</fb>
    <v>19</v>
  </rv>
  <rv s="8">
    <fb>68.3125</fb>
    <v>19</v>
  </rv>
  <rv s="8">
    <fb>108.4435</fb>
    <v>19</v>
  </rv>
  <rv s="8">
    <fb>174.79</fb>
    <v>19</v>
  </rv>
  <rv s="8">
    <fb>43.3962</fb>
    <v>19</v>
  </rv>
  <rv s="8">
    <fb>60.878</fb>
    <v>19</v>
  </rv>
  <rv s="8">
    <fb>43935</fb>
    <v>18</v>
  </rv>
  <rv s="8">
    <fb>211.86</fb>
    <v>19</v>
  </rv>
  <rv s="8">
    <fb>7.0987999999999998</fb>
    <v>19</v>
  </rv>
  <rv s="8">
    <fb>173.7</fb>
    <v>19</v>
  </rv>
  <rv s="8">
    <fb>71.762500000000003</fb>
    <v>19</v>
  </rv>
  <rv s="8">
    <fb>114.166</fb>
    <v>19</v>
  </rv>
  <rv s="8">
    <fb>178.17</fb>
    <v>19</v>
  </rv>
  <rv s="8">
    <fb>47.325499999999998</fb>
    <v>19</v>
  </rv>
  <rv s="8">
    <fb>63.461500000000001</fb>
    <v>19</v>
  </rv>
  <rv s="8">
    <fb>43936</fb>
    <v>18</v>
  </rv>
  <rv s="8">
    <fb>209.43</fb>
    <v>19</v>
  </rv>
  <rv s="8">
    <fb>7.0209999999999999</fb>
    <v>19</v>
  </rv>
  <rv s="8">
    <fb>171.88</fb>
    <v>19</v>
  </rv>
  <rv s="8">
    <fb>71.107500000000002</fb>
    <v>19</v>
  </rv>
  <rv s="8">
    <fb>115.384</fb>
    <v>19</v>
  </rv>
  <rv s="8">
    <fb>176.97</fb>
    <v>19</v>
  </rv>
  <rv s="8">
    <fb>48.654800000000002</fb>
    <v>19</v>
  </rv>
  <rv s="8">
    <fb>63.1235</fb>
    <v>19</v>
  </rv>
  <rv s="8">
    <fb>43937</fb>
    <v>18</v>
  </rv>
  <rv s="8">
    <fb>213.25</fb>
    <v>19</v>
  </rv>
  <rv s="8">
    <fb>7.3674999999999997</fb>
    <v>19</v>
  </rv>
  <rv s="8">
    <fb>177.04</fb>
    <v>19</v>
  </rv>
  <rv s="8">
    <fb>71.672499999999999</fb>
    <v>19</v>
  </rv>
  <rv s="8">
    <fb>120.40949999999999</fb>
    <v>19</v>
  </rv>
  <rv s="8">
    <fb>176.25</fb>
    <v>19</v>
  </rv>
  <rv s="8">
    <fb>49.680199999999999</fb>
    <v>19</v>
  </rv>
  <rv s="8">
    <fb>63.173499999999997</fb>
    <v>19</v>
  </rv>
  <rv s="8">
    <fb>43938</fb>
    <v>18</v>
  </rv>
  <rv s="8">
    <fb>215.29</fb>
    <v>19</v>
  </rv>
  <rv s="8">
    <fb>7.3079999999999998</fb>
    <v>19</v>
  </rv>
  <rv s="8">
    <fb>178.6</fb>
    <v>19</v>
  </rv>
  <rv s="8">
    <fb>70.7</fb>
    <v>19</v>
  </rv>
  <rv s="8">
    <fb>118.75</fb>
    <v>19</v>
  </rv>
  <rv s="8">
    <fb>179.24</fb>
    <v>19</v>
  </rv>
  <rv s="8">
    <fb>50.258800000000001</fb>
    <v>19</v>
  </rv>
  <rv s="8">
    <fb>64.162499999999994</fb>
    <v>19</v>
  </rv>
  <rv s="8">
    <fb>43941</fb>
    <v>18</v>
  </rv>
  <rv s="8">
    <fb>212.74</fb>
    <v>19</v>
  </rv>
  <rv s="8">
    <fb>7.1763000000000003</fb>
    <v>19</v>
  </rv>
  <rv s="8">
    <fb>175.06</fb>
    <v>19</v>
  </rv>
  <rv s="8">
    <fb>69.232500000000002</fb>
    <v>19</v>
  </rv>
  <rv s="8">
    <fb>119.68049999999999</fb>
    <v>19</v>
  </rv>
  <rv s="8">
    <fb>178.24</fb>
    <v>19</v>
  </rv>
  <rv s="8">
    <fb>49.756799999999998</fb>
    <v>19</v>
  </rv>
  <rv s="8">
    <fb>63.330500000000001</fb>
    <v>19</v>
  </rv>
  <rv s="8">
    <fb>43942</fb>
    <v>18</v>
  </rv>
  <rv s="8">
    <fb>204.89</fb>
    <v>19</v>
  </rv>
  <rv s="8">
    <fb>6.7378</fb>
    <v>19</v>
  </rv>
  <rv s="8">
    <fb>167.82</fb>
    <v>19</v>
  </rv>
  <rv s="8">
    <fb>67.092500000000001</fb>
    <v>19</v>
  </rv>
  <rv s="8">
    <fb>116.40600000000001</fb>
    <v>19</v>
  </rv>
  <rv s="8">
    <fb>170.8</fb>
    <v>19</v>
  </rv>
  <rv s="8">
    <fb>45.780900000000003</fb>
    <v>19</v>
  </rv>
  <rv s="8">
    <fb>60.817</fb>
    <v>19</v>
  </rv>
  <rv s="8">
    <fb>43943</fb>
    <v>18</v>
  </rv>
  <rv s="8">
    <fb>210.97</fb>
    <v>19</v>
  </rv>
  <rv s="8">
    <fb>7.1538000000000004</fb>
    <v>19</v>
  </rv>
  <rv s="8">
    <fb>173.52</fb>
    <v>19</v>
  </rv>
  <rv s="8">
    <fb>69.025000000000006</fb>
    <v>19</v>
  </rv>
  <rv s="8">
    <fb>118.17449999999999</fb>
    <v>19</v>
  </rv>
  <rv s="8">
    <fb>182.28</fb>
    <v>19</v>
  </rv>
  <rv s="8">
    <fb>48.806800000000003</fb>
    <v>19</v>
  </rv>
  <rv s="8">
    <fb>63.160499999999999</fb>
    <v>19</v>
  </rv>
  <rv s="8">
    <fb>43944</fb>
    <v>18</v>
  </rv>
  <rv s="8">
    <fb>210.52</fb>
    <v>19</v>
  </rv>
  <rv s="8">
    <fb>7.1002999999999998</fb>
    <v>19</v>
  </rv>
  <rv s="8">
    <fb>171.42</fb>
    <v>19</v>
  </rv>
  <rv s="8">
    <fb>68.757499999999993</fb>
    <v>19</v>
  </rv>
  <rv s="8">
    <fb>119.9725</fb>
    <v>19</v>
  </rv>
  <rv s="8">
    <fb>185.13</fb>
    <v>19</v>
  </rv>
  <rv s="8">
    <fb>47.041499999999999</fb>
    <v>19</v>
  </rv>
  <rv s="8">
    <fb>63.8155</fb>
    <v>19</v>
  </rv>
  <rv s="8">
    <fb>43945</fb>
    <v>18</v>
  </rv>
  <rv s="8">
    <fb>213.84</fb>
    <v>19</v>
  </rv>
  <rv s="8">
    <fb>7.2397999999999998</fb>
    <v>19</v>
  </rv>
  <rv s="8">
    <fb>174.55</fb>
    <v>19</v>
  </rv>
  <rv s="8">
    <fb>70.742500000000007</fb>
    <v>19</v>
  </rv>
  <rv s="8">
    <fb>120.511</fb>
    <v>19</v>
  </rv>
  <rv s="8">
    <fb>190.07</fb>
    <v>19</v>
  </rv>
  <rv s="8">
    <fb>48.342799999999997</fb>
    <v>19</v>
  </rv>
  <rv s="8">
    <fb>63.965499999999999</fb>
    <v>19</v>
  </rv>
  <rv s="8">
    <fb>43948</fb>
    <v>18</v>
  </rv>
  <rv s="8">
    <fb>7.4269999999999996</fb>
    <v>19</v>
  </rv>
  <rv s="8">
    <fb>174.05</fb>
    <v>19</v>
  </rv>
  <rv s="8">
    <fb>70.792500000000004</fb>
    <v>19</v>
  </rv>
  <rv s="8">
    <fb>118.8</fb>
    <v>19</v>
  </rv>
  <rv s="8">
    <fb>187.5</fb>
    <v>19</v>
  </rv>
  <rv s="8">
    <fb>53.249499999999998</fb>
    <v>19</v>
  </rv>
  <rv s="8">
    <fb>63.793999999999997</fb>
    <v>19</v>
  </rv>
  <rv s="8">
    <fb>43949</fb>
    <v>18</v>
  </rv>
  <rv s="8">
    <fb>211.5</fb>
    <v>19</v>
  </rv>
  <rv s="8">
    <fb>7.2839999999999998</fb>
    <v>19</v>
  </rv>
  <rv s="8">
    <fb>169.81</fb>
    <v>19</v>
  </rv>
  <rv s="8">
    <fb>69.644999999999996</fb>
    <v>19</v>
  </rv>
  <rv s="8">
    <fb>115.70399999999999</fb>
    <v>19</v>
  </rv>
  <rv s="8">
    <fb>182.91</fb>
    <v>19</v>
  </rv>
  <rv s="8">
    <fb>51.2742</fb>
    <v>19</v>
  </rv>
  <rv s="8">
    <fb>61.683500000000002</fb>
    <v>19</v>
  </rv>
  <rv s="8">
    <fb>43950</fb>
    <v>18</v>
  </rv>
  <rv s="8">
    <fb>219</fb>
    <v>19</v>
  </rv>
  <rv s="8">
    <fb>7.4615</fb>
    <v>19</v>
  </rv>
  <rv s="8">
    <fb>177.43</fb>
    <v>19</v>
  </rv>
  <rv s="8">
    <fb>71.932500000000005</fb>
    <v>19</v>
  </rv>
  <rv s="8">
    <fb>118.63549999999999</fb>
    <v>19</v>
  </rv>
  <rv s="8">
    <fb>194.19</fb>
    <v>19</v>
  </rv>
  <rv s="8">
    <fb>53.366799999999998</fb>
    <v>19</v>
  </rv>
  <rv s="8">
    <fb>67.073999999999998</fb>
    <v>19</v>
  </rv>
  <rv s="8">
    <fb>43951</fb>
    <v>18</v>
  </rv>
  <rv s="8">
    <fb>218.91</fb>
    <v>19</v>
  </rv>
  <rv s="8">
    <fb>7.3070000000000004</fb>
    <v>19</v>
  </rv>
  <rv s="8">
    <fb>179.21</fb>
    <v>19</v>
  </rv>
  <rv s="8">
    <fb>73.45</fb>
    <v>19</v>
  </rv>
  <rv s="8">
    <fb>123.7</fb>
    <v>19</v>
  </rv>
  <rv s="8">
    <fb>204.71</fb>
    <v>19</v>
  </rv>
  <rv s="8">
    <fb>52.1248</fb>
    <v>19</v>
  </rv>
  <rv s="8">
    <fb>67.433000000000007</fb>
    <v>19</v>
  </rv>
  <rv s="8">
    <fb>43952</fb>
    <v>18</v>
  </rv>
  <rv s="8">
    <fb>7.0694999999999997</fb>
    <v>19</v>
  </rv>
  <rv s="8">
    <fb>174.57</fb>
    <v>19</v>
  </rv>
  <rv s="8">
    <fb>72.267499999999998</fb>
    <v>19</v>
  </rv>
  <rv s="8">
    <fb>114.30200000000001</fb>
    <v>19</v>
  </rv>
  <rv s="8">
    <fb>202.27</fb>
    <v>19</v>
  </rv>
  <rv s="8">
    <fb>46.754199999999997</fb>
    <v>19</v>
  </rv>
  <rv s="8">
    <fb>66.030500000000004</fb>
    <v>19</v>
  </rv>
  <rv s="8">
    <fb>43955</fb>
    <v>18</v>
  </rv>
  <rv s="8">
    <fb>7.2820999999999998</fb>
    <v>19</v>
  </rv>
  <rv s="8">
    <fb>178.84</fb>
    <v>19</v>
  </rv>
  <rv s="8">
    <fb>73.290000000000006</fb>
    <v>19</v>
  </rv>
  <rv s="8">
    <fb>115.79949999999999</fb>
    <v>19</v>
  </rv>
  <rv s="8">
    <fb>205.26</fb>
    <v>19</v>
  </rv>
  <rv s="8">
    <fb>50.7455</fb>
    <v>19</v>
  </rv>
  <rv s="8">
    <fb>66.34</fb>
    <v>19</v>
  </rv>
  <rv s="8">
    <fb>43956</fb>
    <v>18</v>
  </rv>
  <rv s="8">
    <fb>217.66</fb>
    <v>19</v>
  </rv>
  <rv s="8">
    <fb>7.3434999999999997</fb>
    <v>19</v>
  </rv>
  <rv s="8">
    <fb>180.76</fb>
    <v>19</v>
  </rv>
  <rv s="8">
    <fb>74.39</fb>
    <v>19</v>
  </rv>
  <rv s="8">
    <fb>115.89</fb>
    <v>19</v>
  </rv>
  <rv s="8">
    <fb>207.07</fb>
    <v>19</v>
  </rv>
  <rv s="8">
    <fb>51.213500000000003</fb>
    <v>19</v>
  </rv>
  <rv s="8">
    <fb>67.555499999999995</fb>
    <v>19</v>
  </rv>
  <rv s="8">
    <fb>43957</fb>
    <v>18</v>
  </rv>
  <rv s="8">
    <fb>7.4447999999999999</fb>
    <v>19</v>
  </rv>
  <rv s="8">
    <fb>182.54</fb>
    <v>19</v>
  </rv>
  <rv s="8">
    <fb>75.157499999999999</fb>
    <v>19</v>
  </rv>
  <rv s="8">
    <fb>117.563</fb>
    <v>19</v>
  </rv>
  <rv s="8">
    <fb>208.47</fb>
    <v>19</v>
  </rv>
  <rv s="8">
    <fb>52.171500000000002</fb>
    <v>19</v>
  </rv>
  <rv s="8">
    <fb>67.364999999999995</fb>
    <v>19</v>
  </rv>
  <rv s="8">
    <fb>43958</fb>
    <v>18</v>
  </rv>
  <rv s="8">
    <fb>221.82</fb>
    <v>19</v>
  </rv>
  <rv s="8">
    <fb>7.6218000000000004</fb>
    <v>19</v>
  </rv>
  <rv s="8">
    <fb>183.6</fb>
    <v>19</v>
  </rv>
  <rv s="8">
    <fb>75.935000000000002</fb>
    <v>19</v>
  </rv>
  <rv s="8">
    <fb>118.3805</fb>
    <v>19</v>
  </rv>
  <rv s="8">
    <fb>211.26</fb>
    <v>19</v>
  </rv>
  <rv s="8">
    <fb>52.002099999999999</fb>
    <v>19</v>
  </rv>
  <rv s="8">
    <fb>68.628</fb>
    <v>19</v>
  </rv>
  <rv s="8">
    <fb>43959</fb>
    <v>18</v>
  </rv>
  <rv s="8">
    <fb>224.86</fb>
    <v>19</v>
  </rv>
  <rv s="8">
    <fb>7.8125</fb>
    <v>19</v>
  </rv>
  <rv s="8">
    <fb>184.68</fb>
    <v>19</v>
  </rv>
  <rv s="8">
    <fb>77.532499999999999</fb>
    <v>19</v>
  </rv>
  <rv s="8">
    <fb>118.98050000000001</fb>
    <v>19</v>
  </rv>
  <rv s="8">
    <fb>212.35</fb>
    <v>19</v>
  </rv>
  <rv s="8">
    <fb>54.627499999999998</fb>
    <v>19</v>
  </rv>
  <rv s="8">
    <fb>69.418499999999995</fb>
    <v>19</v>
  </rv>
  <rv s="8">
    <fb>43962</fb>
    <v>18</v>
  </rv>
  <rv s="8">
    <fb>226.87</fb>
    <v>19</v>
  </rv>
  <rv s="8">
    <fb>8.0655000000000001</fb>
    <v>19</v>
  </rv>
  <rv s="8">
    <fb>186.74</fb>
    <v>19</v>
  </rv>
  <rv s="8">
    <fb>78.752499999999998</fb>
    <v>19</v>
  </rv>
  <rv s="8">
    <fb>120.45</fb>
    <v>19</v>
  </rv>
  <rv s="8">
    <fb>213.18</fb>
    <v>19</v>
  </rv>
  <rv s="8">
    <fb>54.085500000000003</fb>
    <v>19</v>
  </rv>
  <rv s="8">
    <fb>70.162999999999997</fb>
    <v>19</v>
  </rv>
  <rv s="8">
    <fb>43963</fb>
    <v>18</v>
  </rv>
  <rv s="8">
    <fb>222.12</fb>
    <v>19</v>
  </rv>
  <rv s="8">
    <fb>7.8025000000000002</fb>
    <v>19</v>
  </rv>
  <rv s="8">
    <fb>182.51</fb>
    <v>19</v>
  </rv>
  <rv s="8">
    <fb>77.852500000000006</fb>
    <v>19</v>
  </rv>
  <rv s="8">
    <fb>117.8475</fb>
    <v>19</v>
  </rv>
  <rv s="8">
    <fb>210.1</fb>
    <v>19</v>
  </rv>
  <rv s="8">
    <fb>53.960099999999997</fb>
    <v>19</v>
  </rv>
  <rv s="8">
    <fb>68.787000000000006</fb>
    <v>19</v>
  </rv>
  <rv s="8">
    <fb>43964</fb>
    <v>18</v>
  </rv>
  <rv s="8">
    <fb>219.34</fb>
    <v>19</v>
  </rv>
  <rv s="8">
    <fb>7.78</fb>
    <v>19</v>
  </rv>
  <rv s="8">
    <fb>179.75</fb>
    <v>19</v>
  </rv>
  <rv s="8">
    <fb>76.912499999999994</fb>
    <v>19</v>
  </rv>
  <rv s="8">
    <fb>118.396</fb>
    <v>19</v>
  </rv>
  <rv s="8">
    <fb>205.1</fb>
    <v>19</v>
  </rv>
  <rv s="8">
    <fb>52.7301</fb>
    <v>19</v>
  </rv>
  <rv s="8">
    <fb>67.466499999999996</fb>
    <v>19</v>
  </rv>
  <rv s="8">
    <fb>43965</fb>
    <v>18</v>
  </rv>
  <rv s="8">
    <fb>221.83</fb>
    <v>19</v>
  </rv>
  <rv s="8">
    <fb>8.0305</fb>
    <v>19</v>
  </rv>
  <rv s="8">
    <fb>180.53</fb>
    <v>19</v>
  </rv>
  <rv s="8">
    <fb>77.385000000000005</fb>
    <v>19</v>
  </rv>
  <rv s="8">
    <fb>119.4425</fb>
    <v>19</v>
  </rv>
  <rv s="8">
    <fb>206.81</fb>
    <v>19</v>
  </rv>
  <rv s="8">
    <fb>53.5548</fb>
    <v>19</v>
  </rv>
  <rv s="8">
    <fb>67.8065</fb>
    <v>19</v>
  </rv>
  <rv s="8">
    <fb>43966</fb>
    <v>18</v>
  </rv>
  <rv s="8">
    <fb>223.27</fb>
    <v>19</v>
  </rv>
  <rv s="8">
    <fb>8.4908000000000001</fb>
    <v>19</v>
  </rv>
  <rv s="8">
    <fb>183.16</fb>
    <v>19</v>
  </rv>
  <rv s="8">
    <fb>76.927499999999995</fb>
    <v>19</v>
  </rv>
  <rv s="8">
    <fb>120.489</fb>
    <v>19</v>
  </rv>
  <rv s="8">
    <fb>210.88</fb>
    <v>19</v>
  </rv>
  <rv s="8">
    <fb>53.277500000000003</fb>
    <v>19</v>
  </rv>
  <rv s="8">
    <fb>68.659499999999994</fb>
    <v>19</v>
  </rv>
  <rv s="8">
    <fb>43969</fb>
    <v>18</v>
  </rv>
  <rv s="8">
    <fb>227.43</fb>
    <v>19</v>
  </rv>
  <rv s="8">
    <fb>8.7502999999999993</fb>
    <v>19</v>
  </rv>
  <rv s="8">
    <fb>184.91</fb>
    <v>19</v>
  </rv>
  <rv s="8">
    <fb>78.739999999999995</fb>
    <v>19</v>
  </rv>
  <rv s="8">
    <fb>121.313</fb>
    <v>19</v>
  </rv>
  <rv s="8">
    <fb>213.19</fb>
    <v>19</v>
  </rv>
  <rv s="8">
    <fb>54.241500000000002</fb>
    <v>19</v>
  </rv>
  <rv s="8">
    <fb>69.197000000000003</fb>
    <v>19</v>
  </rv>
  <rv s="8">
    <fb>43970</fb>
    <v>18</v>
  </rv>
  <rv s="8">
    <fb>226.86</fb>
    <v>19</v>
  </rv>
  <rv s="8">
    <fb>8.8055000000000003</fb>
    <v>19</v>
  </rv>
  <rv s="8">
    <fb>78.284999999999997</fb>
    <v>19</v>
  </rv>
  <rv s="8">
    <fb>122.4665</fb>
    <v>19</v>
  </rv>
  <rv s="8">
    <fb>216.88</fb>
    <v>19</v>
  </rv>
  <rv s="8">
    <fb>53.866799999999998</fb>
    <v>19</v>
  </rv>
  <rv s="8">
    <fb>68.674300000000002</fb>
    <v>19</v>
  </rv>
  <rv s="8">
    <fb>43971</fb>
    <v>18</v>
  </rv>
  <rv s="8">
    <fb>231.39</fb>
    <v>19</v>
  </rv>
  <rv s="8">
    <fb>8.9700000000000006</fb>
    <v>19</v>
  </rv>
  <rv s="8">
    <fb>185.66</fb>
    <v>19</v>
  </rv>
  <rv s="8">
    <fb>124.89700000000001</fb>
    <v>19</v>
  </rv>
  <rv s="8">
    <fb>229.97</fb>
    <v>19</v>
  </rv>
  <rv s="8">
    <fb>54.370100000000001</fb>
    <v>19</v>
  </rv>
  <rv s="8">
    <fb>70.335999999999999</fb>
    <v>19</v>
  </rv>
  <rv s="8">
    <fb>43972</fb>
    <v>18</v>
  </rv>
  <rv s="8">
    <fb>228.87</fb>
    <v>19</v>
  </rv>
  <rv s="8">
    <fb>8.7752999999999997</fb>
    <v>19</v>
  </rv>
  <rv s="8">
    <fb>183.43</fb>
    <v>19</v>
  </rv>
  <rv s="8">
    <fb>79.212500000000006</fb>
    <v>19</v>
  </rv>
  <rv s="8">
    <fb>122.337</fb>
    <v>19</v>
  </rv>
  <rv s="8">
    <fb>55.172800000000002</fb>
    <v>19</v>
  </rv>
  <rv s="8">
    <fb>70.14</fb>
    <v>19</v>
  </rv>
  <rv s="8">
    <fb>43973</fb>
    <v>18</v>
  </rv>
  <rv s="8">
    <fb>229.66</fb>
    <v>19</v>
  </rv>
  <rv s="8">
    <fb>9.0263000000000009</fb>
    <v>19</v>
  </rv>
  <rv s="8">
    <fb>183.51</fb>
    <v>19</v>
  </rv>
  <rv s="8">
    <fb>79.722499999999997</fb>
    <v>19</v>
  </rv>
  <rv s="8">
    <fb>121.84399999999999</fb>
    <v>19</v>
  </rv>
  <rv s="8">
    <fb>234.91</fb>
    <v>19</v>
  </rv>
  <rv s="8">
    <fb>54.458100000000002</fb>
    <v>19</v>
  </rv>
  <rv s="8">
    <fb>70.521000000000001</fb>
    <v>19</v>
  </rv>
  <rv s="8">
    <fb>43977</fb>
    <v>18</v>
  </rv>
  <rv s="8">
    <fb>229.04</fb>
    <v>19</v>
  </rv>
  <rv s="8">
    <fb>8.7178000000000004</fb>
    <v>19</v>
  </rv>
  <rv s="8">
    <fb>181.57</fb>
    <v>19</v>
  </rv>
  <rv s="8">
    <fb>79.182500000000005</fb>
    <v>19</v>
  </rv>
  <rv s="8">
    <fb>121.093</fb>
    <v>19</v>
  </rv>
  <rv s="8">
    <fb>232.2</fb>
    <v>19</v>
  </rv>
  <rv s="8">
    <fb>54.590800000000002</fb>
    <v>19</v>
  </rv>
  <rv s="8">
    <fb>70.850999999999999</fb>
    <v>19</v>
  </rv>
  <rv s="8">
    <fb>43978</fb>
    <v>18</v>
  </rv>
  <rv s="8">
    <fb>230.29</fb>
    <v>19</v>
  </rv>
  <rv s="8">
    <fb>8.5252999999999997</fb>
    <v>19</v>
  </rv>
  <rv s="8">
    <fb>181.81</fb>
    <v>19</v>
  </rv>
  <rv s="8">
    <fb>79.527500000000003</fb>
    <v>19</v>
  </rv>
  <rv s="8">
    <fb>120.51949999999999</fb>
    <v>19</v>
  </rv>
  <rv s="8">
    <fb>229.14</fb>
    <v>19</v>
  </rv>
  <rv s="8">
    <fb>54.6815</fb>
    <v>19</v>
  </rv>
  <rv s="8">
    <fb>70.891999999999996</fb>
    <v>19</v>
  </rv>
  <rv s="8">
    <fb>43979</fb>
    <v>18</v>
  </rv>
  <rv s="8">
    <fb>229.99</fb>
    <v>19</v>
  </rv>
  <rv s="8">
    <fb>8.4870000000000001</fb>
    <v>19</v>
  </rv>
  <rv s="8">
    <fb>181.4</fb>
    <v>19</v>
  </rv>
  <rv s="8">
    <fb>79.5625</fb>
    <v>19</v>
  </rv>
  <rv s="8">
    <fb>120.05500000000001</fb>
    <v>19</v>
  </rv>
  <rv s="8">
    <fb>225.46</fb>
    <v>19</v>
  </rv>
  <rv s="8">
    <fb>53.720100000000002</fb>
    <v>19</v>
  </rv>
  <rv s="8">
    <fb>70.836500000000001</fb>
    <v>19</v>
  </rv>
  <rv s="8">
    <fb>43980</fb>
    <v>18</v>
  </rv>
  <rv s="8">
    <fb>233.36</fb>
    <v>19</v>
  </rv>
  <rv s="8">
    <fb>8.8755000000000006</fb>
    <v>19</v>
  </rv>
  <rv s="8">
    <fb>183.25</fb>
    <v>19</v>
  </rv>
  <rv s="8">
    <fb>79.484999999999999</fb>
    <v>19</v>
  </rv>
  <rv s="8">
    <fb>122.1185</fb>
    <v>19</v>
  </rv>
  <rv s="8">
    <fb>225.09</fb>
    <v>19</v>
  </rv>
  <rv s="8">
    <fb>55.6661</fb>
    <v>19</v>
  </rv>
  <rv s="8">
    <fb>71.445999999999998</fb>
    <v>19</v>
  </rv>
  <rv s="8">
    <fb>43983</fb>
    <v>18</v>
  </rv>
  <rv s="8">
    <fb>234.06</fb>
    <v>19</v>
  </rv>
  <rv s="8">
    <fb>8.8063000000000002</fb>
    <v>19</v>
  </rv>
  <rv s="8">
    <fb>182.83</fb>
    <v>19</v>
  </rv>
  <rv s="8">
    <fb>80.462500000000006</fb>
    <v>19</v>
  </rv>
  <rv s="8">
    <fb>123.55200000000001</fb>
    <v>19</v>
  </rv>
  <rv s="8">
    <fb>231.91</fb>
    <v>19</v>
  </rv>
  <rv s="8">
    <fb>59.872700000000002</fb>
    <v>19</v>
  </rv>
  <rv s="8">
    <fb>71.590999999999994</fb>
    <v>19</v>
  </rv>
  <rv s="8">
    <fb>43984</fb>
    <v>18</v>
  </rv>
  <rv s="8">
    <fb>235.63</fb>
    <v>19</v>
  </rv>
  <rv s="8">
    <fb>8.8253000000000004</fb>
    <v>19</v>
  </rv>
  <rv s="8">
    <fb>80.834999999999994</fb>
    <v>19</v>
  </rv>
  <rv s="8">
    <fb>123.62050000000001</fb>
    <v>19</v>
  </rv>
  <rv s="8">
    <fb>232.72</fb>
    <v>19</v>
  </rv>
  <rv s="8">
    <fb>58.770099999999999</fb>
    <v>19</v>
  </rv>
  <rv s="8">
    <fb>71.960999999999999</fb>
    <v>19</v>
  </rv>
  <rv s="8">
    <fb>43985</fb>
    <v>18</v>
  </rv>
  <rv s="8">
    <fb>236.69</fb>
    <v>19</v>
  </rv>
  <rv s="8">
    <fb>8.7695000000000007</fb>
    <v>19</v>
  </rv>
  <rv s="8">
    <fb>185.36</fb>
    <v>19</v>
  </rv>
  <rv s="8">
    <fb>81.28</fb>
    <v>19</v>
  </rv>
  <rv s="8">
    <fb>123.92</fb>
    <v>19</v>
  </rv>
  <rv s="8">
    <fb>230.16</fb>
    <v>19</v>
  </rv>
  <rv s="8">
    <fb>58.863399999999999</fb>
    <v>19</v>
  </rv>
  <rv s="8">
    <fb>71.819000000000003</fb>
    <v>19</v>
  </rv>
  <rv s="8">
    <fb>43986</fb>
    <v>18</v>
  </rv>
  <rv s="8">
    <fb>235.03</fb>
    <v>19</v>
  </rv>
  <rv s="8">
    <fb>8.7665000000000006</fb>
    <v>19</v>
  </rv>
  <rv s="8">
    <fb>182.92</fb>
    <v>19</v>
  </rv>
  <rv s="8">
    <fb>80.58</fb>
    <v>19</v>
  </rv>
  <rv s="8">
    <fb>123.03</fb>
    <v>19</v>
  </rv>
  <rv s="8">
    <fb>226.29</fb>
    <v>19</v>
  </rv>
  <rv s="8">
    <fb>57.6248</fb>
    <v>19</v>
  </rv>
  <rv s="8">
    <fb>70.608999999999995</fb>
    <v>19</v>
  </rv>
  <rv s="8">
    <fb>43987</fb>
    <v>18</v>
  </rv>
  <rv s="8">
    <fb>239.69</fb>
    <v>19</v>
  </rv>
  <rv s="8">
    <fb>8.92</fb>
    <v>19</v>
  </rv>
  <rv s="8">
    <fb>187.2</fb>
    <v>19</v>
  </rv>
  <rv s="8">
    <fb>82.875</fb>
    <v>19</v>
  </rv>
  <rv s="8">
    <fb>124.15</fb>
    <v>19</v>
  </rv>
  <rv s="8">
    <fb>230.77</fb>
    <v>19</v>
  </rv>
  <rv s="8">
    <fb>59.043399999999998</fb>
    <v>19</v>
  </rv>
  <rv s="8">
    <fb>71.919499999999999</fb>
    <v>19</v>
  </rv>
  <rv s="8">
    <fb>43990</fb>
    <v>18</v>
  </rv>
  <rv s="8">
    <fb>241.55</fb>
    <v>19</v>
  </rv>
  <rv s="8">
    <fb>8.8049999999999997</fb>
    <v>19</v>
  </rv>
  <rv s="8">
    <fb>188.36</fb>
    <v>19</v>
  </rv>
  <rv s="8">
    <fb>83.364999999999995</fb>
    <v>19</v>
  </rv>
  <rv s="8">
    <fb>126.203</fb>
    <v>19</v>
  </rv>
  <rv s="8">
    <fb>231.4</fb>
    <v>19</v>
  </rv>
  <rv s="8">
    <fb>63.327399999999997</fb>
    <v>19</v>
  </rv>
  <rv s="8">
    <fb>72.330500000000001</fb>
    <v>19</v>
  </rv>
  <rv s="8">
    <fb>43991</fb>
    <v>18</v>
  </rv>
  <rv s="8">
    <fb>243.3</fb>
    <v>19</v>
  </rv>
  <rv s="8">
    <fb>9.0459999999999994</fb>
    <v>19</v>
  </rv>
  <rv s="8">
    <fb>189.8</fb>
    <v>19</v>
  </rv>
  <rv s="8">
    <fb>85.997500000000002</fb>
    <v>19</v>
  </rv>
  <rv s="8">
    <fb>130.04300000000001</fb>
    <v>19</v>
  </rv>
  <rv s="8">
    <fb>238.67</fb>
    <v>19</v>
  </rv>
  <rv s="8">
    <fb>62.710700000000003</fb>
    <v>19</v>
  </rv>
  <rv s="8">
    <fb>72.808000000000007</fb>
    <v>19</v>
  </rv>
  <rv s="8">
    <fb>43992</fb>
    <v>18</v>
  </rv>
  <rv s="8">
    <fb>246.22</fb>
    <v>19</v>
  </rv>
  <rv s="8">
    <fb>9.3667999999999996</fb>
    <v>19</v>
  </rv>
  <rv s="8">
    <fb>196.84</fb>
    <v>19</v>
  </rv>
  <rv s="8">
    <fb>88.21</fb>
    <v>19</v>
  </rv>
  <rv s="8">
    <fb>132.3725</fb>
    <v>19</v>
  </rv>
  <rv s="8">
    <fb>236.73</fb>
    <v>19</v>
  </rv>
  <rv s="8">
    <fb>68.335999999999999</fb>
    <v>19</v>
  </rv>
  <rv s="8">
    <fb>73.292500000000004</fb>
    <v>19</v>
  </rv>
  <rv s="8">
    <fb>43993</fb>
    <v>18</v>
  </rv>
  <rv s="8">
    <fb>234.02</fb>
    <v>19</v>
  </rv>
  <rv s="8">
    <fb>8.7963000000000005</fb>
    <v>19</v>
  </rv>
  <rv s="8">
    <fb>186.27</fb>
    <v>19</v>
  </rv>
  <rv s="8">
    <fb>83.974999999999994</fb>
    <v>19</v>
  </rv>
  <rv s="8">
    <fb>127.898</fb>
    <v>19</v>
  </rv>
  <rv s="8">
    <fb>224.43</fb>
    <v>19</v>
  </rv>
  <rv s="8">
    <fb>64.855400000000003</fb>
    <v>19</v>
  </rv>
  <rv s="8">
    <fb>70.191999999999993</fb>
    <v>19</v>
  </rv>
  <rv s="8">
    <fb>43994</fb>
    <v>18</v>
  </rv>
  <rv s="8">
    <fb>235.88</fb>
    <v>19</v>
  </rv>
  <rv s="8">
    <fb>8.9324999999999992</fb>
    <v>19</v>
  </rv>
  <rv s="8">
    <fb>187.74</fb>
    <v>19</v>
  </rv>
  <rv s="8">
    <fb>84.7</fb>
    <v>19</v>
  </rv>
  <rv s="8">
    <fb>127.251</fb>
    <v>19</v>
  </rv>
  <rv s="8">
    <fb>228.58</fb>
    <v>19</v>
  </rv>
  <rv s="8">
    <fb>62.351399999999998</fb>
    <v>19</v>
  </rv>
  <rv s="8">
    <fb>70.659000000000006</fb>
    <v>19</v>
  </rv>
  <rv s="8">
    <fb>43997</fb>
    <v>18</v>
  </rv>
  <rv s="8">
    <fb>238.75</fb>
    <v>19</v>
  </rv>
  <rv s="8">
    <fb>9.1738</fb>
    <v>19</v>
  </rv>
  <rv s="8">
    <fb>188.94</fb>
    <v>19</v>
  </rv>
  <rv s="8">
    <fb>85.747500000000002</fb>
    <v>19</v>
  </rv>
  <rv s="8">
    <fb>128.63399999999999</fb>
    <v>19</v>
  </rv>
  <rv s="8">
    <fb>232.5</fb>
    <v>19</v>
  </rv>
  <rv s="8">
    <fb>66.059299999999993</fb>
    <v>19</v>
  </rv>
  <rv s="8">
    <fb>70.992500000000007</fb>
    <v>19</v>
  </rv>
  <rv s="8">
    <fb>43998</fb>
    <v>18</v>
  </rv>
  <rv s="8">
    <fb>242.85</fb>
    <v>19</v>
  </rv>
  <rv s="8">
    <fb>9.0685000000000002</fb>
    <v>19</v>
  </rv>
  <rv s="8">
    <fb>88.02</fb>
    <v>19</v>
  </rv>
  <rv s="8">
    <fb>130.76349999999999</fb>
    <v>19</v>
  </rv>
  <rv s="8">
    <fb>235.65</fb>
    <v>19</v>
  </rv>
  <rv s="8">
    <fb>65.474699999999999</fb>
    <v>19</v>
  </rv>
  <rv s="8">
    <fb>72.135999999999996</fb>
    <v>19</v>
  </rv>
  <rv s="8">
    <fb>43999</fb>
    <v>18</v>
  </rv>
  <rv s="8">
    <fb>243.62</fb>
    <v>19</v>
  </rv>
  <rv s="8">
    <fb>9.2360000000000007</fb>
    <v>19</v>
  </rv>
  <rv s="8">
    <fb>194.24</fb>
    <v>19</v>
  </rv>
  <rv s="8">
    <fb>87.897499999999994</fb>
    <v>19</v>
  </rv>
  <rv s="8">
    <fb>132.04900000000001</fb>
    <v>19</v>
  </rv>
  <rv s="8">
    <fb>235.53</fb>
    <v>19</v>
  </rv>
  <rv s="8">
    <fb>66.118700000000004</fb>
    <v>19</v>
  </rv>
  <rv s="8">
    <fb>72.555999999999997</fb>
    <v>19</v>
  </rv>
  <rv s="8">
    <fb>44000</fb>
    <v>18</v>
  </rv>
  <rv s="8">
    <fb>244.28</fb>
    <v>19</v>
  </rv>
  <rv s="8">
    <fb>9.218</fb>
    <v>19</v>
  </rv>
  <rv s="8">
    <fb>196.32</fb>
    <v>19</v>
  </rv>
  <rv s="8">
    <fb>87.932500000000005</fb>
    <v>19</v>
  </rv>
  <rv s="8">
    <fb>132.69900000000001</fb>
    <v>19</v>
  </rv>
  <rv s="8">
    <fb>235.94</fb>
    <v>19</v>
  </rv>
  <rv s="8">
    <fb>66.930000000000007</fb>
    <v>19</v>
  </rv>
  <rv s="8">
    <fb>71.798000000000002</fb>
    <v>19</v>
  </rv>
  <rv s="8">
    <fb>44001</fb>
    <v>18</v>
  </rv>
  <rv s="8">
    <fb>244.24</fb>
    <v>19</v>
  </rv>
  <rv s="8">
    <fb>9.2613000000000003</fb>
    <v>19</v>
  </rv>
  <rv s="8">
    <fb>195.15</fb>
    <v>19</v>
  </rv>
  <rv s="8">
    <fb>87.43</fb>
    <v>19</v>
  </rv>
  <rv s="8">
    <fb>133.75049999999999</fb>
    <v>19</v>
  </rv>
  <rv s="8">
    <fb>238.79</fb>
    <v>19</v>
  </rv>
  <rv s="8">
    <fb>66.725999999999999</fb>
    <v>19</v>
  </rv>
  <rv s="8">
    <fb>71.585999999999999</fb>
    <v>19</v>
  </rv>
  <rv s="8">
    <fb>44004</fb>
    <v>18</v>
  </rv>
  <rv s="8">
    <fb>246.74</fb>
    <v>19</v>
  </rv>
  <rv s="8">
    <fb>9.5267999999999997</fb>
    <v>19</v>
  </rv>
  <rv s="8">
    <fb>89.717500000000001</fb>
    <v>19</v>
  </rv>
  <rv s="8">
    <fb>135.691</fb>
    <v>19</v>
  </rv>
  <rv s="8">
    <fb>239.22</fb>
    <v>19</v>
  </rv>
  <rv s="8">
    <fb>66.287300000000002</fb>
    <v>19</v>
  </rv>
  <rv s="8">
    <fb>72.593000000000004</fb>
    <v>19</v>
  </rv>
  <rv s="8">
    <fb>44005</fb>
    <v>18</v>
  </rv>
  <rv s="8">
    <fb>248.84</fb>
    <v>19</v>
  </rv>
  <rv s="8">
    <fb>9.4499999999999993</fb>
    <v>19</v>
  </rv>
  <rv s="8">
    <fb>91.632499999999993</fb>
    <v>19</v>
  </rv>
  <rv s="8">
    <fb>138.22049999999999</fb>
    <v>19</v>
  </rv>
  <rv s="8">
    <fb>242.24</fb>
    <v>19</v>
  </rv>
  <rv s="8">
    <fb>66.784700000000001</fb>
    <v>19</v>
  </rv>
  <rv s="8">
    <fb>73.220500000000001</fb>
    <v>19</v>
  </rv>
  <rv s="8">
    <fb>44006</fb>
    <v>18</v>
  </rv>
  <rv s="8">
    <fb>243.71</fb>
    <v>19</v>
  </rv>
  <rv s="8">
    <fb>9.2355</fb>
    <v>19</v>
  </rv>
  <rv s="8">
    <fb>197.84</fb>
    <v>19</v>
  </rv>
  <rv s="8">
    <fb>90.015000000000001</fb>
    <v>19</v>
  </rv>
  <rv s="8">
    <fb>136.72</fb>
    <v>19</v>
  </rv>
  <rv s="8">
    <fb>64.055999999999997</fb>
    <v>19</v>
  </rv>
  <rv s="8">
    <fb>71.598500000000001</fb>
    <v>19</v>
  </rv>
  <rv s="8">
    <fb>44007</fb>
    <v>18</v>
  </rv>
  <rv s="8">
    <fb>246.03</fb>
    <v>19</v>
  </rv>
  <rv s="8">
    <fb>9.49</fb>
    <v>19</v>
  </rv>
  <rv s="8">
    <fb>200.34</fb>
    <v>19</v>
  </rv>
  <rv s="8">
    <fb>91.21</fb>
    <v>19</v>
  </rv>
  <rv s="8">
    <fb>137.72900000000001</fb>
    <v>19</v>
  </rv>
  <rv s="8">
    <fb>235.68</fb>
    <v>19</v>
  </rv>
  <rv s="8">
    <fb>65.731300000000005</fb>
    <v>19</v>
  </rv>
  <rv s="8">
    <fb>72.066500000000005</fb>
    <v>19</v>
  </rv>
  <rv s="8">
    <fb>44008</fb>
    <v>18</v>
  </rv>
  <rv s="8">
    <fb>240.22</fb>
    <v>19</v>
  </rv>
  <rv s="8">
    <fb>9.1549999999999994</fb>
    <v>19</v>
  </rv>
  <rv s="8">
    <fb>196.33</fb>
    <v>19</v>
  </rv>
  <rv s="8">
    <fb>88.407499999999999</fb>
    <v>19</v>
  </rv>
  <rv s="8">
    <fb>134.64349999999999</fb>
    <v>19</v>
  </rv>
  <rv s="8">
    <fb>216.08</fb>
    <v>19</v>
  </rv>
  <rv s="8">
    <fb>63.981999999999999</fb>
    <v>19</v>
  </rv>
  <rv s="8">
    <fb>67.995000000000005</fb>
    <v>19</v>
  </rv>
  <rv s="8">
    <fb>44011</fb>
    <v>18</v>
  </rv>
  <rv s="8">
    <fb>242.84</fb>
    <v>19</v>
  </rv>
  <rv s="8">
    <fb>9.1999999999999993</fb>
    <v>19</v>
  </rv>
  <rv s="8">
    <fb>198.44</fb>
    <v>19</v>
  </rv>
  <rv s="8">
    <fb>90.444999999999993</fb>
    <v>19</v>
  </rv>
  <rv s="8">
    <fb>134.01900000000001</fb>
    <v>19</v>
  </rv>
  <rv s="8">
    <fb>220.64</fb>
    <v>19</v>
  </rv>
  <rv s="8">
    <fb>67.289299999999997</fb>
    <v>19</v>
  </rv>
  <rv s="8">
    <fb>69.748500000000007</fb>
    <v>19</v>
  </rv>
  <rv s="8">
    <fb>44012</fb>
    <v>18</v>
  </rv>
  <rv s="8">
    <fb>247.6</fb>
    <v>19</v>
  </rv>
  <rv s="8">
    <fb>9.4977999999999998</fb>
    <v>19</v>
  </rv>
  <rv s="8">
    <fb>203.51</fb>
    <v>19</v>
  </rv>
  <rv s="8">
    <fb>91.2</fb>
    <v>19</v>
  </rv>
  <rv s="8">
    <fb>137.941</fb>
    <v>19</v>
  </rv>
  <rv s="8">
    <fb>227.07</fb>
    <v>19</v>
  </rv>
  <rv s="8">
    <fb>71.986599999999996</fb>
    <v>19</v>
  </rv>
  <rv s="8">
    <fb>70.680499999999995</fb>
    <v>19</v>
  </rv>
  <rv s="8">
    <fb>44013</fb>
    <v>18</v>
  </rv>
  <rv s="8">
    <fb>250.49</fb>
    <v>19</v>
  </rv>
  <rv s="8">
    <fb>9.5299999999999994</fb>
    <v>19</v>
  </rv>
  <rv s="8">
    <fb>204.7</fb>
    <v>19</v>
  </rv>
  <rv s="8">
    <fb>91.027500000000003</fb>
    <v>19</v>
  </rv>
  <rv s="8">
    <fb>143.935</fb>
    <v>19</v>
  </rv>
  <rv s="8">
    <fb>237.55</fb>
    <v>19</v>
  </rv>
  <rv s="8">
    <fb>74.641300000000001</fb>
    <v>19</v>
  </rv>
  <rv s="8">
    <fb>71.902000000000001</fb>
    <v>19</v>
  </rv>
  <rv s="8">
    <fb>44014</fb>
    <v>18</v>
  </rv>
  <rv s="8">
    <fb>252.19</fb>
    <v>19</v>
  </rv>
  <rv s="8">
    <fb>9.6122999999999994</fb>
    <v>19</v>
  </rv>
  <rv s="8">
    <fb>206.26</fb>
    <v>19</v>
  </rv>
  <rv s="8">
    <fb>144.51499999999999</fb>
    <v>19</v>
  </rv>
  <rv s="8">
    <fb>233.42</fb>
    <v>19</v>
  </rv>
  <rv s="8">
    <fb>80.576499999999996</fb>
    <v>19</v>
  </rv>
  <rv s="8">
    <fb>73.234999999999999</fb>
    <v>19</v>
  </rv>
  <rv s="8">
    <fb>44018</fb>
    <v>18</v>
  </rv>
  <rv s="8">
    <fb>258.39</fb>
    <v>19</v>
  </rv>
  <rv s="8">
    <fb>9.8392999999999997</fb>
    <v>19</v>
  </rv>
  <rv s="8">
    <fb>210.7</fb>
    <v>19</v>
  </rv>
  <rv s="8">
    <fb>93.462500000000006</fb>
    <v>19</v>
  </rv>
  <rv s="8">
    <fb>152.852</fb>
    <v>19</v>
  </rv>
  <rv s="8">
    <fb>240.28</fb>
    <v>19</v>
  </rv>
  <rv s="8">
    <fb>91.437799999999996</fb>
    <v>19</v>
  </rv>
  <rv s="8">
    <fb>74.784999999999997</fb>
    <v>19</v>
  </rv>
  <rv s="8">
    <fb>44019</fb>
    <v>18</v>
  </rv>
  <rv s="8">
    <fb>256.61</fb>
    <v>19</v>
  </rv>
  <rv s="8">
    <fb>9.8718000000000004</fb>
    <v>19</v>
  </rv>
  <rv s="8">
    <fb>208.25</fb>
    <v>19</v>
  </rv>
  <rv s="8">
    <fb>93.172499999999999</fb>
    <v>19</v>
  </rv>
  <rv s="8">
    <fb>150.006</fb>
    <v>19</v>
  </rv>
  <rv s="8">
    <fb>240.86</fb>
    <v>19</v>
  </rv>
  <rv s="8">
    <fb>92.656400000000005</fb>
    <v>19</v>
  </rv>
  <rv s="8">
    <fb>74.259</fb>
    <v>19</v>
  </rv>
  <rv s="8">
    <fb>44020</fb>
    <v>18</v>
  </rv>
  <rv s="8">
    <fb>259.99</fb>
    <v>19</v>
  </rv>
  <rv s="8">
    <fb>10.215999999999999</fb>
    <v>19</v>
  </rv>
  <rv s="8">
    <fb>212.83</fb>
    <v>19</v>
  </rv>
  <rv s="8">
    <fb>95.342500000000001</fb>
    <v>19</v>
  </rv>
  <rv s="8">
    <fb>154.05549999999999</fb>
    <v>19</v>
  </rv>
  <rv s="8">
    <fb>243.58</fb>
    <v>19</v>
  </rv>
  <rv s="8">
    <fb>91.0578</fb>
    <v>19</v>
  </rv>
  <rv s="8">
    <fb>74.8</fb>
    <v>19</v>
  </rv>
  <rv s="8">
    <fb>44021</fb>
    <v>18</v>
  </rv>
  <rv s="8">
    <fb>262.18</fb>
    <v>19</v>
  </rv>
  <rv s="8">
    <fb>10.509</fb>
    <v>19</v>
  </rv>
  <rv s="8">
    <fb>214.32</fb>
    <v>19</v>
  </rv>
  <rv s="8">
    <fb>95.682500000000005</fb>
    <v>19</v>
  </rv>
  <rv s="8">
    <fb>159.13149999999999</fb>
    <v>19</v>
  </rv>
  <rv s="8">
    <fb>244.5</fb>
    <v>19</v>
  </rv>
  <rv s="8">
    <fb>92.951099999999997</fb>
    <v>19</v>
  </rv>
  <rv s="8">
    <fb>75.549499999999995</fb>
    <v>19</v>
  </rv>
  <rv s="8">
    <fb>44022</fb>
    <v>18</v>
  </rv>
  <rv s="8">
    <fb>263.97000000000003</fb>
    <v>19</v>
  </rv>
  <rv s="8">
    <fb>10.4793</fb>
    <v>19</v>
  </rv>
  <rv s="8">
    <fb>213.67</fb>
    <v>19</v>
  </rv>
  <rv s="8">
    <fb>95.92</fb>
    <v>19</v>
  </rv>
  <rv s="8">
    <fb>160</fb>
    <v>19</v>
  </rv>
  <rv s="8">
    <fb>245.07</fb>
    <v>19</v>
  </rv>
  <rv s="8">
    <fb>102.9756</fb>
    <v>19</v>
  </rv>
  <rv s="8">
    <fb>77.087000000000003</fb>
    <v>19</v>
  </rv>
  <rv s="8">
    <fb>44025</fb>
    <v>18</v>
  </rv>
  <rv s="8">
    <fb>258.54000000000002</fb>
    <v>19</v>
  </rv>
  <rv s="8">
    <fb>10.052300000000001</fb>
    <v>19</v>
  </rv>
  <rv s="8">
    <fb>95.477500000000006</fb>
    <v>19</v>
  </rv>
  <rv s="8">
    <fb>155.19999999999999</fb>
    <v>19</v>
  </rv>
  <rv s="8">
    <fb>239</fb>
    <v>19</v>
  </rv>
  <rv s="8">
    <fb>99.802999999999997</fb>
    <v>19</v>
  </rv>
  <rv s="8">
    <fb>75.566999999999993</fb>
    <v>19</v>
  </rv>
  <rv s="8">
    <fb>44026</fb>
    <v>18</v>
  </rv>
  <rv s="8">
    <fb>260.37</fb>
    <v>19</v>
  </rv>
  <rv s="8">
    <fb>10.377000000000001</fb>
    <v>19</v>
  </rv>
  <rv s="8">
    <fb>208.35</fb>
    <v>19</v>
  </rv>
  <rv s="8">
    <fb>97.057500000000005</fb>
    <v>19</v>
  </rv>
  <rv s="8">
    <fb>154.19999999999999</fb>
    <v>19</v>
  </rv>
  <rv s="8">
    <fb>239.73</fb>
    <v>19</v>
  </rv>
  <rv s="8">
    <fb>101.119</fb>
    <v>19</v>
  </rv>
  <rv s="8">
    <fb>76.028999999999996</fb>
    <v>19</v>
  </rv>
  <rv s="8">
    <fb>44027</fb>
    <v>18</v>
  </rv>
  <rv s="8">
    <fb>260.89999999999998</fb>
    <v>19</v>
  </rv>
  <rv s="8">
    <fb>10.2273</fb>
    <v>19</v>
  </rv>
  <rv s="8">
    <fb>208.04</fb>
    <v>19</v>
  </rv>
  <rv s="8">
    <fb>97.724999999999994</fb>
    <v>19</v>
  </rv>
  <rv s="8">
    <fb>150.4435</fb>
    <v>19</v>
  </rv>
  <rv s="8">
    <fb>103.0663</fb>
    <v>19</v>
  </rv>
  <rv s="8">
    <fb>75.682000000000002</fb>
    <v>19</v>
  </rv>
  <rv s="8">
    <fb>44028</fb>
    <v>18</v>
  </rv>
  <rv s="8">
    <fb>259.12</fb>
    <v>19</v>
  </rv>
  <rv s="8">
    <fb>10.1348</fb>
    <v>19</v>
  </rv>
  <rv s="8">
    <fb>203.92</fb>
    <v>19</v>
  </rv>
  <rv s="8">
    <fb>96.522499999999994</fb>
    <v>19</v>
  </rv>
  <rv s="8">
    <fb>149.995</fb>
    <v>19</v>
  </rv>
  <rv s="8">
    <fb>240.93</fb>
    <v>19</v>
  </rv>
  <rv s="8">
    <fb>100.04170000000001</fb>
    <v>19</v>
  </rv>
  <rv s="8">
    <fb>75.900000000000006</fb>
    <v>19</v>
  </rv>
  <rv s="8">
    <fb>44029</fb>
    <v>18</v>
  </rv>
  <rv s="8">
    <fb>259.42</fb>
    <v>19</v>
  </rv>
  <rv s="8">
    <fb>10.201499999999999</fb>
    <v>19</v>
  </rv>
  <rv s="8">
    <fb>202.88</fb>
    <v>19</v>
  </rv>
  <rv s="8">
    <fb>96.327500000000001</fb>
    <v>19</v>
  </rv>
  <rv s="8">
    <fb>148.0985</fb>
    <v>19</v>
  </rv>
  <rv s="8">
    <fb>242.03</fb>
    <v>19</v>
  </rv>
  <rv s="8">
    <fb>100.05500000000001</fb>
    <v>19</v>
  </rv>
  <rv s="8">
    <fb>75.777500000000003</fb>
    <v>19</v>
  </rv>
  <rv s="8">
    <fb>44032</fb>
    <v>18</v>
  </rv>
  <rv s="8">
    <fb>266.77999999999997</fb>
    <v>19</v>
  </rv>
  <rv s="8">
    <fb>10.5108</fb>
    <v>19</v>
  </rv>
  <rv s="8">
    <fb>211.6</fb>
    <v>19</v>
  </rv>
  <rv s="8">
    <fb>98.357500000000002</fb>
    <v>19</v>
  </rv>
  <rv s="8">
    <fb>159.84200000000001</fb>
    <v>19</v>
  </rv>
  <rv s="8">
    <fb>245.42</fb>
    <v>19</v>
  </rv>
  <rv s="8">
    <fb>109.5322</fb>
    <v>19</v>
  </rv>
  <rv s="8">
    <fb>78.286000000000001</fb>
    <v>19</v>
  </rv>
  <rv s="8">
    <fb>44033</fb>
    <v>18</v>
  </rv>
  <rv s="8">
    <fb>264</fb>
    <v>19</v>
  </rv>
  <rv s="8">
    <fb>10.3285</fb>
    <v>19</v>
  </rv>
  <rv s="8">
    <fb>208.75</fb>
    <v>19</v>
  </rv>
  <rv s="8">
    <fb>97</fb>
    <v>19</v>
  </rv>
  <rv s="8">
    <fb>156.9145</fb>
    <v>19</v>
  </rv>
  <rv s="8">
    <fb>241.75</fb>
    <v>19</v>
  </rv>
  <rv s="8">
    <fb>104.55629999999999</fb>
    <v>19</v>
  </rv>
  <rv s="8">
    <fb>77.921000000000006</fb>
    <v>19</v>
  </rv>
  <rv s="8">
    <fb>44034</fb>
    <v>18</v>
  </rv>
  <rv s="8">
    <fb>264.93</fb>
    <v>19</v>
  </rv>
  <rv s="8">
    <fb>10.438800000000001</fb>
    <v>19</v>
  </rv>
  <rv s="8">
    <fb>211.75</fb>
    <v>19</v>
  </rv>
  <rv s="8">
    <fb>97.272499999999994</fb>
    <v>19</v>
  </rv>
  <rv s="8">
    <fb>154.99549999999999</fb>
    <v>19</v>
  </rv>
  <rv s="8">
    <fb>239.87</fb>
    <v>19</v>
  </rv>
  <rv s="8">
    <fb>106.15430000000001</fb>
    <v>19</v>
  </rv>
  <rv s="8">
    <fb>78.424499999999995</fb>
    <v>19</v>
  </rv>
  <rv s="8">
    <fb>44035</fb>
    <v>18</v>
  </rv>
  <rv s="8">
    <fb>258.01</fb>
    <v>19</v>
  </rv>
  <rv s="8">
    <fb>10.129799999999999</fb>
    <v>19</v>
  </rv>
  <rv s="8">
    <fb>202.54</fb>
    <v>19</v>
  </rv>
  <rv s="8">
    <fb>92.844999999999999</fb>
    <v>19</v>
  </rv>
  <rv s="8">
    <fb>149.32749999999999</fb>
    <v>19</v>
  </rv>
  <rv s="8">
    <fb>232.6</fb>
    <v>19</v>
  </rv>
  <rv s="8">
    <fb>100.8703</fb>
    <v>19</v>
  </rv>
  <rv s="8">
    <fb>75.784000000000006</fb>
    <v>19</v>
  </rv>
  <rv s="8">
    <fb>44036</fb>
    <v>18</v>
  </rv>
  <rv s="8">
    <fb>255.56</fb>
    <v>19</v>
  </rv>
  <rv s="8">
    <fb>10.1945</fb>
    <v>19</v>
  </rv>
  <rv s="8">
    <fb>201.3</fb>
    <v>19</v>
  </rv>
  <rv s="8">
    <fb>92.614999999999995</fb>
    <v>19</v>
  </rv>
  <rv s="8">
    <fb>150.44550000000001</fb>
    <v>19</v>
  </rv>
  <rv s="8">
    <fb>230.71</fb>
    <v>19</v>
  </rv>
  <rv s="8">
    <fb>94.465699999999998</fb>
    <v>19</v>
  </rv>
  <rv s="8">
    <fb>75.593500000000006</fb>
    <v>19</v>
  </rv>
  <rv s="8">
    <fb>44039</fb>
    <v>18</v>
  </rv>
  <rv s="8">
    <fb>260.12</fb>
    <v>19</v>
  </rv>
  <rv s="8">
    <fb>10.4215</fb>
    <v>19</v>
  </rv>
  <rv s="8">
    <fb>203.85</fb>
    <v>19</v>
  </rv>
  <rv s="8">
    <fb>94.81</fb>
    <v>19</v>
  </rv>
  <rv s="8">
    <fb>152.76050000000001</fb>
    <v>19</v>
  </rv>
  <rv s="8">
    <fb>233.5</fb>
    <v>19</v>
  </rv>
  <rv s="8">
    <fb>102.639</fb>
    <v>19</v>
  </rv>
  <rv s="8">
    <fb>76.510000000000005</fb>
    <v>19</v>
  </rv>
  <rv s="8">
    <fb>44040</fb>
    <v>18</v>
  </rv>
  <rv s="8">
    <fb>256.81</fb>
    <v>19</v>
  </rv>
  <rv s="8">
    <fb>10.2155</fb>
    <v>19</v>
  </rv>
  <rv s="8">
    <fb>202.02</fb>
    <v>19</v>
  </rv>
  <rv s="8">
    <fb>93.252499999999998</fb>
    <v>19</v>
  </rv>
  <rv s="8">
    <fb>150.01650000000001</fb>
    <v>19</v>
  </rv>
  <rv s="8">
    <fb>230.12</fb>
    <v>19</v>
  </rv>
  <rv s="8">
    <fb>98.431700000000006</fb>
    <v>19</v>
  </rv>
  <rv s="8">
    <fb>75.016999999999996</fb>
    <v>19</v>
  </rv>
  <rv s="8">
    <fb>44041</fb>
    <v>18</v>
  </rv>
  <rv s="8">
    <fb>259.77</fb>
    <v>19</v>
  </rv>
  <rv s="8">
    <fb>10.4655</fb>
    <v>19</v>
  </rv>
  <rv s="8">
    <fb>204.06</fb>
    <v>19</v>
  </rv>
  <rv s="8">
    <fb>95.04</fb>
    <v>19</v>
  </rv>
  <rv s="8">
    <fb>151.6765</fb>
    <v>19</v>
  </rv>
  <rv s="8">
    <fb>233.29</fb>
    <v>19</v>
  </rv>
  <rv s="8">
    <fb>99.939700000000002</fb>
    <v>19</v>
  </rv>
  <rv s="8">
    <fb>76.100999999999999</fb>
    <v>19</v>
  </rv>
  <rv s="8">
    <fb>44042</fb>
    <v>18</v>
  </rv>
  <rv s="8">
    <fb>261.13</fb>
    <v>19</v>
  </rv>
  <rv s="8">
    <fb>10.614000000000001</fb>
    <v>19</v>
  </rv>
  <rv s="8">
    <fb>203.9</fb>
    <v>19</v>
  </rv>
  <rv s="8">
    <fb>96.19</fb>
    <v>19</v>
  </rv>
  <rv s="8">
    <fb>152.59399999999999</fb>
    <v>19</v>
  </rv>
  <rv s="8">
    <fb>234.5</fb>
    <v>19</v>
  </rv>
  <rv s="8">
    <fb>99.165000000000006</fb>
    <v>19</v>
  </rv>
  <rv s="8">
    <fb>76.572500000000005</fb>
    <v>19</v>
  </rv>
  <rv s="8">
    <fb>44043</fb>
    <v>18</v>
  </rv>
  <rv s="8">
    <fb>265.79000000000002</fb>
    <v>19</v>
  </rv>
  <rv s="8">
    <fb>10.614800000000001</fb>
    <v>19</v>
  </rv>
  <rv s="8">
    <fb>205.01</fb>
    <v>19</v>
  </rv>
  <rv s="8">
    <fb>106.26</fb>
    <v>19</v>
  </rv>
  <rv s="8">
    <fb>158.23400000000001</fb>
    <v>19</v>
  </rv>
  <rv s="8">
    <fb>253.67</fb>
    <v>19</v>
  </rv>
  <rv s="8">
    <fb>95.382999999999996</fb>
    <v>19</v>
  </rv>
  <rv s="8">
    <fb>74.147999999999996</fb>
    <v>19</v>
  </rv>
  <rv s="8">
    <fb>44046</fb>
    <v>18</v>
  </rv>
  <rv s="8">
    <fb>269.38</fb>
    <v>19</v>
  </rv>
  <rv s="8">
    <fb>11.010300000000001</fb>
    <v>19</v>
  </rv>
  <rv s="8">
    <fb>216.54</fb>
    <v>19</v>
  </rv>
  <rv s="8">
    <fb>108.9375</fb>
    <v>19</v>
  </rv>
  <rv s="8">
    <fb>155.59450000000001</fb>
    <v>19</v>
  </rv>
  <rv s="8">
    <fb>251.96</fb>
    <v>19</v>
  </rv>
  <rv s="8">
    <fb>98.998999999999995</fb>
    <v>19</v>
  </rv>
  <rv s="8">
    <fb>73.722499999999997</fb>
    <v>19</v>
  </rv>
  <rv s="8">
    <fb>44047</fb>
    <v>18</v>
  </rv>
  <rv s="8">
    <fb>270.38</fb>
    <v>19</v>
  </rv>
  <rv s="8">
    <fb>11.2278</fb>
    <v>19</v>
  </rv>
  <rv s="8">
    <fb>213.29</fb>
    <v>19</v>
  </rv>
  <rv s="8">
    <fb>109.66500000000001</fb>
    <v>19</v>
  </rv>
  <rv s="8">
    <fb>156.94149999999999</fb>
    <v>19</v>
  </rv>
  <rv s="8">
    <fb>249.83</fb>
    <v>19</v>
  </rv>
  <rv s="8">
    <fb>99.132300000000001</fb>
    <v>19</v>
  </rv>
  <rv s="8">
    <fb>73.248500000000007</fb>
    <v>19</v>
  </rv>
  <rv s="8">
    <fb>44048</fb>
    <v>18</v>
  </rv>
  <rv s="8">
    <fb>271.05</fb>
    <v>19</v>
  </rv>
  <rv s="8">
    <fb>11.286799999999999</fb>
    <v>19</v>
  </rv>
  <rv s="8">
    <fb>212.94</fb>
    <v>19</v>
  </rv>
  <rv s="8">
    <fb>110.0625</fb>
    <v>19</v>
  </rv>
  <rv s="8">
    <fb>160.25149999999999</fb>
    <v>19</v>
  </rv>
  <rv s="8">
    <fb>249.12</fb>
    <v>19</v>
  </rv>
  <rv s="8">
    <fb>99.000299999999996</fb>
    <v>19</v>
  </rv>
  <rv s="8">
    <fb>73.680499999999995</fb>
    <v>19</v>
  </rv>
  <rv s="8">
    <fb>44049</fb>
    <v>18</v>
  </rv>
  <rv s="8">
    <fb>274.64</fb>
    <v>19</v>
  </rv>
  <rv s="8">
    <fb>11.3355</fb>
    <v>19</v>
  </rv>
  <rv s="8">
    <fb>216.35</fb>
    <v>19</v>
  </rv>
  <rv s="8">
    <fb>113.9025</fb>
    <v>19</v>
  </rv>
  <rv s="8">
    <fb>161.25</fb>
    <v>19</v>
  </rv>
  <rv s="8">
    <fb>265.27999999999997</fb>
    <v>19</v>
  </rv>
  <rv s="8">
    <fb>99.304299999999998</fb>
    <v>19</v>
  </rv>
  <rv s="8">
    <fb>75.004999999999995</fb>
    <v>19</v>
  </rv>
  <rv s="8">
    <fb>44050</fb>
    <v>18</v>
  </rv>
  <rv s="8">
    <fb>271.47000000000003</fb>
    <v>19</v>
  </rv>
  <rv s="8">
    <fb>11.1995</fb>
    <v>19</v>
  </rv>
  <rv s="8">
    <fb>212.48</fb>
    <v>19</v>
  </rv>
  <rv s="8">
    <fb>111.1125</fb>
    <v>19</v>
  </rv>
  <rv s="8">
    <fb>158.37299999999999</fb>
    <v>19</v>
  </rv>
  <rv s="8">
    <fb>268.44</fb>
    <v>19</v>
  </rv>
  <rv s="8">
    <fb>96.846400000000003</fb>
    <v>19</v>
  </rv>
  <rv s="8">
    <fb>74.724500000000006</fb>
    <v>19</v>
  </rv>
  <rv s="8">
    <fb>44053</fb>
    <v>18</v>
  </rv>
  <rv s="8">
    <fb>270.31</fb>
    <v>19</v>
  </rv>
  <rv s="8">
    <fb>11.164999999999999</fb>
    <v>19</v>
  </rv>
  <rv s="8">
    <fb>112.72750000000001</fb>
    <v>19</v>
  </rv>
  <rv s="8">
    <fb>157.40799999999999</fb>
    <v>19</v>
  </rv>
  <rv s="8">
    <fb>263</fb>
    <v>19</v>
  </rv>
  <rv s="8">
    <fb>94.570400000000006</fb>
    <v>19</v>
  </rv>
  <rv s="8">
    <fb>74.805000000000007</fb>
    <v>19</v>
  </rv>
  <rv s="8">
    <fb>44054</fb>
    <v>18</v>
  </rv>
  <rv s="8">
    <fb>265.19</fb>
    <v>19</v>
  </rv>
  <rv s="8">
    <fb>10.85</fb>
    <v>19</v>
  </rv>
  <rv s="8">
    <fb>203.38</fb>
    <v>19</v>
  </rv>
  <rv s="8">
    <fb>109.375</fb>
    <v>19</v>
  </rv>
  <rv s="8">
    <fb>154.0335</fb>
    <v>19</v>
  </rv>
  <rv s="8">
    <fb>256.13</fb>
    <v>19</v>
  </rv>
  <rv s="8">
    <fb>91.625100000000003</fb>
    <v>19</v>
  </rv>
  <rv s="8">
    <fb>74.016000000000005</fb>
    <v>19</v>
  </rv>
  <rv s="8">
    <fb>44055</fb>
    <v>18</v>
  </rv>
  <rv s="8">
    <fb>271.86</fb>
    <v>19</v>
  </rv>
  <rv s="8">
    <fb>11.440300000000001</fb>
    <v>19</v>
  </rv>
  <rv s="8">
    <fb>209.19</fb>
    <v>19</v>
  </rv>
  <rv s="8">
    <fb>113.01</fb>
    <v>19</v>
  </rv>
  <rv s="8">
    <fb>158.11199999999999</fb>
    <v>19</v>
  </rv>
  <rv s="8">
    <fb>259.89</fb>
    <v>19</v>
  </rv>
  <rv s="8">
    <fb>103.64960000000001</fb>
    <v>19</v>
  </rv>
  <rv s="8">
    <fb>75.331000000000003</fb>
    <v>19</v>
  </rv>
  <rv s="8">
    <fb>44056</fb>
    <v>18</v>
  </rv>
  <rv s="8">
    <fb>272.48</fb>
    <v>19</v>
  </rv>
  <rv s="8">
    <fb>11.443</fb>
    <v>19</v>
  </rv>
  <rv s="8">
    <fb>208.7</fb>
    <v>19</v>
  </rv>
  <rv s="8">
    <fb>115.01</fb>
    <v>19</v>
  </rv>
  <rv s="8">
    <fb>158.05099999999999</fb>
    <v>19</v>
  </rv>
  <rv s="8">
    <fb>261.3</fb>
    <v>19</v>
  </rv>
  <rv s="8">
    <fb>108.0656</fb>
    <v>19</v>
  </rv>
  <rv s="8">
    <fb>75.922499999999999</fb>
    <v>19</v>
  </rv>
  <rv s="8">
    <fb>44057</fb>
    <v>18</v>
  </rv>
  <rv s="8">
    <fb>272.16000000000003</fb>
    <v>19</v>
  </rv>
  <rv s="8">
    <fb>11.564</fb>
    <v>19</v>
  </rv>
  <rv s="8">
    <fb>208.9</fb>
    <v>19</v>
  </rv>
  <rv s="8">
    <fb>114.9075</fb>
    <v>19</v>
  </rv>
  <rv s="8">
    <fb>157.40100000000001</fb>
    <v>19</v>
  </rv>
  <rv s="8">
    <fb>261.24</fb>
    <v>19</v>
  </rv>
  <rv s="8">
    <fb>110.0462</fb>
    <v>19</v>
  </rv>
  <rv s="8">
    <fb>75.386499999999998</fb>
    <v>19</v>
  </rv>
  <rv s="8">
    <fb>44060</fb>
    <v>18</v>
  </rv>
  <rv s="8">
    <fb>275.32</fb>
    <v>19</v>
  </rv>
  <rv s="8">
    <fb>12.337</fb>
    <v>19</v>
  </rv>
  <rv s="8">
    <fb>210.28</fb>
    <v>19</v>
  </rv>
  <rv s="8">
    <fb>114.6075</fb>
    <v>19</v>
  </rv>
  <rv s="8">
    <fb>159.12049999999999</fb>
    <v>19</v>
  </rv>
  <rv s="8">
    <fb>261.16000000000003</fb>
    <v>19</v>
  </rv>
  <rv s="8">
    <fb>122.37479999999999</fb>
    <v>19</v>
  </rv>
  <rv s="8">
    <fb>75.899000000000001</fb>
    <v>19</v>
  </rv>
  <rv s="8">
    <fb>44061</fb>
    <v>18</v>
  </rv>
  <rv s="8">
    <fb>277.97000000000003</fb>
    <v>19</v>
  </rv>
  <rv s="8">
    <fb>12.2608</fb>
    <v>19</v>
  </rv>
  <rv s="8">
    <fb>211.49</fb>
    <v>19</v>
  </rv>
  <rv s="8">
    <fb>115.5625</fb>
    <v>19</v>
  </rv>
  <rv s="8">
    <fb>165.62450000000001</fb>
    <v>19</v>
  </rv>
  <rv s="8">
    <fb>262.33999999999997</fb>
    <v>19</v>
  </rv>
  <rv s="8">
    <fb>125.8047</fb>
    <v>19</v>
  </rv>
  <rv s="8">
    <fb>77.930000000000007</fb>
    <v>19</v>
  </rv>
  <rv s="8">
    <fb>44062</fb>
    <v>18</v>
  </rv>
  <rv s="8">
    <fb>276.10000000000002</fb>
    <v>19</v>
  </rv>
  <rv s="8">
    <fb>12.138500000000001</fb>
    <v>19</v>
  </rv>
  <rv s="8">
    <fb>209.7</fb>
    <v>19</v>
  </rv>
  <rv s="8">
    <fb>115.7075</fb>
    <v>19</v>
  </rv>
  <rv s="8">
    <fb>163.024</fb>
    <v>19</v>
  </rv>
  <rv s="8">
    <fb>262.58999999999997</fb>
    <v>19</v>
  </rv>
  <rv s="8">
    <fb>125.2341</fb>
    <v>19</v>
  </rv>
  <rv s="8">
    <fb>77.376499999999993</fb>
    <v>19</v>
  </rv>
  <rv s="8">
    <fb>44063</fb>
    <v>18</v>
  </rv>
  <rv s="8">
    <fb>279.93</fb>
    <v>19</v>
  </rv>
  <rv s="8">
    <fb>12.141</fb>
    <v>19</v>
  </rv>
  <rv s="8">
    <fb>118.27500000000001</fb>
    <v>19</v>
  </rv>
  <rv s="8">
    <fb>164.86850000000001</fb>
    <v>19</v>
  </rv>
  <rv s="8">
    <fb>269.01</fb>
    <v>19</v>
  </rv>
  <rv s="8">
    <fb>133.45400000000001</fb>
    <v>19</v>
  </rv>
  <rv s="8">
    <fb>79.087500000000006</fb>
    <v>19</v>
  </rv>
  <rv s="8">
    <fb>44064</fb>
    <v>18</v>
  </rv>
  <rv s="8">
    <fb>281.87</fb>
    <v>19</v>
  </rv>
  <rv s="8">
    <fb>12.6835</fb>
    <v>19</v>
  </rv>
  <rv s="8">
    <fb>213.02</fb>
    <v>19</v>
  </rv>
  <rv s="8">
    <fb>124.37</fb>
    <v>19</v>
  </rv>
  <rv s="8">
    <fb>164.23599999999999</fb>
    <v>19</v>
  </rv>
  <rv s="8">
    <fb>267.01</fb>
    <v>19</v>
  </rv>
  <rv s="8">
    <fb>136.66399999999999</fb>
    <v>19</v>
  </rv>
  <rv s="8">
    <fb>79.021000000000001</fb>
    <v>19</v>
  </rv>
  <rv s="8">
    <fb>44067</fb>
    <v>18</v>
  </rv>
  <rv s="8">
    <fb>283.63</fb>
    <v>19</v>
  </rv>
  <rv s="8">
    <fb>12.7203</fb>
    <v>19</v>
  </rv>
  <rv s="8">
    <fb>213.69</fb>
    <v>19</v>
  </rv>
  <rv s="8">
    <fb>125.8575</fb>
    <v>19</v>
  </rv>
  <rv s="8">
    <fb>165.37299999999999</fb>
    <v>19</v>
  </rv>
  <rv s="8">
    <fb>271.39</fb>
    <v>19</v>
  </rv>
  <rv s="8">
    <fb>134.27869999999999</fb>
    <v>19</v>
  </rv>
  <rv s="8">
    <fb>79.41</fb>
    <v>19</v>
  </rv>
  <rv s="8">
    <fb>44068</fb>
    <v>18</v>
  </rv>
  <rv s="8">
    <fb>285.86</fb>
    <v>19</v>
  </rv>
  <rv s="8">
    <fb>12.75</fb>
    <v>19</v>
  </rv>
  <rv s="8">
    <fb>216.47</fb>
    <v>19</v>
  </rv>
  <rv s="8">
    <fb>124.825</fb>
    <v>19</v>
  </rv>
  <rv s="8">
    <fb>167.3245</fb>
    <v>19</v>
  </rv>
  <rv s="8">
    <fb>280.82</fb>
    <v>19</v>
  </rv>
  <rv s="8">
    <fb>134.88800000000001</fb>
    <v>19</v>
  </rv>
  <rv s="8">
    <fb>80.411000000000001</fb>
    <v>19</v>
  </rv>
  <rv s="8">
    <fb>44069</fb>
    <v>18</v>
  </rv>
  <rv s="8">
    <fb>291.95999999999998</fb>
    <v>19</v>
  </rv>
  <rv s="8">
    <fb>12.773</fb>
    <v>19</v>
  </rv>
  <rv s="8">
    <fb>126.52249999999999</fb>
    <v>19</v>
  </rv>
  <rv s="8">
    <fb>172.0925</fb>
    <v>19</v>
  </rv>
  <rv s="8">
    <fb>303.91000000000003</fb>
    <v>19</v>
  </rv>
  <rv s="8">
    <fb>143.54320000000001</fb>
    <v>19</v>
  </rv>
  <rv s="8">
    <fb>82.619</fb>
    <v>19</v>
  </rv>
  <rv s="8">
    <fb>44070</fb>
    <v>18</v>
  </rv>
  <rv s="8">
    <fb>291.05</fb>
    <v>19</v>
  </rv>
  <rv s="8">
    <fb>12.628299999999999</fb>
    <v>19</v>
  </rv>
  <rv s="8">
    <fb>226.58</fb>
    <v>19</v>
  </rv>
  <rv s="8">
    <fb>125.01</fb>
    <v>19</v>
  </rv>
  <rv s="8">
    <fb>170</fb>
    <v>19</v>
  </rv>
  <rv s="8">
    <fb>293.22000000000003</fb>
    <v>19</v>
  </rv>
  <rv s="8">
    <fb>149.24850000000001</fb>
    <v>19</v>
  </rv>
  <rv s="8">
    <fb>81.716499999999996</fb>
    <v>19</v>
  </rv>
  <rv s="8">
    <fb>44071</fb>
    <v>18</v>
  </rv>
  <rv s="8">
    <fb>292.52999999999997</fb>
    <v>19</v>
  </rv>
  <rv s="8">
    <fb>13.1478</fb>
    <v>19</v>
  </rv>
  <rv s="8">
    <fb>228.91</fb>
    <v>19</v>
  </rv>
  <rv s="8">
    <fb>124.8075</fb>
    <v>19</v>
  </rv>
  <rv s="8">
    <fb>170.09</fb>
    <v>19</v>
  </rv>
  <rv s="8">
    <fb>293.66000000000003</fb>
    <v>19</v>
  </rv>
  <rv s="8">
    <fb>147.55850000000001</fb>
    <v>19</v>
  </rv>
  <rv s="8">
    <fb>82.220500000000001</fb>
    <v>19</v>
  </rv>
  <rv s="8">
    <fb>44074</fb>
    <v>18</v>
  </rv>
  <rv s="8">
    <fb>294.88</fb>
    <v>19</v>
  </rv>
  <rv s="8">
    <fb>13.374499999999999</fb>
    <v>19</v>
  </rv>
  <rv s="8">
    <fb>225.53</fb>
    <v>19</v>
  </rv>
  <rv s="8">
    <fb>129.04</fb>
    <v>19</v>
  </rv>
  <rv s="8">
    <fb>172.548</fb>
    <v>19</v>
  </rv>
  <rv s="8">
    <fb>293.2</fb>
    <v>19</v>
  </rv>
  <rv s="8">
    <fb>166.10499999999999</fb>
    <v>19</v>
  </rv>
  <rv s="8">
    <fb>81.709000000000003</fb>
    <v>19</v>
  </rv>
  <rv s="8">
    <fb>44075</fb>
    <v>18</v>
  </rv>
  <rv s="8">
    <fb>299.92</fb>
    <v>19</v>
  </rv>
  <rv s="8">
    <fb>13.821</fb>
    <v>19</v>
  </rv>
  <rv s="8">
    <fb>227.27</fb>
    <v>19</v>
  </rv>
  <rv s="8">
    <fb>134.18</fb>
    <v>19</v>
  </rv>
  <rv s="8">
    <fb>174.95599999999999</fb>
    <v>19</v>
  </rv>
  <rv s="8">
    <fb>295.44</fb>
    <v>19</v>
  </rv>
  <rv s="8">
    <fb>158.3484</fb>
    <v>19</v>
  </rv>
  <rv s="8">
    <fb>83.035499999999999</fb>
    <v>19</v>
  </rv>
  <rv s="8">
    <fb>44076</fb>
    <v>18</v>
  </rv>
  <rv s="8">
    <fb>302.76</fb>
    <v>19</v>
  </rv>
  <rv s="8">
    <fb>14.346500000000001</fb>
    <v>19</v>
  </rv>
  <rv s="8">
    <fb>231.65</fb>
    <v>19</v>
  </rv>
  <rv s="8">
    <fb>131.4</fb>
    <v>19</v>
  </rv>
  <rv s="8">
    <fb>176.57249999999999</fb>
    <v>19</v>
  </rv>
  <rv s="8">
    <fb>302.5</fb>
    <v>19</v>
  </rv>
  <rv s="8">
    <fb>149.12180000000001</fb>
    <v>19</v>
  </rv>
  <rv s="8">
    <fb>86.414000000000001</fb>
    <v>19</v>
  </rv>
  <rv s="8">
    <fb>44077</fb>
    <v>18</v>
  </rv>
  <rv s="8">
    <fb>287.41000000000003</fb>
    <v>19</v>
  </rv>
  <rv s="8">
    <fb>13.015499999999999</fb>
    <v>19</v>
  </rv>
  <rv s="8">
    <fb>217.3</fb>
    <v>19</v>
  </rv>
  <rv s="8">
    <fb>120.88</fb>
    <v>19</v>
  </rv>
  <rv s="8">
    <fb>168.4</fb>
    <v>19</v>
  </rv>
  <rv s="8">
    <fb>291.12</fb>
    <v>19</v>
  </rv>
  <rv s="8">
    <fb>135.6653</fb>
    <v>19</v>
  </rv>
  <rv s="8">
    <fb>82.091999999999999</fb>
    <v>19</v>
  </rv>
  <rv s="8">
    <fb>44078</fb>
    <v>18</v>
  </rv>
  <rv s="8">
    <fb>283.58</fb>
    <v>19</v>
  </rv>
  <rv s="8">
    <fb>12.6225</fb>
    <v>19</v>
  </rv>
  <rv s="8">
    <fb>214.25</fb>
    <v>19</v>
  </rv>
  <rv s="8">
    <fb>120.96</fb>
    <v>19</v>
  </rv>
  <rv s="8">
    <fb>164.73099999999999</fb>
    <v>19</v>
  </rv>
  <rv s="8">
    <fb>282.73</fb>
    <v>19</v>
  </rv>
  <rv s="8">
    <fb>139.43860000000001</fb>
    <v>19</v>
  </rv>
  <rv s="8">
    <fb>79.552000000000007</fb>
    <v>19</v>
  </rv>
  <rv s="8">
    <fb>44082</fb>
    <v>18</v>
  </rv>
  <rv s="8">
    <fb>269.95</fb>
    <v>19</v>
  </rv>
  <rv s="8">
    <fb>11.913</fb>
    <v>19</v>
  </rv>
  <rv s="8">
    <fb>202.66</fb>
    <v>19</v>
  </rv>
  <rv s="8">
    <fb>112.82</fb>
    <v>19</v>
  </rv>
  <rv s="8">
    <fb>157.49199999999999</fb>
    <v>19</v>
  </rv>
  <rv s="8">
    <fb>271.16000000000003</fb>
    <v>19</v>
  </rv>
  <rv s="8">
    <fb>110.0689</fb>
    <v>19</v>
  </rv>
  <rv s="8">
    <fb>76.619500000000002</fb>
    <v>19</v>
  </rv>
  <rv s="8">
    <fb>44083</fb>
    <v>18</v>
  </rv>
  <rv s="8">
    <fb>277.88</fb>
    <v>19</v>
  </rv>
  <rv s="8">
    <fb>12.715</fb>
    <v>19</v>
  </rv>
  <rv s="8">
    <fb>211.29</fb>
    <v>19</v>
  </rv>
  <rv s="8">
    <fb>117.32</fb>
    <v>19</v>
  </rv>
  <rv s="8">
    <fb>163.43049999999999</fb>
    <v>19</v>
  </rv>
  <rv s="8">
    <fb>273.72000000000003</fb>
    <v>19</v>
  </rv>
  <rv s="8">
    <fb>122.0921</fb>
    <v>19</v>
  </rv>
  <rv s="8">
    <fb>77.847999999999999</fb>
    <v>19</v>
  </rv>
  <rv s="8">
    <fb>44084</fb>
    <v>18</v>
  </rv>
  <rv s="8">
    <fb>272.33999999999997</fb>
    <v>19</v>
  </rv>
  <rv s="8">
    <fb>12.3118</fb>
    <v>19</v>
  </rv>
  <rv s="8">
    <fb>205.37</fb>
    <v>19</v>
  </rv>
  <rv s="8">
    <fb>113.49</fb>
    <v>19</v>
  </rv>
  <rv s="8">
    <fb>158.75550000000001</fb>
    <v>19</v>
  </rv>
  <rv s="8">
    <fb>268.08999999999997</fb>
    <v>19</v>
  </rv>
  <rv s="8">
    <fb>123.7788</fb>
    <v>19</v>
  </rv>
  <rv s="8">
    <fb>76.600999999999999</fb>
    <v>19</v>
  </rv>
  <rv s="8">
    <fb>44085</fb>
    <v>18</v>
  </rv>
  <rv s="8">
    <fb>270.45</fb>
    <v>19</v>
  </rv>
  <rv s="8">
    <fb>12.1645</fb>
    <v>19</v>
  </rv>
  <rv s="8">
    <fb>204.03</fb>
    <v>19</v>
  </rv>
  <rv s="8">
    <fb>112</fb>
    <v>19</v>
  </rv>
  <rv s="8">
    <fb>155.81100000000001</fb>
    <v>19</v>
  </rv>
  <rv s="8">
    <fb>266.61</fb>
    <v>19</v>
  </rv>
  <rv s="8">
    <fb>124.2388</fb>
    <v>19</v>
  </rv>
  <rv s="8">
    <fb>76.036000000000001</fb>
    <v>19</v>
  </rv>
  <rv s="8">
    <fb>44088</fb>
    <v>18</v>
  </rv>
  <rv s="8">
    <fb>275.16000000000003</fb>
    <v>19</v>
  </rv>
  <rv s="8">
    <fb>12.872299999999999</fb>
    <v>19</v>
  </rv>
  <rv s="8">
    <fb>205.41</fb>
    <v>19</v>
  </rv>
  <rv s="8">
    <fb>115.355</fb>
    <v>19</v>
  </rv>
  <rv s="8">
    <fb>155.14850000000001</fb>
    <v>19</v>
  </rv>
  <rv s="8">
    <fb>266.14999999999998</fb>
    <v>19</v>
  </rv>
  <rv s="8">
    <fb>139.87190000000001</fb>
    <v>19</v>
  </rv>
  <rv s="8">
    <fb>75.963999999999999</fb>
    <v>19</v>
  </rv>
  <rv s="8">
    <fb>44089</fb>
    <v>18</v>
  </rv>
  <rv s="8">
    <fb>279.06</fb>
    <v>19</v>
  </rv>
  <rv s="8">
    <fb>12.991</fb>
    <v>19</v>
  </rv>
  <rv s="8">
    <fb>208.78</fb>
    <v>19</v>
  </rv>
  <rv s="8">
    <fb>115.54</fb>
    <v>19</v>
  </rv>
  <rv s="8">
    <fb>157.8065</fb>
    <v>19</v>
  </rv>
  <rv s="8">
    <fb>272.42</fb>
    <v>19</v>
  </rv>
  <rv s="8">
    <fb>149.91849999999999</fb>
    <v>19</v>
  </rv>
  <rv s="8">
    <fb>77.072000000000003</fb>
    <v>19</v>
  </rv>
  <rv s="8">
    <fb>44090</fb>
    <v>18</v>
  </rv>
  <rv s="8">
    <fb>274.61</fb>
    <v>19</v>
  </rv>
  <rv s="8">
    <fb>12.5145</fb>
    <v>19</v>
  </rv>
  <rv s="8">
    <fb>205.05</fb>
    <v>19</v>
  </rv>
  <rv s="8">
    <fb>112.13</fb>
    <v>19</v>
  </rv>
  <rv s="8">
    <fb>153.905</fb>
    <v>19</v>
  </rv>
  <rv s="8">
    <fb>263.52</fb>
    <v>19</v>
  </rv>
  <rv s="8">
    <fb>147.25190000000001</fb>
    <v>19</v>
  </rv>
  <rv s="8">
    <fb>76.045000000000002</fb>
    <v>19</v>
  </rv>
  <rv s="8">
    <fb>44091</fb>
    <v>18</v>
  </rv>
  <rv s="8">
    <fb>270.32</fb>
    <v>19</v>
  </rv>
  <rv s="8">
    <fb>12.4635</fb>
    <v>19</v>
  </rv>
  <rv s="8">
    <fb>202.91</fb>
    <v>19</v>
  </rv>
  <rv s="8">
    <fb>110.34</fb>
    <v>19</v>
  </rv>
  <rv s="8">
    <fb>150.4365</fb>
    <v>19</v>
  </rv>
  <rv s="8">
    <fb>254.82</fb>
    <v>19</v>
  </rv>
  <rv s="8">
    <fb>141.14189999999999</fb>
    <v>19</v>
  </rv>
  <rv s="8">
    <fb>74.776499999999999</fb>
    <v>19</v>
  </rv>
  <rv s="8">
    <fb>44092</fb>
    <v>18</v>
  </rv>
  <rv s="8">
    <fb>266.87</fb>
    <v>19</v>
  </rv>
  <rv s="8">
    <fb>12.189299999999999</fb>
    <v>19</v>
  </rv>
  <rv s="8">
    <fb>200.39</fb>
    <v>19</v>
  </rv>
  <rv s="8">
    <fb>106.84</fb>
    <v>19</v>
  </rv>
  <rv s="8">
    <fb>147.74549999999999</fb>
    <v>19</v>
  </rv>
  <rv s="8">
    <fb>252.53</fb>
    <v>19</v>
  </rv>
  <rv s="8">
    <fb>147.3819</fb>
    <v>19</v>
  </rv>
  <rv s="8">
    <fb>72.999499999999998</fb>
    <v>19</v>
  </rv>
  <rv s="8">
    <fb>44095</fb>
    <v>18</v>
  </rv>
  <rv s="8">
    <fb>267.51</fb>
    <v>19</v>
  </rv>
  <rv s="8">
    <fb>12.517300000000001</fb>
    <v>19</v>
  </rv>
  <rv s="8">
    <fb>110.08</fb>
    <v>19</v>
  </rv>
  <rv s="8">
    <fb>148.02350000000001</fb>
    <v>19</v>
  </rv>
  <rv s="8">
    <fb>248.15</fb>
    <v>19</v>
  </rv>
  <rv s="8">
    <fb>149.79519999999999</fb>
    <v>19</v>
  </rv>
  <rv s="8">
    <fb>71.558000000000007</fb>
    <v>19</v>
  </rv>
  <rv s="8">
    <fb>44096</fb>
    <v>18</v>
  </rv>
  <rv s="8">
    <fb>12.6378</fb>
    <v>19</v>
  </rv>
  <rv s="8">
    <fb>207.42</fb>
    <v>19</v>
  </rv>
  <rv s="8">
    <fb>111.81</fb>
    <v>19</v>
  </rv>
  <rv s="8">
    <fb>156.4495</fb>
    <v>19</v>
  </rv>
  <rv s="8">
    <fb>254.75</fb>
    <v>19</v>
  </rv>
  <rv s="8">
    <fb>141.40860000000001</fb>
    <v>19</v>
  </rv>
  <rv s="8">
    <fb>73.272999999999996</fb>
    <v>19</v>
  </rv>
  <rv s="8">
    <fb>44097</fb>
    <v>18</v>
  </rv>
  <rv s="8">
    <fb>264.16000000000003</fb>
    <v>19</v>
  </rv>
  <rv s="8">
    <fb>12.123799999999999</fb>
    <v>19</v>
  </rv>
  <rv s="8">
    <fb>200.59</fb>
    <v>19</v>
  </rv>
  <rv s="8">
    <fb>107.12</fb>
    <v>19</v>
  </rv>
  <rv s="8">
    <fb>149.99299999999999</fb>
    <v>19</v>
  </rv>
  <rv s="8">
    <fb>249.02</fb>
    <v>19</v>
  </rv>
  <rv s="8">
    <fb>126.7854</fb>
    <v>19</v>
  </rv>
  <rv s="8">
    <fb>70.760499999999993</fb>
    <v>19</v>
  </rv>
  <rv s="8">
    <fb>44098</fb>
    <v>18</v>
  </rv>
  <rv s="8">
    <fb>265.39</fb>
    <v>19</v>
  </rv>
  <rv s="8">
    <fb>12.348000000000001</fb>
    <v>19</v>
  </rv>
  <rv s="8">
    <fb>203.19</fb>
    <v>19</v>
  </rv>
  <rv s="8">
    <fb>108.22</fb>
    <v>19</v>
  </rv>
  <rv s="8">
    <fb>150.98949999999999</fb>
    <v>19</v>
  </rv>
  <rv s="8">
    <fb>249.53</fb>
    <v>19</v>
  </rv>
  <rv s="8">
    <fb>129.262</fb>
    <v>19</v>
  </rv>
  <rv s="8">
    <fb>71.414500000000004</fb>
    <v>19</v>
  </rv>
  <rv s="8">
    <fb>44099</fb>
    <v>18</v>
  </rv>
  <rv s="8">
    <fb>271.56</fb>
    <v>19</v>
  </rv>
  <rv s="8">
    <fb>12.873799999999999</fb>
    <v>19</v>
  </rv>
  <rv s="8">
    <fb>207.82</fb>
    <v>19</v>
  </rv>
  <rv s="8">
    <fb>112.28</fb>
    <v>19</v>
  </rv>
  <rv s="8">
    <fb>154.75649999999999</fb>
    <v>19</v>
  </rv>
  <rv s="8">
    <fb>135.77860000000001</fb>
    <v>19</v>
  </rv>
  <rv s="8">
    <fb>72.248000000000005</fb>
    <v>19</v>
  </rv>
  <rv s="8">
    <fb>44102</fb>
    <v>18</v>
  </rv>
  <rv s="8">
    <fb>277.2</fb>
    <v>19</v>
  </rv>
  <rv s="8">
    <fb>13.035</fb>
    <v>19</v>
  </rv>
  <rv s="8">
    <fb>209.44</fb>
    <v>19</v>
  </rv>
  <rv s="8">
    <fb>114.96</fb>
    <v>19</v>
  </rv>
  <rv s="8">
    <fb>158.70249999999999</fb>
    <v>19</v>
  </rv>
  <rv s="8">
    <fb>256.82</fb>
    <v>19</v>
  </rv>
  <rv s="8">
    <fb>140.39859999999999</fb>
    <v>19</v>
  </rv>
  <rv s="8">
    <fb>73.225999999999999</fb>
    <v>19</v>
  </rv>
  <rv s="8">
    <fb>44103</fb>
    <v>18</v>
  </rv>
  <rv s="8">
    <fb>275.95</fb>
    <v>19</v>
  </rv>
  <rv s="8">
    <fb>13.2258</fb>
    <v>19</v>
  </rv>
  <rv s="8">
    <fb>207.26</fb>
    <v>19</v>
  </rv>
  <rv s="8">
    <fb>114.09</fb>
    <v>19</v>
  </rv>
  <rv s="8">
    <fb>157.244</fb>
    <v>19</v>
  </rv>
  <rv s="8">
    <fb>261.79000000000002</fb>
    <v>19</v>
  </rv>
  <rv s="8">
    <fb>139.68860000000001</fb>
    <v>19</v>
  </rv>
  <rv s="8">
    <fb>73.466499999999996</fb>
    <v>19</v>
  </rv>
  <rv s="8">
    <fb>44104</fb>
    <v>18</v>
  </rv>
  <rv s="8">
    <fb>277.83999999999997</fb>
    <v>19</v>
  </rv>
  <rv s="8">
    <fb>13.5305</fb>
    <v>19</v>
  </rv>
  <rv s="8">
    <fb>210.33</fb>
    <v>19</v>
  </rv>
  <rv s="8">
    <fb>115.81</fb>
    <v>19</v>
  </rv>
  <rv s="8">
    <fb>157.4365</fb>
    <v>19</v>
  </rv>
  <rv s="8">
    <fb>261.89999999999998</fb>
    <v>19</v>
  </rv>
  <rv s="8">
    <fb>143.00190000000001</fb>
    <v>19</v>
  </rv>
  <rv s="8">
    <fb>73.48</fb>
    <v>19</v>
  </rv>
  <rv s="8">
    <fb>44105</fb>
    <v>18</v>
  </rv>
  <rv s="8">
    <fb>282.25</fb>
    <v>19</v>
  </rv>
  <rv s="8">
    <fb>13.6145</fb>
    <v>19</v>
  </rv>
  <rv s="8">
    <fb>212.46</fb>
    <v>19</v>
  </rv>
  <rv s="8">
    <fb>116.79</fb>
    <v>19</v>
  </rv>
  <rv s="8">
    <fb>161.06299999999999</fb>
    <v>19</v>
  </rv>
  <rv s="8">
    <fb>266.63</fb>
    <v>19</v>
  </rv>
  <rv s="8">
    <fb>149.3852</fb>
    <v>19</v>
  </rv>
  <rv s="8">
    <fb>74.504499999999993</fb>
    <v>19</v>
  </rv>
  <rv s="8">
    <fb>44106</fb>
    <v>18</v>
  </rv>
  <rv s="8">
    <fb>274.31</fb>
    <v>19</v>
  </rv>
  <rv s="8">
    <fb>13.0623</fb>
    <v>19</v>
  </rv>
  <rv s="8">
    <fb>206.19</fb>
    <v>19</v>
  </rv>
  <rv s="8">
    <fb>113.02</fb>
    <v>19</v>
  </rv>
  <rv s="8">
    <fb>156.25</fb>
    <v>19</v>
  </rv>
  <rv s="8">
    <fb>259.94</fb>
    <v>19</v>
  </rv>
  <rv s="8">
    <fb>138.36189999999999</fb>
    <v>19</v>
  </rv>
  <rv s="8">
    <fb>72.921000000000006</fb>
    <v>19</v>
  </rv>
  <rv s="8">
    <fb>44109</fb>
    <v>18</v>
  </rv>
  <rv s="8">
    <fb>280.16000000000003</fb>
    <v>19</v>
  </rv>
  <rv s="8">
    <fb>13.6425</fb>
    <v>19</v>
  </rv>
  <rv s="8">
    <fb>210.38</fb>
    <v>19</v>
  </rv>
  <rv s="8">
    <fb>116.5</fb>
    <v>19</v>
  </rv>
  <rv s="8">
    <fb>159.96</fb>
    <v>19</v>
  </rv>
  <rv s="8">
    <fb>264.64999999999998</fb>
    <v>19</v>
  </rv>
  <rv s="8">
    <fb>141.89189999999999</fb>
    <v>19</v>
  </rv>
  <rv s="8">
    <fb>74.301000000000002</fb>
    <v>19</v>
  </rv>
  <rv s="8">
    <fb>44110</fb>
    <v>18</v>
  </rv>
  <rv s="8">
    <fb>13.736499999999999</fb>
    <v>19</v>
  </rv>
  <rv s="8">
    <fb>205.91</fb>
    <v>19</v>
  </rv>
  <rv s="8">
    <fb>113.16</fb>
    <v>19</v>
  </rv>
  <rv s="8">
    <fb>154.99799999999999</fb>
    <v>19</v>
  </rv>
  <rv s="8">
    <fb>258.66000000000003</fb>
    <v>19</v>
  </rv>
  <rv s="8">
    <fb>137.99199999999999</fb>
    <v>19</v>
  </rv>
  <rv s="8">
    <fb>72.671999999999997</fb>
    <v>19</v>
  </rv>
  <rv s="8">
    <fb>44111</fb>
    <v>18</v>
  </rv>
  <rv s="8">
    <fb>279.92</fb>
    <v>19</v>
  </rv>
  <rv s="8">
    <fb>13.964</fb>
    <v>19</v>
  </rv>
  <rv s="8">
    <fb>115.08</fb>
    <v>19</v>
  </rv>
  <rv s="8">
    <fb>159.78450000000001</fb>
    <v>19</v>
  </rv>
  <rv s="8">
    <fb>258.12</fb>
    <v>19</v>
  </rv>
  <rv s="8">
    <fb>141.76519999999999</fb>
    <v>19</v>
  </rv>
  <rv s="8">
    <fb>73.014499999999998</fb>
    <v>19</v>
  </rv>
  <rv s="8">
    <fb>44112</fb>
    <v>18</v>
  </rv>
  <rv s="8">
    <fb>281.41000000000003</fb>
    <v>19</v>
  </rv>
  <rv s="8">
    <fb>13.838800000000001</fb>
    <v>19</v>
  </rv>
  <rv s="8">
    <fb>210.58</fb>
    <v>19</v>
  </rv>
  <rv s="8">
    <fb>114.97</fb>
    <v>19</v>
  </rv>
  <rv s="8">
    <fb>159.5275</fb>
    <v>19</v>
  </rv>
  <rv s="8">
    <fb>263.76</fb>
    <v>19</v>
  </rv>
  <rv s="8">
    <fb>141.97190000000001</fb>
    <v>19</v>
  </rv>
  <rv s="8">
    <fb>74.296499999999995</fb>
    <v>19</v>
  </rv>
  <rv s="8">
    <fb>44113</fb>
    <v>18</v>
  </rv>
  <rv s="8">
    <fb>285.70999999999998</fb>
    <v>19</v>
  </rv>
  <rv s="8">
    <fb>13.7628</fb>
    <v>19</v>
  </rv>
  <rv s="8">
    <fb>215.81</fb>
    <v>19</v>
  </rv>
  <rv s="8">
    <fb>116.97</fb>
    <v>19</v>
  </rv>
  <rv s="8">
    <fb>164.33250000000001</fb>
    <v>19</v>
  </rv>
  <rv s="8">
    <fb>264.45</fb>
    <v>19</v>
  </rv>
  <rv s="8">
    <fb>144.6652</fb>
    <v>19</v>
  </rv>
  <rv s="8">
    <fb>75.760999999999996</fb>
    <v>19</v>
  </rv>
  <rv s="8">
    <fb>44116</fb>
    <v>18</v>
  </rv>
  <rv s="8">
    <fb>294.52999999999997</fb>
    <v>19</v>
  </rv>
  <rv s="8">
    <fb>14.226000000000001</fb>
    <v>19</v>
  </rv>
  <rv s="8">
    <fb>221.4</fb>
    <v>19</v>
  </rv>
  <rv s="8">
    <fb>124.4</fb>
    <v>19</v>
  </rv>
  <rv s="8">
    <fb>172.1465</fb>
    <v>19</v>
  </rv>
  <rv s="8">
    <fb>275.75</fb>
    <v>19</v>
  </rv>
  <rv s="8">
    <fb>147.43190000000001</fb>
    <v>19</v>
  </rv>
  <rv s="8">
    <fb>78.457499999999996</fb>
    <v>19</v>
  </rv>
  <rv s="8">
    <fb>44117</fb>
    <v>18</v>
  </rv>
  <rv s="8">
    <fb>294.52</fb>
    <v>19</v>
  </rv>
  <rv s="8">
    <fb>14.2483</fb>
    <v>19</v>
  </rv>
  <rv s="8">
    <fb>222.86</fb>
    <v>19</v>
  </rv>
  <rv s="8">
    <fb>121.1</fb>
    <v>19</v>
  </rv>
  <rv s="8">
    <fb>172.1815</fb>
    <v>19</v>
  </rv>
  <rv s="8">
    <fb>276.14</fb>
    <v>19</v>
  </rv>
  <rv s="8">
    <fb>148.8818</fb>
    <v>19</v>
  </rv>
  <rv s="8">
    <fb>78.584000000000003</fb>
    <v>19</v>
  </rv>
  <rv s="8">
    <fb>44118</fb>
    <v>18</v>
  </rv>
  <rv s="8">
    <fb>292.06</fb>
    <v>19</v>
  </rv>
  <rv s="8">
    <fb>14.0953</fb>
    <v>19</v>
  </rv>
  <rv s="8">
    <fb>220.86</fb>
    <v>19</v>
  </rv>
  <rv s="8">
    <fb>121.19</fb>
    <v>19</v>
  </rv>
  <rv s="8">
    <fb>168.18549999999999</fb>
    <v>19</v>
  </rv>
  <rv s="8">
    <fb>271.82</fb>
    <v>19</v>
  </rv>
  <rv s="8">
    <fb>153.76509999999999</fb>
    <v>19</v>
  </rv>
  <rv s="8">
    <fb>78.403999999999996</fb>
    <v>19</v>
  </rv>
  <rv s="8">
    <fb>44119</fb>
    <v>18</v>
  </rv>
  <rv s="8">
    <fb>290.10000000000002</fb>
    <v>19</v>
  </rv>
  <rv s="8">
    <fb>13.97</fb>
    <v>19</v>
  </rv>
  <rv s="8">
    <fb>219.66</fb>
    <v>19</v>
  </rv>
  <rv s="8">
    <fb>120.71</fb>
    <v>19</v>
  </rv>
  <rv s="8">
    <fb>166.9325</fb>
    <v>19</v>
  </rv>
  <rv s="8">
    <fb>266.72000000000003</fb>
    <v>19</v>
  </rv>
  <rv s="8">
    <fb>149.62520000000001</fb>
    <v>19</v>
  </rv>
  <rv s="8">
    <fb>77.956500000000005</fb>
    <v>19</v>
  </rv>
  <rv s="8">
    <fb>44120</fb>
    <v>18</v>
  </rv>
  <rv s="8">
    <fb>288.51</fb>
    <v>19</v>
  </rv>
  <rv s="8">
    <fb>13.811500000000001</fb>
    <v>19</v>
  </rv>
  <rv s="8">
    <fb>119.02</fb>
    <v>19</v>
  </rv>
  <rv s="8">
    <fb>163.63550000000001</fb>
    <v>19</v>
  </rv>
  <rv s="8">
    <fb>265.93</fb>
    <v>19</v>
  </rv>
  <rv s="8">
    <fb>146.55520000000001</fb>
    <v>19</v>
  </rv>
  <rv s="8">
    <fb>78.650499999999994</fb>
    <v>19</v>
  </rv>
  <rv s="8">
    <fb>44123</fb>
    <v>18</v>
  </rv>
  <rv s="8">
    <fb>283.8</fb>
    <v>19</v>
  </rv>
  <rv s="8">
    <fb>13.4978</fb>
    <v>19</v>
  </rv>
  <rv s="8">
    <fb>214.22</fb>
    <v>19</v>
  </rv>
  <rv s="8">
    <fb>115.98</fb>
    <v>19</v>
  </rv>
  <rv s="8">
    <fb>160.3605</fb>
    <v>19</v>
  </rv>
  <rv s="8">
    <fb>261.39999999999998</fb>
    <v>19</v>
  </rv>
  <rv s="8">
    <fb>143.6086</fb>
    <v>19</v>
  </rv>
  <rv s="8">
    <fb>76.730500000000006</fb>
    <v>19</v>
  </rv>
  <rv s="8">
    <fb>44124</fb>
    <v>18</v>
  </rv>
  <rv s="8">
    <fb>284.41000000000003</fb>
    <v>19</v>
  </rv>
  <rv s="8">
    <fb>13.6455</fb>
    <v>19</v>
  </rv>
  <rv s="8">
    <fb>214.65</fb>
    <v>19</v>
  </rv>
  <rv s="8">
    <fb>117.51</fb>
    <v>19</v>
  </rv>
  <rv s="8">
    <fb>160.85050000000001</fb>
    <v>19</v>
  </rv>
  <rv s="8">
    <fb>267.56</fb>
    <v>19</v>
  </rv>
  <rv s="8">
    <fb>140.64529999999999</fb>
    <v>19</v>
  </rv>
  <rv s="8">
    <fb>77.796499999999995</fb>
    <v>19</v>
  </rv>
  <rv s="8">
    <fb>44125</fb>
    <v>18</v>
  </rv>
  <rv s="8">
    <fb>284.19</fb>
    <v>19</v>
  </rv>
  <rv s="8">
    <fb>13.524800000000001</fb>
    <v>19</v>
  </rv>
  <rv s="8">
    <fb>214.8</fb>
    <v>19</v>
  </rv>
  <rv s="8">
    <fb>116.87</fb>
    <v>19</v>
  </rv>
  <rv s="8">
    <fb>159.24700000000001</fb>
    <v>19</v>
  </rv>
  <rv s="8">
    <fb>278.73</fb>
    <v>19</v>
  </rv>
  <rv s="8">
    <fb>140.87860000000001</fb>
    <v>19</v>
  </rv>
  <rv s="8">
    <fb>79.665499999999994</fb>
    <v>19</v>
  </rv>
  <rv s="8">
    <fb>44126</fb>
    <v>18</v>
  </rv>
  <rv s="8">
    <fb>284.18</fb>
    <v>19</v>
  </rv>
  <rv s="8">
    <fb>13.361000000000001</fb>
    <v>19</v>
  </rv>
  <rv s="8">
    <fb>214.89</fb>
    <v>19</v>
  </rv>
  <rv s="8">
    <fb>115.75</fb>
    <v>19</v>
  </rv>
  <rv s="8">
    <fb>158.82</fb>
    <v>19</v>
  </rv>
  <rv s="8">
    <fb>278.12</fb>
    <v>19</v>
  </rv>
  <rv s="8">
    <fb>141.92859999999999</fb>
    <v>19</v>
  </rv>
  <rv s="8">
    <fb>80.766499999999994</fb>
    <v>19</v>
  </rv>
  <rv s="8">
    <fb>44127</fb>
    <v>18</v>
  </rv>
  <rv s="8">
    <fb>284.74</fb>
    <v>19</v>
  </rv>
  <rv s="8">
    <fb>13.590299999999999</fb>
    <v>19</v>
  </rv>
  <rv s="8">
    <fb>216.23</fb>
    <v>19</v>
  </rv>
  <rv s="8">
    <fb>115.04</fb>
    <v>19</v>
  </rv>
  <rv s="8">
    <fb>160.22</fb>
    <v>19</v>
  </rv>
  <rv s="8">
    <fb>284.79000000000002</fb>
    <v>19</v>
  </rv>
  <rv s="8">
    <fb>140.20859999999999</fb>
    <v>19</v>
  </rv>
  <rv s="8">
    <fb>82.05</fb>
    <v>19</v>
  </rv>
  <rv s="8">
    <fb>44130</fb>
    <v>18</v>
  </rv>
  <rv s="8">
    <fb>280.47000000000003</fb>
    <v>19</v>
  </rv>
  <rv s="8">
    <fb>13.141299999999999</fb>
    <v>19</v>
  </rv>
  <rv s="8">
    <fb>210.08</fb>
    <v>19</v>
  </rv>
  <rv s="8">
    <fb>115.05</fb>
    <v>19</v>
  </rv>
  <rv s="8">
    <fb>160.352</fb>
    <v>19</v>
  </rv>
  <rv s="8">
    <fb>277.11</fb>
    <v>19</v>
  </rv>
  <rv s="8">
    <fb>140.09190000000001</fb>
    <v>19</v>
  </rv>
  <rv s="8">
    <fb>79.522499999999994</fb>
    <v>19</v>
  </rv>
  <rv s="8">
    <fb>44131</fb>
    <v>18</v>
  </rv>
  <rv s="8">
    <fb>282.66000000000003</fb>
    <v>19</v>
  </rv>
  <rv s="8">
    <fb>13.396800000000001</fb>
    <v>19</v>
  </rv>
  <rv s="8">
    <fb>116.6</fb>
    <v>19</v>
  </rv>
  <rv s="8">
    <fb>164.31649999999999</fb>
    <v>19</v>
  </rv>
  <rv s="8">
    <fb>283.29000000000002</fb>
    <v>19</v>
  </rv>
  <rv s="8">
    <fb>141.55860000000001</fb>
    <v>19</v>
  </rv>
  <rv s="8">
    <fb>80.212999999999994</fb>
    <v>19</v>
  </rv>
  <rv s="8">
    <fb>44132</fb>
    <v>18</v>
  </rv>
  <rv s="8">
    <fb>271.64</fb>
    <v>19</v>
  </rv>
  <rv s="8">
    <fb>12.627000000000001</fb>
    <v>19</v>
  </rv>
  <rv s="8">
    <fb>202.68</fb>
    <v>19</v>
  </rv>
  <rv s="8">
    <fb>111.2</fb>
    <v>19</v>
  </rv>
  <rv s="8">
    <fb>158.13900000000001</fb>
    <v>19</v>
  </rv>
  <rv s="8">
    <fb>267.67</fb>
    <v>19</v>
  </rv>
  <rv s="8">
    <fb>135.33860000000001</fb>
    <v>19</v>
  </rv>
  <rv s="8">
    <fb>75.831000000000003</fb>
    <v>19</v>
  </rv>
  <rv s="8">
    <fb>44133</fb>
    <v>18</v>
  </rv>
  <rv s="8">
    <fb>276.39</fb>
    <v>19</v>
  </rv>
  <rv s="8">
    <fb>13.023999999999999</fb>
    <v>19</v>
  </rv>
  <rv s="8">
    <fb>204.72</fb>
    <v>19</v>
  </rv>
  <rv s="8">
    <fb>115.32</fb>
    <v>19</v>
  </rv>
  <rv s="8">
    <fb>160.5505</fb>
    <v>19</v>
  </rv>
  <rv s="8">
    <fb>280.83</fb>
    <v>19</v>
  </rv>
  <rv s="8">
    <fb>136.94200000000001</fb>
    <v>19</v>
  </rv>
  <rv s="8">
    <fb>78.361999999999995</fb>
    <v>19</v>
  </rv>
  <rv s="8">
    <fb>44134</fb>
    <v>18</v>
  </rv>
  <rv s="8">
    <fb>12.534000000000001</fb>
    <v>19</v>
  </rv>
  <rv s="8">
    <fb>202.47</fb>
    <v>19</v>
  </rv>
  <rv s="8">
    <fb>108.86</fb>
    <v>19</v>
  </rv>
  <rv s="8">
    <fb>151.8075</fb>
    <v>19</v>
  </rv>
  <rv s="8">
    <fb>263.11</fb>
    <v>19</v>
  </rv>
  <rv s="8">
    <fb>129.34540000000001</fb>
    <v>19</v>
  </rv>
  <rv s="8">
    <fb>81.0505</fb>
    <v>19</v>
  </rv>
  <rv s="8">
    <fb>44137</fb>
    <v>18</v>
  </rv>
  <rv s="8">
    <fb>269.98</fb>
    <v>19</v>
  </rv>
  <rv s="8">
    <fb>12.5808</fb>
    <v>19</v>
  </rv>
  <rv s="8">
    <fb>202.33</fb>
    <v>19</v>
  </rv>
  <rv s="8">
    <fb>108.77</fb>
    <v>19</v>
  </rv>
  <rv s="8">
    <fb>150.22399999999999</fb>
    <v>19</v>
  </rv>
  <rv s="8">
    <fb>261.36</fb>
    <v>19</v>
  </rv>
  <rv s="8">
    <fb>133.50200000000001</fb>
    <v>19</v>
  </rv>
  <rv s="8">
    <fb>81.301500000000004</fb>
    <v>19</v>
  </rv>
  <rv s="8">
    <fb>44138</fb>
    <v>18</v>
  </rv>
  <rv s="8">
    <fb>274.64999999999998</fb>
    <v>19</v>
  </rv>
  <rv s="8">
    <fb>13.019500000000001</fb>
    <v>19</v>
  </rv>
  <rv s="8">
    <fb>206.43</fb>
    <v>19</v>
  </rv>
  <rv s="8">
    <fb>110.44</fb>
    <v>19</v>
  </rv>
  <rv s="8">
    <fb>152.4205</fb>
    <v>19</v>
  </rv>
  <rv s="8">
    <fb>265.3</fb>
    <v>19</v>
  </rv>
  <rv s="8">
    <fb>141.29859999999999</fb>
    <v>19</v>
  </rv>
  <rv s="8">
    <fb>82.510499999999993</fb>
    <v>19</v>
  </rv>
  <rv s="8">
    <fb>44139</fb>
    <v>18</v>
  </rv>
  <rv s="8">
    <fb>286.91000000000003</fb>
    <v>19</v>
  </rv>
  <rv s="8">
    <fb>13.7943</fb>
    <v>19</v>
  </rv>
  <rv s="8">
    <fb>216.39</fb>
    <v>19</v>
  </rv>
  <rv s="8">
    <fb>114.95</fb>
    <v>19</v>
  </rv>
  <rv s="8">
    <fb>162.05799999999999</fb>
    <v>19</v>
  </rv>
  <rv s="8">
    <fb>287.38</fb>
    <v>19</v>
  </rv>
  <rv s="8">
    <fb>140.3253</fb>
    <v>19</v>
  </rv>
  <rv s="8">
    <fb>87.456500000000005</fb>
    <v>19</v>
  </rv>
  <rv s="8">
    <fb>44140</fb>
    <v>18</v>
  </rv>
  <rv s="8">
    <fb>294.39</fb>
    <v>19</v>
  </rv>
  <rv s="8">
    <fb>14.16</fb>
    <v>19</v>
  </rv>
  <rv s="8">
    <fb>223.29</fb>
    <v>19</v>
  </rv>
  <rv s="8">
    <fb>119.03</fb>
    <v>19</v>
  </rv>
  <rv s="8">
    <fb>166.1</fb>
    <v>19</v>
  </rv>
  <rv s="8">
    <fb>294.68</fb>
    <v>19</v>
  </rv>
  <rv s="8">
    <fb>146.02850000000001</fb>
    <v>19</v>
  </rv>
  <rv s="8">
    <fb>88.168499999999995</fb>
    <v>19</v>
  </rv>
  <rv s="8">
    <fb>44141</fb>
    <v>18</v>
  </rv>
  <rv s="8">
    <fb>294.61</fb>
    <v>19</v>
  </rv>
  <rv s="8">
    <fb>14.561999999999999</fb>
    <v>19</v>
  </rv>
  <rv s="8">
    <fb>223.72</fb>
    <v>19</v>
  </rv>
  <rv s="8">
    <fb>118.69</fb>
    <v>19</v>
  </rv>
  <rv s="8">
    <fb>165.5685</fb>
    <v>19</v>
  </rv>
  <rv s="8">
    <fb>293.41000000000003</fb>
    <v>19</v>
  </rv>
  <rv s="8">
    <fb>143.3152</fb>
    <v>19</v>
  </rv>
  <rv s="8">
    <fb>88.087500000000006</fb>
    <v>19</v>
  </rv>
  <rv s="8">
    <fb>44144</fb>
    <v>18</v>
  </rv>
  <rv s="8">
    <fb>288.58999999999997</fb>
    <v>19</v>
  </rv>
  <rv s="8">
    <fb>13.630800000000001</fb>
    <v>19</v>
  </rv>
  <rv s="8">
    <fb>218.39</fb>
    <v>19</v>
  </rv>
  <rv s="8">
    <fb>116.32</fb>
    <v>19</v>
  </rv>
  <rv s="8">
    <fb>157.18700000000001</fb>
    <v>19</v>
  </rv>
  <rv s="8">
    <fb>278.77</fb>
    <v>19</v>
  </rv>
  <rv s="8">
    <fb>140.4186</fb>
    <v>19</v>
  </rv>
  <rv s="8">
    <fb>88.15</fb>
    <v>19</v>
  </rv>
  <rv s="8">
    <fb>44145</fb>
    <v>18</v>
  </rv>
  <rv s="8">
    <fb>283.42</fb>
    <v>19</v>
  </rv>
  <rv s="8">
    <fb>12.77</fb>
    <v>19</v>
  </rv>
  <rv s="8">
    <fb>211.01</fb>
    <v>19</v>
  </rv>
  <rv s="8">
    <fb>115.97</fb>
    <v>19</v>
  </rv>
  <rv s="8">
    <fb>151.751</fb>
    <v>19</v>
  </rv>
  <rv s="8">
    <fb>272.43</fb>
    <v>19</v>
  </rv>
  <rv s="8">
    <fb>136.78530000000001</fb>
    <v>19</v>
  </rv>
  <rv s="8">
    <fb>87.019499999999994</fb>
    <v>19</v>
  </rv>
  <rv s="8">
    <fb>44146</fb>
    <v>18</v>
  </rv>
  <rv s="8">
    <fb>289.76</fb>
    <v>19</v>
  </rv>
  <rv s="8">
    <fb>13.417999999999999</fb>
    <v>19</v>
  </rv>
  <rv s="8">
    <fb>216.55</fb>
    <v>19</v>
  </rv>
  <rv s="8">
    <fb>119.49</fb>
    <v>19</v>
  </rv>
  <rv s="8">
    <fb>156.86949999999999</fb>
    <v>19</v>
  </rv>
  <rv s="8">
    <fb>276.48</fb>
    <v>19</v>
  </rv>
  <rv s="8">
    <fb>139.0419</fb>
    <v>19</v>
  </rv>
  <rv s="8">
    <fb>87.635499999999993</fb>
    <v>19</v>
  </rv>
  <rv s="8">
    <fb>44147</fb>
    <v>18</v>
  </rv>
  <rv s="8">
    <fb>288.39999999999998</fb>
    <v>19</v>
  </rv>
  <rv s="8">
    <fb>13.456799999999999</fb>
    <v>19</v>
  </rv>
  <rv s="8">
    <fb>215.44</fb>
    <v>19</v>
  </rv>
  <rv s="8">
    <fb>119.21</fb>
    <v>19</v>
  </rv>
  <rv s="8">
    <fb>155.51400000000001</fb>
    <v>19</v>
  </rv>
  <rv s="8">
    <fb>275.08</fb>
    <v>19</v>
  </rv>
  <rv s="8">
    <fb>137.25200000000001</fb>
    <v>19</v>
  </rv>
  <rv s="8">
    <fb>87.492000000000004</fb>
    <v>19</v>
  </rv>
  <rv s="8">
    <fb>44148</fb>
    <v>18</v>
  </rv>
  <rv s="8">
    <fb>290.93</fb>
    <v>19</v>
  </rv>
  <rv s="8">
    <fb>13.297000000000001</fb>
    <v>19</v>
  </rv>
  <rv s="8">
    <fb>216.51</fb>
    <v>19</v>
  </rv>
  <rv s="8">
    <fb>119.26</fb>
    <v>19</v>
  </rv>
  <rv s="8">
    <fb>156.44049999999999</fb>
    <v>19</v>
  </rv>
  <rv s="8">
    <fb>276.95</fb>
    <v>19</v>
  </rv>
  <rv s="8">
    <fb>136.1653</fb>
    <v>19</v>
  </rv>
  <rv s="8">
    <fb>88.850999999999999</fb>
    <v>19</v>
  </rv>
  <rv s="8">
    <fb>44151</fb>
    <v>18</v>
  </rv>
  <rv s="8">
    <fb>13.5153</fb>
    <v>19</v>
  </rv>
  <rv s="8">
    <fb>217.23</fb>
    <v>19</v>
  </rv>
  <rv s="8">
    <fb>120.3</fb>
    <v>19</v>
  </rv>
  <rv s="8">
    <fb>156.553</fb>
    <v>19</v>
  </rv>
  <rv s="8">
    <fb>278.95999999999998</fb>
    <v>19</v>
  </rv>
  <rv s="8">
    <fb>136.02860000000001</fb>
    <v>19</v>
  </rv>
  <rv s="8">
    <fb>89.069000000000003</fb>
    <v>19</v>
  </rv>
  <rv s="8">
    <fb>44152</fb>
    <v>18</v>
  </rv>
  <rv s="8">
    <fb>292.27</fb>
    <v>19</v>
  </rv>
  <rv s="8">
    <fb>13.4223</fb>
    <v>19</v>
  </rv>
  <rv s="8">
    <fb>214.46</fb>
    <v>19</v>
  </rv>
  <rv s="8">
    <fb>119.39</fb>
    <v>19</v>
  </rv>
  <rv s="8">
    <fb>156.78299999999999</fb>
    <v>19</v>
  </rv>
  <rv s="8">
    <fb>275</fb>
    <v>19</v>
  </rv>
  <rv s="8">
    <fb>147.20189999999999</fb>
    <v>19</v>
  </rv>
  <rv s="8">
    <fb>88.507499999999993</fb>
    <v>19</v>
  </rv>
  <rv s="8">
    <fb>44153</fb>
    <v>18</v>
  </rv>
  <rv s="8">
    <fb>290.11</fb>
    <v>19</v>
  </rv>
  <rv s="8">
    <fb>13.428800000000001</fb>
    <v>19</v>
  </rv>
  <rv s="8">
    <fb>211.08</fb>
    <v>19</v>
  </rv>
  <rv s="8">
    <fb>118.03</fb>
    <v>19</v>
  </rv>
  <rv s="8">
    <fb>155.273</fb>
    <v>19</v>
  </rv>
  <rv s="8">
    <fb>271.97000000000003</fb>
    <v>19</v>
  </rv>
  <rv s="8">
    <fb>162.21170000000001</fb>
    <v>19</v>
  </rv>
  <rv s="8">
    <fb>87.338999999999999</fb>
    <v>19</v>
  </rv>
  <rv s="8">
    <fb>44154</fb>
    <v>18</v>
  </rv>
  <rv s="8">
    <fb>292.38</fb>
    <v>19</v>
  </rv>
  <rv s="8">
    <fb>13.440300000000001</fb>
    <v>19</v>
  </rv>
  <rv s="8">
    <fb>212.42</fb>
    <v>19</v>
  </rv>
  <rv s="8">
    <fb>118.64</fb>
    <v>19</v>
  </rv>
  <rv s="8">
    <fb>155.851</fb>
    <v>19</v>
  </rv>
  <rv s="8">
    <fb>272.94</fb>
    <v>19</v>
  </rv>
  <rv s="8">
    <fb>166.42169999999999</fb>
    <v>19</v>
  </rv>
  <rv s="8">
    <fb>88.195999999999998</fb>
    <v>19</v>
  </rv>
  <rv s="8">
    <fb>44155</fb>
    <v>18</v>
  </rv>
  <rv s="8">
    <fb>290.38</fb>
    <v>19</v>
  </rv>
  <rv s="8">
    <fb>13.0878</fb>
    <v>19</v>
  </rv>
  <rv s="8">
    <fb>210.39</fb>
    <v>19</v>
  </rv>
  <rv s="8">
    <fb>117.34</fb>
    <v>19</v>
  </rv>
  <rv s="8">
    <fb>154.97</fb>
    <v>19</v>
  </rv>
  <rv s="8">
    <fb>269.7</fb>
    <v>19</v>
  </rv>
  <rv s="8">
    <fb>163.20169999999999</fb>
    <v>19</v>
  </rv>
  <rv s="8">
    <fb>87.109499999999997</fb>
    <v>19</v>
  </rv>
  <rv s="8">
    <fb>44158</fb>
    <v>18</v>
  </rv>
  <rv s="8">
    <fb>290.39</fb>
    <v>19</v>
  </rv>
  <rv s="8">
    <fb>13.14</fb>
    <v>19</v>
  </rv>
  <rv s="8">
    <fb>113.85</fb>
    <v>19</v>
  </rv>
  <rv s="8">
    <fb>154.9195</fb>
    <v>19</v>
  </rv>
  <rv s="8">
    <fb>268.43</fb>
    <v>19</v>
  </rv>
  <rv s="8">
    <fb>173.94829999999999</fb>
    <v>19</v>
  </rv>
  <rv s="8">
    <fb>86.742999999999995</fb>
    <v>19</v>
  </rv>
  <rv s="8">
    <fb>44159</fb>
    <v>18</v>
  </rv>
  <rv s="8">
    <fb>294.47000000000003</fb>
    <v>19</v>
  </rv>
  <rv s="8">
    <fb>12.957700000000001</fb>
    <v>19</v>
  </rv>
  <rv s="8">
    <fb>213.86</fb>
    <v>19</v>
  </rv>
  <rv s="8">
    <fb>115.17</fb>
    <v>19</v>
  </rv>
  <rv s="8">
    <fb>155.90299999999999</fb>
    <v>19</v>
  </rv>
  <rv s="8">
    <fb>276.92</fb>
    <v>19</v>
  </rv>
  <rv s="8">
    <fb>185.12479999999999</fb>
    <v>19</v>
  </rv>
  <rv s="8">
    <fb>88.444000000000003</fb>
    <v>19</v>
  </rv>
  <rv s="8">
    <fb>44160</fb>
    <v>18</v>
  </rv>
  <rv s="8">
    <fb>296.27999999999997</fb>
    <v>19</v>
  </rv>
  <rv s="8">
    <fb>13.2348</fb>
    <v>19</v>
  </rv>
  <rv s="8">
    <fb>213.87</fb>
    <v>19</v>
  </rv>
  <rv s="8">
    <fb>116.03</fb>
    <v>19</v>
  </rv>
  <rv s="8">
    <fb>159.2535</fb>
    <v>19</v>
  </rv>
  <rv s="8">
    <fb>275.58999999999997</fb>
    <v>19</v>
  </rv>
  <rv s="8">
    <fb>191.3314</fb>
    <v>19</v>
  </rv>
  <rv s="8">
    <fb>88.5715</fb>
    <v>19</v>
  </rv>
  <rv s="8">
    <fb>44162</fb>
    <v>18</v>
  </rv>
  <rv s="8">
    <fb>299.01</fb>
    <v>19</v>
  </rv>
  <rv s="8">
    <fb>13.2613</fb>
    <v>19</v>
  </rv>
  <rv s="8">
    <fb>215.23</fb>
    <v>19</v>
  </rv>
  <rv s="8">
    <fb>116.59</fb>
    <v>19</v>
  </rv>
  <rv s="8">
    <fb>159.767</fb>
    <v>19</v>
  </rv>
  <rv s="8">
    <fb>277.81</fb>
    <v>19</v>
  </rv>
  <rv s="8">
    <fb>195.25139999999999</fb>
    <v>19</v>
  </rv>
  <rv s="8">
    <fb>89.659499999999994</fb>
    <v>19</v>
  </rv>
  <rv s="8">
    <fb>44165</fb>
    <v>18</v>
  </rv>
  <rv s="8">
    <fb>299.62</fb>
    <v>19</v>
  </rv>
  <rv s="8">
    <fb>13.4015</fb>
    <v>19</v>
  </rv>
  <rv s="8">
    <fb>214.07</fb>
    <v>19</v>
  </rv>
  <rv s="8">
    <fb>119.05</fb>
    <v>19</v>
  </rv>
  <rv s="8">
    <fb>158.40199999999999</fb>
    <v>19</v>
  </rv>
  <rv s="8">
    <fb>276.97000000000003</fb>
    <v>19</v>
  </rv>
  <rv s="8">
    <fb>189.19810000000001</fb>
    <v>19</v>
  </rv>
  <rv s="8">
    <fb>88.037000000000006</fb>
    <v>19</v>
  </rv>
  <rv s="8">
    <fb>44166</fb>
    <v>18</v>
  </rv>
  <rv s="8">
    <fb>303.45999999999998</fb>
    <v>19</v>
  </rv>
  <rv s="8">
    <fb>13.39</fb>
    <v>19</v>
  </rv>
  <rv s="8">
    <fb>216.21</fb>
    <v>19</v>
  </rv>
  <rv s="8">
    <fb>122.72</fb>
    <v>19</v>
  </rv>
  <rv s="8">
    <fb>161.00399999999999</fb>
    <v>19</v>
  </rv>
  <rv s="8">
    <fb>286.55</fb>
    <v>19</v>
  </rv>
  <rv s="8">
    <fb>194.91810000000001</fb>
    <v>19</v>
  </rv>
  <rv s="8">
    <fb>89.905000000000001</fb>
    <v>19</v>
  </rv>
  <rv s="8">
    <fb>44167</fb>
    <v>18</v>
  </rv>
  <rv s="8">
    <fb>303.85000000000002</fb>
    <v>19</v>
  </rv>
  <rv s="8">
    <fb>13.544499999999999</fb>
    <v>19</v>
  </rv>
  <rv s="8">
    <fb>123.08</fb>
    <v>19</v>
  </rv>
  <rv s="8">
    <fb>160.1765</fb>
    <v>19</v>
  </rv>
  <rv s="8">
    <fb>287.52</fb>
    <v>19</v>
  </rv>
  <rv s="8">
    <fb>189.60480000000001</fb>
    <v>19</v>
  </rv>
  <rv s="8">
    <fb>91.397499999999994</fb>
    <v>19</v>
  </rv>
  <rv s="8">
    <fb>44168</fb>
    <v>18</v>
  </rv>
  <rv s="8">
    <fb>304.27999999999997</fb>
    <v>19</v>
  </rv>
  <rv s="8">
    <fb>13.396000000000001</fb>
    <v>19</v>
  </rv>
  <rv s="8">
    <fb>214.24</fb>
    <v>19</v>
  </rv>
  <rv s="8">
    <fb>122.94</fb>
    <v>19</v>
  </rv>
  <rv s="8">
    <fb>159.3365</fb>
    <v>19</v>
  </rv>
  <rv s="8">
    <fb>281.85000000000002</fb>
    <v>19</v>
  </rv>
  <rv s="8">
    <fb>197.79140000000001</fb>
    <v>19</v>
  </rv>
  <rv s="8">
    <fb>91.338499999999996</fb>
    <v>19</v>
  </rv>
  <rv s="8">
    <fb>44169</fb>
    <v>18</v>
  </rv>
  <rv s="8">
    <fb>305.52</fb>
    <v>19</v>
  </rv>
  <rv s="8">
    <fb>13.558299999999999</fb>
    <v>19</v>
  </rv>
  <rv s="8">
    <fb>214.36</fb>
    <v>19</v>
  </rv>
  <rv s="8">
    <fb>122.25</fb>
    <v>19</v>
  </rv>
  <rv s="8">
    <fb>158.12899999999999</fb>
    <v>19</v>
  </rv>
  <rv s="8">
    <fb>279.7</fb>
    <v>19</v>
  </rv>
  <rv s="8">
    <fb>199.678</fb>
    <v>19</v>
  </rv>
  <rv s="8">
    <fb>91.399500000000003</fb>
    <v>19</v>
  </rv>
  <rv s="8">
    <fb>44172</fb>
    <v>18</v>
  </rv>
  <rv s="8">
    <fb>307.25</fb>
    <v>19</v>
  </rv>
  <rv s="8">
    <fb>13.6068</fb>
    <v>19</v>
  </rv>
  <rv s="8">
    <fb>214.29</fb>
    <v>19</v>
  </rv>
  <rv s="8">
    <fb>123.75</fb>
    <v>19</v>
  </rv>
  <rv s="8">
    <fb>157.9</fb>
    <v>19</v>
  </rv>
  <rv s="8">
    <fb>285.58</fb>
    <v>19</v>
  </rv>
  <rv s="8">
    <fb>213.9179</fb>
    <v>19</v>
  </rv>
  <rv s="8">
    <fb>90.974000000000004</fb>
    <v>19</v>
  </rv>
  <rv s="8">
    <fb>44173</fb>
    <v>18</v>
  </rv>
  <rv s="8">
    <fb>308.29000000000002</fb>
    <v>19</v>
  </rv>
  <rv s="8">
    <fb>13.35</fb>
    <v>19</v>
  </rv>
  <rv s="8">
    <fb>216.01</fb>
    <v>19</v>
  </rv>
  <rv s="8">
    <fb>124.38</fb>
    <v>19</v>
  </rv>
  <rv s="8">
    <fb>158.86449999999999</fb>
    <v>19</v>
  </rv>
  <rv s="8">
    <fb>283.39999999999998</fb>
    <v>19</v>
  </rv>
  <rv s="8">
    <fb>216.62450000000001</fb>
    <v>19</v>
  </rv>
  <rv s="8">
    <fb>90.927499999999995</fb>
    <v>19</v>
  </rv>
  <rv s="8">
    <fb>44174</fb>
    <v>18</v>
  </rv>
  <rv s="8">
    <fb>301.31</fb>
    <v>19</v>
  </rv>
  <rv s="8">
    <fb>12.9308</fb>
    <v>19</v>
  </rv>
  <rv s="8">
    <fb>211.8</fb>
    <v>19</v>
  </rv>
  <rv s="8">
    <fb>121.78</fb>
    <v>19</v>
  </rv>
  <rv s="8">
    <fb>155.21</fb>
    <v>19</v>
  </rv>
  <rv s="8">
    <fb>277.92</fb>
    <v>19</v>
  </rv>
  <rv s="8">
    <fb>201.4913</fb>
    <v>19</v>
  </rv>
  <rv s="8">
    <fb>89.206500000000005</fb>
    <v>19</v>
  </rv>
  <rv s="8">
    <fb>44175</fb>
    <v>18</v>
  </rv>
  <rv s="8">
    <fb>302.52</fb>
    <v>19</v>
  </rv>
  <rv s="8">
    <fb>12.972300000000001</fb>
    <v>19</v>
  </rv>
  <rv s="8">
    <fb>123.24</fb>
    <v>19</v>
  </rv>
  <rv s="8">
    <fb>155.0745</fb>
    <v>19</v>
  </rv>
  <rv s="8">
    <fb>277.12</fb>
    <v>19</v>
  </rv>
  <rv s="8">
    <fb>209.02119999999999</fb>
    <v>19</v>
  </rv>
  <rv s="8">
    <fb>88.766499999999994</fb>
    <v>19</v>
  </rv>
  <rv s="8">
    <fb>44176</fb>
    <v>18</v>
  </rv>
  <rv s="8">
    <fb>301.85000000000002</fb>
    <v>19</v>
  </rv>
  <rv s="8">
    <fb>13.013299999999999</fb>
    <v>19</v>
  </rv>
  <rv s="8">
    <fb>213.26</fb>
    <v>19</v>
  </rv>
  <rv s="8">
    <fb>122.41</fb>
    <v>19</v>
  </rv>
  <rv s="8">
    <fb>155.821</fb>
    <v>19</v>
  </rv>
  <rv s="8">
    <fb>273.55</fb>
    <v>19</v>
  </rv>
  <rv s="8">
    <fb>203.328</fb>
    <v>19</v>
  </rv>
  <rv s="8">
    <fb>89.088499999999996</fb>
    <v>19</v>
  </rv>
  <rv s="8">
    <fb>44179</fb>
    <v>18</v>
  </rv>
  <rv s="8">
    <fb>304.04000000000002</fb>
    <v>19</v>
  </rv>
  <rv s="8">
    <fb>13.3088</fb>
    <v>19</v>
  </rv>
  <rv s="8">
    <fb>214.2</fb>
    <v>19</v>
  </rv>
  <rv s="8">
    <fb>157.8485</fb>
    <v>19</v>
  </rv>
  <rv s="8">
    <fb>274.19</fb>
    <v>19</v>
  </rv>
  <rv s="8">
    <fb>213.27449999999999</fb>
    <v>19</v>
  </rv>
  <rv s="8">
    <fb>88.003</fb>
    <v>19</v>
  </rv>
  <rv s="8">
    <fb>44180</fb>
    <v>18</v>
  </rv>
  <rv s="8">
    <fb>307.29000000000002</fb>
    <v>19</v>
  </rv>
  <rv s="8">
    <fb>13.3605</fb>
    <v>19</v>
  </rv>
  <rv s="8">
    <fb>214.13</fb>
    <v>19</v>
  </rv>
  <rv s="8">
    <fb>127.88</fb>
    <v>19</v>
  </rv>
  <rv s="8">
    <fb>158.256</fb>
    <v>19</v>
  </rv>
  <rv s="8">
    <fb>275.55</fb>
    <v>19</v>
  </rv>
  <rv s="8">
    <fb>211.0812</fb>
    <v>19</v>
  </rv>
  <rv s="8">
    <fb>88.388499999999993</fb>
    <v>19</v>
  </rv>
  <rv s="8">
    <fb>44181</fb>
    <v>18</v>
  </rv>
  <rv s="8">
    <fb>308.98</fb>
    <v>19</v>
  </rv>
  <rv s="8">
    <fb>13.2425</fb>
    <v>19</v>
  </rv>
  <rv s="8">
    <fb>219.28</fb>
    <v>19</v>
  </rv>
  <rv s="8">
    <fb>127.81</fb>
    <v>19</v>
  </rv>
  <rv s="8">
    <fb>162.048</fb>
    <v>19</v>
  </rv>
  <rv s="8">
    <fb>275.67</fb>
    <v>19</v>
  </rv>
  <rv s="8">
    <fb>207.58789999999999</fb>
    <v>19</v>
  </rv>
  <rv s="8">
    <fb>44182</fb>
    <v>18</v>
  </rv>
  <rv s="8">
    <fb>311</fb>
    <v>19</v>
  </rv>
  <rv s="8">
    <fb>13.3413</fb>
    <v>19</v>
  </rv>
  <rv s="8">
    <fb>219.42</fb>
    <v>19</v>
  </rv>
  <rv s="8">
    <fb>128.69999999999999</fb>
    <v>19</v>
  </rv>
  <rv s="8">
    <fb>161.804</fb>
    <v>19</v>
  </rv>
  <rv s="8">
    <fb>274.48</fb>
    <v>19</v>
  </rv>
  <rv s="8">
    <fb>218.6311</fb>
    <v>19</v>
  </rv>
  <rv s="8">
    <fb>87.394999999999996</fb>
    <v>19</v>
  </rv>
  <rv s="8">
    <fb>44183</fb>
    <v>18</v>
  </rv>
  <rv s="8">
    <fb>310.06</fb>
    <v>19</v>
  </rv>
  <rv s="8">
    <fb>13.272</fb>
    <v>19</v>
  </rv>
  <rv s="8">
    <fb>218.59</fb>
    <v>19</v>
  </rv>
  <rv s="8">
    <fb>126.655</fb>
    <v>19</v>
  </rv>
  <rv s="8">
    <fb>160.08250000000001</fb>
    <v>19</v>
  </rv>
  <rv s="8">
    <fb>276.39999999999998</fb>
    <v>19</v>
  </rv>
  <rv s="8">
    <fb>231.6644</fb>
    <v>19</v>
  </rv>
  <rv s="8">
    <fb>86.5505</fb>
    <v>19</v>
  </rv>
  <rv s="8">
    <fb>44186</fb>
    <v>18</v>
  </rv>
  <rv s="8">
    <fb>308.92</fb>
    <v>19</v>
  </rv>
  <rv s="8">
    <fb>13.3323</fb>
    <v>19</v>
  </rv>
  <rv s="8">
    <fb>222.59</fb>
    <v>19</v>
  </rv>
  <rv s="8">
    <fb>128.22999999999999</fb>
    <v>19</v>
  </rv>
  <rv s="8">
    <fb>160.309</fb>
    <v>19</v>
  </rv>
  <rv s="8">
    <fb>272.79000000000002</fb>
    <v>19</v>
  </rv>
  <rv s="8">
    <fb>216.61779999999999</fb>
    <v>19</v>
  </rv>
  <rv s="8">
    <fb>86.968500000000006</fb>
    <v>19</v>
  </rv>
  <rv s="8">
    <fb>44187</fb>
    <v>18</v>
  </rv>
  <rv s="8">
    <fb>309.76</fb>
    <v>19</v>
  </rv>
  <rv s="8">
    <fb>13.2783</fb>
    <v>19</v>
  </rv>
  <rv s="8">
    <fb>223.94</fb>
    <v>19</v>
  </rv>
  <rv s="8">
    <fb>131.88</fb>
    <v>19</v>
  </rv>
  <rv s="8">
    <fb>160.32599999999999</fb>
    <v>19</v>
  </rv>
  <rv s="8">
    <fb>267.08999999999997</fb>
    <v>19</v>
  </rv>
  <rv s="8">
    <fb>213.44450000000001</fb>
    <v>19</v>
  </rv>
  <rv s="8">
    <fb>86.174999999999997</fb>
    <v>19</v>
  </rv>
  <rv s="8">
    <fb>44188</fb>
    <v>18</v>
  </rv>
  <rv s="8">
    <fb>308.2</fb>
    <v>19</v>
  </rv>
  <rv s="8">
    <fb>13.0093</fb>
    <v>19</v>
  </rv>
  <rv s="8">
    <fb>221.02</fb>
    <v>19</v>
  </rv>
  <rv s="8">
    <fb>130.96</fb>
    <v>19</v>
  </rv>
  <rv s="8">
    <fb>159.26349999999999</fb>
    <v>19</v>
  </rv>
  <rv s="8">
    <fb>268.11</fb>
    <v>19</v>
  </rv>
  <rv s="8">
    <fb>215.3245</fb>
    <v>19</v>
  </rv>
  <rv s="8">
    <fb>86.619</fb>
    <v>19</v>
  </rv>
  <rv s="8">
    <fb>44189</fb>
    <v>18</v>
  </rv>
  <rv s="8">
    <fb>309.56</fb>
    <v>19</v>
  </rv>
  <rv s="8">
    <fb>12.9938</fb>
    <v>19</v>
  </rv>
  <rv s="8">
    <fb>222.75</fb>
    <v>19</v>
  </rv>
  <rv s="8">
    <fb>131.97</fb>
    <v>19</v>
  </rv>
  <rv s="8">
    <fb>158.6345</fb>
    <v>19</v>
  </rv>
  <rv s="8">
    <fb>267.39999999999998</fb>
    <v>19</v>
  </rv>
  <rv s="8">
    <fb>220.58779999999999</fb>
    <v>19</v>
  </rv>
  <rv s="8">
    <fb>86.942499999999995</fb>
    <v>19</v>
  </rv>
  <rv s="8">
    <fb>44193</fb>
    <v>18</v>
  </rv>
  <rv s="8">
    <fb>312.68</fb>
    <v>19</v>
  </rv>
  <rv s="8">
    <fb>12.9</fb>
    <v>19</v>
  </rv>
  <rv s="8">
    <fb>224.96</fb>
    <v>19</v>
  </rv>
  <rv s="8">
    <fb>136.69</fb>
    <v>19</v>
  </rv>
  <rv s="8">
    <fb>164.19800000000001</fb>
    <v>19</v>
  </rv>
  <rv s="8">
    <fb>277</fb>
    <v>19</v>
  </rv>
  <rv s="8">
    <fb>221.2278</fb>
    <v>19</v>
  </rv>
  <rv s="8">
    <fb>88.804500000000004</fb>
    <v>19</v>
  </rv>
  <rv s="8">
    <fb>44194</fb>
    <v>18</v>
  </rv>
  <rv s="8">
    <fb>312.95999999999998</fb>
    <v>19</v>
  </rv>
  <rv s="8">
    <fb>12.943300000000001</fb>
    <v>19</v>
  </rv>
  <rv s="8">
    <fb>224.15</fb>
    <v>19</v>
  </rv>
  <rv s="8">
    <fb>134.87</fb>
    <v>19</v>
  </rv>
  <rv s="8">
    <fb>276.77999999999997</fb>
    <v>19</v>
  </rv>
  <rv s="8">
    <fb>221.99440000000001</fb>
    <v>19</v>
  </rv>
  <rv s="8">
    <fb>87.936000000000007</fb>
    <v>19</v>
  </rv>
  <rv s="8">
    <fb>44195</fb>
    <v>18</v>
  </rv>
  <rv s="8">
    <fb>312.97000000000003</fb>
    <v>19</v>
  </rv>
  <rv s="8">
    <fb>13.145799999999999</fb>
    <v>19</v>
  </rv>
  <rv s="8">
    <fb>221.68</fb>
    <v>19</v>
  </rv>
  <rv s="8">
    <fb>133.72</fb>
    <v>19</v>
  </rv>
  <rv s="8">
    <fb>164.29249999999999</fb>
    <v>19</v>
  </rv>
  <rv s="8">
    <fb>271.87</fb>
    <v>19</v>
  </rv>
  <rv s="8">
    <fb>231.59100000000001</fb>
    <v>19</v>
  </rv>
  <rv s="8">
    <fb>86.975999999999999</fb>
    <v>19</v>
  </rv>
  <rv s="8">
    <fb>44196</fb>
    <v>18</v>
  </rv>
  <rv s="8">
    <fb>313.74</fb>
    <v>19</v>
  </rv>
  <rv s="8">
    <fb>13.055</fb>
    <v>19</v>
  </rv>
  <rv s="8">
    <fb>222.42</fb>
    <v>19</v>
  </rv>
  <rv s="8">
    <fb>132.69</fb>
    <v>19</v>
  </rv>
  <rv s="8">
    <fb>162.84649999999999</fb>
    <v>19</v>
  </rv>
  <rv s="8">
    <fb>273.16000000000003</fb>
    <v>19</v>
  </rv>
  <rv s="8">
    <fb>235.221</fb>
    <v>19</v>
  </rv>
  <rv s="8">
    <fb>87.593999999999994</fb>
    <v>19</v>
  </rv>
  <rv s="8">
    <fb>44200</fb>
    <v>18</v>
  </rv>
  <rv s="8">
    <fb>309.31</fb>
    <v>19</v>
  </rv>
  <rv s="8">
    <fb>13.1135</fb>
    <v>19</v>
  </rv>
  <rv s="8">
    <fb>217.69</fb>
    <v>19</v>
  </rv>
  <rv s="8">
    <fb>129.41</fb>
    <v>19</v>
  </rv>
  <rv s="8">
    <fb>159.33150000000001</fb>
    <v>19</v>
  </rv>
  <rv s="8">
    <fb>268.94</fb>
    <v>19</v>
  </rv>
  <rv s="8">
    <fb>243.2542</fb>
    <v>19</v>
  </rv>
  <rv s="8">
    <fb>86.412000000000006</fb>
    <v>19</v>
  </rv>
  <rv s="8">
    <fb>44201</fb>
    <v>18</v>
  </rv>
  <rv s="8">
    <fb>311.86</fb>
    <v>19</v>
  </rv>
  <rv s="8">
    <fb>13.4048</fb>
    <v>19</v>
  </rv>
  <rv s="8">
    <fb>217.9</fb>
    <v>19</v>
  </rv>
  <rv s="8">
    <fb>131.01</fb>
    <v>19</v>
  </rv>
  <rv s="8">
    <fb>160.9255</fb>
    <v>19</v>
  </rv>
  <rv s="8">
    <fb>270.97000000000003</fb>
    <v>19</v>
  </rv>
  <rv s="8">
    <fb>245.0342</fb>
    <v>19</v>
  </rv>
  <rv s="8">
    <fb>87.046000000000006</fb>
    <v>19</v>
  </rv>
  <rv s="8">
    <fb>44202</fb>
    <v>18</v>
  </rv>
  <rv s="8">
    <fb>307.54000000000002</fb>
    <v>19</v>
  </rv>
  <rv s="8">
    <fb>12.6145</fb>
    <v>19</v>
  </rv>
  <rv s="8">
    <fb>212.25</fb>
    <v>19</v>
  </rv>
  <rv s="8">
    <fb>126.6</fb>
    <v>19</v>
  </rv>
  <rv s="8">
    <fb>156.91900000000001</fb>
    <v>19</v>
  </rv>
  <rv s="8">
    <fb>263.31</fb>
    <v>19</v>
  </rv>
  <rv s="8">
    <fb>251.99080000000001</fb>
    <v>19</v>
  </rv>
  <rv s="8">
    <fb>86.764499999999998</fb>
    <v>19</v>
  </rv>
  <rv s="8">
    <fb>44203</fb>
    <v>18</v>
  </rv>
  <rv s="8">
    <fb>314.98</fb>
    <v>19</v>
  </rv>
  <rv s="8">
    <fb>13.343999999999999</fb>
    <v>19</v>
  </rv>
  <rv s="8">
    <fb>218.29</fb>
    <v>19</v>
  </rv>
  <rv s="8">
    <fb>130.91999999999999</fb>
    <v>19</v>
  </rv>
  <rv s="8">
    <fb>158.108</fb>
    <v>19</v>
  </rv>
  <rv s="8">
    <fb>268.74</fb>
    <v>19</v>
  </rv>
  <rv s="8">
    <fb>272.01060000000001</fb>
    <v>19</v>
  </rv>
  <rv s="8">
    <fb>89.362499999999997</fb>
    <v>19</v>
  </rv>
  <rv s="8">
    <fb>44204</fb>
    <v>18</v>
  </rv>
  <rv s="8">
    <fb>319.02999999999997</fb>
    <v>19</v>
  </rv>
  <rv s="8">
    <fb>13.2768</fb>
    <v>19</v>
  </rv>
  <rv s="8">
    <fb>219.62</fb>
    <v>19</v>
  </rv>
  <rv s="8">
    <fb>132.05000000000001</fb>
    <v>19</v>
  </rv>
  <rv s="8">
    <fb>159.13499999999999</fb>
    <v>19</v>
  </rv>
  <rv s="8">
    <fb>267.57</fb>
    <v>19</v>
  </rv>
  <rv s="8">
    <fb>293.33710000000002</fb>
    <v>19</v>
  </rv>
  <rv s="8">
    <fb>90.360500000000002</fb>
    <v>19</v>
  </rv>
  <rv s="8">
    <fb>44207</fb>
    <v>18</v>
  </rv>
  <rv s="8">
    <fb>314.42</fb>
    <v>19</v>
  </rv>
  <rv s="8">
    <fb>13.621499999999999</fb>
    <v>19</v>
  </rv>
  <rv s="8">
    <fb>128.97999999999999</fb>
    <v>19</v>
  </rv>
  <rv s="8">
    <fb>155.7105</fb>
    <v>19</v>
  </rv>
  <rv s="8">
    <fb>256.83999999999997</fb>
    <v>19</v>
  </rv>
  <rv s="8">
    <fb>270.39400000000001</fb>
    <v>19</v>
  </rv>
  <rv s="8">
    <fb>88.335999999999999</fb>
    <v>19</v>
  </rv>
  <rv s="8">
    <fb>44208</fb>
    <v>18</v>
  </rv>
  <rv s="8">
    <fb>313.92</fb>
    <v>19</v>
  </rv>
  <rv s="8">
    <fb>13.4848</fb>
    <v>19</v>
  </rv>
  <rv s="8">
    <fb>214.93</fb>
    <v>19</v>
  </rv>
  <rv s="8">
    <fb>128.80000000000001</fb>
    <v>19</v>
  </rv>
  <rv s="8">
    <fb>156.04150000000001</fb>
    <v>19</v>
  </rv>
  <rv s="8">
    <fb>251.09</fb>
    <v>19</v>
  </rv>
  <rv s="8">
    <fb>283.1438</fb>
    <v>19</v>
  </rv>
  <rv s="8">
    <fb>87.327500000000001</fb>
    <v>19</v>
  </rv>
  <rv s="8">
    <fb>44209</fb>
    <v>18</v>
  </rv>
  <rv s="8">
    <fb>316.04000000000002</fb>
    <v>19</v>
  </rv>
  <rv s="8">
    <fb>13.5318</fb>
    <v>19</v>
  </rv>
  <rv s="8">
    <fb>216.34</fb>
    <v>19</v>
  </rv>
  <rv s="8">
    <fb>130.88999999999999</fb>
    <v>19</v>
  </rv>
  <rv s="8">
    <fb>158.2945</fb>
    <v>19</v>
  </rv>
  <rv s="8">
    <fb>251.64</fb>
    <v>19</v>
  </rv>
  <rv s="8">
    <fb>284.8005</fb>
    <v>19</v>
  </rv>
  <rv s="8">
    <fb>87.72</fb>
    <v>19</v>
  </rv>
  <rv s="8">
    <fb>44210</fb>
    <v>18</v>
  </rv>
  <rv s="8">
    <fb>314.35000000000002</fb>
    <v>19</v>
  </rv>
  <rv s="8">
    <fb>13.2003</fb>
    <v>19</v>
  </rv>
  <rv s="8">
    <fb>128.91</fb>
    <v>19</v>
  </rv>
  <rv s="8">
    <fb>156.37350000000001</fb>
    <v>19</v>
  </rv>
  <rv s="8">
    <fb>245.64</fb>
    <v>19</v>
  </rv>
  <rv s="8">
    <fb>281.66390000000001</fb>
    <v>19</v>
  </rv>
  <rv s="8">
    <fb>87.009</fb>
    <v>19</v>
  </rv>
  <rv s="8">
    <fb>44211</fb>
    <v>18</v>
  </rv>
  <rv s="8">
    <fb>12.859500000000001</fb>
    <v>19</v>
  </rv>
  <rv s="8">
    <fb>212.65</fb>
    <v>19</v>
  </rv>
  <rv s="8">
    <fb>127.14</fb>
    <v>19</v>
  </rv>
  <rv s="8">
    <fb>155.21250000000001</fb>
    <v>19</v>
  </rv>
  <rv s="8">
    <fb>251.36</fb>
    <v>19</v>
  </rv>
  <rv s="8">
    <fb>275.38389999999998</fb>
    <v>19</v>
  </rv>
  <rv s="8">
    <fb>86.8095</fb>
    <v>19</v>
  </rv>
  <rv s="8">
    <fb>44215</fb>
    <v>18</v>
  </rv>
  <rv s="8">
    <fb>316.41000000000003</fb>
    <v>19</v>
  </rv>
  <rv s="8">
    <fb>13.0253</fb>
    <v>19</v>
  </rv>
  <rv s="8">
    <fb>216.44</fb>
    <v>19</v>
  </rv>
  <rv s="8">
    <fb>127.83</fb>
    <v>19</v>
  </rv>
  <rv s="8">
    <fb>156.03800000000001</fb>
    <v>19</v>
  </rv>
  <rv s="8">
    <fb>261.10000000000002</fb>
    <v>19</v>
  </rv>
  <rv s="8">
    <fb>281.51389999999998</fb>
    <v>19</v>
  </rv>
  <rv s="8">
    <fb>89.543000000000006</fb>
    <v>19</v>
  </rv>
  <rv s="8">
    <fb>44216</fb>
    <v>18</v>
  </rv>
  <rv s="8">
    <fb>323.77</fb>
    <v>19</v>
  </rv>
  <rv s="8">
    <fb>13.3658</fb>
    <v>19</v>
  </rv>
  <rv s="8">
    <fb>224.34</fb>
    <v>19</v>
  </rv>
  <rv s="8">
    <fb>132.03</fb>
    <v>19</v>
  </rv>
  <rv s="8">
    <fb>163.16900000000001</fb>
    <v>19</v>
  </rv>
  <rv s="8">
    <fb>267.48</fb>
    <v>19</v>
  </rv>
  <rv s="8">
    <fb>283.48050000000001</fb>
    <v>19</v>
  </rv>
  <rv s="8">
    <fb>94.344999999999999</fb>
    <v>19</v>
  </rv>
  <rv s="8">
    <fb>44217</fb>
    <v>18</v>
  </rv>
  <rv s="8">
    <fb>326.36</fb>
    <v>19</v>
  </rv>
  <rv s="8">
    <fb>13.8675</fb>
    <v>19</v>
  </rv>
  <rv s="8">
    <fb>224.97</fb>
    <v>19</v>
  </rv>
  <rv s="8">
    <fb>136.87</fb>
    <v>19</v>
  </rv>
  <rv s="8">
    <fb>165.34950000000001</fb>
    <v>19</v>
  </rv>
  <rv s="8">
    <fb>272.87</fb>
    <v>19</v>
  </rv>
  <rv s="8">
    <fb>281.66050000000001</fb>
    <v>19</v>
  </rv>
  <rv s="8">
    <fb>94.5625</fb>
    <v>19</v>
  </rv>
  <rv s="8">
    <fb>44218</fb>
    <v>18</v>
  </rv>
  <rv s="8">
    <fb>325.42</fb>
    <v>19</v>
  </rv>
  <rv s="8">
    <fb>13.7125</fb>
    <v>19</v>
  </rv>
  <rv s="8">
    <fb>225.95</fb>
    <v>19</v>
  </rv>
  <rv s="8">
    <fb>139.07</fb>
    <v>19</v>
  </rv>
  <rv s="8">
    <fb>164.61150000000001</fb>
    <v>19</v>
  </rv>
  <rv s="8">
    <fb>274.5</fb>
    <v>19</v>
  </rv>
  <rv s="8">
    <fb>282.21050000000002</fb>
    <v>19</v>
  </rv>
  <rv s="8">
    <fb>44221</fb>
    <v>18</v>
  </rv>
  <rv s="8">
    <fb>328.11</fb>
    <v>19</v>
  </rv>
  <rv s="8">
    <fb>13.6533</fb>
    <v>19</v>
  </rv>
  <rv s="8">
    <fb>229.53</fb>
    <v>19</v>
  </rv>
  <rv s="8">
    <fb>142.91999999999999</fb>
    <v>19</v>
  </rv>
  <rv s="8">
    <fb>164.7</fb>
    <v>19</v>
  </rv>
  <rv s="8">
    <fb>278.01</fb>
    <v>19</v>
  </rv>
  <rv s="8">
    <fb>293.59710000000001</fb>
    <v>19</v>
  </rv>
  <rv s="8">
    <fb>94.97</fb>
    <v>19</v>
  </rv>
  <rv s="8">
    <fb>44222</fb>
    <v>18</v>
  </rv>
  <rv s="8">
    <fb>328.59</fb>
    <v>19</v>
  </rv>
  <rv s="8">
    <fb>13.4353</fb>
    <v>19</v>
  </rv>
  <rv s="8">
    <fb>232.33</fb>
    <v>19</v>
  </rv>
  <rv s="8">
    <fb>143.16</fb>
    <v>19</v>
  </rv>
  <rv s="8">
    <fb>166.3065</fb>
    <v>19</v>
  </rv>
  <rv s="8">
    <fb>282.05</fb>
    <v>19</v>
  </rv>
  <rv s="8">
    <fb>294.36040000000003</fb>
    <v>19</v>
  </rv>
  <rv s="8">
    <fb>95.861999999999995</fb>
    <v>19</v>
  </rv>
  <rv s="8">
    <fb>44223</fb>
    <v>18</v>
  </rv>
  <rv s="8">
    <fb>319.43</fb>
    <v>19</v>
  </rv>
  <rv s="8">
    <fb>12.9178</fb>
    <v>19</v>
  </rv>
  <rv s="8">
    <fb>232.9</fb>
    <v>19</v>
  </rv>
  <rv s="8">
    <fb>142.06</fb>
    <v>19</v>
  </rv>
  <rv s="8">
    <fb>161.62899999999999</fb>
    <v>19</v>
  </rv>
  <rv s="8">
    <fb>272.14</fb>
    <v>19</v>
  </rv>
  <rv s="8">
    <fb>288.0505</fb>
    <v>19</v>
  </rv>
  <rv s="8">
    <fb>91.539500000000004</fb>
    <v>19</v>
  </rv>
  <rv s="8">
    <fb>44224</fb>
    <v>18</v>
  </rv>
  <rv s="8">
    <fb>321.32</fb>
    <v>19</v>
  </rv>
  <rv s="8">
    <fb>13.051</fb>
    <v>19</v>
  </rv>
  <rv s="8">
    <fb>238.93</fb>
    <v>19</v>
  </rv>
  <rv s="8">
    <fb>137.09</fb>
    <v>19</v>
  </rv>
  <rv s="8">
    <fb>161.881</fb>
    <v>19</v>
  </rv>
  <rv s="8">
    <fb>265</fb>
    <v>19</v>
  </rv>
  <rv s="8">
    <fb>278.47390000000001</fb>
    <v>19</v>
  </rv>
  <rv s="8">
    <fb>93.155500000000004</fb>
    <v>19</v>
  </rv>
  <rv s="8">
    <fb>44225</fb>
    <v>18</v>
  </rv>
  <rv s="8">
    <fb>314.56</fb>
    <v>19</v>
  </rv>
  <rv s="8">
    <fb>12.989800000000001</fb>
    <v>19</v>
  </rv>
  <rv s="8">
    <fb>231.96</fb>
    <v>19</v>
  </rv>
  <rv s="8">
    <fb>131.96</fb>
    <v>19</v>
  </rv>
  <rv s="8">
    <fb>160.31</fb>
    <v>19</v>
  </rv>
  <rv s="8">
    <fb>258.33</fb>
    <v>19</v>
  </rv>
  <rv s="8">
    <fb>264.50740000000002</fb>
    <v>19</v>
  </rv>
  <rv s="8">
    <fb>91.787000000000006</fb>
    <v>19</v>
  </rv>
  <rv s="8">
    <fb>44228</fb>
    <v>18</v>
  </rv>
  <rv s="8">
    <fb>322.42</fb>
    <v>19</v>
  </rv>
  <rv s="8">
    <fb>13.237</fb>
    <v>19</v>
  </rv>
  <rv s="8">
    <fb>239.65</fb>
    <v>19</v>
  </rv>
  <rv s="8">
    <fb>134.13999999999999</fb>
    <v>19</v>
  </rv>
  <rv s="8">
    <fb>167.14400000000001</fb>
    <v>19</v>
  </rv>
  <rv s="8">
    <fb>262.01</fb>
    <v>19</v>
  </rv>
  <rv s="8">
    <fb>279.93389999999999</fb>
    <v>19</v>
  </rv>
  <rv s="8">
    <fb>95.067499999999995</fb>
    <v>19</v>
  </rv>
  <rv s="8">
    <fb>44229</fb>
    <v>18</v>
  </rv>
  <rv s="8">
    <fb>327.68</fb>
    <v>19</v>
  </rv>
  <rv s="8">
    <fb>13.556800000000001</fb>
    <v>19</v>
  </rv>
  <rv s="8">
    <fb>239.51</fb>
    <v>19</v>
  </rv>
  <rv s="8">
    <fb>134.99</fb>
    <v>19</v>
  </rv>
  <rv s="8">
    <fb>169</fb>
    <v>19</v>
  </rv>
  <rv s="8">
    <fb>267.08</fb>
    <v>19</v>
  </rv>
  <rv s="8">
    <fb>290.9271</fb>
    <v>19</v>
  </rv>
  <rv s="8">
    <fb>96.375500000000002</fb>
    <v>19</v>
  </rv>
  <rv s="8">
    <fb>44230</fb>
    <v>18</v>
  </rv>
  <rv s="8">
    <fb>326.38</fb>
    <v>19</v>
  </rv>
  <rv s="8">
    <fb>243</fb>
    <v>19</v>
  </rv>
  <rv s="8">
    <fb>133.94</fb>
    <v>19</v>
  </rv>
  <rv s="8">
    <fb>165.62649999999999</fb>
    <v>19</v>
  </rv>
  <rv s="8">
    <fb>266.64999999999998</fb>
    <v>19</v>
  </rv>
  <rv s="8">
    <fb>284.8938</fb>
    <v>19</v>
  </rv>
  <rv s="8">
    <fb>103.5035</fb>
    <v>19</v>
  </rv>
  <rv s="8">
    <fb>44231</fb>
    <v>18</v>
  </rv>
  <rv s="8">
    <fb>330.24</fb>
    <v>19</v>
  </rv>
  <rv s="8">
    <fb>13.664300000000001</fb>
    <v>19</v>
  </rv>
  <rv s="8">
    <fb>242.01</fb>
    <v>19</v>
  </rv>
  <rv s="8">
    <fb>137.38999999999999</fb>
    <v>19</v>
  </rv>
  <rv s="8">
    <fb>166.55</fb>
    <v>19</v>
  </rv>
  <rv s="8">
    <fb>266.49</fb>
    <v>19</v>
  </rv>
  <rv s="8">
    <fb>283.3272</fb>
    <v>19</v>
  </rv>
  <rv s="8">
    <fb>103.1185</fb>
    <v>19</v>
  </rv>
  <rv s="8">
    <fb>44232</fb>
    <v>18</v>
  </rv>
  <rv s="8">
    <fb>331.36</fb>
    <v>19</v>
  </rv>
  <rv s="8">
    <fb>13.590999999999999</fb>
    <v>19</v>
  </rv>
  <rv s="8">
    <fb>242.2</fb>
    <v>19</v>
  </rv>
  <rv s="8">
    <fb>136.76</fb>
    <v>19</v>
  </rv>
  <rv s="8">
    <fb>167.60749999999999</fb>
    <v>19</v>
  </rv>
  <rv s="8">
    <fb>268.10000000000002</fb>
    <v>19</v>
  </rv>
  <rv s="8">
    <fb>284.07380000000001</fb>
    <v>19</v>
  </rv>
  <rv s="8">
    <fb>104.9</fb>
    <v>19</v>
  </rv>
  <rv s="8">
    <fb>44235</fb>
    <v>18</v>
  </rv>
  <rv s="8">
    <fb>333.58</fb>
    <v>19</v>
  </rv>
  <rv s="8">
    <fb>14.438800000000001</fb>
    <v>19</v>
  </rv>
  <rv s="8">
    <fb>242.47</fb>
    <v>19</v>
  </rv>
  <rv s="8">
    <fb>136.91</fb>
    <v>19</v>
  </rv>
  <rv s="8">
    <fb>166.14699999999999</fb>
    <v>19</v>
  </rv>
  <rv s="8">
    <fb>266.58</fb>
    <v>19</v>
  </rv>
  <rv s="8">
    <fb>287.80380000000002</fb>
    <v>19</v>
  </rv>
  <rv s="8">
    <fb>104.6455</fb>
    <v>19</v>
  </rv>
  <rv s="8">
    <fb>44236</fb>
    <v>18</v>
  </rv>
  <rv s="8">
    <fb>333.51</fb>
    <v>19</v>
  </rv>
  <rv s="8">
    <fb>14.263299999999999</fb>
    <v>19</v>
  </rv>
  <rv s="8">
    <fb>243.77</fb>
    <v>19</v>
  </rv>
  <rv s="8">
    <fb>136.01</fb>
    <v>19</v>
  </rv>
  <rv s="8">
    <fb>165.25</fb>
    <v>19</v>
  </rv>
  <rv s="8">
    <fb>269.45</fb>
    <v>19</v>
  </rv>
  <rv s="8">
    <fb>283.15050000000002</fb>
    <v>19</v>
  </rv>
  <rv s="8">
    <fb>104.1755</fb>
    <v>19</v>
  </rv>
  <rv s="8">
    <fb>44237</fb>
    <v>18</v>
  </rv>
  <rv s="8">
    <fb>332.75</fb>
    <v>19</v>
  </rv>
  <rv s="8">
    <fb>14.7643</fb>
    <v>19</v>
  </rv>
  <rv s="8">
    <fb>242.82</fb>
    <v>19</v>
  </rv>
  <rv s="8">
    <fb>135.38999999999999</fb>
    <v>19</v>
  </rv>
  <rv s="8">
    <fb>164.32900000000001</fb>
    <v>19</v>
  </rv>
  <rv s="8">
    <fb>268.27069999999998</fb>
    <v>19</v>
  </rv>
  <rv s="8">
    <fb>104.76900000000001</fb>
    <v>19</v>
  </rv>
  <rv s="8">
    <fb>44238</fb>
    <v>18</v>
  </rv>
  <rv s="8">
    <fb>334.58</fb>
    <v>19</v>
  </rv>
  <rv s="8">
    <fb>15.2508</fb>
    <v>19</v>
  </rv>
  <rv s="8">
    <fb>244.49</fb>
    <v>19</v>
  </rv>
  <rv s="8">
    <fb>135.13</fb>
    <v>19</v>
  </rv>
  <rv s="8">
    <fb>163.10650000000001</fb>
    <v>19</v>
  </rv>
  <rv s="8">
    <fb>270.39</fb>
    <v>19</v>
  </rv>
  <rv s="8">
    <fb>270.55059999999997</fb>
    <v>19</v>
  </rv>
  <rv s="8">
    <fb>104.7945</fb>
    <v>19</v>
  </rv>
  <rv s="8">
    <fb>44239</fb>
    <v>18</v>
  </rv>
  <rv s="8">
    <fb>336.45</fb>
    <v>19</v>
  </rv>
  <rv s="8">
    <fb>14.9613</fb>
    <v>19</v>
  </rv>
  <rv s="8">
    <fb>244.99</fb>
    <v>19</v>
  </rv>
  <rv s="8">
    <fb>135.37</fb>
    <v>19</v>
  </rv>
  <rv s="8">
    <fb>163.88550000000001</fb>
    <v>19</v>
  </rv>
  <rv s="8">
    <fb>270.5</fb>
    <v>19</v>
  </rv>
  <rv s="8">
    <fb>272.03730000000002</fb>
    <v>19</v>
  </rv>
  <rv s="8">
    <fb>105.2055</fb>
    <v>19</v>
  </rv>
  <rv s="8">
    <fb>44243</fb>
    <v>18</v>
  </rv>
  <rv s="8">
    <fb>335.54</fb>
    <v>19</v>
  </rv>
  <rv s="8">
    <fb>15.330299999999999</fb>
    <v>19</v>
  </rv>
  <rv s="8">
    <fb>243.7</fb>
    <v>19</v>
  </rv>
  <rv s="8">
    <fb>133.19</fb>
    <v>19</v>
  </rv>
  <rv s="8">
    <fb>163.44749999999999</fb>
    <v>19</v>
  </rv>
  <rv s="8">
    <fb>273.97000000000003</fb>
    <v>19</v>
  </rv>
  <rv s="8">
    <fb>265.404</fb>
    <v>19</v>
  </rv>
  <rv s="8">
    <fb>106.095</fb>
    <v>19</v>
  </rv>
  <rv s="8">
    <fb>44244</fb>
    <v>18</v>
  </rv>
  <rv s="8">
    <fb>333.93</fb>
    <v>19</v>
  </rv>
  <rv s="8">
    <fb>14.906000000000001</fb>
    <v>19</v>
  </rv>
  <rv s="8">
    <fb>244.2</fb>
    <v>19</v>
  </rv>
  <rv s="8">
    <fb>130.84</fb>
    <v>19</v>
  </rv>
  <rv s="8">
    <fb>165.43199999999999</fb>
    <v>19</v>
  </rv>
  <rv s="8">
    <fb>273.57</fb>
    <v>19</v>
  </rv>
  <rv s="8">
    <fb>266.04730000000001</fb>
    <v>19</v>
  </rv>
  <rv s="8">
    <fb>106.41549999999999</fb>
    <v>19</v>
  </rv>
  <rv s="8">
    <fb>44245</fb>
    <v>18</v>
  </rv>
  <rv s="8">
    <fb>332.47</fb>
    <v>19</v>
  </rv>
  <rv s="8">
    <fb>14.829000000000001</fb>
    <v>19</v>
  </rv>
  <rv s="8">
    <fb>243.79</fb>
    <v>19</v>
  </rv>
  <rv s="8">
    <fb>129.71</fb>
    <v>19</v>
  </rv>
  <rv s="8">
    <fb>166.41149999999999</fb>
    <v>19</v>
  </rv>
  <rv s="8">
    <fb>269.39</fb>
    <v>19</v>
  </rv>
  <rv s="8">
    <fb>262.45740000000001</fb>
    <v>19</v>
  </rv>
  <rv s="8">
    <fb>105.86</fb>
    <v>19</v>
  </rv>
  <rv s="8">
    <fb>44246</fb>
    <v>18</v>
  </rv>
  <rv s="8">
    <fb>331.02</fb>
    <v>19</v>
  </rv>
  <rv s="8">
    <fb>14.926500000000001</fb>
    <v>19</v>
  </rv>
  <rv s="8">
    <fb>240.97</fb>
    <v>19</v>
  </rv>
  <rv s="8">
    <fb>129.87</fb>
    <v>19</v>
  </rv>
  <rv s="8">
    <fb>162.495</fb>
    <v>19</v>
  </rv>
  <rv s="8">
    <fb>261.56</fb>
    <v>19</v>
  </rv>
  <rv s="8">
    <fb>260.4307</fb>
    <v>19</v>
  </rv>
  <rv s="8">
    <fb>105.057</fb>
    <v>19</v>
  </rv>
  <rv s="8">
    <fb>44249</fb>
    <v>18</v>
  </rv>
  <rv s="8">
    <fb>322.44</fb>
    <v>19</v>
  </rv>
  <rv s="8">
    <fb>14.3558</fb>
    <v>19</v>
  </rv>
  <rv s="8">
    <fb>234.51</fb>
    <v>19</v>
  </rv>
  <rv s="8">
    <fb>126</fb>
    <v>19</v>
  </rv>
  <rv s="8">
    <fb>159.03700000000001</fb>
    <v>19</v>
  </rv>
  <rv s="8">
    <fb>260.33</fb>
    <v>19</v>
  </rv>
  <rv s="8">
    <fb>238.1643</fb>
    <v>19</v>
  </rv>
  <rv s="8">
    <fb>103.244</fb>
    <v>19</v>
  </rv>
  <rv s="8">
    <fb>44250</fb>
    <v>18</v>
  </rv>
  <rv s="8">
    <fb>321.48</fb>
    <v>19</v>
  </rv>
  <rv s="8">
    <fb>14.141999999999999</fb>
    <v>19</v>
  </rv>
  <rv s="8">
    <fb>233.27</fb>
    <v>19</v>
  </rv>
  <rv s="8">
    <fb>125.86</fb>
    <v>19</v>
  </rv>
  <rv s="8">
    <fb>159.72499999999999</fb>
    <v>19</v>
  </rv>
  <rv s="8">
    <fb>265.85500000000002</fb>
    <v>19</v>
  </rv>
  <rv s="8">
    <fb>232.9443</fb>
    <v>19</v>
  </rv>
  <rv s="8">
    <fb>103.54300000000001</fb>
    <v>19</v>
  </rv>
  <rv s="8">
    <fb>44251</fb>
    <v>18</v>
  </rv>
  <rv s="8">
    <fb>324.13</fb>
    <v>19</v>
  </rv>
  <rv s="8">
    <fb>14.499000000000001</fb>
    <v>19</v>
  </rv>
  <rv s="8">
    <fb>234.55</fb>
    <v>19</v>
  </rv>
  <rv s="8">
    <fb>125.35</fb>
    <v>19</v>
  </rv>
  <rv s="8">
    <fb>157.97649999999999</fb>
    <v>19</v>
  </rv>
  <rv s="8">
    <fb>264.31</fb>
    <v>19</v>
  </rv>
  <rv s="8">
    <fb>247.33750000000001</fb>
    <v>19</v>
  </rv>
  <rv s="8">
    <fb>104.7585</fb>
    <v>19</v>
  </rv>
  <rv s="8">
    <fb>44252</fb>
    <v>18</v>
  </rv>
  <rv s="8">
    <fb>312.83</fb>
    <v>19</v>
  </rv>
  <rv s="8">
    <fb>13.307499999999999</fb>
    <v>19</v>
  </rv>
  <rv s="8">
    <fb>228.99</fb>
    <v>19</v>
  </rv>
  <rv s="8">
    <fb>120.99</fb>
    <v>19</v>
  </rv>
  <rv s="8">
    <fb>152.858</fb>
    <v>19</v>
  </rv>
  <rv s="8">
    <fb>254.69</fb>
    <v>19</v>
  </rv>
  <rv s="8">
    <fb>227.40440000000001</fb>
    <v>19</v>
  </rv>
  <rv s="8">
    <fb>101.568</fb>
    <v>19</v>
  </rv>
  <rv s="8">
    <fb>44253</fb>
    <v>18</v>
  </rv>
  <rv s="8">
    <fb>314.14</fb>
    <v>19</v>
  </rv>
  <rv s="8">
    <fb>13.714499999999999</fb>
    <v>19</v>
  </rv>
  <rv s="8">
    <fb>232.38</fb>
    <v>19</v>
  </rv>
  <rv s="8">
    <fb>121.26</fb>
    <v>19</v>
  </rv>
  <rv s="8">
    <fb>154.6465</fb>
    <v>19</v>
  </rv>
  <rv s="8">
    <fb>257.62</fb>
    <v>19</v>
  </rv>
  <rv s="8">
    <fb>225.1644</fb>
    <v>19</v>
  </rv>
  <rv s="8">
    <fb>101.843</fb>
    <v>19</v>
  </rv>
  <rv s="8">
    <fb>44256</fb>
    <v>18</v>
  </rv>
  <rv s="8">
    <fb>323.58999999999997</fb>
    <v>19</v>
  </rv>
  <rv s="8">
    <fb>13.841799999999999</fb>
    <v>19</v>
  </rv>
  <rv s="8">
    <fb>236.94</fb>
    <v>19</v>
  </rv>
  <rv s="8">
    <fb>127.79</fb>
    <v>19</v>
  </rv>
  <rv s="8">
    <fb>157.30699999999999</fb>
    <v>19</v>
  </rv>
  <rv s="8">
    <fb>264.91000000000003</fb>
    <v>19</v>
  </rv>
  <rv s="8">
    <fb>239.4743</fb>
    <v>19</v>
  </rv>
  <rv s="8">
    <fb>104.07550000000001</fb>
    <v>19</v>
  </rv>
  <rv s="8">
    <fb>44257</fb>
    <v>18</v>
  </rv>
  <rv s="8">
    <fb>318.39999999999998</fb>
    <v>19</v>
  </rv>
  <rv s="8">
    <fb>13.4063</fb>
    <v>19</v>
  </rv>
  <rv s="8">
    <fb>233.87</fb>
    <v>19</v>
  </rv>
  <rv s="8">
    <fb>125.12</fb>
    <v>19</v>
  </rv>
  <rv s="8">
    <fb>154.72649999999999</fb>
    <v>19</v>
  </rv>
  <rv s="8">
    <fb>259</fb>
    <v>19</v>
  </rv>
  <rv s="8">
    <fb>228.81100000000001</fb>
    <v>19</v>
  </rv>
  <rv s="8">
    <fb>103.792</fb>
    <v>19</v>
  </rv>
  <rv s="8">
    <fb>44258</fb>
    <v>18</v>
  </rv>
  <rv s="8">
    <fb>309.16000000000003</fb>
    <v>19</v>
  </rv>
  <rv s="8">
    <fb>12.8048</fb>
    <v>19</v>
  </rv>
  <rv s="8">
    <fb>227.56</fb>
    <v>19</v>
  </rv>
  <rv s="8">
    <fb>122.06</fb>
    <v>19</v>
  </rv>
  <rv s="8">
    <fb>150.25</fb>
    <v>19</v>
  </rv>
  <rv s="8">
    <fb>255.41</fb>
    <v>19</v>
  </rv>
  <rv s="8">
    <fb>217.7312</fb>
    <v>19</v>
  </rv>
  <rv s="8">
    <fb>101.3355</fb>
    <v>19</v>
  </rv>
  <rv s="8">
    <fb>44259</fb>
    <v>18</v>
  </rv>
  <rv s="8">
    <fb>304.10000000000002</fb>
    <v>19</v>
  </rv>
  <rv s="8">
    <fb>12.3703</fb>
    <v>19</v>
  </rv>
  <rv s="8">
    <fb>226.73</fb>
    <v>19</v>
  </rv>
  <rv s="8">
    <fb>120.13</fb>
    <v>19</v>
  </rv>
  <rv s="8">
    <fb>148.8785</fb>
    <v>19</v>
  </rv>
  <rv s="8">
    <fb>257.64</fb>
    <v>19</v>
  </rv>
  <rv s="8">
    <fb>207.1446</fb>
    <v>19</v>
  </rv>
  <rv s="8">
    <fb>102.4545</fb>
    <v>19</v>
  </rv>
  <rv s="8">
    <fb>44260</fb>
    <v>18</v>
  </rv>
  <rv s="8">
    <fb>308.68</fb>
    <v>19</v>
  </rv>
  <rv s="8">
    <fb>12.461499999999999</fb>
    <v>19</v>
  </rv>
  <rv s="8">
    <fb>231.6</fb>
    <v>19</v>
  </rv>
  <rv s="8">
    <fb>121.42</fb>
    <v>19</v>
  </rv>
  <rv s="8">
    <fb>150.023</fb>
    <v>19</v>
  </rv>
  <rv s="8">
    <fb>264.27999999999997</fb>
    <v>19</v>
  </rv>
  <rv s="8">
    <fb>199.31469999999999</fb>
    <v>19</v>
  </rv>
  <rv s="8">
    <fb>105.42700000000001</fb>
    <v>19</v>
  </rv>
  <rv s="8">
    <fb>44263</fb>
    <v>18</v>
  </rv>
  <rv s="8">
    <fb>299.94</fb>
    <v>19</v>
  </rv>
  <rv s="8">
    <fb>11.593299999999999</fb>
    <v>19</v>
  </rv>
  <rv s="8">
    <fb>227.39</fb>
    <v>19</v>
  </rv>
  <rv s="8">
    <fb>116.36</fb>
    <v>19</v>
  </rv>
  <rv s="8">
    <fb>147.5975</fb>
    <v>19</v>
  </rv>
  <rv s="8">
    <fb>255.31</fb>
    <v>19</v>
  </rv>
  <rv s="8">
    <fb>187.66480000000001</fb>
    <v>19</v>
  </rv>
  <rv s="8">
    <fb>101.2085</fb>
    <v>19</v>
  </rv>
  <rv s="8">
    <fb>44264</fb>
    <v>18</v>
  </rv>
  <rv s="8">
    <fb>311.77</fb>
    <v>19</v>
  </rv>
  <rv s="8">
    <fb>12.520300000000001</fb>
    <v>19</v>
  </rv>
  <rv s="8">
    <fb>233.78</fb>
    <v>19</v>
  </rv>
  <rv s="8">
    <fb>121.08499999999999</fb>
    <v>19</v>
  </rv>
  <rv s="8">
    <fb>153.14250000000001</fb>
    <v>19</v>
  </rv>
  <rv s="8">
    <fb>265.74</fb>
    <v>19</v>
  </rv>
  <rv s="8">
    <fb>224.52440000000001</fb>
    <v>19</v>
  </rv>
  <rv s="8">
    <fb>102.63500000000001</fb>
    <v>19</v>
  </rv>
  <rv s="8">
    <fb>44265</fb>
    <v>18</v>
  </rv>
  <rv s="8">
    <fb>310.88</fb>
    <v>19</v>
  </rv>
  <rv s="8">
    <fb>12.468299999999999</fb>
    <v>19</v>
  </rv>
  <rv s="8">
    <fb>232.42</fb>
    <v>19</v>
  </rv>
  <rv s="8">
    <fb>119.98</fb>
    <v>19</v>
  </rv>
  <rv s="8">
    <fb>152.88200000000001</fb>
    <v>19</v>
  </rv>
  <rv s="8">
    <fb>264.89999999999998</fb>
    <v>19</v>
  </rv>
  <rv s="8">
    <fb>222.68440000000001</fb>
    <v>19</v>
  </rv>
  <rv s="8">
    <fb>102.75149999999999</fb>
    <v>19</v>
  </rv>
  <rv s="8">
    <fb>44266</fb>
    <v>18</v>
  </rv>
  <rv s="8">
    <fb>318.04000000000002</fb>
    <v>19</v>
  </rv>
  <rv s="8">
    <fb>12.993499999999999</fb>
    <v>19</v>
  </rv>
  <rv s="8">
    <fb>237.13</fb>
    <v>19</v>
  </rv>
  <rv s="8">
    <fb>121.96</fb>
    <v>19</v>
  </rv>
  <rv s="8">
    <fb>155.67949999999999</fb>
    <v>19</v>
  </rv>
  <rv s="8">
    <fb>273.88</fb>
    <v>19</v>
  </rv>
  <rv s="8">
    <fb>233.1977</fb>
    <v>19</v>
  </rv>
  <rv s="8">
    <fb>105.7385</fb>
    <v>19</v>
  </rv>
  <rv s="8">
    <fb>44267</fb>
    <v>18</v>
  </rv>
  <rv s="8">
    <fb>315.45999999999998</fb>
    <v>19</v>
  </rv>
  <rv s="8">
    <fb>12.856</fb>
    <v>19</v>
  </rv>
  <rv s="8">
    <fb>235.75</fb>
    <v>19</v>
  </rv>
  <rv s="8">
    <fb>121.03</fb>
    <v>19</v>
  </rv>
  <rv s="8">
    <fb>154.47450000000001</fb>
    <v>19</v>
  </rv>
  <rv s="8">
    <fb>268.39999999999998</fb>
    <v>19</v>
  </rv>
  <rv s="8">
    <fb>231.24100000000001</fb>
    <v>19</v>
  </rv>
  <rv s="8">
    <fb>103.096</fb>
    <v>19</v>
  </rv>
  <rv s="8">
    <fb>44270</fb>
    <v>18</v>
  </rv>
  <rv s="8">
    <fb>318.83</fb>
    <v>19</v>
  </rv>
  <rv s="8">
    <fb>13.1913</fb>
    <v>19</v>
  </rv>
  <rv s="8">
    <fb>234.81</fb>
    <v>19</v>
  </rv>
  <rv s="8">
    <fb>123.99</fb>
    <v>19</v>
  </rv>
  <rv s="8">
    <fb>154.084</fb>
    <v>19</v>
  </rv>
  <rv s="8">
    <fb>273.75</fb>
    <v>19</v>
  </rv>
  <rv s="8">
    <fb>235.9776</fb>
    <v>19</v>
  </rv>
  <rv s="8">
    <fb>103.3245</fb>
    <v>19</v>
  </rv>
  <rv s="8">
    <fb>44271</fb>
    <v>18</v>
  </rv>
  <rv s="8">
    <fb>320.58</fb>
    <v>19</v>
  </rv>
  <rv s="8">
    <fb>13.2913</fb>
    <v>19</v>
  </rv>
  <rv s="8">
    <fb>237.71</fb>
    <v>19</v>
  </rv>
  <rv s="8">
    <fb>125.57</fb>
    <v>19</v>
  </rv>
  <rv s="8">
    <fb>154.59299999999999</fb>
    <v>19</v>
  </rv>
  <rv s="8">
    <fb>279.27999999999997</fb>
    <v>19</v>
  </rv>
  <rv s="8">
    <fb>225.62440000000001</fb>
    <v>19</v>
  </rv>
  <rv s="8">
    <fb>104.626</fb>
    <v>19</v>
  </rv>
  <rv s="8">
    <fb>44272</fb>
    <v>18</v>
  </rv>
  <rv s="8">
    <fb>321.89999999999998</fb>
    <v>19</v>
  </rv>
  <rv s="8">
    <fb>237.04</fb>
    <v>19</v>
  </rv>
  <rv s="8">
    <fb>124.76</fb>
    <v>19</v>
  </rv>
  <rv s="8">
    <fb>156.78649999999999</fb>
    <v>19</v>
  </rv>
  <rv s="8">
    <fb>284.01</fb>
    <v>19</v>
  </rv>
  <rv s="8">
    <fb>233.93430000000001</fb>
    <v>19</v>
  </rv>
  <rv s="8">
    <fb>104.554</fb>
    <v>19</v>
  </rv>
  <rv s="8">
    <fb>44273</fb>
    <v>18</v>
  </rv>
  <rv s="8">
    <fb>312.04000000000002</fb>
    <v>19</v>
  </rv>
  <rv s="8">
    <fb>12.7225</fb>
    <v>19</v>
  </rv>
  <rv s="8">
    <fb>230.72</fb>
    <v>19</v>
  </rv>
  <rv s="8">
    <fb>120.53</fb>
    <v>19</v>
  </rv>
  <rv s="8">
    <fb>151.39949999999999</fb>
    <v>19</v>
  </rv>
  <rv s="8">
    <fb>278.62</fb>
    <v>19</v>
  </rv>
  <rv s="8">
    <fb>217.71780000000001</fb>
    <v>19</v>
  </rv>
  <rv s="8">
    <fb>101.81100000000001</fb>
    <v>19</v>
  </rv>
  <rv s="8">
    <fb>44274</fb>
    <v>18</v>
  </rv>
  <rv s="8">
    <fb>313.14</fb>
    <v>19</v>
  </rv>
  <rv s="8">
    <fb>12.845800000000001</fb>
    <v>19</v>
  </rv>
  <rv s="8">
    <fb>230.35</fb>
    <v>19</v>
  </rv>
  <rv s="8">
    <fb>119.99</fb>
    <v>19</v>
  </rv>
  <rv s="8">
    <fb>153.74799999999999</fb>
    <v>19</v>
  </rv>
  <rv s="8">
    <fb>218.2878</fb>
    <v>19</v>
  </rv>
  <rv s="8">
    <fb>102.16</fb>
    <v>19</v>
  </rv>
  <rv s="8">
    <fb>44277</fb>
    <v>18</v>
  </rv>
  <rv s="8">
    <fb>318.61</fb>
    <v>19</v>
  </rv>
  <rv s="8">
    <fb>13.186299999999999</fb>
    <v>19</v>
  </rv>
  <rv s="8">
    <fb>235.99</fb>
    <v>19</v>
  </rv>
  <rv s="8">
    <fb>123.39</fb>
    <v>19</v>
  </rv>
  <rv s="8">
    <fb>155.54349999999999</fb>
    <v>19</v>
  </rv>
  <rv s="8">
    <fb>293.54000000000002</fb>
    <v>19</v>
  </rv>
  <rv s="8">
    <fb>223.33109999999999</fb>
    <v>19</v>
  </rv>
  <rv s="8">
    <fb>101.9295</fb>
    <v>19</v>
  </rv>
  <rv s="8">
    <fb>44278</fb>
    <v>18</v>
  </rv>
  <rv s="8">
    <fb>317.22000000000003</fb>
    <v>19</v>
  </rv>
  <rv s="8">
    <fb>13.0708</fb>
    <v>19</v>
  </rv>
  <rv s="8">
    <fb>237.58</fb>
    <v>19</v>
  </rv>
  <rv s="8">
    <fb>122.54</fb>
    <v>19</v>
  </rv>
  <rv s="8">
    <fb>156.875</fb>
    <v>19</v>
  </rv>
  <rv s="8">
    <fb>290.63</fb>
    <v>19</v>
  </rv>
  <rv s="8">
    <fb>220.71780000000001</fb>
    <v>19</v>
  </rv>
  <rv s="8">
    <fb>102.648</fb>
    <v>19</v>
  </rv>
  <rv s="8">
    <fb>44279</fb>
    <v>18</v>
  </rv>
  <rv s="8">
    <fb>311.87</fb>
    <v>19</v>
  </rv>
  <rv s="8">
    <fb>12.643000000000001</fb>
    <v>19</v>
  </rv>
  <rv s="8">
    <fb>235.46</fb>
    <v>19</v>
  </rv>
  <rv s="8">
    <fb>120.09</fb>
    <v>19</v>
  </rv>
  <rv s="8">
    <fb>154.3535</fb>
    <v>19</v>
  </rv>
  <rv s="8">
    <fb>282.14</fb>
    <v>19</v>
  </rv>
  <rv s="8">
    <fb>210.08789999999999</fb>
    <v>19</v>
  </rv>
  <rv s="8">
    <fb>102.253</fb>
    <v>19</v>
  </rv>
  <rv s="8">
    <fb>44280</fb>
    <v>18</v>
  </rv>
  <rv s="8">
    <fb>311.33</fb>
    <v>19</v>
  </rv>
  <rv s="8">
    <fb>12.535299999999999</fb>
    <v>19</v>
  </rv>
  <rv s="8">
    <fb>232.34</fb>
    <v>19</v>
  </rv>
  <rv s="8">
    <fb>120.59</fb>
    <v>19</v>
  </rv>
  <rv s="8">
    <fb>152.31299999999999</fb>
    <v>19</v>
  </rv>
  <rv s="8">
    <fb>278.74</fb>
    <v>19</v>
  </rv>
  <rv s="8">
    <fb>213.46119999999999</fb>
    <v>19</v>
  </rv>
  <rv s="8">
    <fb>102.218</fb>
    <v>19</v>
  </rv>
  <rv s="8">
    <fb>44281</fb>
    <v>18</v>
  </rv>
  <rv s="8">
    <fb>316</fb>
    <v>19</v>
  </rv>
  <rv s="8">
    <fb>12.8393</fb>
    <v>19</v>
  </rv>
  <rv s="8">
    <fb>236.48</fb>
    <v>19</v>
  </rv>
  <rv s="8">
    <fb>121.21</fb>
    <v>19</v>
  </rv>
  <rv s="8">
    <fb>152.60149999999999</fb>
    <v>19</v>
  </rv>
  <rv s="8">
    <fb>283.02</fb>
    <v>19</v>
  </rv>
  <rv s="8">
    <fb>206.2346</fb>
    <v>19</v>
  </rv>
  <rv s="8">
    <fb>101.7775</fb>
    <v>19</v>
  </rv>
  <rv s="8">
    <fb>44284</fb>
    <v>18</v>
  </rv>
  <rv s="8">
    <fb>315.91000000000003</fb>
    <v>19</v>
  </rv>
  <rv s="8">
    <fb>12.9483</fb>
    <v>19</v>
  </rv>
  <rv s="8">
    <fb>235.24</fb>
    <v>19</v>
  </rv>
  <rv s="8">
    <fb>121.39</fb>
    <v>19</v>
  </rv>
  <rv s="8">
    <fb>153.78649999999999</fb>
    <v>19</v>
  </rv>
  <rv s="8">
    <fb>290.82</fb>
    <v>19</v>
  </rv>
  <rv s="8">
    <fb>203.76130000000001</fb>
    <v>19</v>
  </rv>
  <rv s="8">
    <fb>102.7975</fb>
    <v>19</v>
  </rv>
  <rv s="8">
    <fb>44285</fb>
    <v>18</v>
  </rv>
  <rv s="8">
    <fb>314.32</fb>
    <v>19</v>
  </rv>
  <rv s="8">
    <fb>12.8718</fb>
    <v>19</v>
  </rv>
  <rv s="8">
    <fb>231.85</fb>
    <v>19</v>
  </rv>
  <rv s="8">
    <fb>119.9</fb>
    <v>19</v>
  </rv>
  <rv s="8">
    <fb>152.7645</fb>
    <v>19</v>
  </rv>
  <rv s="8">
    <fb>288</fb>
    <v>19</v>
  </rv>
  <rv s="8">
    <fb>211.87119999999999</fb>
    <v>19</v>
  </rv>
  <rv s="8">
    <fb>102.777</fb>
    <v>19</v>
  </rv>
  <rv s="8">
    <fb>44286</fb>
    <v>18</v>
  </rv>
  <rv s="8">
    <fb>319.13</fb>
    <v>19</v>
  </rv>
  <rv s="8">
    <fb>13.3483</fb>
    <v>19</v>
  </rv>
  <rv s="8">
    <fb>235.77</fb>
    <v>19</v>
  </rv>
  <rv s="8">
    <fb>122.15</fb>
    <v>19</v>
  </rv>
  <rv s="8">
    <fb>154.70400000000001</fb>
    <v>19</v>
  </rv>
  <rv s="8">
    <fb>222.64109999999999</fb>
    <v>19</v>
  </rv>
  <rv s="8">
    <fb>103.4315</fb>
    <v>19</v>
  </rv>
  <rv s="8">
    <fb>44287</fb>
    <v>18</v>
  </rv>
  <rv s="8">
    <fb>324.57</fb>
    <v>19</v>
  </rv>
  <rv s="8">
    <fb>13.8118</fb>
    <v>19</v>
  </rv>
  <rv s="8">
    <fb>242.35</fb>
    <v>19</v>
  </rv>
  <rv s="8">
    <fb>123</fb>
    <v>19</v>
  </rv>
  <rv s="8">
    <fb>158.05000000000001</fb>
    <v>19</v>
  </rv>
  <rv s="8">
    <fb>298.66000000000003</fb>
    <v>19</v>
  </rv>
  <rv s="8">
    <fb>220.58109999999999</fb>
    <v>19</v>
  </rv>
  <rv s="8">
    <fb>106.8875</fb>
    <v>19</v>
  </rv>
  <rv s="8">
    <fb>44291</fb>
    <v>18</v>
  </rv>
  <rv s="8">
    <fb>331.05</fb>
    <v>19</v>
  </rv>
  <rv s="8">
    <fb>13.987500000000001</fb>
    <v>19</v>
  </rv>
  <rv s="8">
    <fb>249.07</fb>
    <v>19</v>
  </rv>
  <rv s="8">
    <fb>125.9</fb>
    <v>19</v>
  </rv>
  <rv s="8">
    <fb>161.3365</fb>
    <v>19</v>
  </rv>
  <rv s="8">
    <fb>308.91000000000003</fb>
    <v>19</v>
  </rv>
  <rv s="8">
    <fb>230.3477</fb>
    <v>19</v>
  </rv>
  <rv s="8">
    <fb>111.2775</fb>
    <v>19</v>
  </rv>
  <rv s="8">
    <fb>44292</fb>
    <v>18</v>
  </rv>
  <rv s="8">
    <fb>330.82</fb>
    <v>19</v>
  </rv>
  <rv s="8">
    <fb>13.861499999999999</fb>
    <v>19</v>
  </rv>
  <rv s="8">
    <fb>247.86</fb>
    <v>19</v>
  </rv>
  <rv s="8">
    <fb>126.21</fb>
    <v>19</v>
  </rv>
  <rv s="8">
    <fb>161.191</fb>
    <v>19</v>
  </rv>
  <rv s="8">
    <fb>306.26</fb>
    <v>19</v>
  </rv>
  <rv s="8">
    <fb>230.5377</fb>
    <v>19</v>
  </rv>
  <rv s="8">
    <fb>111.2375</fb>
    <v>19</v>
  </rv>
  <rv s="8">
    <fb>44293</fb>
    <v>18</v>
  </rv>
  <rv s="8">
    <fb>331.62</fb>
    <v>19</v>
  </rv>
  <rv s="8">
    <fb>14.1435</fb>
    <v>19</v>
  </rv>
  <rv s="8">
    <fb>249.9</fb>
    <v>19</v>
  </rv>
  <rv s="8">
    <fb>127.9</fb>
    <v>19</v>
  </rv>
  <rv s="8">
    <fb>163.96950000000001</fb>
    <v>19</v>
  </rv>
  <rv s="8">
    <fb>313.08999999999997</fb>
    <v>19</v>
  </rv>
  <rv s="8">
    <fb>223.65440000000001</fb>
    <v>19</v>
  </rv>
  <rv s="8">
    <fb>112.48399999999999</fb>
    <v>19</v>
  </rv>
  <rv s="8">
    <fb>44294</fb>
    <v>18</v>
  </rv>
  <rv s="8">
    <fb>335.08</fb>
    <v>19</v>
  </rv>
  <rv s="8">
    <fb>14.317</fb>
    <v>19</v>
  </rv>
  <rv s="8">
    <fb>253.25</fb>
    <v>19</v>
  </rv>
  <rv s="8">
    <fb>130.36000000000001</fb>
    <v>19</v>
  </rv>
  <rv s="8">
    <fb>164.965</fb>
    <v>19</v>
  </rv>
  <rv s="8">
    <fb>313.02</fb>
    <v>19</v>
  </rv>
  <rv s="8">
    <fb>227.93109999999999</fb>
    <v>19</v>
  </rv>
  <rv s="8">
    <fb>113.27200000000001</fb>
    <v>19</v>
  </rv>
  <rv s="8">
    <fb>44295</fb>
    <v>18</v>
  </rv>
  <rv s="8">
    <fb>337.11</fb>
    <v>19</v>
  </rv>
  <rv s="8">
    <fb>14.4</fb>
    <v>19</v>
  </rv>
  <rv s="8">
    <fb>255.85</fb>
    <v>19</v>
  </rv>
  <rv s="8">
    <fb>132.995</fb>
    <v>19</v>
  </rv>
  <rv s="8">
    <fb>168.61</fb>
    <v>19</v>
  </rv>
  <rv s="8">
    <fb>312.45999999999998</fb>
    <v>19</v>
  </rv>
  <rv s="8">
    <fb>225.6711</fb>
    <v>19</v>
  </rv>
  <rv s="8">
    <fb>114.294</fb>
    <v>19</v>
  </rv>
  <rv s="8">
    <fb>44298</fb>
    <v>18</v>
  </rv>
  <rv s="8">
    <fb>336.67</fb>
    <v>19</v>
  </rv>
  <rv s="8">
    <fb>15.209</fb>
    <v>19</v>
  </rv>
  <rv s="8">
    <fb>255.91</fb>
    <v>19</v>
  </rv>
  <rv s="8">
    <fb>131.24</fb>
    <v>19</v>
  </rv>
  <rv s="8">
    <fb>168.96950000000001</fb>
    <v>19</v>
  </rv>
  <rv s="8">
    <fb>311.54000000000002</fb>
    <v>19</v>
  </rv>
  <rv s="8">
    <fb>233.99100000000001</fb>
    <v>19</v>
  </rv>
  <rv s="8">
    <fb>112.73950000000001</fb>
    <v>19</v>
  </rv>
  <rv s="8">
    <fb>44299</fb>
    <v>18</v>
  </rv>
  <rv s="8">
    <fb>340.6</fb>
    <v>19</v>
  </rv>
  <rv s="8">
    <fb>15.679500000000001</fb>
    <v>19</v>
  </rv>
  <rv s="8">
    <fb>258.49</fb>
    <v>19</v>
  </rv>
  <rv s="8">
    <fb>134.43</fb>
    <v>19</v>
  </rv>
  <rv s="8">
    <fb>254.10409999999999</fb>
    <v>19</v>
  </rv>
  <rv s="8">
    <fb>113.3635</fb>
    <v>19</v>
  </rv>
  <rv s="8">
    <fb>44300</fb>
    <v>18</v>
  </rv>
  <rv s="8">
    <fb>336.51</fb>
    <v>19</v>
  </rv>
  <rv s="8">
    <fb>15.276999999999999</fb>
    <v>19</v>
  </rv>
  <rv s="8">
    <fb>255.59</fb>
    <v>19</v>
  </rv>
  <rv s="8">
    <fb>166.65</fb>
    <v>19</v>
  </rv>
  <rv s="8">
    <fb>302.82</fb>
    <v>19</v>
  </rv>
  <rv s="8">
    <fb>244.07419999999999</fb>
    <v>19</v>
  </rv>
  <rv s="8">
    <fb>112.742</fb>
    <v>19</v>
  </rv>
  <rv s="8">
    <fb>44301</fb>
    <v>18</v>
  </rv>
  <rv s="8">
    <fb>341.61</fb>
    <v>19</v>
  </rv>
  <rv s="8">
    <fb>16.1373</fb>
    <v>19</v>
  </rv>
  <rv s="8">
    <fb>259.5</fb>
    <v>19</v>
  </rv>
  <rv s="8">
    <fb>134.5</fb>
    <v>19</v>
  </rv>
  <rv s="8">
    <fb>168.9545</fb>
    <v>19</v>
  </rv>
  <rv s="8">
    <fb>307.82</fb>
    <v>19</v>
  </rv>
  <rv s="8">
    <fb>246.2809</fb>
    <v>19</v>
  </rv>
  <rv s="8">
    <fb>114.833</fb>
    <v>19</v>
  </rv>
  <rv s="8">
    <fb>44302</fb>
    <v>18</v>
  </rv>
  <rv s="8">
    <fb>342.01</fb>
    <v>19</v>
  </rv>
  <rv s="8">
    <fb>15.9125</fb>
    <v>19</v>
  </rv>
  <rv s="8">
    <fb>260.74</fb>
    <v>19</v>
  </rv>
  <rv s="8">
    <fb>134.16</fb>
    <v>19</v>
  </rv>
  <rv s="8">
    <fb>169.97200000000001</fb>
    <v>19</v>
  </rv>
  <rv s="8">
    <fb>306.18</fb>
    <v>19</v>
  </rv>
  <rv s="8">
    <fb>246.5909</fb>
    <v>19</v>
  </rv>
  <rv s="8">
    <fb>114.88800000000001</fb>
    <v>19</v>
  </rv>
  <rv s="8">
    <fb>44305</fb>
    <v>18</v>
  </rv>
  <rv s="8">
    <fb>338.88</fb>
    <v>19</v>
  </rv>
  <rv s="8">
    <fb>15.361800000000001</fb>
    <v>19</v>
  </rv>
  <rv s="8">
    <fb>258.74</fb>
    <v>19</v>
  </rv>
  <rv s="8">
    <fb>134.84</fb>
    <v>19</v>
  </rv>
  <rv s="8">
    <fb>168.60050000000001</fb>
    <v>19</v>
  </rv>
  <rv s="8">
    <fb>302.24</fb>
    <v>19</v>
  </rv>
  <rv s="8">
    <fb>238.20760000000001</fb>
    <v>19</v>
  </rv>
  <rv s="8">
    <fb>115.12</fb>
    <v>19</v>
  </rv>
  <rv s="8">
    <fb>44306</fb>
    <v>18</v>
  </rv>
  <rv s="8">
    <fb>336.41</fb>
    <v>19</v>
  </rv>
  <rv s="8">
    <fb>15.1713</fb>
    <v>19</v>
  </rv>
  <rv s="8">
    <fb>258.26</fb>
    <v>19</v>
  </rv>
  <rv s="8">
    <fb>133.11000000000001</fb>
    <v>19</v>
  </rv>
  <rv s="8">
    <fb>166.7345</fb>
    <v>19</v>
  </rv>
  <rv s="8">
    <fb>302.64999999999998</fb>
    <v>19</v>
  </rv>
  <rv s="8">
    <fb>239.6609</fb>
    <v>19</v>
  </rv>
  <rv s="8">
    <fb>114.6815</fb>
    <v>19</v>
  </rv>
  <rv s="8">
    <fb>44307</fb>
    <v>18</v>
  </rv>
  <rv s="8">
    <fb>339.29</fb>
    <v>19</v>
  </rv>
  <rv s="8">
    <fb>15.3605</fb>
    <v>19</v>
  </rv>
  <rv s="8">
    <fb>260.58</fb>
    <v>19</v>
  </rv>
  <rv s="8">
    <fb>133.5</fb>
    <v>19</v>
  </rv>
  <rv s="8">
    <fb>168.101</fb>
    <v>19</v>
  </rv>
  <rv s="8">
    <fb>301.47000000000003</fb>
    <v>19</v>
  </rv>
  <rv s="8">
    <fb>248.03749999999999</fb>
    <v>19</v>
  </rv>
  <rv s="8">
    <fb>114.6645</fb>
    <v>19</v>
  </rv>
  <rv s="8">
    <fb>44308</fb>
    <v>18</v>
  </rv>
  <rv s="8">
    <fb>335.2</fb>
    <v>19</v>
  </rv>
  <rv s="8">
    <fb>14.850300000000001</fb>
    <v>19</v>
  </rv>
  <rv s="8">
    <fb>257.17</fb>
    <v>19</v>
  </rv>
  <rv s="8">
    <fb>131.94</fb>
    <v>19</v>
  </rv>
  <rv s="8">
    <fb>165.452</fb>
    <v>19</v>
  </rv>
  <rv s="8">
    <fb>296.52</fb>
    <v>19</v>
  </rv>
  <rv s="8">
    <fb>239.89429999999999</fb>
    <v>19</v>
  </rv>
  <rv s="8">
    <fb>113.396</fb>
    <v>19</v>
  </rv>
  <rv s="8">
    <fb>44309</fb>
    <v>18</v>
  </rv>
  <rv s="8">
    <fb>339.42</fb>
    <v>19</v>
  </rv>
  <rv s="8">
    <fb>15.2653</fb>
    <v>19</v>
  </rv>
  <rv s="8">
    <fb>261.14999999999998</fb>
    <v>19</v>
  </rv>
  <rv s="8">
    <fb>134.32</fb>
    <v>19</v>
  </rv>
  <rv s="8">
    <fb>167.04400000000001</fb>
    <v>19</v>
  </rv>
  <rv s="8">
    <fb>301.13</fb>
    <v>19</v>
  </rv>
  <rv s="8">
    <fb>243.1309</fb>
    <v>19</v>
  </rv>
  <rv s="8">
    <fb>115.765</fb>
    <v>19</v>
  </rv>
  <rv s="8">
    <fb>44312</fb>
    <v>18</v>
  </rv>
  <rv s="8">
    <fb>341.63</fb>
    <v>19</v>
  </rv>
  <rv s="8">
    <fb>15.478</fb>
    <v>19</v>
  </rv>
  <rv s="8">
    <fb>261.55</fb>
    <v>19</v>
  </rv>
  <rv s="8">
    <fb>134.72</fb>
    <v>19</v>
  </rv>
  <rv s="8">
    <fb>170.45</fb>
    <v>19</v>
  </rv>
  <rv s="8">
    <fb>303.04000000000002</fb>
    <v>19</v>
  </rv>
  <rv s="8">
    <fb>246.0642</fb>
    <v>19</v>
  </rv>
  <rv s="8">
    <fb>116.337</fb>
    <v>19</v>
  </rv>
  <rv s="8">
    <fb>44313</fb>
    <v>18</v>
  </rv>
  <rv s="8">
    <fb>340.15</fb>
    <v>19</v>
  </rv>
  <rv s="8">
    <fb>15.3818</fb>
    <v>19</v>
  </rv>
  <rv s="8">
    <fb>261.97000000000003</fb>
    <v>19</v>
  </rv>
  <rv s="8">
    <fb>134.38999999999999</fb>
    <v>19</v>
  </rv>
  <rv s="8">
    <fb>170.8715</fb>
    <v>19</v>
  </rv>
  <rv s="8">
    <fb>303.57</fb>
    <v>19</v>
  </rv>
  <rv s="8">
    <fb>234.911</fb>
    <v>19</v>
  </rv>
  <rv s="8">
    <fb>115.35599999999999</fb>
    <v>19</v>
  </rv>
  <rv s="8">
    <fb>44314</fb>
    <v>18</v>
  </rv>
  <rv s="8">
    <fb>339</fb>
    <v>19</v>
  </rv>
  <rv s="8">
    <fb>15.2768</fb>
    <v>19</v>
  </rv>
  <rv s="8">
    <fb>254.56</fb>
    <v>19</v>
  </rv>
  <rv s="8">
    <fb>133.58000000000001</fb>
    <v>19</v>
  </rv>
  <rv s="8">
    <fb>172.92500000000001</fb>
    <v>19</v>
  </rv>
  <rv s="8">
    <fb>307.10000000000002</fb>
    <v>19</v>
  </rv>
  <rv s="8">
    <fb>231.46440000000001</fb>
    <v>19</v>
  </rv>
  <rv s="8">
    <fb>118.99550000000001</fb>
    <v>19</v>
  </rv>
  <rv s="8">
    <fb>44315</fb>
    <v>18</v>
  </rv>
  <rv s="8">
    <fb>340.22</fb>
    <v>19</v>
  </rv>
  <rv s="8">
    <fb>15.3248</fb>
    <v>19</v>
  </rv>
  <rv s="8">
    <fb>252.51</fb>
    <v>19</v>
  </rv>
  <rv s="8">
    <fb>133.47999999999999</fb>
    <v>19</v>
  </rv>
  <rv s="8">
    <fb>173.56549999999999</fb>
    <v>19</v>
  </rv>
  <rv s="8">
    <fb>329.51</fb>
    <v>19</v>
  </rv>
  <rv s="8">
    <fb>225.6644</fb>
    <v>19</v>
  </rv>
  <rv s="8">
    <fb>121.4945</fb>
    <v>19</v>
  </rv>
  <rv s="8">
    <fb>44316</fb>
    <v>18</v>
  </rv>
  <rv s="8">
    <fb>337.99</fb>
    <v>19</v>
  </rv>
  <rv s="8">
    <fb>15.009499999999999</fb>
    <v>19</v>
  </rv>
  <rv s="8">
    <fb>252.18</fb>
    <v>19</v>
  </rv>
  <rv s="8">
    <fb>131.46</fb>
    <v>19</v>
  </rv>
  <rv s="8">
    <fb>173.37100000000001</fb>
    <v>19</v>
  </rv>
  <rv s="8">
    <fb>325.08</fb>
    <v>19</v>
  </rv>
  <rv s="8">
    <fb>236.4776</fb>
    <v>19</v>
  </rv>
  <rv s="8">
    <fb>120.506</fb>
    <v>19</v>
  </rv>
  <rv s="8">
    <fb>44319</fb>
    <v>18</v>
  </rv>
  <rv s="8">
    <fb>336.19</fb>
    <v>19</v>
  </rv>
  <rv s="8">
    <fb>14.8368</fb>
    <v>19</v>
  </rv>
  <rv s="8">
    <fb>251.86</fb>
    <v>19</v>
  </rv>
  <rv s="8">
    <fb>132.54</fb>
    <v>19</v>
  </rv>
  <rv s="8">
    <fb>169.3245</fb>
    <v>19</v>
  </rv>
  <rv s="8">
    <fb>322.58</fb>
    <v>19</v>
  </rv>
  <rv s="8">
    <fb>228.29769999999999</fb>
    <v>19</v>
  </rv>
  <rv s="8">
    <fb>119.7585</fb>
    <v>19</v>
  </rv>
  <rv s="8">
    <fb>44320</fb>
    <v>18</v>
  </rv>
  <rv s="8">
    <fb>330.14</fb>
    <v>19</v>
  </rv>
  <rv s="8">
    <fb>14.3513</fb>
    <v>19</v>
  </rv>
  <rv s="8">
    <fb>247.79</fb>
    <v>19</v>
  </rv>
  <rv s="8">
    <fb>127.85</fb>
    <v>19</v>
  </rv>
  <rv s="8">
    <fb>165.59350000000001</fb>
    <v>19</v>
  </rv>
  <rv s="8">
    <fb>318.36</fb>
    <v>19</v>
  </rv>
  <rv s="8">
    <fb>224.53110000000001</fb>
    <v>19</v>
  </rv>
  <rv s="8">
    <fb>117.71250000000001</fb>
    <v>19</v>
  </rv>
  <rv s="8">
    <fb>44321</fb>
    <v>18</v>
  </rv>
  <rv s="8">
    <fb>329.03</fb>
    <v>19</v>
  </rv>
  <rv s="8">
    <fb>14.458500000000001</fb>
    <v>19</v>
  </rv>
  <rv s="8">
    <fb>246.47</fb>
    <v>19</v>
  </rv>
  <rv s="8">
    <fb>128.1</fb>
    <v>19</v>
  </rv>
  <rv s="8">
    <fb>163.52699999999999</fb>
    <v>19</v>
  </rv>
  <rv s="8">
    <fb>315.02</fb>
    <v>19</v>
  </rv>
  <rv s="8">
    <fb>223.64439999999999</fb>
    <v>19</v>
  </rv>
  <rv s="8">
    <fb>117.837</fb>
    <v>19</v>
  </rv>
  <rv s="8">
    <fb>44322</fb>
    <v>18</v>
  </rv>
  <rv s="8">
    <fb>331.51</fb>
    <v>19</v>
  </rv>
  <rv s="8">
    <fb>14.523</fb>
    <v>19</v>
  </rv>
  <rv s="8">
    <fb>249.73</fb>
    <v>19</v>
  </rv>
  <rv s="8">
    <fb>129.74</fb>
    <v>19</v>
  </rv>
  <rv s="8">
    <fb>165.3185</fb>
    <v>19</v>
  </rv>
  <rv s="8">
    <fb>320.02</fb>
    <v>19</v>
  </rv>
  <rv s="8">
    <fb>221.17779999999999</fb>
    <v>19</v>
  </rv>
  <rv s="8">
    <fb>119.0675</fb>
    <v>19</v>
  </rv>
  <rv s="8">
    <fb>44323</fb>
    <v>18</v>
  </rv>
  <rv s="8">
    <fb>334.2</fb>
    <v>19</v>
  </rv>
  <rv s="8">
    <fb>14.8123</fb>
    <v>19</v>
  </rv>
  <rv s="8">
    <fb>252.46</fb>
    <v>19</v>
  </rv>
  <rv s="8">
    <fb>130.21</fb>
    <v>19</v>
  </rv>
  <rv s="8">
    <fb>164.5805</fb>
    <v>19</v>
  </rv>
  <rv s="8">
    <fb>319.08</fb>
    <v>19</v>
  </rv>
  <rv s="8">
    <fb>224.12110000000001</fb>
    <v>19</v>
  </rv>
  <rv s="8">
    <fb>119.9345</fb>
    <v>19</v>
  </rv>
  <rv s="8">
    <fb>44326</fb>
    <v>18</v>
  </rv>
  <rv s="8">
    <fb>325.76</fb>
    <v>19</v>
  </rv>
  <rv s="8">
    <fb>14.2658</fb>
    <v>19</v>
  </rv>
  <rv s="8">
    <fb>247.18</fb>
    <v>19</v>
  </rv>
  <rv s="8">
    <fb>126.85</fb>
    <v>19</v>
  </rv>
  <rv s="8">
    <fb>159.52449999999999</fb>
    <v>19</v>
  </rv>
  <rv s="8">
    <fb>305.97000000000003</fb>
    <v>19</v>
  </rv>
  <rv s="8">
    <fb>209.67789999999999</fb>
    <v>19</v>
  </rv>
  <rv s="8">
    <fb>117.083</fb>
    <v>19</v>
  </rv>
  <rv s="8">
    <fb>44327</fb>
    <v>18</v>
  </rv>
  <rv s="8">
    <fb>325.31</fb>
    <v>19</v>
  </rv>
  <rv s="8">
    <fb>14.3063</fb>
    <v>19</v>
  </rv>
  <rv s="8">
    <fb>246.23</fb>
    <v>19</v>
  </rv>
  <rv s="8">
    <fb>125.91</fb>
    <v>19</v>
  </rv>
  <rv s="8">
    <fb>161.19550000000001</fb>
    <v>19</v>
  </rv>
  <rv s="8">
    <fb>306.52999999999997</fb>
    <v>19</v>
  </rv>
  <rv s="8">
    <fb>205.7313</fb>
    <v>19</v>
  </rv>
  <rv s="8">
    <fb>115.438</fb>
    <v>19</v>
  </rv>
  <rv s="8">
    <fb>44328</fb>
    <v>18</v>
  </rv>
  <rv s="8">
    <fb>316.89</fb>
    <v>19</v>
  </rv>
  <rv s="8">
    <fb>13.7585</fb>
    <v>19</v>
  </rv>
  <rv s="8">
    <fb>122.77</fb>
    <v>19</v>
  </rv>
  <rv s="8">
    <fb>157.59700000000001</fb>
    <v>19</v>
  </rv>
  <rv s="8">
    <fb>302.55</fb>
    <v>19</v>
  </rv>
  <rv s="8">
    <fb>196.62799999999999</fb>
    <v>19</v>
  </rv>
  <rv s="8">
    <fb>111.95399999999999</fb>
    <v>19</v>
  </rv>
  <rv s="8">
    <fb>44329</fb>
    <v>18</v>
  </rv>
  <rv s="8">
    <fb>319.33999999999997</fb>
    <v>19</v>
  </rv>
  <rv s="8">
    <fb>13.6653</fb>
    <v>19</v>
  </rv>
  <rv s="8">
    <fb>243.03</fb>
    <v>19</v>
  </rv>
  <rv s="8">
    <fb>124.97</fb>
    <v>19</v>
  </rv>
  <rv s="8">
    <fb>158.0735</fb>
    <v>19</v>
  </rv>
  <rv s="8">
    <fb>305.26</fb>
    <v>19</v>
  </rv>
  <rv s="8">
    <fb>190.56139999999999</fb>
    <v>19</v>
  </rv>
  <rv s="8">
    <fb>113.0985</fb>
    <v>19</v>
  </rv>
  <rv s="8">
    <fb>44330</fb>
    <v>18</v>
  </rv>
  <rv s="8">
    <fb>326.39</fb>
    <v>19</v>
  </rv>
  <rv s="8">
    <fb>14.243</fb>
    <v>19</v>
  </rv>
  <rv s="8">
    <fb>127.45</fb>
    <v>19</v>
  </rv>
  <rv s="8">
    <fb>161.14500000000001</fb>
    <v>19</v>
  </rv>
  <rv s="8">
    <fb>315.94</fb>
    <v>19</v>
  </rv>
  <rv s="8">
    <fb>196.578</fb>
    <v>19</v>
  </rv>
  <rv s="8">
    <fb>115.80800000000001</fb>
    <v>19</v>
  </rv>
  <rv s="8">
    <fb>44333</fb>
    <v>18</v>
  </rv>
  <rv s="8">
    <fb>324.41000000000003</fb>
    <v>19</v>
  </rv>
  <rv s="8">
    <fb>14.1655</fb>
    <v>19</v>
  </rv>
  <rv s="8">
    <fb>245.18</fb>
    <v>19</v>
  </rv>
  <rv s="8">
    <fb>126.27</fb>
    <v>19</v>
  </rv>
  <rv s="8">
    <fb>163.51949999999999</fb>
    <v>19</v>
  </rv>
  <rv s="8">
    <fb>192.2747</fb>
    <v>19</v>
  </rv>
  <rv s="8">
    <fb>116.0705</fb>
    <v>19</v>
  </rv>
  <rv s="8">
    <fb>44334</fb>
    <v>18</v>
  </rv>
  <rv s="8">
    <fb>322.22000000000003</fb>
    <v>19</v>
  </rv>
  <rv s="8">
    <fb>14.0158</fb>
    <v>19</v>
  </rv>
  <rv s="8">
    <fb>243.08</fb>
    <v>19</v>
  </rv>
  <rv s="8">
    <fb>124.85</fb>
    <v>19</v>
  </rv>
  <rv s="8">
    <fb>161.614</fb>
    <v>19</v>
  </rv>
  <rv s="8">
    <fb>309.95999999999998</fb>
    <v>19</v>
  </rv>
  <rv s="8">
    <fb>192.62139999999999</fb>
    <v>19</v>
  </rv>
  <rv s="8">
    <fb>115.17149999999999</fb>
    <v>19</v>
  </rv>
  <rv s="8">
    <fb>44335</fb>
    <v>18</v>
  </rv>
  <rv s="8">
    <fb>322.58999999999997</fb>
    <v>19</v>
  </rv>
  <rv s="8">
    <fb>14.065799999999999</fb>
    <v>19</v>
  </rv>
  <rv s="8">
    <fb>243.12</fb>
    <v>19</v>
  </rv>
  <rv s="8">
    <fb>124.69</fb>
    <v>19</v>
  </rv>
  <rv s="8">
    <fb>161.59</fb>
    <v>19</v>
  </rv>
  <rv s="8">
    <fb>313.58999999999997</fb>
    <v>19</v>
  </rv>
  <rv s="8">
    <fb>187.81809999999999</fb>
    <v>19</v>
  </rv>
  <rv s="8">
    <fb>115.4355</fb>
    <v>19</v>
  </rv>
  <rv s="8">
    <fb>44336</fb>
    <v>18</v>
  </rv>
  <rv s="8">
    <fb>328.83</fb>
    <v>19</v>
  </rv>
  <rv s="8">
    <fb>14.612500000000001</fb>
    <v>19</v>
  </rv>
  <rv s="8">
    <fb>246.48</fb>
    <v>19</v>
  </rv>
  <rv s="8">
    <fb>127.31</fb>
    <v>19</v>
  </rv>
  <rv s="8">
    <fb>162.38399999999999</fb>
    <v>19</v>
  </rv>
  <rv s="8">
    <fb>195.59139999999999</fb>
    <v>19</v>
  </rv>
  <rv s="8">
    <fb>117.8045</fb>
    <v>19</v>
  </rv>
  <rv s="8">
    <fb>44337</fb>
    <v>18</v>
  </rv>
  <rv s="8">
    <fb>327.01</fb>
    <v>19</v>
  </rv>
  <rv s="8">
    <fb>14.9918</fb>
    <v>19</v>
  </rv>
  <rv s="8">
    <fb>245.17</fb>
    <v>19</v>
  </rv>
  <rv s="8">
    <fb>125.43</fb>
    <v>19</v>
  </rv>
  <rv s="8">
    <fb>160.154</fb>
    <v>19</v>
  </rv>
  <rv s="8">
    <fb>316.23</fb>
    <v>19</v>
  </rv>
  <rv s="8">
    <fb>193.62469999999999</fb>
    <v>19</v>
  </rv>
  <rv s="8">
    <fb>117.255</fb>
    <v>19</v>
  </rv>
  <rv s="8">
    <fb>44340</fb>
    <v>18</v>
  </rv>
  <rv s="8">
    <fb>332.51</fb>
    <v>19</v>
  </rv>
  <rv s="8">
    <fb>15.612</fb>
    <v>19</v>
  </rv>
  <rv s="8">
    <fb>250.78</fb>
    <v>19</v>
  </rv>
  <rv s="8">
    <fb>127.1</fb>
    <v>19</v>
  </rv>
  <rv s="8">
    <fb>162.24950000000001</fb>
    <v>19</v>
  </rv>
  <rv s="8">
    <fb>324.63</fb>
    <v>19</v>
  </rv>
  <rv s="8">
    <fb>202.1446</fb>
    <v>19</v>
  </rv>
  <rv s="8">
    <fb>120.3335</fb>
    <v>19</v>
  </rv>
  <rv s="8">
    <fb>44341</fb>
    <v>18</v>
  </rv>
  <rv s="8">
    <fb>332.97</fb>
    <v>19</v>
  </rv>
  <rv s="8">
    <fb>15.6478</fb>
    <v>19</v>
  </rv>
  <rv s="8">
    <fb>251.72</fb>
    <v>19</v>
  </rv>
  <rv s="8">
    <fb>126.9</fb>
    <v>19</v>
  </rv>
  <rv s="8">
    <fb>162.95249999999999</fb>
    <v>19</v>
  </rv>
  <rv s="8">
    <fb>327.79</fb>
    <v>19</v>
  </rv>
  <rv s="8">
    <fb>201.56129999999999</fb>
    <v>19</v>
  </rv>
  <rv s="8">
    <fb>120.45350000000001</fb>
    <v>19</v>
  </rv>
  <rv s="8">
    <fb>44342</fb>
    <v>18</v>
  </rv>
  <rv s="8">
    <fb>334.13</fb>
    <v>19</v>
  </rv>
  <rv s="8">
    <fb>15.7</fb>
    <v>19</v>
  </rv>
  <rv s="8">
    <fb>251.49</fb>
    <v>19</v>
  </rv>
  <rv s="8">
    <fb>163.25800000000001</fb>
    <v>19</v>
  </rv>
  <rv s="8">
    <fb>327.66000000000003</fb>
    <v>19</v>
  </rv>
  <rv s="8">
    <fb>206.37459999999999</fb>
    <v>19</v>
  </rv>
  <rv s="8">
    <fb>121.6765</fb>
    <v>19</v>
  </rv>
  <rv s="8">
    <fb>44343</fb>
    <v>18</v>
  </rv>
  <rv s="8">
    <fb>332.88</fb>
    <v>19</v>
  </rv>
  <rv s="8">
    <fb>15.488</fb>
    <v>19</v>
  </rv>
  <rv s="8">
    <fb>249.31</fb>
    <v>19</v>
  </rv>
  <rv s="8">
    <fb>125.28</fb>
    <v>19</v>
  </rv>
  <rv s="8">
    <fb>161.50550000000001</fb>
    <v>19</v>
  </rv>
  <rv s="8">
    <fb>210.28120000000001</fb>
    <v>19</v>
  </rv>
  <rv s="8">
    <fb>120.1255</fb>
    <v>19</v>
  </rv>
  <rv s="8">
    <fb>44344</fb>
    <v>18</v>
  </rv>
  <rv s="8">
    <fb>16.244499999999999</fb>
    <v>19</v>
  </rv>
  <rv s="8">
    <fb>249.68</fb>
    <v>19</v>
  </rv>
  <rv s="8">
    <fb>124.61</fb>
    <v>19</v>
  </rv>
  <rv s="8">
    <fb>161.15350000000001</fb>
    <v>19</v>
  </rv>
  <rv s="8">
    <fb>328.73</fb>
    <v>19</v>
  </rv>
  <rv s="8">
    <fb>208.40459999999999</fb>
    <v>19</v>
  </rv>
  <rv s="8">
    <fb>120.578</fb>
    <v>19</v>
  </rv>
  <rv s="8">
    <fb>44348</fb>
    <v>18</v>
  </rv>
  <rv s="8">
    <fb>332.82</fb>
    <v>19</v>
  </rv>
  <rv s="8">
    <fb>16.264500000000002</fb>
    <v>19</v>
  </rv>
  <rv s="8">
    <fb>247.4</fb>
    <v>19</v>
  </rv>
  <rv s="8">
    <fb>124.28</fb>
    <v>19</v>
  </rv>
  <rv s="8">
    <fb>160.9325</fb>
    <v>19</v>
  </rv>
  <rv s="8">
    <fb>329.13</fb>
    <v>19</v>
  </rv>
  <rv s="8">
    <fb>207.96459999999999</fb>
    <v>19</v>
  </rv>
  <rv s="8">
    <fb>121.4905</fb>
    <v>19</v>
  </rv>
  <rv s="8">
    <fb>44349</fb>
    <v>18</v>
  </rv>
  <rv s="8">
    <fb>333.47</fb>
    <v>19</v>
  </rv>
  <rv s="8">
    <fb>16.778300000000002</fb>
    <v>19</v>
  </rv>
  <rv s="8">
    <fb>247.3</fb>
    <v>19</v>
  </rv>
  <rv s="8">
    <fb>125.06</fb>
    <v>19</v>
  </rv>
  <rv s="8">
    <fb>161.6995</fb>
    <v>19</v>
  </rv>
  <rv s="8">
    <fb>329.15</fb>
    <v>19</v>
  </rv>
  <rv s="8">
    <fb>201.7046</fb>
    <v>19</v>
  </rv>
  <rv s="8">
    <fb>121.06399999999999</fb>
    <v>19</v>
  </rv>
  <rv s="8">
    <fb>44350</fb>
    <v>18</v>
  </rv>
  <rv s="8">
    <fb>330</fb>
    <v>19</v>
  </rv>
  <rv s="8">
    <fb>16.969799999999999</fb>
    <v>19</v>
  </rv>
  <rv s="8">
    <fb>245.71</fb>
    <v>19</v>
  </rv>
  <rv s="8">
    <fb>123.54</fb>
    <v>19</v>
  </rv>
  <rv s="8">
    <fb>159.35050000000001</fb>
    <v>19</v>
  </rv>
  <rv s="8">
    <fb>326.04000000000002</fb>
    <v>19</v>
  </rv>
  <rv s="8">
    <fb>190.94479999999999</fb>
    <v>19</v>
  </rv>
  <rv s="8">
    <fb>120.23050000000001</fb>
    <v>19</v>
  </rv>
  <rv s="8">
    <fb>44351</fb>
    <v>18</v>
  </rv>
  <rv s="8">
    <fb>335.6</fb>
    <v>19</v>
  </rv>
  <rv s="8">
    <fb>17.578299999999999</fb>
    <v>19</v>
  </rv>
  <rv s="8">
    <fb>250.79</fb>
    <v>19</v>
  </rv>
  <rv s="8">
    <fb>125.89</fb>
    <v>19</v>
  </rv>
  <rv s="8">
    <fb>160.31100000000001</fb>
    <v>19</v>
  </rv>
  <rv s="8">
    <fb>330.35</fb>
    <v>19</v>
  </rv>
  <rv s="8">
    <fb>199.68129999999999</fb>
    <v>19</v>
  </rv>
  <rv s="8">
    <fb>122.58799999999999</fb>
    <v>19</v>
  </rv>
  <rv s="8">
    <fb>44354</fb>
    <v>18</v>
  </rv>
  <rv s="8">
    <fb>336.6</fb>
    <v>19</v>
  </rv>
  <rv s="8">
    <fb>17.619</fb>
    <v>19</v>
  </rv>
  <rv s="8">
    <fb>253.81</fb>
    <v>19</v>
  </rv>
  <rv s="8">
    <fb>159.90049999999999</fb>
    <v>19</v>
  </rv>
  <rv s="8">
    <fb>336.58</fb>
    <v>19</v>
  </rv>
  <rv s="8">
    <fb>201.708</fb>
    <v>19</v>
  </rv>
  <rv s="8">
    <fb>123.3045</fb>
    <v>19</v>
  </rv>
  <rv s="8">
    <fb>44355</fb>
    <v>18</v>
  </rv>
  <rv s="8">
    <fb>336.76</fb>
    <v>19</v>
  </rv>
  <rv s="8">
    <fb>17.457000000000001</fb>
    <v>19</v>
  </rv>
  <rv s="8">
    <fb>252.57</fb>
    <v>19</v>
  </rv>
  <rv s="8">
    <fb>126.74</fb>
    <v>19</v>
  </rv>
  <rv s="8">
    <fb>163.2055</fb>
    <v>19</v>
  </rv>
  <rv s="8">
    <fb>333.68</fb>
    <v>19</v>
  </rv>
  <rv s="8">
    <fb>201.19470000000001</fb>
    <v>19</v>
  </rv>
  <rv s="8">
    <fb>124.1425</fb>
    <v>19</v>
  </rv>
  <rv s="8">
    <fb>44356</fb>
    <v>18</v>
  </rv>
  <rv s="8">
    <fb>336.84</fb>
    <v>19</v>
  </rv>
  <rv s="8">
    <fb>17.3583</fb>
    <v>19</v>
  </rv>
  <rv s="8">
    <fb>253.59</fb>
    <v>19</v>
  </rv>
  <rv s="8">
    <fb>127.13</fb>
    <v>19</v>
  </rv>
  <rv s="8">
    <fb>164.0575</fb>
    <v>19</v>
  </rv>
  <rv s="8">
    <fb>330.25</fb>
    <v>19</v>
  </rv>
  <rv s="8">
    <fb>199.59129999999999</fb>
    <v>19</v>
  </rv>
  <rv s="8">
    <fb>124.57</fb>
    <v>19</v>
  </rv>
  <rv s="8">
    <fb>44357</fb>
    <v>18</v>
  </rv>
  <rv s="8">
    <fb>340.35</fb>
    <v>19</v>
  </rv>
  <rv s="8">
    <fb>17.425000000000001</fb>
    <v>19</v>
  </rv>
  <rv s="8">
    <fb>257.24</fb>
    <v>19</v>
  </rv>
  <rv s="8">
    <fb>126.11</fb>
    <v>19</v>
  </rv>
  <rv s="8">
    <fb>167.48249999999999</fb>
    <v>19</v>
  </rv>
  <rv s="8">
    <fb>332.46</fb>
    <v>19</v>
  </rv>
  <rv s="8">
    <fb>203.37129999999999</fb>
    <v>19</v>
  </rv>
  <rv s="8">
    <fb>126.08</fb>
    <v>19</v>
  </rv>
  <rv s="8">
    <fb>44358</fb>
    <v>18</v>
  </rv>
  <rv s="8">
    <fb>341.24</fb>
    <v>19</v>
  </rv>
  <rv s="8">
    <fb>17.825299999999999</fb>
    <v>19</v>
  </rv>
  <rv s="8">
    <fb>257.89</fb>
    <v>19</v>
  </rv>
  <rv s="8">
    <fb>127.35</fb>
    <v>19</v>
  </rv>
  <rv s="8">
    <fb>167.3415</fb>
    <v>19</v>
  </rv>
  <rv s="8">
    <fb>331.26</fb>
    <v>19</v>
  </rv>
  <rv s="8">
    <fb>203.2946</fb>
    <v>19</v>
  </rv>
  <rv s="8">
    <fb>125.6965</fb>
    <v>19</v>
  </rv>
  <rv s="8">
    <fb>44361</fb>
    <v>18</v>
  </rv>
  <rv s="8">
    <fb>344.51</fb>
    <v>19</v>
  </rv>
  <rv s="8">
    <fb>18.018799999999999</fb>
    <v>19</v>
  </rv>
  <rv s="8">
    <fb>130.47999999999999</fb>
    <v>19</v>
  </rv>
  <rv s="8">
    <fb>169.1935</fb>
    <v>19</v>
  </rv>
  <rv s="8">
    <fb>336.77</fb>
    <v>19</v>
  </rv>
  <rv s="8">
    <fb>205.8946</fb>
    <v>19</v>
  </rv>
  <rv s="8">
    <fb>126.352</fb>
    <v>19</v>
  </rv>
  <rv s="8">
    <fb>44362</fb>
    <v>18</v>
  </rv>
  <rv s="8">
    <fb>342.26</fb>
    <v>19</v>
  </rv>
  <rv s="8">
    <fb>17.788499999999999</fb>
    <v>19</v>
  </rv>
  <rv s="8">
    <fb>258.36</fb>
    <v>19</v>
  </rv>
  <rv s="8">
    <fb>129.63999999999999</fb>
    <v>19</v>
  </rv>
  <rv s="8">
    <fb>169.15649999999999</fb>
    <v>19</v>
  </rv>
  <rv s="8">
    <fb>336.75</fb>
    <v>19</v>
  </rv>
  <rv s="8">
    <fb>199.78469999999999</fb>
    <v>19</v>
  </rv>
  <rv s="8">
    <fb>126.033</fb>
    <v>19</v>
  </rv>
  <rv s="8">
    <fb>44363</fb>
    <v>18</v>
  </rv>
  <rv s="8">
    <fb>341.01</fb>
    <v>19</v>
  </rv>
  <rv s="8">
    <fb>17.810300000000002</fb>
    <v>19</v>
  </rv>
  <rv s="8">
    <fb>257.38</fb>
    <v>19</v>
  </rv>
  <rv s="8">
    <fb>130.15</fb>
    <v>19</v>
  </rv>
  <rv s="8">
    <fb>170.76249999999999</fb>
    <v>19</v>
  </rv>
  <rv s="8">
    <fb>331.08</fb>
    <v>19</v>
  </rv>
  <rv s="8">
    <fb>201.62129999999999</fb>
    <v>19</v>
  </rv>
  <rv s="8">
    <fb>44364</fb>
    <v>18</v>
  </rv>
  <rv s="8">
    <fb>345.34</fb>
    <v>19</v>
  </rv>
  <rv s="8">
    <fb>18.657299999999999</fb>
    <v>19</v>
  </rv>
  <rv s="8">
    <fb>131.79</fb>
    <v>19</v>
  </rv>
  <rv s="8">
    <fb>174.46199999999999</fb>
    <v>19</v>
  </rv>
  <rv s="8">
    <fb>205.53129999999999</fb>
    <v>19</v>
  </rv>
  <rv s="8">
    <fb>126.371</fb>
    <v>19</v>
  </rv>
  <rv s="8">
    <fb>44365</fb>
    <v>18</v>
  </rv>
  <rv s="8">
    <fb>342.63</fb>
    <v>19</v>
  </rv>
  <rv s="8">
    <fb>18.6387</fb>
    <v>19</v>
  </rv>
  <rv s="8">
    <fb>259.43</fb>
    <v>19</v>
  </rv>
  <rv s="8">
    <fb>130.46</fb>
    <v>19</v>
  </rv>
  <rv s="8">
    <fb>174.345</fb>
    <v>19</v>
  </rv>
  <rv s="8">
    <fb>329.66</fb>
    <v>19</v>
  </rv>
  <rv s="8">
    <fb>207.7679</fb>
    <v>19</v>
  </rv>
  <rv s="8">
    <fb>125.5675</fb>
    <v>19</v>
  </rv>
  <rv s="8">
    <fb>44368</fb>
    <v>18</v>
  </rv>
  <rv s="8">
    <fb>344.36</fb>
    <v>19</v>
  </rv>
  <rv s="8">
    <fb>18.427299999999999</fb>
    <v>19</v>
  </rv>
  <rv s="8">
    <fb>262.63</fb>
    <v>19</v>
  </rv>
  <rv s="8">
    <fb>132.30000000000001</fb>
    <v>19</v>
  </rv>
  <rv s="8">
    <fb>172.69800000000001</fb>
    <v>19</v>
  </rv>
  <rv s="8">
    <fb>332.29</fb>
    <v>19</v>
  </rv>
  <rv s="8">
    <fb>206.94130000000001</fb>
    <v>19</v>
  </rv>
  <rv s="8">
    <fb>126.455</fb>
    <v>19</v>
  </rv>
  <rv s="8">
    <fb>44369</fb>
    <v>18</v>
  </rv>
  <rv s="8">
    <fb>347.57</fb>
    <v>19</v>
  </rv>
  <rv s="8">
    <fb>18.886800000000001</fb>
    <v>19</v>
  </rv>
  <rv s="8">
    <fb>265.51</fb>
    <v>19</v>
  </rv>
  <rv s="8">
    <fb>133.97999999999999</fb>
    <v>19</v>
  </rv>
  <rv s="8">
    <fb>175.27199999999999</fb>
    <v>19</v>
  </rv>
  <rv s="8">
    <fb>339.03</fb>
    <v>19</v>
  </rv>
  <rv s="8">
    <fb>207.90129999999999</fb>
    <v>19</v>
  </rv>
  <rv s="8">
    <fb>126.9995</fb>
    <v>19</v>
  </rv>
  <rv s="8">
    <fb>44370</fb>
    <v>18</v>
  </rv>
  <rv s="8">
    <fb>347.74</fb>
    <v>19</v>
  </rv>
  <rv s="8">
    <fb>19.057300000000001</fb>
    <v>19</v>
  </rv>
  <rv s="8">
    <fb>265.27499999999998</fb>
    <v>19</v>
  </rv>
  <rv s="8">
    <fb>133.69999999999999</fb>
    <v>19</v>
  </rv>
  <rv s="8">
    <fb>175.191</fb>
    <v>19</v>
  </rv>
  <rv s="8">
    <fb>340.59</fb>
    <v>19</v>
  </rv>
  <rv s="8">
    <fb>218.8545</fb>
    <v>19</v>
  </rv>
  <rv s="8">
    <fb>126.4615</fb>
    <v>19</v>
  </rv>
  <rv s="8">
    <fb>44371</fb>
    <v>18</v>
  </rv>
  <rv s="8">
    <fb>349.89</fb>
    <v>19</v>
  </rv>
  <rv s="8">
    <fb>19.205500000000001</fb>
    <v>19</v>
  </rv>
  <rv s="8">
    <fb>266.69</fb>
    <v>19</v>
  </rv>
  <rv s="8">
    <fb>133.41</fb>
    <v>19</v>
  </rv>
  <rv s="8">
    <fb>172.45400000000001</fb>
    <v>19</v>
  </rv>
  <rv s="8">
    <fb>343.18</fb>
    <v>19</v>
  </rv>
  <rv s="8">
    <fb>226.6044</fb>
    <v>19</v>
  </rv>
  <rv s="8">
    <fb>127.282</fb>
    <v>19</v>
  </rv>
  <rv s="8">
    <fb>44372</fb>
    <v>18</v>
  </rv>
  <rv s="8">
    <fb>349.46</fb>
    <v>19</v>
  </rv>
  <rv s="8">
    <fb>19.030999999999999</fb>
    <v>19</v>
  </rv>
  <rv s="8">
    <fb>265.02</fb>
    <v>19</v>
  </rv>
  <rv s="8">
    <fb>170.07300000000001</fb>
    <v>19</v>
  </rv>
  <rv s="8">
    <fb>341.37</fb>
    <v>19</v>
  </rv>
  <rv s="8">
    <fb>223.95439999999999</fb>
    <v>19</v>
  </rv>
  <rv s="8">
    <fb>126.995</fb>
    <v>19</v>
  </rv>
  <rv s="8">
    <fb>44375</fb>
    <v>18</v>
  </rv>
  <rv s="8">
    <fb>353.71</fb>
    <v>19</v>
  </rv>
  <rv s="8">
    <fb>19.984999999999999</fb>
    <v>19</v>
  </rv>
  <rv s="8">
    <fb>268.72000000000003</fb>
    <v>19</v>
  </rv>
  <rv s="8">
    <fb>134.78</fb>
    <v>19</v>
  </rv>
  <rv s="8">
    <fb>172.19450000000001</fb>
    <v>19</v>
  </rv>
  <rv s="8">
    <fb>355.64</fb>
    <v>19</v>
  </rv>
  <rv s="8">
    <fb>229.571</fb>
    <v>19</v>
  </rv>
  <rv s="8">
    <fb>126.81950000000001</fb>
    <v>19</v>
  </rv>
  <rv s="8">
    <fb>44376</fb>
    <v>18</v>
  </rv>
  <rv s="8">
    <fb>354.99</fb>
    <v>19</v>
  </rv>
  <rv s="8">
    <fb>20.026800000000001</fb>
    <v>19</v>
  </rv>
  <rv s="8">
    <fb>271.39999999999998</fb>
    <v>19</v>
  </rv>
  <rv s="8">
    <fb>136.33000000000001</fb>
    <v>19</v>
  </rv>
  <rv s="8">
    <fb>172.40700000000001</fb>
    <v>19</v>
  </rv>
  <rv s="8">
    <fb>351.89</fb>
    <v>19</v>
  </rv>
  <rv s="8">
    <fb>226.9177</fb>
    <v>19</v>
  </rv>
  <rv s="8">
    <fb>126.0185</fb>
    <v>19</v>
  </rv>
  <rv s="8">
    <fb>44377</fb>
    <v>18</v>
  </rv>
  <rv s="8">
    <fb>354.43</fb>
    <v>19</v>
  </rv>
  <rv s="8">
    <fb>20.002500000000001</fb>
    <v>19</v>
  </rv>
  <rv s="8">
    <fb>270.89999999999998</fb>
    <v>19</v>
  </rv>
  <rv s="8">
    <fb>136.96</fb>
    <v>19</v>
  </rv>
  <rv s="8">
    <fb>172.00800000000001</fb>
    <v>19</v>
  </rv>
  <rv s="8">
    <fb>347.71</fb>
    <v>19</v>
  </rv>
  <rv s="8">
    <fb>226.56440000000001</fb>
    <v>19</v>
  </rv>
  <rv s="8">
    <fb>125.316</fb>
    <v>19</v>
  </rv>
  <rv s="8">
    <fb>44378</fb>
    <v>18</v>
  </rv>
  <rv s="8">
    <fb>354.57</fb>
    <v>19</v>
  </rv>
  <rv s="8">
    <fb>20.212</fb>
    <v>19</v>
  </rv>
  <rv s="8">
    <fb>271.60000000000002</fb>
    <v>19</v>
  </rv>
  <rv s="8">
    <fb>137.27000000000001</fb>
    <v>19</v>
  </rv>
  <rv s="8">
    <fb>171.64850000000001</fb>
    <v>19</v>
  </rv>
  <rv s="8">
    <fb>354.39</fb>
    <v>19</v>
  </rv>
  <rv s="8">
    <fb>225.97110000000001</fb>
    <v>19</v>
  </rv>
  <rv s="8">
    <fb>126.3685</fb>
    <v>19</v>
  </rv>
  <rv s="8">
    <fb>44379</fb>
    <v>18</v>
  </rv>
  <rv s="8">
    <fb>358.64</fb>
    <v>19</v>
  </rv>
  <rv s="8">
    <fb>20.486999999999998</fb>
    <v>19</v>
  </rv>
  <rv s="8">
    <fb>277.64999999999998</fb>
    <v>19</v>
  </rv>
  <rv s="8">
    <fb>139.96</fb>
    <v>19</v>
  </rv>
  <rv s="8">
    <fb>175.54900000000001</fb>
    <v>19</v>
  </rv>
  <rv s="8">
    <fb>354.7</fb>
    <v>19</v>
  </rv>
  <rv s="8">
    <fb>226.29769999999999</fb>
    <v>19</v>
  </rv>
  <rv s="8">
    <fb>128.71899999999999</fb>
    <v>19</v>
  </rv>
  <rv s="8">
    <fb>44383</fb>
    <v>18</v>
  </rv>
  <rv s="8">
    <fb>360.19</fb>
    <v>19</v>
  </rv>
  <rv s="8">
    <fb>20.698499999999999</fb>
    <v>19</v>
  </rv>
  <rv s="8">
    <fb>277.66000000000003</fb>
    <v>19</v>
  </rv>
  <rv s="8">
    <fb>142.02000000000001</fb>
    <v>19</v>
  </rv>
  <rv s="8">
    <fb>183.78700000000001</fb>
    <v>19</v>
  </rv>
  <rv s="8">
    <fb>352.78</fb>
    <v>19</v>
  </rv>
  <rv s="8">
    <fb>219.8578</fb>
    <v>19</v>
  </rv>
  <rv s="8">
    <fb>129.77099999999999</fb>
    <v>19</v>
  </rv>
  <rv s="8">
    <fb>44384</fb>
    <v>18</v>
  </rv>
  <rv s="8">
    <fb>360.95</fb>
    <v>19</v>
  </rv>
  <rv s="8">
    <fb>20.3718</fb>
    <v>19</v>
  </rv>
  <rv s="8">
    <fb>144.57</fb>
    <v>19</v>
  </rv>
  <rv s="8">
    <fb>184.82900000000001</fb>
    <v>19</v>
  </rv>
  <rv s="8">
    <fb>350.49</fb>
    <v>19</v>
  </rv>
  <rv s="8">
    <fb>214.88120000000001</fb>
    <v>19</v>
  </rv>
  <rv s="8">
    <fb>130.07749999999999</fb>
    <v>19</v>
  </rv>
  <rv s="8">
    <fb>44385</fb>
    <v>18</v>
  </rv>
  <rv s="8">
    <fb>358.77</fb>
    <v>19</v>
  </rv>
  <rv s="8">
    <fb>19.902799999999999</fb>
    <v>19</v>
  </rv>
  <rv s="8">
    <fb>277.42</fb>
    <v>19</v>
  </rv>
  <rv s="8">
    <fb>143.24</fb>
    <v>19</v>
  </rv>
  <rv s="8">
    <fb>186.57050000000001</fb>
    <v>19</v>
  </rv>
  <rv s="8">
    <fb>345.65</fb>
    <v>19</v>
  </rv>
  <rv s="8">
    <fb>217.60120000000001</fb>
    <v>19</v>
  </rv>
  <rv s="8">
    <fb>129.17699999999999</fb>
    <v>19</v>
  </rv>
  <rv s="8">
    <fb>44386</fb>
    <v>18</v>
  </rv>
  <rv s="8">
    <fb>361.01</fb>
    <v>19</v>
  </rv>
  <rv s="8">
    <fb>20.0503</fb>
    <v>19</v>
  </rv>
  <rv s="8">
    <fb>277.94</fb>
    <v>19</v>
  </rv>
  <rv s="8">
    <fb>145.11000000000001</fb>
    <v>19</v>
  </rv>
  <rv s="8">
    <fb>185.96700000000001</fb>
    <v>19</v>
  </rv>
  <rv s="8">
    <fb>350.42</fb>
    <v>19</v>
  </rv>
  <rv s="8">
    <fb>218.9811</fb>
    <v>19</v>
  </rv>
  <rv s="8">
    <fb>129.5745</fb>
    <v>19</v>
  </rv>
  <rv s="8">
    <fb>44389</fb>
    <v>18</v>
  </rv>
  <rv s="8">
    <fb>362.42</fb>
    <v>19</v>
  </rv>
  <rv s="8">
    <fb>20.512499999999999</fb>
    <v>19</v>
  </rv>
  <rv s="8">
    <fb>277.32</fb>
    <v>19</v>
  </rv>
  <rv s="8">
    <fb>144.5</fb>
    <v>19</v>
  </rv>
  <rv s="8">
    <fb>185.92750000000001</fb>
    <v>19</v>
  </rv>
  <rv s="8">
    <fb>353.16</fb>
    <v>19</v>
  </rv>
  <rv s="8">
    <fb>228.56440000000001</fb>
    <v>19</v>
  </rv>
  <rv s="8">
    <fb>130.56399999999999</fb>
    <v>19</v>
  </rv>
  <rv s="8">
    <fb>44390</fb>
    <v>18</v>
  </rv>
  <rv s="8">
    <fb>20.25</fb>
    <v>19</v>
  </rv>
  <rv s="8">
    <fb>280.98</fb>
    <v>19</v>
  </rv>
  <rv s="8">
    <fb>145.63999999999999</fb>
    <v>19</v>
  </rv>
  <rv s="8">
    <fb>183.86799999999999</fb>
    <v>19</v>
  </rv>
  <rv s="8">
    <fb>352.09</fb>
    <v>19</v>
  </rv>
  <rv s="8">
    <fb>222.84440000000001</fb>
    <v>19</v>
  </rv>
  <rv s="8">
    <fb>130.99449999999999</fb>
    <v>19</v>
  </rv>
  <rv s="8">
    <fb>44391</fb>
    <v>18</v>
  </rv>
  <rv s="8">
    <fb>363.07</fb>
    <v>19</v>
  </rv>
  <rv s="8">
    <fb>19.8415</fb>
    <v>19</v>
  </rv>
  <rv s="8">
    <fb>282.51</fb>
    <v>19</v>
  </rv>
  <rv s="8">
    <fb>149.15</fb>
    <v>19</v>
  </rv>
  <rv s="8">
    <fb>184.084</fb>
    <v>19</v>
  </rv>
  <rv s="8">
    <fb>347.63</fb>
    <v>19</v>
  </rv>
  <rv s="8">
    <fb>217.7912</fb>
    <v>19</v>
  </rv>
  <rv s="8">
    <fb>132.08250000000001</fb>
    <v>19</v>
  </rv>
  <rv s="8">
    <fb>44392</fb>
    <v>18</v>
  </rv>
  <rv s="8">
    <fb>360.52</fb>
    <v>19</v>
  </rv>
  <rv s="8">
    <fb>18.9663</fb>
    <v>19</v>
  </rv>
  <rv s="8">
    <fb>281.02999999999997</fb>
    <v>19</v>
  </rv>
  <rv s="8">
    <fb>148.47999999999999</fb>
    <v>19</v>
  </rv>
  <rv s="8">
    <fb>181.56</fb>
    <v>19</v>
  </rv>
  <rv s="8">
    <fb>344.46</fb>
    <v>19</v>
  </rv>
  <rv s="8">
    <fb>216.86449999999999</fb>
    <v>19</v>
  </rv>
  <rv s="8">
    <fb>131.26650000000001</fb>
    <v>19</v>
  </rv>
  <rv s="8">
    <fb>44393</fb>
    <v>18</v>
  </rv>
  <rv s="8">
    <fb>357.6</fb>
    <v>19</v>
  </rv>
  <rv s="8">
    <fb>18.161000000000001</fb>
    <v>19</v>
  </rv>
  <rv s="8">
    <fb>280.75</fb>
    <v>19</v>
  </rv>
  <rv s="8">
    <fb>146.38999999999999</fb>
    <v>19</v>
  </rv>
  <rv s="8">
    <fb>178.6815</fb>
    <v>19</v>
  </rv>
  <rv s="8">
    <fb>341.16</fb>
    <v>19</v>
  </rv>
  <rv s="8">
    <fb>214.7379</fb>
    <v>19</v>
  </rv>
  <rv s="8">
    <fb>131.84549999999999</fb>
    <v>19</v>
  </rv>
  <rv s="8">
    <fb>44396</fb>
    <v>18</v>
  </rv>
  <rv s="8">
    <fb>354.67</fb>
    <v>19</v>
  </rv>
  <rv s="8">
    <fb>18.779800000000002</fb>
    <v>19</v>
  </rv>
  <rv s="8">
    <fb>277.01</fb>
    <v>19</v>
  </rv>
  <rv s="8">
    <fb>142.44999999999999</fb>
    <v>19</v>
  </rv>
  <rv s="8">
    <fb>177.4795</fb>
    <v>19</v>
  </rv>
  <rv s="8">
    <fb>336.95</fb>
    <v>19</v>
  </rv>
  <rv s="8">
    <fb>215.40450000000001</fb>
    <v>19</v>
  </rv>
  <rv s="8">
    <fb>129.25399999999999</fb>
    <v>19</v>
  </rv>
  <rv s="8">
    <fb>44397</fb>
    <v>18</v>
  </rv>
  <rv s="8">
    <fb>358.79</fb>
    <v>19</v>
  </rv>
  <rv s="8">
    <fb>18.611999999999998</fb>
    <v>19</v>
  </rv>
  <rv s="8">
    <fb>279.32</fb>
    <v>19</v>
  </rv>
  <rv s="8">
    <fb>146.15</fb>
    <v>19</v>
  </rv>
  <rv s="8">
    <fb>178.65950000000001</fb>
    <v>19</v>
  </rv>
  <rv s="8">
    <fb>341.66</fb>
    <v>19</v>
  </rv>
  <rv s="8">
    <fb>220.1645</fb>
    <v>19</v>
  </rv>
  <rv s="8">
    <fb>131.10149999999999</fb>
    <v>19</v>
  </rv>
  <rv s="8">
    <fb>44398</fb>
    <v>18</v>
  </rv>
  <rv s="8">
    <fb>361.56</fb>
    <v>19</v>
  </rv>
  <rv s="8">
    <fb>19.41</fb>
    <v>19</v>
  </rv>
  <rv s="8">
    <fb>281.39999999999998</fb>
    <v>19</v>
  </rv>
  <rv s="8">
    <fb>145.4</fb>
    <v>19</v>
  </rv>
  <rv s="8">
    <fb>179.26</fb>
    <v>19</v>
  </rv>
  <rv s="8">
    <fb>346.23</fb>
    <v>19</v>
  </rv>
  <rv s="8">
    <fb>218.42779999999999</fb>
    <v>19</v>
  </rv>
  <rv s="8">
    <fb>132.60050000000001</fb>
    <v>19</v>
  </rv>
  <rv s="8">
    <fb>44399</fb>
    <v>18</v>
  </rv>
  <rv s="8">
    <fb>363.95</fb>
    <v>19</v>
  </rv>
  <rv s="8">
    <fb>19.594000000000001</fb>
    <v>19</v>
  </rv>
  <rv s="8">
    <fb>286.14</fb>
    <v>19</v>
  </rv>
  <rv s="8">
    <fb>146.80000000000001</fb>
    <v>19</v>
  </rv>
  <rv s="8">
    <fb>181.9015</fb>
    <v>19</v>
  </rv>
  <rv s="8">
    <fb>351.19</fb>
    <v>19</v>
  </rv>
  <rv s="8">
    <fb>216.4178</fb>
    <v>19</v>
  </rv>
  <rv s="8">
    <fb>133.32849999999999</fb>
    <v>19</v>
  </rv>
  <rv s="8">
    <fb>44400</fb>
    <v>18</v>
  </rv>
  <rv s="8">
    <fb>368.2</fb>
    <v>19</v>
  </rv>
  <rv s="8">
    <fb>19.558</fb>
    <v>19</v>
  </rv>
  <rv s="8">
    <fb>289.67</fb>
    <v>19</v>
  </rv>
  <rv s="8">
    <fb>148.56</fb>
    <v>19</v>
  </rv>
  <rv s="8">
    <fb>182.83199999999999</fb>
    <v>19</v>
  </rv>
  <rv s="8">
    <fb>369.79</fb>
    <v>19</v>
  </rv>
  <rv s="8">
    <fb>214.4579</fb>
    <v>19</v>
  </rv>
  <rv s="8">
    <fb>137.816</fb>
    <v>19</v>
  </rv>
  <rv s="8">
    <fb>44403</fb>
    <v>18</v>
  </rv>
  <rv s="8">
    <fb>368.49</fb>
    <v>19</v>
  </rv>
  <rv s="8">
    <fb>19.294</fb>
    <v>19</v>
  </rv>
  <rv s="8">
    <fb>289.05</fb>
    <v>19</v>
  </rv>
  <rv s="8">
    <fb>148.99</fb>
    <v>19</v>
  </rv>
  <rv s="8">
    <fb>184.99100000000001</fb>
    <v>19</v>
  </rv>
  <rv s="8">
    <fb>372.46</fb>
    <v>19</v>
  </rv>
  <rv s="8">
    <fb>219.2045</fb>
    <v>19</v>
  </rv>
  <rv s="8">
    <fb>139.64449999999999</fb>
    <v>19</v>
  </rv>
  <rv s="8">
    <fb>44404</fb>
    <v>18</v>
  </rv>
  <rv s="8">
    <fb>364.43</fb>
    <v>19</v>
  </rv>
  <rv s="8">
    <fb>19.207999999999998</fb>
    <v>19</v>
  </rv>
  <rv s="8">
    <fb>286.54000000000002</fb>
    <v>19</v>
  </rv>
  <rv s="8">
    <fb>146.77000000000001</fb>
    <v>19</v>
  </rv>
  <rv s="8">
    <fb>181.31950000000001</fb>
    <v>19</v>
  </rv>
  <rv s="8">
    <fb>367.81</fb>
    <v>19</v>
  </rv>
  <rv s="8">
    <fb>214.92449999999999</fb>
    <v>19</v>
  </rv>
  <rv s="8">
    <fb>136.79650000000001</fb>
    <v>19</v>
  </rv>
  <rv s="8">
    <fb>44405</fb>
    <v>18</v>
  </rv>
  <rv s="8">
    <fb>365.83</fb>
    <v>19</v>
  </rv>
  <rv s="8">
    <fb>19.503</fb>
    <v>19</v>
  </rv>
  <rv s="8">
    <fb>286.22000000000003</fb>
    <v>19</v>
  </rv>
  <rv s="8">
    <fb>144.97999999999999</fb>
    <v>19</v>
  </rv>
  <rv s="8">
    <fb>181.51599999999999</fb>
    <v>19</v>
  </rv>
  <rv s="8">
    <fb>373.28</fb>
    <v>19</v>
  </rv>
  <rv s="8">
    <fb>215.65780000000001</fb>
    <v>19</v>
  </rv>
  <rv s="8">
    <fb>136.38149999999999</fb>
    <v>19</v>
  </rv>
  <rv s="8">
    <fb>44406</fb>
    <v>18</v>
  </rv>
  <rv s="8">
    <fb>366.48</fb>
    <v>19</v>
  </rv>
  <rv s="8">
    <fb>19.661999999999999</fb>
    <v>19</v>
  </rv>
  <rv s="8">
    <fb>286.5</fb>
    <v>19</v>
  </rv>
  <rv s="8">
    <fb>179.99600000000001</fb>
    <v>19</v>
  </rv>
  <rv s="8">
    <fb>358.32</fb>
    <v>19</v>
  </rv>
  <rv s="8">
    <fb>225.78110000000001</fb>
    <v>19</v>
  </rv>
  <rv s="8">
    <fb>136.54050000000001</fb>
    <v>19</v>
  </rv>
  <rv s="8">
    <fb>44407</fb>
    <v>18</v>
  </rv>
  <rv s="8">
    <fb>364.57</fb>
    <v>19</v>
  </rv>
  <rv s="8">
    <fb>19.498999999999999</fb>
    <v>19</v>
  </rv>
  <rv s="8">
    <fb>284.91000000000003</fb>
    <v>19</v>
  </rv>
  <rv s="8">
    <fb>145.86000000000001</fb>
    <v>19</v>
  </rv>
  <rv s="8">
    <fb>166.37950000000001</fb>
    <v>19</v>
  </rv>
  <rv s="8">
    <fb>356.3</fb>
    <v>19</v>
  </rv>
  <rv s="8">
    <fb>229.06440000000001</fb>
    <v>19</v>
  </rv>
  <rv s="8">
    <fb>135.221</fb>
    <v>19</v>
  </rv>
  <rv s="8">
    <fb>44410</fb>
    <v>18</v>
  </rv>
  <rv s="8">
    <fb>364.6</fb>
    <v>19</v>
  </rv>
  <rv s="8">
    <fb>19.75</fb>
    <v>19</v>
  </rv>
  <rv s="8">
    <fb>284.82</fb>
    <v>19</v>
  </rv>
  <rv s="8">
    <fb>145.52000000000001</fb>
    <v>19</v>
  </rv>
  <rv s="8">
    <fb>166.57400000000001</fb>
    <v>19</v>
  </rv>
  <rv s="8">
    <fb>351.95</fb>
    <v>19</v>
  </rv>
  <rv s="8">
    <fb>236.55430000000001</fb>
    <v>19</v>
  </rv>
  <rv s="8">
    <fb>135.98949999999999</fb>
    <v>19</v>
  </rv>
  <rv s="8">
    <fb>44411</fb>
    <v>18</v>
  </rv>
  <rv s="8">
    <fb>366.81</fb>
    <v>19</v>
  </rv>
  <rv s="8">
    <fb>19.815000000000001</fb>
    <v>19</v>
  </rv>
  <rv s="8">
    <fb>287.12</fb>
    <v>19</v>
  </rv>
  <rv s="8">
    <fb>147.36000000000001</fb>
    <v>19</v>
  </rv>
  <rv s="8">
    <fb>168.31200000000001</fb>
    <v>19</v>
  </rv>
  <rv s="8">
    <fb>351.24</fb>
    <v>19</v>
  </rv>
  <rv s="8">
    <fb>236.57759999999999</fb>
    <v>19</v>
  </rv>
  <rv s="8">
    <fb>136.28</fb>
    <v>19</v>
  </rv>
  <rv s="8">
    <fb>44412</fb>
    <v>18</v>
  </rv>
  <rv s="8">
    <fb>367.34</fb>
    <v>19</v>
  </rv>
  <rv s="8">
    <fb>20.274000000000001</fb>
    <v>19</v>
  </rv>
  <rv s="8">
    <fb>286.51</fb>
    <v>19</v>
  </rv>
  <rv s="8">
    <fb>146.94999999999999</fb>
    <v>19</v>
  </rv>
  <rv s="8">
    <fb>167.73599999999999</fb>
    <v>19</v>
  </rv>
  <rv s="8">
    <fb>358.92</fb>
    <v>19</v>
  </rv>
  <rv s="8">
    <fb>236.971</fb>
    <v>19</v>
  </rv>
  <rv s="8">
    <fb>136.02850000000001</fb>
    <v>19</v>
  </rv>
  <rv s="8">
    <fb>44413</fb>
    <v>18</v>
  </rv>
  <rv s="8">
    <fb>369.67</fb>
    <v>19</v>
  </rv>
  <rv s="8">
    <fb>20.637</fb>
    <v>19</v>
  </rv>
  <rv s="8">
    <fb>289.52</fb>
    <v>19</v>
  </rv>
  <rv s="8">
    <fb>147.06</fb>
    <v>19</v>
  </rv>
  <rv s="8">
    <fb>168.79949999999999</fb>
    <v>19</v>
  </rv>
  <rv s="8">
    <fb>362.97</fb>
    <v>19</v>
  </rv>
  <rv s="8">
    <fb>136.94</fb>
    <v>19</v>
  </rv>
  <rv s="8">
    <fb>44414</fb>
    <v>18</v>
  </rv>
  <rv s="8">
    <fb>368.05</fb>
    <v>19</v>
  </rv>
  <rv s="8">
    <fb>20.366</fb>
    <v>19</v>
  </rv>
  <rv s="8">
    <fb>289.45999999999998</fb>
    <v>19</v>
  </rv>
  <rv s="8">
    <fb>146.13999999999999</fb>
    <v>19</v>
  </rv>
  <rv s="8">
    <fb>167.24700000000001</fb>
    <v>19</v>
  </rv>
  <rv s="8">
    <fb>363.51</fb>
    <v>19</v>
  </rv>
  <rv s="8">
    <fb>233.03100000000001</fb>
    <v>19</v>
  </rv>
  <rv s="8">
    <fb>137.036</fb>
    <v>19</v>
  </rv>
  <rv s="8">
    <fb>44417</fb>
    <v>18</v>
  </rv>
  <rv s="8">
    <fb>368.73</fb>
    <v>19</v>
  </rv>
  <rv s="8">
    <fb>20.295000000000002</fb>
    <v>19</v>
  </rv>
  <rv s="8">
    <fb>288.33</fb>
    <v>19</v>
  </rv>
  <rv s="8">
    <fb>146.09</fb>
    <v>19</v>
  </rv>
  <rv s="8">
    <fb>167.09350000000001</fb>
    <v>19</v>
  </rv>
  <rv s="8">
    <fb>361.61</fb>
    <v>19</v>
  </rv>
  <rv s="8">
    <fb>237.91759999999999</fb>
    <v>19</v>
  </rv>
  <rv s="8">
    <fb>138.00200000000001</fb>
    <v>19</v>
  </rv>
  <rv s="8">
    <fb>44418</fb>
    <v>18</v>
  </rv>
  <rv s="8">
    <fb>366.84</fb>
    <v>19</v>
  </rv>
  <rv s="8">
    <fb>19.936</fb>
    <v>19</v>
  </rv>
  <rv s="8">
    <fb>286.44</fb>
    <v>19</v>
  </rv>
  <rv s="8">
    <fb>145.6</fb>
    <v>19</v>
  </rv>
  <rv s="8">
    <fb>166.03399999999999</fb>
    <v>19</v>
  </rv>
  <rv s="8">
    <fb>361.13</fb>
    <v>19</v>
  </rv>
  <rv s="8">
    <fb>236.661</fb>
    <v>19</v>
  </rv>
  <rv s="8">
    <fb>138.09649999999999</fb>
    <v>19</v>
  </rv>
  <rv s="8">
    <fb>44419</fb>
    <v>18</v>
  </rv>
  <rv s="8">
    <fb>366.21</fb>
    <v>19</v>
  </rv>
  <rv s="8">
    <fb>19.699000000000002</fb>
    <v>19</v>
  </rv>
  <rv s="8">
    <fb>286.95</fb>
    <v>19</v>
  </rv>
  <rv s="8">
    <fb>164.60550000000001</fb>
    <v>19</v>
  </rv>
  <rv s="8">
    <fb>359.96</fb>
    <v>19</v>
  </rv>
  <rv s="8">
    <fb>235.9376</fb>
    <v>19</v>
  </rv>
  <rv s="8">
    <fb>137.68950000000001</fb>
    <v>19</v>
  </rv>
  <rv s="8">
    <fb>44420</fb>
    <v>18</v>
  </rv>
  <rv s="8">
    <fb>367.53</fb>
    <v>19</v>
  </rv>
  <rv s="8">
    <fb>19.905000000000001</fb>
    <v>19</v>
  </rv>
  <rv s="8">
    <fb>289.81</fb>
    <v>19</v>
  </rv>
  <rv s="8">
    <fb>148.88999999999999</fb>
    <v>19</v>
  </rv>
  <rv s="8">
    <fb>165.17500000000001</fb>
    <v>19</v>
  </rv>
  <rv s="8">
    <fb>362.65</fb>
    <v>19</v>
  </rv>
  <rv s="8">
    <fb>240.74760000000001</fb>
    <v>19</v>
  </rv>
  <rv s="8">
    <fb>138.3895</fb>
    <v>19</v>
  </rv>
  <rv s="8">
    <fb>44421</fb>
    <v>18</v>
  </rv>
  <rv s="8">
    <fb>368.82</fb>
    <v>19</v>
  </rv>
  <rv s="8">
    <fb>20.187999999999999</fb>
    <v>19</v>
  </rv>
  <rv s="8">
    <fb>292.85000000000002</fb>
    <v>19</v>
  </rv>
  <rv s="8">
    <fb>149.1</fb>
    <v>19</v>
  </rv>
  <rv s="8">
    <fb>164.6985</fb>
    <v>19</v>
  </rv>
  <rv s="8">
    <fb>363.18</fb>
    <v>19</v>
  </rv>
  <rv s="8">
    <fb>239.05430000000001</fb>
    <v>19</v>
  </rv>
  <rv s="8">
    <fb>138.40600000000001</fb>
    <v>19</v>
  </rv>
  <rv s="8">
    <fb>44424</fb>
    <v>18</v>
  </rv>
  <rv s="8">
    <fb>368.98</fb>
    <v>19</v>
  </rv>
  <rv s="8">
    <fb>19.95</fb>
    <v>19</v>
  </rv>
  <rv s="8">
    <fb>294.60000000000002</fb>
    <v>19</v>
  </rv>
  <rv s="8">
    <fb>151.12</fb>
    <v>19</v>
  </rv>
  <rv s="8">
    <fb>164.9495</fb>
    <v>19</v>
  </rv>
  <rv s="8">
    <fb>366.56</fb>
    <v>19</v>
  </rv>
  <rv s="8">
    <fb>228.721</fb>
    <v>19</v>
  </rv>
  <rv s="8">
    <fb>138.916</fb>
    <v>19</v>
  </rv>
  <rv s="8">
    <fb>44425</fb>
    <v>18</v>
  </rv>
  <rv s="8">
    <fb>365.73</fb>
    <v>19</v>
  </rv>
  <rv s="8">
    <fb>19.457999999999998</fb>
    <v>19</v>
  </rv>
  <rv s="8">
    <fb>293.08</fb>
    <v>19</v>
  </rv>
  <rv s="8">
    <fb>150.19</fb>
    <v>19</v>
  </rv>
  <rv s="8">
    <fb>162.09800000000001</fb>
    <v>19</v>
  </rv>
  <rv s="8">
    <fb>358.45</fb>
    <v>19</v>
  </rv>
  <rv s="8">
    <fb>221.90110000000001</fb>
    <v>19</v>
  </rv>
  <rv s="8">
    <fb>137.3005</fb>
    <v>19</v>
  </rv>
  <rv s="8">
    <fb>44426</fb>
    <v>18</v>
  </rv>
  <rv s="8">
    <fb>362.21</fb>
    <v>19</v>
  </rv>
  <rv s="8">
    <fb>19.04</fb>
    <v>19</v>
  </rv>
  <rv s="8">
    <fb>290.73</fb>
    <v>19</v>
  </rv>
  <rv s="8">
    <fb>146.36000000000001</fb>
    <v>19</v>
  </rv>
  <rv s="8">
    <fb>160.06100000000001</fb>
    <v>19</v>
  </rv>
  <rv s="8">
    <fb>355.45</fb>
    <v>19</v>
  </rv>
  <rv s="8">
    <fb>229.661</fb>
    <v>19</v>
  </rv>
  <rv s="8">
    <fb>136.57</fb>
    <v>19</v>
  </rv>
  <rv s="8">
    <fb>44427</fb>
    <v>18</v>
  </rv>
  <rv s="8">
    <fb>363.96</fb>
    <v>19</v>
  </rv>
  <rv s="8">
    <fb>19.797999999999998</fb>
    <v>19</v>
  </rv>
  <rv s="8">
    <fb>296.77</fb>
    <v>19</v>
  </rv>
  <rv s="8">
    <fb>146.69999999999999</fb>
    <v>19</v>
  </rv>
  <rv s="8">
    <fb>159.38749999999999</fb>
    <v>19</v>
  </rv>
  <rv s="8">
    <fb>355.12</fb>
    <v>19</v>
  </rv>
  <rv s="8">
    <fb>224.48779999999999</fb>
    <v>19</v>
  </rv>
  <rv s="8">
    <fb>136.9135</fb>
    <v>19</v>
  </rv>
  <rv s="8">
    <fb>44428</fb>
    <v>18</v>
  </rv>
  <rv s="8">
    <fb>367.73</fb>
    <v>19</v>
  </rv>
  <rv s="8">
    <fb>20.815999999999999</fb>
    <v>19</v>
  </rv>
  <rv s="8">
    <fb>304.36</fb>
    <v>19</v>
  </rv>
  <rv s="8">
    <fb>148.19</fb>
    <v>19</v>
  </rv>
  <rv s="8">
    <fb>159.9975</fb>
    <v>19</v>
  </rv>
  <rv s="8">
    <fb>359.37</fb>
    <v>19</v>
  </rv>
  <rv s="8">
    <fb>226.75110000000001</fb>
    <v>19</v>
  </rv>
  <rv s="8">
    <fb>138.43700000000001</fb>
    <v>19</v>
  </rv>
  <rv s="8">
    <fb>44431</fb>
    <v>18</v>
  </rv>
  <rv s="8">
    <fb>373.23</fb>
    <v>19</v>
  </rv>
  <rv s="8">
    <fb>21.957999999999998</fb>
    <v>19</v>
  </rv>
  <rv s="8">
    <fb>304.64999999999998</fb>
    <v>19</v>
  </rv>
  <rv s="8">
    <fb>149.71</fb>
    <v>19</v>
  </rv>
  <rv s="8">
    <fb>163.29349999999999</fb>
    <v>19</v>
  </rv>
  <rv s="8">
    <fb>363.35</fb>
    <v>19</v>
  </rv>
  <rv s="8">
    <fb>235.43100000000001</fb>
    <v>19</v>
  </rv>
  <rv s="8">
    <fb>141.09950000000001</fb>
    <v>19</v>
  </rv>
  <rv s="8">
    <fb>44432</fb>
    <v>18</v>
  </rv>
  <rv s="8">
    <fb>374.37</fb>
    <v>19</v>
  </rv>
  <rv s="8">
    <fb>21.792999999999999</fb>
    <v>19</v>
  </rv>
  <rv s="8">
    <fb>302.62</fb>
    <v>19</v>
  </rv>
  <rv s="8">
    <fb>149.62</fb>
    <v>19</v>
  </rv>
  <rv s="8">
    <fb>165.28899999999999</fb>
    <v>19</v>
  </rv>
  <rv s="8">
    <fb>365.51</fb>
    <v>19</v>
  </rv>
  <rv s="8">
    <fb>236.161</fb>
    <v>19</v>
  </rv>
  <rv s="8">
    <fb>142.39850000000001</fb>
    <v>19</v>
  </rv>
  <rv s="8">
    <fb>44433</fb>
    <v>18</v>
  </rv>
  <rv s="8">
    <fb>374.8</fb>
    <v>19</v>
  </rv>
  <rv s="8">
    <fb>22.213000000000001</fb>
    <v>19</v>
  </rv>
  <rv s="8">
    <fb>302.01</fb>
    <v>19</v>
  </rv>
  <rv s="8">
    <fb>148.36000000000001</fb>
    <v>19</v>
  </rv>
  <rv s="8">
    <fb>164.959</fb>
    <v>19</v>
  </rv>
  <rv s="8">
    <fb>368.39</fb>
    <v>19</v>
  </rv>
  <rv s="8">
    <fb>237.0643</fb>
    <v>19</v>
  </rv>
  <rv s="8">
    <fb>142.94999999999999</fb>
    <v>19</v>
  </rv>
  <rv s="8">
    <fb>44434</fb>
    <v>18</v>
  </rv>
  <rv s="8">
    <fb>372.42</fb>
    <v>19</v>
  </rv>
  <rv s="8">
    <fb>22.068000000000001</fb>
    <v>19</v>
  </rv>
  <rv s="8">
    <fb>299.08999999999997</fb>
    <v>19</v>
  </rv>
  <rv s="8">
    <fb>147.54</fb>
    <v>19</v>
  </rv>
  <rv s="8">
    <fb>165.8</fb>
    <v>19</v>
  </rv>
  <rv s="8">
    <fb>364.38</fb>
    <v>19</v>
  </rv>
  <rv s="8">
    <fb>233.71770000000001</fb>
    <v>19</v>
  </rv>
  <rv s="8">
    <fb>142.12299999999999</fb>
    <v>19</v>
  </rv>
  <rv s="8">
    <fb>44435</fb>
    <v>18</v>
  </rv>
  <rv s="8">
    <fb>376.04</fb>
    <v>19</v>
  </rv>
  <rv s="8">
    <fb>22.635999999999999</fb>
    <v>19</v>
  </rv>
  <rv s="8">
    <fb>299.72000000000003</fb>
    <v>19</v>
  </rv>
  <rv s="8">
    <fb>148.6</fb>
    <v>19</v>
  </rv>
  <rv s="8">
    <fb>167.48150000000001</fb>
    <v>19</v>
  </rv>
  <rv s="8">
    <fb>372.63</fb>
    <v>19</v>
  </rv>
  <rv s="8">
    <fb>237.30430000000001</fb>
    <v>19</v>
  </rv>
  <rv s="8">
    <fb>144.5505</fb>
    <v>19</v>
  </rv>
  <rv s="8">
    <fb>44438</fb>
    <v>18</v>
  </rv>
  <rv s="8">
    <fb>380.26</fb>
    <v>19</v>
  </rv>
  <rv s="8">
    <fb>22.687999999999999</fb>
    <v>19</v>
  </rv>
  <rv s="8">
    <fb>303.58999999999997</fb>
    <v>19</v>
  </rv>
  <rv s="8">
    <fb>153.12</fb>
    <v>19</v>
  </rv>
  <rv s="8">
    <fb>171.07849999999999</fb>
    <v>19</v>
  </rv>
  <rv s="8">
    <fb>380.66</fb>
    <v>19</v>
  </rv>
  <rv s="8">
    <fb>243.63419999999999</fb>
    <v>19</v>
  </rv>
  <rv s="8">
    <fb>145.46950000000001</fb>
    <v>19</v>
  </rv>
  <rv s="8">
    <fb>44439</fb>
    <v>18</v>
  </rv>
  <rv s="8">
    <fb>379.95</fb>
    <v>19</v>
  </rv>
  <rv s="8">
    <fb>22.385000000000002</fb>
    <v>19</v>
  </rv>
  <rv s="8">
    <fb>301.88</fb>
    <v>19</v>
  </rv>
  <rv s="8">
    <fb>151.83000000000001</fb>
    <v>19</v>
  </rv>
  <rv s="8">
    <fb>173.5395</fb>
    <v>19</v>
  </rv>
  <rv s="8">
    <fb>379.38</fb>
    <v>19</v>
  </rv>
  <rv s="8">
    <fb>245.23750000000001</fb>
    <v>19</v>
  </rv>
  <rv s="8">
    <fb>145.46199999999999</fb>
    <v>19</v>
  </rv>
  <rv s="8">
    <fb>44440</fb>
    <v>18</v>
  </rv>
  <rv s="8">
    <fb>380.58</fb>
    <v>19</v>
  </rv>
  <rv s="8">
    <fb>22.440999999999999</fb>
    <v>19</v>
  </rv>
  <rv s="8">
    <fb>301.83</fb>
    <v>19</v>
  </rv>
  <rv s="8">
    <fb>152.51</fb>
    <v>19</v>
  </rv>
  <rv s="8">
    <fb>173.95</fb>
    <v>19</v>
  </rv>
  <rv s="8">
    <fb>382.05</fb>
    <v>19</v>
  </rv>
  <rv s="8">
    <fb>244.6942</fb>
    <v>19</v>
  </rv>
  <rv s="8">
    <fb>145.84200000000001</fb>
    <v>19</v>
  </rv>
  <rv s="8">
    <fb>44441</fb>
    <v>18</v>
  </rv>
  <rv s="8">
    <fb>380.4</fb>
    <v>19</v>
  </rv>
  <rv s="8">
    <fb>22.396000000000001</fb>
    <v>19</v>
  </rv>
  <rv s="8">
    <fb>301.14999999999998</fb>
    <v>19</v>
  </rv>
  <rv s="8">
    <fb>153.65</fb>
    <v>19</v>
  </rv>
  <rv s="8">
    <fb>173.15600000000001</fb>
    <v>19</v>
  </rv>
  <rv s="8">
    <fb>375.28</fb>
    <v>19</v>
  </rv>
  <rv s="8">
    <fb>244.1276</fb>
    <v>19</v>
  </rv>
  <rv s="8">
    <fb>144.21899999999999</fb>
    <v>19</v>
  </rv>
  <rv s="8">
    <fb>44442</fb>
    <v>18</v>
  </rv>
  <rv s="8">
    <fb>381.57</fb>
    <v>19</v>
  </rv>
  <rv s="8">
    <fb>22.843</fb>
    <v>19</v>
  </rv>
  <rv s="8">
    <fb>301.14</fb>
    <v>19</v>
  </rv>
  <rv s="8">
    <fb>154.30000000000001</fb>
    <v>19</v>
  </rv>
  <rv s="8">
    <fb>173.9025</fb>
    <v>19</v>
  </rv>
  <rv s="8">
    <fb>376.26</fb>
    <v>19</v>
  </rv>
  <rv s="8">
    <fb>244.52090000000001</fb>
    <v>19</v>
  </rv>
  <rv s="8">
    <fb>144.77500000000001</fb>
    <v>19</v>
  </rv>
  <rv s="8">
    <fb>44446</fb>
    <v>18</v>
  </rv>
  <rv s="8">
    <fb>382.11</fb>
    <v>19</v>
  </rv>
  <rv s="8">
    <fb>22.661999999999999</fb>
    <v>19</v>
  </rv>
  <rv s="8">
    <fb>300.18</fb>
    <v>19</v>
  </rv>
  <rv s="8">
    <fb>156.69</fb>
    <v>19</v>
  </rv>
  <rv s="8">
    <fb>175.46449999999999</fb>
    <v>19</v>
  </rv>
  <rv s="8">
    <fb>382.18</fb>
    <v>19</v>
  </rv>
  <rv s="8">
    <fb>250.9708</fb>
    <v>19</v>
  </rv>
  <rv s="8">
    <fb>145.51900000000001</fb>
    <v>19</v>
  </rv>
  <rv s="8">
    <fb>44447</fb>
    <v>18</v>
  </rv>
  <rv s="8">
    <fb>380.78</fb>
    <v>19</v>
  </rv>
  <rv s="8">
    <fb>22.338999999999999</fb>
    <v>19</v>
  </rv>
  <rv s="8">
    <fb>300.20999999999998</fb>
    <v>19</v>
  </rv>
  <rv s="8">
    <fb>155.11000000000001</fb>
    <v>19</v>
  </rv>
  <rv s="8">
    <fb>176.27500000000001</fb>
    <v>19</v>
  </rv>
  <rv s="8">
    <fb>377.57</fb>
    <v>19</v>
  </rv>
  <rv s="8">
    <fb>251.28749999999999</fb>
    <v>19</v>
  </rv>
  <rv s="8">
    <fb>144.8835</fb>
    <v>19</v>
  </rv>
  <rv s="8">
    <fb>44448</fb>
    <v>18</v>
  </rv>
  <rv s="8">
    <fb>379.47</fb>
    <v>19</v>
  </rv>
  <rv s="8">
    <fb>22.177</fb>
    <v>19</v>
  </rv>
  <rv s="8">
    <fb>297.25</fb>
    <v>19</v>
  </rv>
  <rv s="8">
    <fb>154.07</fb>
    <v>19</v>
  </rv>
  <rv s="8">
    <fb>174.208</fb>
    <v>19</v>
  </rv>
  <rv s="8">
    <fb>378</fb>
    <v>19</v>
  </rv>
  <rv s="8">
    <fb>251.61750000000001</fb>
    <v>19</v>
  </rv>
  <rv s="8">
    <fb>144.9135</fb>
    <v>19</v>
  </rv>
  <rv s="8">
    <fb>44449</fb>
    <v>18</v>
  </rv>
  <rv s="8">
    <fb>376.59</fb>
    <v>19</v>
  </rv>
  <rv s="8">
    <fb>22.478000000000002</fb>
    <v>19</v>
  </rv>
  <rv s="8">
    <fb>295.70999999999998</fb>
    <v>19</v>
  </rv>
  <rv s="8">
    <fb>148.97</fb>
    <v>19</v>
  </rv>
  <rv s="8">
    <fb>173.45750000000001</fb>
    <v>19</v>
  </rv>
  <rv s="8">
    <fb>378.69</fb>
    <v>19</v>
  </rv>
  <rv s="8">
    <fb>245.42089999999999</fb>
    <v>19</v>
  </rv>
  <rv s="8">
    <fb>141.92099999999999</fb>
    <v>19</v>
  </rv>
  <rv s="8">
    <fb>44452</fb>
    <v>18</v>
  </rv>
  <rv s="8">
    <fb>376.33</fb>
    <v>19</v>
  </rv>
  <rv s="8">
    <fb>22.152000000000001</fb>
    <v>19</v>
  </rv>
  <rv s="8">
    <fb>296.99</fb>
    <v>19</v>
  </rv>
  <rv s="8">
    <fb>149.55000000000001</fb>
    <v>19</v>
  </rv>
  <rv s="8">
    <fb>172.85849999999999</fb>
    <v>19</v>
  </rv>
  <rv s="8">
    <fb>376.51</fb>
    <v>19</v>
  </rv>
  <rv s="8">
    <fb>247.66419999999999</fb>
    <v>19</v>
  </rv>
  <rv s="8">
    <fb>143.465</fb>
    <v>19</v>
  </rv>
  <rv s="8">
    <fb>44453</fb>
    <v>18</v>
  </rv>
  <rv s="8">
    <fb>375.26</fb>
    <v>19</v>
  </rv>
  <rv s="8">
    <fb>22.242000000000001</fb>
    <v>19</v>
  </rv>
  <rv s="8">
    <fb>299.79000000000002</fb>
    <v>19</v>
  </rv>
  <rv s="8">
    <fb>148.12</fb>
    <v>19</v>
  </rv>
  <rv s="8">
    <fb>172.5</fb>
    <v>19</v>
  </rv>
  <rv s="8">
    <fb>376.53</fb>
    <v>19</v>
  </rv>
  <rv s="8">
    <fb>248.1609</fb>
    <v>19</v>
  </rv>
  <rv s="8">
    <fb>143.40600000000001</fb>
    <v>19</v>
  </rv>
  <rv s="8">
    <fb>44454</fb>
    <v>18</v>
  </rv>
  <rv s="8">
    <fb>378.05</fb>
    <v>19</v>
  </rv>
  <rv s="8">
    <fb>22.341000000000001</fb>
    <v>19</v>
  </rv>
  <rv s="8">
    <fb>304.82</fb>
    <v>19</v>
  </rv>
  <rv s="8">
    <fb>149.03</fb>
    <v>19</v>
  </rv>
  <rv s="8">
    <fb>173.7895</fb>
    <v>19</v>
  </rv>
  <rv s="8">
    <fb>373.92</fb>
    <v>19</v>
  </rv>
  <rv s="8">
    <fb>251.9408</fb>
    <v>19</v>
  </rv>
  <rv s="8">
    <fb>145.20599999999999</fb>
    <v>19</v>
  </rv>
  <rv s="8">
    <fb>44455</fb>
    <v>18</v>
  </rv>
  <rv s="8">
    <fb>378.31</fb>
    <v>19</v>
  </rv>
  <rv s="8">
    <fb>305.22000000000003</fb>
    <v>19</v>
  </rv>
  <rv s="8">
    <fb>148.79</fb>
    <v>19</v>
  </rv>
  <rv s="8">
    <fb>174.41200000000001</fb>
    <v>19</v>
  </rv>
  <rv s="8">
    <fb>373.06</fb>
    <v>19</v>
  </rv>
  <rv s="8">
    <fb>252.32749999999999</fb>
    <v>19</v>
  </rv>
  <rv s="8">
    <fb>144.37350000000001</fb>
    <v>19</v>
  </rv>
  <rv s="8">
    <fb>44456</fb>
    <v>18</v>
  </rv>
  <rv s="8">
    <fb>373.83</fb>
    <v>19</v>
  </rv>
  <rv s="8">
    <fb>21.9</fb>
    <v>19</v>
  </rv>
  <rv s="8">
    <fb>299.87</fb>
    <v>19</v>
  </rv>
  <rv s="8">
    <fb>146.06</fb>
    <v>19</v>
  </rv>
  <rv s="8">
    <fb>173.126</fb>
    <v>19</v>
  </rv>
  <rv s="8">
    <fb>364.72</fb>
    <v>19</v>
  </rv>
  <rv s="8">
    <fb>253.16079999999999</fb>
    <v>19</v>
  </rv>
  <rv s="8">
    <fb>141.46350000000001</fb>
    <v>19</v>
  </rv>
  <rv s="8">
    <fb>44459</fb>
    <v>18</v>
  </rv>
  <rv s="8">
    <fb>365.7</fb>
    <v>19</v>
  </rv>
  <rv s="8">
    <fb>21.113</fb>
    <v>19</v>
  </rv>
  <rv s="8">
    <fb>294.3</fb>
    <v>19</v>
  </rv>
  <rv s="8">
    <fb>142.94</fb>
    <v>19</v>
  </rv>
  <rv s="8">
    <fb>167.78649999999999</fb>
    <v>19</v>
  </rv>
  <rv s="8">
    <fb>355.7</fb>
    <v>19</v>
  </rv>
  <rv s="8">
    <fb>243.38759999999999</fb>
    <v>19</v>
  </rv>
  <rv s="8">
    <fb>139.017</fb>
    <v>19</v>
  </rv>
  <rv s="8">
    <fb>44460</fb>
    <v>18</v>
  </rv>
  <rv s="8">
    <fb>366.15</fb>
    <v>19</v>
  </rv>
  <rv s="8">
    <fb>21.245999999999999</fb>
    <v>19</v>
  </rv>
  <rv s="8">
    <fb>294.8</fb>
    <v>19</v>
  </rv>
  <rv s="8">
    <fb>143.43</fb>
    <v>19</v>
  </rv>
  <rv s="8">
    <fb>167.1815</fb>
    <v>19</v>
  </rv>
  <rv s="8">
    <fb>357.48</fb>
    <v>19</v>
  </rv>
  <rv s="8">
    <fb>246.45750000000001</fb>
    <v>19</v>
  </rv>
  <rv s="8">
    <fb>139.6465</fb>
    <v>19</v>
  </rv>
  <rv s="8">
    <fb>44461</fb>
    <v>18</v>
  </rv>
  <rv s="8">
    <fb>369.57</fb>
    <v>19</v>
  </rv>
  <rv s="8">
    <fb>21.940999999999999</fb>
    <v>19</v>
  </rv>
  <rv s="8">
    <fb>298.58</fb>
    <v>19</v>
  </rv>
  <rv s="8">
    <fb>145.85</fb>
    <v>19</v>
  </rv>
  <rv s="8">
    <fb>169.0025</fb>
    <v>19</v>
  </rv>
  <rv s="8">
    <fb>343.21</fb>
    <v>19</v>
  </rv>
  <rv s="8">
    <fb>250.64420000000001</fb>
    <v>19</v>
  </rv>
  <rv s="8">
    <fb>140.9385</fb>
    <v>19</v>
  </rv>
  <rv s="8">
    <fb>44462</fb>
    <v>18</v>
  </rv>
  <rv s="8">
    <fb>372.98</fb>
    <v>19</v>
  </rv>
  <rv s="8">
    <fb>22.481999999999999</fb>
    <v>19</v>
  </rv>
  <rv s="8">
    <fb>299.56</fb>
    <v>19</v>
  </rv>
  <rv s="8">
    <fb>146.83000000000001</fb>
    <v>19</v>
  </rv>
  <rv s="8">
    <fb>345.96</fb>
    <v>19</v>
  </rv>
  <rv s="8">
    <fb>251.21080000000001</fb>
    <v>19</v>
  </rv>
  <rv s="8">
    <fb>141.82650000000001</fb>
    <v>19</v>
  </rv>
  <rv s="8">
    <fb>44463</fb>
    <v>18</v>
  </rv>
  <rv s="8">
    <fb>373.33</fb>
    <v>19</v>
  </rv>
  <rv s="8">
    <fb>22.081</fb>
    <v>19</v>
  </rv>
  <rv s="8">
    <fb>299.35000000000002</fb>
    <v>19</v>
  </rv>
  <rv s="8">
    <fb>171.27600000000001</fb>
    <v>19</v>
  </rv>
  <rv s="8">
    <fb>352.96</fb>
    <v>19</v>
  </rv>
  <rv s="8">
    <fb>258.12740000000002</fb>
    <v>19</v>
  </rv>
  <rv s="8">
    <fb>142.63300000000001</fb>
    <v>19</v>
  </rv>
  <rv s="8">
    <fb>44466</fb>
    <v>18</v>
  </rv>
  <rv s="8">
    <fb>370.35</fb>
    <v>19</v>
  </rv>
  <rv s="8">
    <fb>21.66</fb>
    <v>19</v>
  </rv>
  <rv s="8">
    <fb>294.17</fb>
    <v>19</v>
  </rv>
  <rv s="8">
    <fb>145.37</fb>
    <v>19</v>
  </rv>
  <rv s="8">
    <fb>170.29</fb>
    <v>19</v>
  </rv>
  <rv s="8">
    <fb>353.58</fb>
    <v>19</v>
  </rv>
  <rv s="8">
    <fb>263.78399999999999</fb>
    <v>19</v>
  </rv>
  <rv s="8">
    <fb>141.501</fb>
    <v>19</v>
  </rv>
  <rv s="8">
    <fb>44467</fb>
    <v>18</v>
  </rv>
  <rv s="8">
    <fb>359.87</fb>
    <v>19</v>
  </rv>
  <rv s="8">
    <fb>20.699000000000002</fb>
    <v>19</v>
  </rv>
  <rv s="8">
    <fb>283.52</fb>
    <v>19</v>
  </rv>
  <rv s="8">
    <fb>141.91</fb>
    <v>19</v>
  </rv>
  <rv s="8">
    <fb>165.798</fb>
    <v>19</v>
  </rv>
  <rv s="8">
    <fb>340.65</fb>
    <v>19</v>
  </rv>
  <rv s="8">
    <fb>259.1841</fb>
    <v>19</v>
  </rv>
  <rv s="8">
    <fb>136.184</fb>
    <v>19</v>
  </rv>
  <rv s="8">
    <fb>44468</fb>
    <v>18</v>
  </rv>
  <rv s="8">
    <fb>359.28</fb>
    <v>19</v>
  </rv>
  <rv s="8">
    <fb>20.516999999999999</fb>
    <v>19</v>
  </rv>
  <rv s="8">
    <fb>284</fb>
    <v>19</v>
  </rv>
  <rv s="8">
    <fb>142.83000000000001</fb>
    <v>19</v>
  </rv>
  <rv s="8">
    <fb>165.05600000000001</fb>
    <v>19</v>
  </rv>
  <rv s="8">
    <fb>339.61</fb>
    <v>19</v>
  </rv>
  <rv s="8">
    <fb>260.4341</fb>
    <v>19</v>
  </rv>
  <rv s="8">
    <fb>134.52099999999999</fb>
    <v>19</v>
  </rv>
  <rv s="8">
    <fb>44469</fb>
    <v>18</v>
  </rv>
  <rv s="8">
    <fb>357.96</fb>
    <v>19</v>
  </rv>
  <rv s="8">
    <fb>20.716000000000001</fb>
    <v>19</v>
  </rv>
  <rv s="8">
    <fb>281.92</fb>
    <v>19</v>
  </rv>
  <rv s="8">
    <fb>141.5</fb>
    <v>19</v>
  </rv>
  <rv s="8">
    <fb>164.25200000000001</fb>
    <v>19</v>
  </rv>
  <rv s="8">
    <fb>339.39</fb>
    <v>19</v>
  </rv>
  <rv s="8">
    <fb>258.4907</fb>
    <v>19</v>
  </rv>
  <rv s="8">
    <fb>133.2655</fb>
    <v>19</v>
  </rv>
  <rv s="8">
    <fb>44470</fb>
    <v>18</v>
  </rv>
  <rv s="8">
    <fb>360.18</fb>
    <v>19</v>
  </rv>
  <rv s="8">
    <fb>20.742000000000001</fb>
    <v>19</v>
  </rv>
  <rv s="8">
    <fb>289.10000000000002</fb>
    <v>19</v>
  </rv>
  <rv s="8">
    <fb>142.65</fb>
    <v>19</v>
  </rv>
  <rv s="8">
    <fb>164.16300000000001</fb>
    <v>19</v>
  </rv>
  <rv s="8">
    <fb>343.01</fb>
    <v>19</v>
  </rv>
  <rv s="8">
    <fb>258.40410000000003</fb>
    <v>19</v>
  </rv>
  <rv s="8">
    <fb>136.46250000000001</fb>
    <v>19</v>
  </rv>
  <rv s="8">
    <fb>44473</fb>
    <v>18</v>
  </rv>
  <rv s="8">
    <fb>352.62</fb>
    <v>19</v>
  </rv>
  <rv s="8">
    <fb>19.731999999999999</fb>
    <v>19</v>
  </rv>
  <rv s="8">
    <fb>283.11</fb>
    <v>19</v>
  </rv>
  <rv s="8">
    <fb>139.13999999999999</fb>
    <v>19</v>
  </rv>
  <rv s="8">
    <fb>159.489</fb>
    <v>19</v>
  </rv>
  <rv s="8">
    <fb>326.23</fb>
    <v>19</v>
  </rv>
  <rv s="8">
    <fb>260.50740000000002</fb>
    <v>19</v>
  </rv>
  <rv s="8">
    <fb>133.76499999999999</fb>
    <v>19</v>
  </rv>
  <rv s="8">
    <fb>44474</fb>
    <v>18</v>
  </rv>
  <rv s="8">
    <fb>357.38</fb>
    <v>19</v>
  </rv>
  <rv s="8">
    <fb>20.451000000000001</fb>
    <v>19</v>
  </rv>
  <rv s="8">
    <fb>288.76</fb>
    <v>19</v>
  </rv>
  <rv s="8">
    <fb>141.11000000000001</fb>
    <v>19</v>
  </rv>
  <rv s="8">
    <fb>161.05000000000001</fb>
    <v>19</v>
  </rv>
  <rv s="8">
    <fb>332.96</fb>
    <v>19</v>
  </rv>
  <rv s="8">
    <fb>260.19409999999999</fb>
    <v>19</v>
  </rv>
  <rv s="8">
    <fb>136.17699999999999</fb>
    <v>19</v>
  </rv>
  <rv s="8">
    <fb>44475</fb>
    <v>18</v>
  </rv>
  <rv s="8">
    <fb>359.67</fb>
    <v>19</v>
  </rv>
  <rv s="8">
    <fb>20.7</fb>
    <v>19</v>
  </rv>
  <rv s="8">
    <fb>293.11</fb>
    <v>19</v>
  </rv>
  <rv s="8">
    <fb>142</fb>
    <v>19</v>
  </rv>
  <rv s="8">
    <fb>163.10050000000001</fb>
    <v>19</v>
  </rv>
  <rv s="8">
    <fb>333.64</fb>
    <v>19</v>
  </rv>
  <rv s="8">
    <fb>260.91410000000002</fb>
    <v>19</v>
  </rv>
  <rv s="8">
    <fb>137.35400000000001</fb>
    <v>19</v>
  </rv>
  <rv s="8">
    <fb>44476</fb>
    <v>18</v>
  </rv>
  <rv s="8">
    <fb>21.074999999999999</fb>
    <v>19</v>
  </rv>
  <rv s="8">
    <fb>294.85000000000002</fb>
    <v>19</v>
  </rv>
  <rv s="8">
    <fb>143.29</fb>
    <v>19</v>
  </rv>
  <rv s="8">
    <fb>165.1215</fb>
    <v>19</v>
  </rv>
  <rv s="8">
    <fb>329.22</fb>
    <v>19</v>
  </rv>
  <rv s="8">
    <fb>264.53399999999999</fb>
    <v>19</v>
  </rv>
  <rv s="8">
    <fb>139.18549999999999</fb>
    <v>19</v>
  </rv>
  <rv s="8">
    <fb>44477</fb>
    <v>18</v>
  </rv>
  <rv s="8">
    <fb>361.16</fb>
    <v>19</v>
  </rv>
  <rv s="8">
    <fb>20.831</fb>
    <v>19</v>
  </rv>
  <rv s="8">
    <fb>142.9</fb>
    <v>19</v>
  </rv>
  <rv s="8">
    <fb>164.43100000000001</fb>
    <v>19</v>
  </rv>
  <rv s="8">
    <fb>330.05</fb>
    <v>19</v>
  </rv>
  <rv s="8">
    <fb>261.82740000000001</fb>
    <v>19</v>
  </rv>
  <rv s="8">
    <fb>140.05600000000001</fb>
    <v>19</v>
  </rv>
  <rv s="8">
    <fb>44480</fb>
    <v>18</v>
  </rv>
  <rv s="8">
    <fb>358.39</fb>
    <v>19</v>
  </rv>
  <rv s="8">
    <fb>20.695</fb>
    <v>19</v>
  </rv>
  <rv s="8">
    <fb>294.23</fb>
    <v>19</v>
  </rv>
  <rv s="8">
    <fb>142.81</fb>
    <v>19</v>
  </rv>
  <rv s="8">
    <fb>162.315</fb>
    <v>19</v>
  </rv>
  <rv s="8">
    <fb>325.45</fb>
    <v>19</v>
  </rv>
  <rv s="8">
    <fb>263.97739999999999</fb>
    <v>19</v>
  </rv>
  <rv s="8">
    <fb>138.8475</fb>
    <v>19</v>
  </rv>
  <rv s="8">
    <fb>44481</fb>
    <v>18</v>
  </rv>
  <rv s="8">
    <fb>357.14</fb>
    <v>19</v>
  </rv>
  <rv s="8">
    <fb>20.670999999999999</fb>
    <v>19</v>
  </rv>
  <rv s="8">
    <fb>292.88</fb>
    <v>19</v>
  </rv>
  <rv s="8">
    <fb>141.51</fb>
    <v>19</v>
  </rv>
  <rv s="8">
    <fb>162.3665</fb>
    <v>19</v>
  </rv>
  <rv s="8">
    <fb>268.57060000000001</fb>
    <v>19</v>
  </rv>
  <rv s="8">
    <fb>136.71299999999999</fb>
    <v>19</v>
  </rv>
  <rv s="8">
    <fb>44482</fb>
    <v>18</v>
  </rv>
  <rv s="8">
    <fb>360</fb>
    <v>19</v>
  </rv>
  <rv s="8">
    <fb>20.939</fb>
    <v>19</v>
  </rv>
  <rv s="8">
    <fb>296.31</fb>
    <v>19</v>
  </rv>
  <rv s="8">
    <fb>140.91</fb>
    <v>19</v>
  </rv>
  <rv s="8">
    <fb>164.214</fb>
    <v>19</v>
  </rv>
  <rv s="8">
    <fb>324.54000000000002</fb>
    <v>19</v>
  </rv>
  <rv s="8">
    <fb>270.35730000000001</fb>
    <v>19</v>
  </rv>
  <rv s="8">
    <fb>137.9</fb>
    <v>19</v>
  </rv>
  <rv s="8">
    <fb>44483</fb>
    <v>18</v>
  </rv>
  <rv s="8">
    <fb>366.63</fb>
    <v>19</v>
  </rv>
  <rv s="8">
    <fb>21.745999999999999</fb>
    <v>19</v>
  </rv>
  <rv s="8">
    <fb>302.75</fb>
    <v>19</v>
  </rv>
  <rv s="8">
    <fb>143.76</fb>
    <v>19</v>
  </rv>
  <rv s="8">
    <fb>164.99299999999999</fb>
    <v>19</v>
  </rv>
  <rv s="8">
    <fb>328.53</fb>
    <v>19</v>
  </rv>
  <rv s="8">
    <fb>272.7706</fb>
    <v>19</v>
  </rv>
  <rv s="8">
    <fb>141.41200000000001</fb>
    <v>19</v>
  </rv>
  <rv s="8">
    <fb>44484</fb>
    <v>18</v>
  </rv>
  <rv s="8">
    <fb>368.94</fb>
    <v>19</v>
  </rv>
  <rv s="8">
    <fb>21.861999999999998</fb>
    <v>19</v>
  </rv>
  <rv s="8">
    <fb>304.20999999999998</fb>
    <v>19</v>
  </rv>
  <rv s="8">
    <fb>144.84</fb>
    <v>19</v>
  </rv>
  <rv s="8">
    <fb>170.45099999999999</fb>
    <v>19</v>
  </rv>
  <rv s="8">
    <fb>324.76</fb>
    <v>19</v>
  </rv>
  <rv s="8">
    <fb>281.00720000000001</fb>
    <v>19</v>
  </rv>
  <rv s="8">
    <fb>141.67500000000001</fb>
    <v>19</v>
  </rv>
  <rv s="8">
    <fb>44487</fb>
    <v>18</v>
  </rv>
  <rv s="8">
    <fb>372.65</fb>
    <v>19</v>
  </rv>
  <rv s="8">
    <fb>22.222000000000001</fb>
    <v>19</v>
  </rv>
  <rv s="8">
    <fb>146.55000000000001</fb>
    <v>19</v>
  </rv>
  <rv s="8">
    <fb>172.33699999999999</fb>
    <v>19</v>
  </rv>
  <rv s="8">
    <fb>335.34</fb>
    <v>19</v>
  </rv>
  <rv s="8">
    <fb>290.03379999999999</fb>
    <v>19</v>
  </rv>
  <rv s="8">
    <fb>142.9605</fb>
    <v>19</v>
  </rv>
  <rv s="8">
    <fb>44488</fb>
    <v>18</v>
  </rv>
  <rv s="8">
    <fb>375.47</fb>
    <v>19</v>
  </rv>
  <rv s="8">
    <fb>22.29</fb>
    <v>19</v>
  </rv>
  <rv s="8">
    <fb>308.23</fb>
    <v>19</v>
  </rv>
  <rv s="8">
    <fb>148.76</fb>
    <v>19</v>
  </rv>
  <rv s="8">
    <fb>172.20750000000001</fb>
    <v>19</v>
  </rv>
  <rv s="8">
    <fb>339.99</fb>
    <v>19</v>
  </rv>
  <rv s="8">
    <fb>288.08710000000002</fb>
    <v>19</v>
  </rv>
  <rv s="8">
    <fb>143.822</fb>
    <v>19</v>
  </rv>
  <rv s="8">
    <fb>44489</fb>
    <v>18</v>
  </rv>
  <rv s="8">
    <fb>374.98</fb>
    <v>19</v>
  </rv>
  <rv s="8">
    <fb>22.103000000000002</fb>
    <v>19</v>
  </rv>
  <rv s="8">
    <fb>307.41000000000003</fb>
    <v>19</v>
  </rv>
  <rv s="8">
    <fb>149.26</fb>
    <v>19</v>
  </rv>
  <rv s="8">
    <fb>170.75299999999999</fb>
    <v>19</v>
  </rv>
  <rv s="8">
    <fb>340.78</fb>
    <v>19</v>
  </rv>
  <rv s="8">
    <fb>288.59710000000001</fb>
    <v>19</v>
  </rv>
  <rv s="8">
    <fb>142.41499999999999</fb>
    <v>19</v>
  </rv>
  <rv s="8">
    <fb>44490</fb>
    <v>18</v>
  </rv>
  <rv s="8">
    <fb>377.27</fb>
    <v>19</v>
  </rv>
  <rv s="8">
    <fb>22.692</fb>
    <v>19</v>
  </rv>
  <rv s="8">
    <fb>310.76</fb>
    <v>19</v>
  </rv>
  <rv s="8">
    <fb>149.47999999999999</fb>
    <v>19</v>
  </rv>
  <rv s="8">
    <fb>171.75049999999999</fb>
    <v>19</v>
  </rv>
  <rv s="8">
    <fb>341.88</fb>
    <v>19</v>
  </rv>
  <rv s="8">
    <fb>297.99700000000001</fb>
    <v>19</v>
  </rv>
  <rv s="8">
    <fb>142.78049999999999</fb>
    <v>19</v>
  </rv>
  <rv s="8">
    <fb>44491</fb>
    <v>18</v>
  </rv>
  <rv s="8">
    <fb>374.1</fb>
    <v>19</v>
  </rv>
  <rv s="8">
    <fb>22.725999999999999</fb>
    <v>19</v>
  </rv>
  <rv s="8">
    <fb>148.69</fb>
    <v>19</v>
  </rv>
  <rv s="8">
    <fb>166.7775</fb>
    <v>19</v>
  </rv>
  <rv s="8">
    <fb>324.61</fb>
    <v>19</v>
  </rv>
  <rv s="8">
    <fb>303.22359999999998</fb>
    <v>19</v>
  </rv>
  <rv s="8">
    <fb>138.625</fb>
    <v>19</v>
  </rv>
  <rv s="8">
    <fb>44494</fb>
    <v>18</v>
  </rv>
  <rv s="8">
    <fb>377.93</fb>
    <v>19</v>
  </rv>
  <rv s="8">
    <fb>23.166</fb>
    <v>19</v>
  </rv>
  <rv s="8">
    <fb>308.13</fb>
    <v>19</v>
  </rv>
  <rv s="8">
    <fb>148.63999999999999</fb>
    <v>19</v>
  </rv>
  <rv s="8">
    <fb>166.01849999999999</fb>
    <v>19</v>
  </rv>
  <rv s="8">
    <fb>328.69</fb>
    <v>19</v>
  </rv>
  <rv s="8">
    <fb>341.61660000000001</fb>
    <v>19</v>
  </rv>
  <rv s="8">
    <fb>138.773</fb>
    <v>19</v>
  </rv>
  <rv s="8">
    <fb>44495</fb>
    <v>18</v>
  </rv>
  <rv s="8">
    <fb>379.12</fb>
    <v>19</v>
  </rv>
  <rv s="8">
    <fb>24.716999999999999</fb>
    <v>19</v>
  </rv>
  <rv s="8">
    <fb>310.11</fb>
    <v>19</v>
  </rv>
  <rv s="8">
    <fb>149.32</fb>
    <v>19</v>
  </rv>
  <rv s="8">
    <fb>168.80350000000001</fb>
    <v>19</v>
  </rv>
  <rv s="8">
    <fb>315.81</fb>
    <v>19</v>
  </rv>
  <rv s="8">
    <fb>339.47329999999999</fb>
    <v>19</v>
  </rv>
  <rv s="8">
    <fb>139.672</fb>
    <v>19</v>
  </rv>
  <rv s="8">
    <fb>44496</fb>
    <v>18</v>
  </rv>
  <rv s="8">
    <fb>380</fb>
    <v>19</v>
  </rv>
  <rv s="8">
    <fb>24.451000000000001</fb>
    <v>19</v>
  </rv>
  <rv s="8">
    <fb>323.17</fb>
    <v>19</v>
  </rv>
  <rv s="8">
    <fb>148.85</fb>
    <v>19</v>
  </rv>
  <rv s="8">
    <fb>169.62450000000001</fb>
    <v>19</v>
  </rv>
  <rv s="8">
    <fb>312.22000000000003</fb>
    <v>19</v>
  </rv>
  <rv s="8">
    <fb>345.94990000000001</fb>
    <v>19</v>
  </rv>
  <rv s="8">
    <fb>146.42750000000001</fb>
    <v>19</v>
  </rv>
  <rv s="8">
    <fb>44497</fb>
    <v>18</v>
  </rv>
  <rv s="8">
    <fb>384.22</fb>
    <v>19</v>
  </rv>
  <rv s="8">
    <fb>24.940999999999999</fb>
    <v>19</v>
  </rv>
  <rv s="8">
    <fb>324.35000000000002</fb>
    <v>19</v>
  </rv>
  <rv s="8">
    <fb>152.57</fb>
    <v>19</v>
  </rv>
  <rv s="8">
    <fb>172.32849999999999</fb>
    <v>19</v>
  </rv>
  <rv s="8">
    <fb>316.92</fb>
    <v>19</v>
  </rv>
  <rv s="8">
    <fb>359.00970000000001</fb>
    <v>19</v>
  </rv>
  <rv s="8">
    <fb>146.12899999999999</fb>
    <v>19</v>
  </rv>
  <rv s="8">
    <fb>44498</fb>
    <v>18</v>
  </rv>
  <rv s="8">
    <fb>386.11</fb>
    <v>19</v>
  </rv>
  <rv s="8">
    <fb>25.567</fb>
    <v>19</v>
  </rv>
  <rv s="8">
    <fb>149.80000000000001</fb>
    <v>19</v>
  </rv>
  <rv s="8">
    <fb>168.6215</fb>
    <v>19</v>
  </rv>
  <rv s="8">
    <fb>323.57</fb>
    <v>19</v>
  </rv>
  <rv s="8">
    <fb>371.32960000000003</fb>
    <v>19</v>
  </rv>
  <rv s="8">
    <fb>148.2705</fb>
    <v>19</v>
  </rv>
  <rv s="8">
    <fb>44501</fb>
    <v>18</v>
  </rv>
  <rv s="8">
    <fb>387.43</fb>
    <v>19</v>
  </rv>
  <rv s="8">
    <fb>25.827000000000002</fb>
    <v>19</v>
  </rv>
  <rv s="8">
    <fb>329.37</fb>
    <v>19</v>
  </rv>
  <rv s="8">
    <fb>148.96</fb>
    <v>19</v>
  </rv>
  <rv s="8">
    <fb>165.90549999999999</fb>
    <v>19</v>
  </rv>
  <rv s="8">
    <fb>329.98</fb>
    <v>19</v>
  </rv>
  <rv s="8">
    <fb>402.85930000000002</fb>
    <v>19</v>
  </rv>
  <rv s="8">
    <fb>143.774</fb>
    <v>19</v>
  </rv>
  <rv s="8">
    <fb>44502</fb>
    <v>18</v>
  </rv>
  <rv s="8">
    <fb>389.05</fb>
    <v>19</v>
  </rv>
  <rv s="8">
    <fb>26.401</fb>
    <v>19</v>
  </rv>
  <rv s="8">
    <fb>333.13</fb>
    <v>19</v>
  </rv>
  <rv s="8">
    <fb>150.02000000000001</fb>
    <v>19</v>
  </rv>
  <rv s="8">
    <fb>165.63749999999999</fb>
    <v>19</v>
  </rv>
  <rv s="8">
    <fb>328.08</fb>
    <v>19</v>
  </rv>
  <rv s="8">
    <fb>390.6628</fb>
    <v>19</v>
  </rv>
  <rv s="8">
    <fb>145.863</fb>
    <v>19</v>
  </rv>
  <rv s="8">
    <fb>44503</fb>
    <v>18</v>
  </rv>
  <rv s="8">
    <fb>393.18</fb>
    <v>19</v>
  </rv>
  <rv s="8">
    <fb>26.597999999999999</fb>
    <v>19</v>
  </rv>
  <rv s="8">
    <fb>334</fb>
    <v>19</v>
  </rv>
  <rv s="8">
    <fb>151.49</fb>
    <v>19</v>
  </rv>
  <rv s="8">
    <fb>169.2</fb>
    <v>19</v>
  </rv>
  <rv s="8">
    <fb>404.61599999999999</fb>
    <v>19</v>
  </rv>
  <rv s="8">
    <fb>146.79</fb>
    <v>19</v>
  </rv>
  <rv s="8">
    <fb>44504</fb>
    <v>18</v>
  </rv>
  <rv s="8">
    <fb>398.22</fb>
    <v>19</v>
  </rv>
  <rv s="8">
    <fb>29.800999999999998</fb>
    <v>19</v>
  </rv>
  <rv s="8">
    <fb>336.44</fb>
    <v>19</v>
  </rv>
  <rv s="8">
    <fb>150.96</fb>
    <v>19</v>
  </rv>
  <rv s="8">
    <fb>173.85</fb>
    <v>19</v>
  </rv>
  <rv s="8">
    <fb>335.85</fb>
    <v>19</v>
  </rv>
  <rv s="8">
    <fb>409.96589999999998</fb>
    <v>19</v>
  </rv>
  <rv s="8">
    <fb>148.68299999999999</fb>
    <v>19</v>
  </rv>
  <rv s="8">
    <fb>44505</fb>
    <v>18</v>
  </rv>
  <rv s="8">
    <fb>398.6</fb>
    <v>19</v>
  </rv>
  <rv s="8">
    <fb>29.751999999999999</fb>
    <v>19</v>
  </rv>
  <rv s="8">
    <fb>336.06</fb>
    <v>19</v>
  </rv>
  <rv s="8">
    <fb>151.28</fb>
    <v>19</v>
  </rv>
  <rv s="8">
    <fb>175.9495</fb>
    <v>19</v>
  </rv>
  <rv s="8">
    <fb>341.13</fb>
    <v>19</v>
  </rv>
  <rv s="8">
    <fb>407.35930000000002</fb>
    <v>19</v>
  </rv>
  <rv s="8">
    <fb>149.24100000000001</fb>
    <v>19</v>
  </rv>
  <rv s="8">
    <fb>44508</fb>
    <v>18</v>
  </rv>
  <rv s="8">
    <fb>398.06</fb>
    <v>19</v>
  </rv>
  <rv s="8">
    <fb>30.803999999999998</fb>
    <v>19</v>
  </rv>
  <rv s="8">
    <fb>336.99</fb>
    <v>19</v>
  </rv>
  <rv s="8">
    <fb>150.44</fb>
    <v>19</v>
  </rv>
  <rv s="8">
    <fb>174.44900000000001</fb>
    <v>19</v>
  </rv>
  <rv s="8">
    <fb>338.62</fb>
    <v>19</v>
  </rv>
  <rv s="8">
    <fb>387.64280000000002</fb>
    <v>19</v>
  </rv>
  <rv s="8">
    <fb>149.35149999999999</fb>
    <v>19</v>
  </rv>
  <rv s="8">
    <fb>44509</fb>
    <v>18</v>
  </rv>
  <rv s="8">
    <fb>395.32</fb>
    <v>19</v>
  </rv>
  <rv s="8">
    <fb>30.657</fb>
    <v>19</v>
  </rv>
  <rv s="8">
    <fb>335.95</fb>
    <v>19</v>
  </rv>
  <rv s="8">
    <fb>150.81</fb>
    <v>19</v>
  </rv>
  <rv s="8">
    <fb>178.8115</fb>
    <v>19</v>
  </rv>
  <rv s="8">
    <fb>335.37</fb>
    <v>19</v>
  </rv>
  <rv s="8">
    <fb>341.16329999999999</fb>
    <v>19</v>
  </rv>
  <rv s="8">
    <fb>44510</fb>
    <v>18</v>
  </rv>
  <rv s="8">
    <fb>389.51</fb>
    <v>19</v>
  </rv>
  <rv s="8">
    <fb>29.459</fb>
    <v>19</v>
  </rv>
  <rv s="8">
    <fb>330.8</fb>
    <v>19</v>
  </rv>
  <rv s="8">
    <fb>147.91999999999999</fb>
    <v>19</v>
  </rv>
  <rv s="8">
    <fb>174.10249999999999</fb>
    <v>19</v>
  </rv>
  <rv s="8">
    <fb>327.64</fb>
    <v>19</v>
  </rv>
  <rv s="8">
    <fb>355.97980000000001</fb>
    <v>19</v>
  </rv>
  <rv s="8">
    <fb>146.626</fb>
    <v>19</v>
  </rv>
  <rv s="8">
    <fb>44511</fb>
    <v>18</v>
  </rv>
  <rv s="8">
    <fb>390.59</fb>
    <v>19</v>
  </rv>
  <rv s="8">
    <fb>30.39</fb>
    <v>19</v>
  </rv>
  <rv s="8">
    <fb>332.43</fb>
    <v>19</v>
  </rv>
  <rv s="8">
    <fb>147.87</fb>
    <v>19</v>
  </rv>
  <rv s="8">
    <fb>173.625</fb>
    <v>19</v>
  </rv>
  <rv s="8">
    <fb>327.74</fb>
    <v>19</v>
  </rv>
  <rv s="8">
    <fb>354.49979999999999</fb>
    <v>19</v>
  </rv>
  <rv s="8">
    <fb>146.74799999999999</fb>
    <v>19</v>
  </rv>
  <rv s="8">
    <fb>44512</fb>
    <v>18</v>
  </rv>
  <rv s="8">
    <fb>394.7</fb>
    <v>19</v>
  </rv>
  <rv s="8">
    <fb>336.72</fb>
    <v>19</v>
  </rv>
  <rv s="8">
    <fb>149.99</fb>
    <v>19</v>
  </rv>
  <rv s="8">
    <fb>176.25749999999999</fb>
    <v>19</v>
  </rv>
  <rv s="8">
    <fb>340.89</fb>
    <v>19</v>
  </rv>
  <rv s="8">
    <fb>344.4699</fb>
    <v>19</v>
  </rv>
  <rv s="8">
    <fb>149.6455</fb>
    <v>19</v>
  </rv>
  <rv s="8">
    <fb>44515</fb>
    <v>18</v>
  </rv>
  <rv s="8">
    <fb>394.61</fb>
    <v>19</v>
  </rv>
  <rv s="8">
    <fb>30.024999999999999</fb>
    <v>19</v>
  </rv>
  <rv s="8">
    <fb>336.07</fb>
    <v>19</v>
  </rv>
  <rv s="8">
    <fb>150</fb>
    <v>19</v>
  </rv>
  <rv s="8">
    <fb>177.28399999999999</fb>
    <v>19</v>
  </rv>
  <rv s="8">
    <fb>347.56</fb>
    <v>19</v>
  </rv>
  <rv s="8">
    <fb>337.79329999999999</fb>
    <v>19</v>
  </rv>
  <rv s="8">
    <fb>149.38800000000001</fb>
    <v>19</v>
  </rv>
  <rv s="8">
    <fb>44516</fb>
    <v>18</v>
  </rv>
  <rv s="8">
    <fb>397.42</fb>
    <v>19</v>
  </rv>
  <rv s="8">
    <fb>30.202999999999999</fb>
    <v>19</v>
  </rv>
  <rv s="8">
    <fb>339.51</fb>
    <v>19</v>
  </rv>
  <rv s="8">
    <fb>151</fb>
    <v>19</v>
  </rv>
  <rv s="8">
    <fb>177.035</fb>
    <v>19</v>
  </rv>
  <rv s="8">
    <fb>342.96</fb>
    <v>19</v>
  </rv>
  <rv s="8">
    <fb>351.57319999999999</fb>
    <v>19</v>
  </rv>
  <rv s="8">
    <fb>149.07599999999999</fb>
    <v>19</v>
  </rv>
  <rv s="8">
    <fb>44517</fb>
    <v>18</v>
  </rv>
  <rv s="8">
    <fb>397.63</fb>
    <v>19</v>
  </rv>
  <rv s="8">
    <fb>29.260999999999999</fb>
    <v>19</v>
  </rv>
  <rv s="8">
    <fb>339.12</fb>
    <v>19</v>
  </rv>
  <rv s="8">
    <fb>153.49</fb>
    <v>19</v>
  </rv>
  <rv s="8">
    <fb>177.45</fb>
    <v>19</v>
  </rv>
  <rv s="8">
    <fb>340.77</fb>
    <v>19</v>
  </rv>
  <rv s="8">
    <fb>362.99970000000002</fb>
    <v>19</v>
  </rv>
  <rv s="8">
    <fb>149.06200000000001</fb>
    <v>19</v>
  </rv>
  <rv s="8">
    <fb>44518</fb>
    <v>18</v>
  </rv>
  <rv s="8">
    <fb>401.75</fb>
    <v>19</v>
  </rv>
  <rv s="8">
    <fb>31.675000000000001</fb>
    <v>19</v>
  </rv>
  <rv s="8">
    <fb>341.27</fb>
    <v>19</v>
  </rv>
  <rv s="8">
    <fb>157.87</fb>
    <v>19</v>
  </rv>
  <rv s="8">
    <fb>184.803</fb>
    <v>19</v>
  </rv>
  <rv s="8">
    <fb>338.69</fb>
    <v>19</v>
  </rv>
  <rv s="8">
    <fb>365.4563</fb>
    <v>19</v>
  </rv>
  <rv s="8">
    <fb>150.709</fb>
    <v>19</v>
  </rv>
  <rv s="8">
    <fb>44519</fb>
    <v>18</v>
  </rv>
  <rv s="8">
    <fb>403.99</fb>
    <v>19</v>
  </rv>
  <rv s="8">
    <fb>32.984999999999999</fb>
    <v>19</v>
  </rv>
  <rv s="8">
    <fb>343.11</fb>
    <v>19</v>
  </rv>
  <rv s="8">
    <fb>160.55000000000001</fb>
    <v>19</v>
  </rv>
  <rv s="8">
    <fb>183.82849999999999</fb>
    <v>19</v>
  </rv>
  <rv s="8">
    <fb>345.3</fb>
    <v>19</v>
  </rv>
  <rv s="8">
    <fb>379.01620000000003</fb>
    <v>19</v>
  </rv>
  <rv s="8">
    <fb>149.95249999999999</fb>
    <v>19</v>
  </rv>
  <rv s="8">
    <fb>44522</fb>
    <v>18</v>
  </rv>
  <rv s="8">
    <fb>399.3</fb>
    <v>19</v>
  </rv>
  <rv s="8">
    <fb>31.956</fb>
    <v>19</v>
  </rv>
  <rv s="8">
    <fb>339.83</fb>
    <v>19</v>
  </rv>
  <rv s="8">
    <fb>161.02000000000001</fb>
    <v>19</v>
  </rv>
  <rv s="8">
    <fb>178.6285</fb>
    <v>19</v>
  </rv>
  <rv s="8">
    <fb>385.61950000000002</fb>
    <v>19</v>
  </rv>
  <rv s="8">
    <fb>147.07849999999999</fb>
    <v>19</v>
  </rv>
  <rv s="8">
    <fb>44523</fb>
    <v>18</v>
  </rv>
  <rv s="8">
    <fb>397.48</fb>
    <v>19</v>
  </rv>
  <rv s="8">
    <fb>31.745999999999999</fb>
    <v>19</v>
  </rv>
  <rv s="8">
    <fb>337.68</fb>
    <v>19</v>
  </rv>
  <rv s="8">
    <fb>161.41</fb>
    <v>19</v>
  </rv>
  <rv s="8">
    <fb>179.00200000000001</fb>
    <v>19</v>
  </rv>
  <rv s="8">
    <fb>337.25</fb>
    <v>19</v>
  </rv>
  <rv s="8">
    <fb>369.673</fb>
    <v>19</v>
  </rv>
  <rv s="8">
    <fb>146.75700000000001</fb>
    <v>19</v>
  </rv>
  <rv s="8">
    <fb>44524</fb>
    <v>18</v>
  </rv>
  <rv s="8">
    <fb>398.76</fb>
    <v>19</v>
  </rv>
  <rv s="8">
    <fb>32.673999999999999</fb>
    <v>19</v>
  </rv>
  <rv s="8">
    <fb>337.91</fb>
    <v>19</v>
  </rv>
  <rv s="8">
    <fb>161.94</fb>
    <v>19</v>
  </rv>
  <rv s="8">
    <fb>179.0205</fb>
    <v>19</v>
  </rv>
  <rv s="8">
    <fb>341.06</fb>
    <v>19</v>
  </rv>
  <rv s="8">
    <fb>371.99630000000002</fb>
    <v>19</v>
  </rv>
  <rv s="8">
    <fb>146.7175</fb>
    <v>19</v>
  </rv>
  <rv s="8">
    <fb>44526</fb>
    <v>18</v>
  </rv>
  <rv s="8">
    <fb>391.2</fb>
    <v>19</v>
  </rv>
  <rv s="8">
    <fb>31.503</fb>
    <v>19</v>
  </rv>
  <rv s="8">
    <fb>329.68</fb>
    <v>19</v>
  </rv>
  <rv s="8">
    <fb>156.81</fb>
    <v>19</v>
  </rv>
  <rv s="8">
    <fb>175.22800000000001</fb>
    <v>19</v>
  </rv>
  <rv s="8">
    <fb>333.12</fb>
    <v>19</v>
  </rv>
  <rv s="8">
    <fb>360.63639999999998</fb>
    <v>19</v>
  </rv>
  <rv s="8">
    <fb>142.80600000000001</fb>
    <v>19</v>
  </rv>
  <rv s="8">
    <fb>44529</fb>
    <v>18</v>
  </rv>
  <rv s="8">
    <fb>399.69</fb>
    <v>19</v>
  </rv>
  <rv s="8">
    <fb>33.375999999999998</fb>
    <v>19</v>
  </rv>
  <rv s="8">
    <fb>336.63</fb>
    <v>19</v>
  </rv>
  <rv s="8">
    <fb>160.24</fb>
    <v>19</v>
  </rv>
  <rv s="8">
    <fb>178.07849999999999</fb>
    <v>19</v>
  </rv>
  <rv s="8">
    <fb>338.03</fb>
    <v>19</v>
  </rv>
  <rv s="8">
    <fb>378.99290000000002</fb>
    <v>19</v>
  </rv>
  <rv s="8">
    <fb>146.114</fb>
    <v>19</v>
  </rv>
  <rv s="8">
    <fb>44530</fb>
    <v>18</v>
  </rv>
  <rv s="8">
    <fb>393.82</fb>
    <v>19</v>
  </rv>
  <rv s="8">
    <fb>32.676000000000002</fb>
    <v>19</v>
  </rv>
  <rv s="8">
    <fb>330.59</fb>
    <v>19</v>
  </rv>
  <rv s="8">
    <fb>165.3</fb>
    <v>19</v>
  </rv>
  <rv s="8">
    <fb>175.3535</fb>
    <v>19</v>
  </rv>
  <rv s="8">
    <fb>324.45999999999998</fb>
    <v>19</v>
  </rv>
  <rv s="8">
    <fb>381.5829</fb>
    <v>19</v>
  </rv>
  <rv s="8">
    <fb>142.452</fb>
    <v>19</v>
  </rv>
  <rv s="8">
    <fb>44531</fb>
    <v>18</v>
  </rv>
  <rv s="8">
    <fb>387.12</fb>
    <v>19</v>
  </rv>
  <rv s="8">
    <fb>31.434999999999999</fb>
    <v>19</v>
  </rv>
  <rv s="8">
    <fb>330.08</fb>
    <v>19</v>
  </rv>
  <rv s="8">
    <fb>164.77</fb>
    <v>19</v>
  </rv>
  <rv s="8">
    <fb>172.18600000000001</fb>
    <v>19</v>
  </rv>
  <rv s="8">
    <fb>310.60000000000002</fb>
    <v>19</v>
  </rv>
  <rv s="8">
    <fb>364.99639999999999</fb>
    <v>19</v>
  </rv>
  <rv s="8">
    <fb>141.61799999999999</fb>
    <v>19</v>
  </rv>
  <rv s="8">
    <fb>44532</fb>
    <v>18</v>
  </rv>
  <rv s="8">
    <fb>389.91</fb>
    <v>19</v>
  </rv>
  <rv s="8">
    <fb>32.125999999999998</fb>
    <v>19</v>
  </rv>
  <rv s="8">
    <fb>329.49</fb>
    <v>19</v>
  </rv>
  <rv s="8">
    <fb>163.76</fb>
    <v>19</v>
  </rv>
  <rv s="8">
    <fb>171.86799999999999</fb>
    <v>19</v>
  </rv>
  <rv s="8">
    <fb>310.39</fb>
    <v>19</v>
  </rv>
  <rv s="8">
    <fb>361.52969999999999</fb>
    <v>19</v>
  </rv>
  <rv s="8">
    <fb>143.7765</fb>
    <v>19</v>
  </rv>
  <rv s="8">
    <fb>44533</fb>
    <v>18</v>
  </rv>
  <rv s="8">
    <fb>383.13</fb>
    <v>19</v>
  </rv>
  <rv s="8">
    <fb>30.693000000000001</fb>
    <v>19</v>
  </rv>
  <rv s="8">
    <fb>323.01</fb>
    <v>19</v>
  </rv>
  <rv s="8">
    <fb>161.84</fb>
    <v>19</v>
  </rv>
  <rv s="8">
    <fb>169.48949999999999</fb>
    <v>19</v>
  </rv>
  <rv s="8">
    <fb>306.83999999999997</fb>
    <v>19</v>
  </rv>
  <rv s="8">
    <fb>338.32</fb>
    <v>19</v>
  </rv>
  <rv s="8">
    <fb>142.5205</fb>
    <v>19</v>
  </rv>
  <rv s="8">
    <fb>44536</fb>
    <v>18</v>
  </rv>
  <rv s="8">
    <fb>386.2</fb>
    <v>19</v>
  </rv>
  <rv s="8">
    <fb>30.036999999999999</fb>
    <v>19</v>
  </rv>
  <rv s="8">
    <fb>326.19</fb>
    <v>19</v>
  </rv>
  <rv s="8">
    <fb>165.32</fb>
    <v>19</v>
  </rv>
  <rv s="8">
    <fb>171.36850000000001</fb>
    <v>19</v>
  </rv>
  <rv s="8">
    <fb>317.87</fb>
    <v>19</v>
  </rv>
  <rv s="8">
    <fb>336.33330000000001</fb>
    <v>19</v>
  </rv>
  <rv s="8">
    <fb>143.79650000000001</fb>
    <v>19</v>
  </rv>
  <rv s="8">
    <fb>44537</fb>
    <v>18</v>
  </rv>
  <rv s="8">
    <fb>397.83</fb>
    <v>19</v>
  </rv>
  <rv s="8">
    <fb>32.427</fb>
    <v>19</v>
  </rv>
  <rv s="8">
    <fb>334.92</fb>
    <v>19</v>
  </rv>
  <rv s="8">
    <fb>171.18</fb>
    <v>19</v>
  </rv>
  <rv s="8">
    <fb>176.1645</fb>
    <v>19</v>
  </rv>
  <rv s="8">
    <fb>322.81</fb>
    <v>19</v>
  </rv>
  <rv s="8">
    <fb>350.57979999999998</fb>
    <v>19</v>
  </rv>
  <rv s="8">
    <fb>148.03649999999999</fb>
    <v>19</v>
  </rv>
  <rv s="8">
    <fb>44538</fb>
    <v>18</v>
  </rv>
  <rv s="8">
    <fb>399.61</fb>
    <v>19</v>
  </rv>
  <rv s="8">
    <fb>31.826000000000001</fb>
    <v>19</v>
  </rv>
  <rv s="8">
    <fb>334.97</fb>
    <v>19</v>
  </rv>
  <rv s="8">
    <fb>175.08</fb>
    <v>19</v>
  </rv>
  <rv s="8">
    <fb>176.15799999999999</fb>
    <v>19</v>
  </rv>
  <rv s="8">
    <fb>330.56</fb>
    <v>19</v>
  </rv>
  <rv s="8">
    <fb>356.31639999999999</fb>
    <v>19</v>
  </rv>
  <rv s="8">
    <fb>148.72049999999999</fb>
    <v>19</v>
  </rv>
  <rv s="8">
    <fb>44539</fb>
    <v>18</v>
  </rv>
  <rv s="8">
    <fb>393.73</fb>
    <v>19</v>
  </rv>
  <rv s="8">
    <fb>30.49</fb>
    <v>19</v>
  </rv>
  <rv s="8">
    <fb>333.1</fb>
    <v>19</v>
  </rv>
  <rv s="8">
    <fb>174.56</fb>
    <v>19</v>
  </rv>
  <rv s="8">
    <fb>174.17099999999999</fb>
    <v>19</v>
  </rv>
  <rv s="8">
    <fb>329.82</fb>
    <v>19</v>
  </rv>
  <rv s="8">
    <fb>334.5967</fb>
    <v>19</v>
  </rv>
  <rv s="8">
    <fb>148.10599999999999</fb>
    <v>19</v>
  </rv>
  <rv s="8">
    <fb>44540</fb>
    <v>18</v>
  </rv>
  <rv s="8">
    <fb>398.01</fb>
    <v>19</v>
  </rv>
  <rv s="8">
    <fb>30.198</fb>
    <v>19</v>
  </rv>
  <rv s="8">
    <fb>342.54</fb>
    <v>19</v>
  </rv>
  <rv s="8">
    <fb>179.45</fb>
    <v>19</v>
  </rv>
  <rv s="8">
    <fb>172.21199999999999</fb>
    <v>19</v>
  </rv>
  <rv s="8">
    <fb>329.75</fb>
    <v>19</v>
  </rv>
  <rv s="8">
    <fb>339.00659999999999</fb>
    <v>19</v>
  </rv>
  <rv s="8">
    <fb>148.67500000000001</fb>
    <v>19</v>
  </rv>
  <rv s="8">
    <fb>44543</fb>
    <v>18</v>
  </rv>
  <rv s="8">
    <fb>392.26</fb>
    <v>19</v>
  </rv>
  <rv s="8">
    <fb>28.161000000000001</fb>
    <v>19</v>
  </rv>
  <rv s="8">
    <fb>339.4</fb>
    <v>19</v>
  </rv>
  <rv s="8">
    <fb>175.74</fb>
    <v>19</v>
  </rv>
  <rv s="8">
    <fb>169.5675</fb>
    <v>19</v>
  </rv>
  <rv s="8">
    <fb>334.49</fb>
    <v>19</v>
  </rv>
  <rv s="8">
    <fb>322.13339999999999</fb>
    <v>19</v>
  </rv>
  <rv s="8">
    <fb>146.7045</fb>
    <v>19</v>
  </rv>
  <rv s="8">
    <fb>44544</fb>
    <v>18</v>
  </rv>
  <rv s="8">
    <fb>388.2</fb>
    <v>19</v>
  </rv>
  <rv s="8">
    <fb>28.337</fb>
    <v>19</v>
  </rv>
  <rv s="8">
    <fb>328.34</fb>
    <v>19</v>
  </rv>
  <rv s="8">
    <fb>174.33</fb>
    <v>19</v>
  </rv>
  <rv s="8">
    <fb>169.0915</fb>
    <v>19</v>
  </rv>
  <rv s="8">
    <fb>333.74</fb>
    <v>19</v>
  </rv>
  <rv s="8">
    <fb>319.50009999999997</fb>
    <v>19</v>
  </rv>
  <rv s="8">
    <fb>144.97049999999999</fb>
    <v>19</v>
  </rv>
  <rv s="8">
    <fb>44545</fb>
    <v>18</v>
  </rv>
  <rv s="8">
    <fb>397.05</fb>
    <v>19</v>
  </rv>
  <rv s="8">
    <fb>30.459</fb>
    <v>19</v>
  </rv>
  <rv s="8">
    <fb>334.65</fb>
    <v>19</v>
  </rv>
  <rv s="8">
    <fb>179.3</fb>
    <v>19</v>
  </rv>
  <rv s="8">
    <fb>173.315</fb>
    <v>19</v>
  </rv>
  <rv s="8">
    <fb>325.32670000000002</fb>
    <v>19</v>
  </rv>
  <rv s="8">
    <fb>147.36850000000001</fb>
    <v>19</v>
  </rv>
  <rv s="8">
    <fb>44546</fb>
    <v>18</v>
  </rv>
  <rv s="8">
    <fb>386.84</fb>
    <v>19</v>
  </rv>
  <rv s="8">
    <fb>28.387</fb>
    <v>19</v>
  </rv>
  <rv s="8">
    <fb>324.89999999999998</fb>
    <v>19</v>
  </rv>
  <rv s="8">
    <fb>172.26</fb>
    <v>19</v>
  </rv>
  <rv s="8">
    <fb>168.87100000000001</fb>
    <v>19</v>
  </rv>
  <rv s="8">
    <fb>334.9</fb>
    <v>19</v>
  </rv>
  <rv s="8">
    <fb>308.97019999999998</fb>
    <v>19</v>
  </rv>
  <rv s="8">
    <fb>144.83850000000001</fb>
    <v>19</v>
  </rv>
  <rv s="8">
    <fb>44547</fb>
    <v>18</v>
  </rv>
  <rv s="8">
    <fb>384.91</fb>
    <v>19</v>
  </rv>
  <rv s="8">
    <fb>27.800999999999998</fb>
    <v>19</v>
  </rv>
  <rv s="8">
    <fb>323.8</fb>
    <v>19</v>
  </rv>
  <rv s="8">
    <fb>171.14</fb>
    <v>19</v>
  </rv>
  <rv s="8">
    <fb>170.01750000000001</fb>
    <v>19</v>
  </rv>
  <rv s="8">
    <fb>333.79</fb>
    <v>19</v>
  </rv>
  <rv s="8">
    <fb>310.85359999999997</fb>
    <v>19</v>
  </rv>
  <rv s="8">
    <fb>142.803</fb>
    <v>19</v>
  </rv>
  <rv s="8">
    <fb>44550</fb>
    <v>18</v>
  </rv>
  <rv s="8">
    <fb>380.69</fb>
    <v>19</v>
  </rv>
  <rv s="8">
    <fb>27.719000000000001</fb>
    <v>19</v>
  </rv>
  <rv s="8">
    <fb>319.91000000000003</fb>
    <v>19</v>
  </rv>
  <rv s="8">
    <fb>169.75</fb>
    <v>19</v>
  </rv>
  <rv s="8">
    <fb>167.07900000000001</fb>
    <v>19</v>
  </rv>
  <rv s="8">
    <fb>299.97699999999998</fb>
    <v>19</v>
  </rv>
  <rv s="8">
    <fb>142.4015</fb>
    <v>19</v>
  </rv>
  <rv s="8">
    <fb>44551</fb>
    <v>18</v>
  </rv>
  <rv s="8">
    <fb>389.21</fb>
    <v>19</v>
  </rv>
  <rv s="8">
    <fb>29.074999999999999</fb>
    <v>19</v>
  </rv>
  <rv s="8">
    <fb>327.29000000000002</fb>
    <v>19</v>
  </rv>
  <rv s="8">
    <fb>172.99</fb>
    <v>19</v>
  </rv>
  <rv s="8">
    <fb>170.417</fb>
    <v>19</v>
  </rv>
  <rv s="8">
    <fb>312.84019999999998</fb>
    <v>19</v>
  </rv>
  <rv s="8">
    <fb>144.22049999999999</fb>
    <v>19</v>
  </rv>
  <rv s="8">
    <fb>44552</fb>
    <v>18</v>
  </rv>
  <rv s="8">
    <fb>393.95</fb>
    <v>19</v>
  </rv>
  <rv s="8">
    <fb>29.4</fb>
    <v>19</v>
  </rv>
  <rv s="8">
    <fb>333.2</fb>
    <v>19</v>
  </rv>
  <rv s="8">
    <fb>175.64</fb>
    <v>19</v>
  </rv>
  <rv s="8">
    <fb>171.03700000000001</fb>
    <v>19</v>
  </rv>
  <rv s="8">
    <fb>330.45</fb>
    <v>19</v>
  </rv>
  <rv s="8">
    <fb>336.28660000000002</fb>
    <v>19</v>
  </rv>
  <rv s="8">
    <fb>146.94900000000001</fb>
    <v>19</v>
  </rv>
  <rv s="8">
    <fb>44553</fb>
    <v>18</v>
  </rv>
  <rv s="8">
    <fb>396.92</fb>
    <v>19</v>
  </rv>
  <rv s="8">
    <fb>29.64</fb>
    <v>19</v>
  </rv>
  <rv s="8">
    <fb>334.69</fb>
    <v>19</v>
  </rv>
  <rv s="8">
    <fb>176.28</fb>
    <v>19</v>
  </rv>
  <rv s="8">
    <fb>171.0685</fb>
    <v>19</v>
  </rv>
  <rv s="8">
    <fb>335.24</fb>
    <v>19</v>
  </rv>
  <rv s="8">
    <fb>355.66309999999999</fb>
    <v>19</v>
  </rv>
  <rv s="8">
    <fb>147.14250000000001</fb>
    <v>19</v>
  </rv>
  <rv s="8">
    <fb>44557</fb>
    <v>18</v>
  </rv>
  <rv s="8">
    <fb>403.48</fb>
    <v>19</v>
  </rv>
  <rv s="8">
    <fb>30.945</fb>
    <v>19</v>
  </rv>
  <rv s="8">
    <fb>342.45</fb>
    <v>19</v>
  </rv>
  <rv s="8">
    <fb>180.33</fb>
    <v>19</v>
  </rv>
  <rv s="8">
    <fb>169.6695</fb>
    <v>19</v>
  </rv>
  <rv s="8">
    <fb>346.18</fb>
    <v>19</v>
  </rv>
  <rv s="8">
    <fb>364.64299999999997</fb>
    <v>19</v>
  </rv>
  <rv s="8">
    <fb>148.06399999999999</fb>
    <v>19</v>
  </rv>
  <rv s="8">
    <fb>44558</fb>
    <v>18</v>
  </rv>
  <rv s="8">
    <fb>401.61</fb>
    <v>19</v>
  </rv>
  <rv s="8">
    <fb>30.321999999999999</fb>
    <v>19</v>
  </rv>
  <rv s="8">
    <fb>341.25</fb>
    <v>19</v>
  </rv>
  <rv s="8">
    <fb>179.29</fb>
    <v>19</v>
  </rv>
  <rv s="8">
    <fb>170.661</fb>
    <v>19</v>
  </rv>
  <rv s="8">
    <fb>346.22</fb>
    <v>19</v>
  </rv>
  <rv s="8">
    <fb>362.81970000000001</fb>
    <v>19</v>
  </rv>
  <rv s="8">
    <fb>146.44800000000001</fb>
    <v>19</v>
  </rv>
  <rv s="8">
    <fb>44559</fb>
    <v>18</v>
  </rv>
  <rv s="8">
    <fb>401.55</fb>
    <v>19</v>
  </rv>
  <rv s="8">
    <fb>30.001000000000001</fb>
    <v>19</v>
  </rv>
  <rv s="8">
    <fb>341.95</fb>
    <v>19</v>
  </rv>
  <rv s="8">
    <fb>179.38</fb>
    <v>19</v>
  </rv>
  <rv s="8">
    <fb>169.20099999999999</fb>
    <v>19</v>
  </rv>
  <rv s="8">
    <fb>342.94</fb>
    <v>19</v>
  </rv>
  <rv s="8">
    <fb>362.05970000000002</fb>
    <v>19</v>
  </rv>
  <rv s="8">
    <fb>146.50450000000001</fb>
    <v>19</v>
  </rv>
  <rv s="8">
    <fb>44560</fb>
    <v>18</v>
  </rv>
  <rv s="8">
    <fb>400.35</fb>
    <v>19</v>
  </rv>
  <rv s="8">
    <fb>29.585999999999999</fb>
    <v>19</v>
  </rv>
  <rv s="8">
    <fb>339.32</fb>
    <v>19</v>
  </rv>
  <rv s="8">
    <fb>178.2</fb>
    <v>19</v>
  </rv>
  <rv s="8">
    <fb>168.64449999999999</fb>
    <v>19</v>
  </rv>
  <rv s="8">
    <fb>356.77640000000002</fb>
    <v>19</v>
  </rv>
  <rv s="8">
    <fb>146.0025</fb>
    <v>19</v>
  </rv>
  <rv s="8">
    <fb>44561</fb>
    <v>18</v>
  </rv>
  <rv s="8">
    <fb>397.85</fb>
    <v>19</v>
  </rv>
  <rv s="8">
    <fb>29.411000000000001</fb>
    <v>19</v>
  </rv>
  <rv s="8">
    <fb>336.32</fb>
    <v>19</v>
  </rv>
  <rv s="8">
    <fb>177.57</fb>
    <v>19</v>
  </rv>
  <rv s="8">
    <fb>166.71700000000001</fb>
    <v>19</v>
  </rv>
  <rv s="8">
    <fb>336.35</fb>
    <v>19</v>
  </rv>
  <rv s="8">
    <fb>352.25650000000002</fb>
    <v>19</v>
  </rv>
  <rv s="8">
    <fb>144.67949999999999</fb>
    <v>19</v>
  </rv>
  <rv s="8">
    <fb>44564</fb>
    <v>18</v>
  </rv>
  <rv s="8">
    <fb>401.68</fb>
    <v>19</v>
  </rv>
  <rv s="8">
    <fb>30.120999999999999</fb>
    <v>19</v>
  </rv>
  <rv s="8">
    <fb>334.75</fb>
    <v>19</v>
  </rv>
  <rv s="8">
    <fb>182.01</fb>
    <v>19</v>
  </rv>
  <rv s="8">
    <fb>170.40450000000001</fb>
    <v>19</v>
  </rv>
  <rv s="8">
    <fb>338.54</fb>
    <v>19</v>
  </rv>
  <rv s="8">
    <fb>399.92270000000002</fb>
    <v>19</v>
  </rv>
  <rv s="8">
    <fb>145.0745</fb>
    <v>19</v>
  </rv>
  <rv s="8">
    <fb>44565</fb>
    <v>18</v>
  </rv>
  <rv s="8">
    <fb>396.47</fb>
    <v>19</v>
  </rv>
  <rv s="8">
    <fb>29.29</fb>
    <v>19</v>
  </rv>
  <rv s="8">
    <fb>329.01</fb>
    <v>19</v>
  </rv>
  <rv s="8">
    <fb>179.7</fb>
    <v>19</v>
  </rv>
  <rv s="8">
    <fb>167.52199999999999</fb>
    <v>19</v>
  </rv>
  <rv s="8">
    <fb>336.53</fb>
    <v>19</v>
  </rv>
  <rv s="8">
    <fb>383.19279999999998</fb>
    <v>19</v>
  </rv>
  <rv s="8">
    <fb>144.41650000000001</fb>
    <v>19</v>
  </rv>
  <rv s="8">
    <fb>44566</fb>
    <v>18</v>
  </rv>
  <rv s="8">
    <fb>384.29</fb>
    <v>19</v>
  </rv>
  <rv s="8">
    <fb>27.603999999999999</fb>
    <v>19</v>
  </rv>
  <rv s="8">
    <fb>316.38</fb>
    <v>19</v>
  </rv>
  <rv s="8">
    <fb>174.92</fb>
    <v>19</v>
  </rv>
  <rv s="8">
    <fb>164.357</fb>
    <v>19</v>
  </rv>
  <rv s="8">
    <fb>324.17</fb>
    <v>19</v>
  </rv>
  <rv s="8">
    <fb>362.70299999999997</fb>
    <v>19</v>
  </rv>
  <rv s="8">
    <fb>137.65350000000001</fb>
    <v>19</v>
  </rv>
  <rv s="8">
    <fb>44567</fb>
    <v>18</v>
  </rv>
  <rv s="8">
    <fb>384.02</fb>
    <v>19</v>
  </rv>
  <rv s="8">
    <fb>28.178000000000001</fb>
    <v>19</v>
  </rv>
  <rv s="8">
    <fb>313.88</fb>
    <v>19</v>
  </rv>
  <rv s="8">
    <fb>172</fb>
    <v>19</v>
  </rv>
  <rv s="8">
    <fb>163.25399999999999</fb>
    <v>19</v>
  </rv>
  <rv s="8">
    <fb>354.8965</fb>
    <v>19</v>
  </rv>
  <rv s="8">
    <fb>137.55099999999999</fb>
    <v>19</v>
  </rv>
  <rv s="8">
    <fb>44568</fb>
    <v>18</v>
  </rv>
  <rv s="8">
    <fb>379.86</fb>
    <v>19</v>
  </rv>
  <rv s="8">
    <fb>27.247</fb>
    <v>19</v>
  </rv>
  <rv s="8">
    <fb>314.04000000000002</fb>
    <v>19</v>
  </rv>
  <rv s="8">
    <fb>172.17</fb>
    <v>19</v>
  </rv>
  <rv s="8">
    <fb>162.554</fb>
    <v>19</v>
  </rv>
  <rv s="8">
    <fb>331.79</fb>
    <v>19</v>
  </rv>
  <rv s="8">
    <fb>342.31659999999999</fb>
    <v>19</v>
  </rv>
  <rv s="8">
    <fb>137.00450000000001</fb>
    <v>19</v>
  </rv>
  <rv s="8">
    <fb>44571</fb>
    <v>18</v>
  </rv>
  <rv s="8">
    <fb>380.11</fb>
    <v>19</v>
  </rv>
  <rv s="8">
    <fb>27.4</fb>
    <v>19</v>
  </rv>
  <rv s="8">
    <fb>314.27</fb>
    <v>19</v>
  </rv>
  <rv s="8">
    <fb>172.19</fb>
    <v>19</v>
  </rv>
  <rv s="8">
    <fb>161.48599999999999</fb>
    <v>19</v>
  </rv>
  <rv s="8">
    <fb>328.07</fb>
    <v>19</v>
  </rv>
  <rv s="8">
    <fb>352.70310000000001</fb>
    <v>19</v>
  </rv>
  <rv s="8">
    <fb>138.57400000000001</fb>
    <v>19</v>
  </rv>
  <rv s="8">
    <fb>44572</fb>
    <v>18</v>
  </rv>
  <rv s="8">
    <fb>385.82</fb>
    <v>19</v>
  </rv>
  <rv s="8">
    <fb>27.817</fb>
    <v>19</v>
  </rv>
  <rv s="8">
    <fb>165.36199999999999</fb>
    <v>19</v>
  </rv>
  <rv s="8">
    <fb>334.37</fb>
    <v>19</v>
  </rv>
  <rv s="8">
    <fb>354.79649999999998</fb>
    <v>19</v>
  </rv>
  <rv s="8">
    <fb>140.01750000000001</fb>
    <v>19</v>
  </rv>
  <rv s="8">
    <fb>44573</fb>
    <v>18</v>
  </rv>
  <rv s="8">
    <fb>387.35</fb>
    <v>19</v>
  </rv>
  <rv s="8">
    <fb>27.998999999999999</fb>
    <v>19</v>
  </rv>
  <rv s="8">
    <fb>318.27</fb>
    <v>19</v>
  </rv>
  <rv s="8">
    <fb>175.53</fb>
    <v>19</v>
  </rv>
  <rv s="8">
    <fb>165.20699999999999</fb>
    <v>19</v>
  </rv>
  <rv s="8">
    <fb>333.26</fb>
    <v>19</v>
  </rv>
  <rv s="8">
    <fb>368.73630000000003</fb>
    <v>19</v>
  </rv>
  <rv s="8">
    <fb>141.648</fb>
    <v>19</v>
  </rv>
  <rv s="8">
    <fb>44574</fb>
    <v>18</v>
  </rv>
  <rv s="8">
    <fb>377.66</fb>
    <v>19</v>
  </rv>
  <rv s="8">
    <fb>26.574999999999999</fb>
    <v>19</v>
  </rv>
  <rv s="8">
    <fb>304.8</fb>
    <v>19</v>
  </rv>
  <rv s="8">
    <fb>161.214</fb>
    <v>19</v>
  </rv>
  <rv s="8">
    <fb>326.48</fb>
    <v>19</v>
  </rv>
  <rv s="8">
    <fb>343.84989999999999</fb>
    <v>19</v>
  </rv>
  <rv s="8">
    <fb>139.131</fb>
    <v>19</v>
  </rv>
  <rv s="8">
    <fb>44575</fb>
    <v>18</v>
  </rv>
  <rv s="8">
    <fb>380.01</fb>
    <v>19</v>
  </rv>
  <rv s="8">
    <fb>26.942</fb>
    <v>19</v>
  </rv>
  <rv s="8">
    <fb>310.2</fb>
    <v>19</v>
  </rv>
  <rv s="8">
    <fb>173.07</fb>
    <v>19</v>
  </rv>
  <rv s="8">
    <fb>162.13800000000001</fb>
    <v>19</v>
  </rv>
  <rv s="8">
    <fb>331.9</fb>
    <v>19</v>
  </rv>
  <rv s="8">
    <fb>349.86649999999997</fb>
    <v>19</v>
  </rv>
  <rv s="8">
    <fb>139.78649999999999</fb>
    <v>19</v>
  </rv>
  <rv s="8">
    <fb>44579</fb>
    <v>18</v>
  </rv>
  <rv s="8">
    <fb>370.55</fb>
    <v>19</v>
  </rv>
  <rv s="8">
    <fb>25.902999999999999</fb>
    <v>19</v>
  </rv>
  <rv s="8">
    <fb>169.8</fb>
    <v>19</v>
  </rv>
  <rv s="8">
    <fb>158.91749999999999</fb>
    <v>19</v>
  </rv>
  <rv s="8">
    <fb>318.14999999999998</fb>
    <v>19</v>
  </rv>
  <rv s="8">
    <fb>343.49990000000003</fb>
    <v>19</v>
  </rv>
  <rv s="8">
    <fb>136.29050000000001</fb>
    <v>19</v>
  </rv>
  <rv s="8">
    <fb>44580</fb>
    <v>18</v>
  </rv>
  <rv s="8">
    <fb>25.067</fb>
    <v>19</v>
  </rv>
  <rv s="8">
    <fb>303.33</fb>
    <v>19</v>
  </rv>
  <rv s="8">
    <fb>166.23</fb>
    <v>19</v>
  </rv>
  <rv s="8">
    <fb>156.29900000000001</fb>
    <v>19</v>
  </rv>
  <rv s="8">
    <fb>319.58999999999997</fb>
    <v>19</v>
  </rv>
  <rv s="8">
    <fb>331.88</fb>
    <v>19</v>
  </rv>
  <rv s="8">
    <fb>135.65199999999999</fb>
    <v>19</v>
  </rv>
  <rv s="8">
    <fb>44581</fb>
    <v>18</v>
  </rv>
  <rv s="8">
    <fb>361.72</fb>
    <v>19</v>
  </rv>
  <rv s="8">
    <fb>24.15</fb>
    <v>19</v>
  </rv>
  <rv s="8">
    <fb>301.60000000000002</fb>
    <v>19</v>
  </rv>
  <rv s="8">
    <fb>151.66749999999999</fb>
    <v>19</v>
  </rv>
  <rv s="8">
    <fb>316.56</fb>
    <v>19</v>
  </rv>
  <rv s="8">
    <fb>332.08670000000001</fb>
    <v>19</v>
  </rv>
  <rv s="8">
    <fb>133.50649999999999</fb>
    <v>19</v>
  </rv>
  <rv s="8">
    <fb>44582</fb>
    <v>18</v>
  </rv>
  <rv s="8">
    <fb>351.69</fb>
    <v>19</v>
  </rv>
  <rv s="8">
    <fb>23.373999999999999</fb>
    <v>19</v>
  </rv>
  <rv s="8">
    <fb>296.02999999999997</fb>
    <v>19</v>
  </rv>
  <rv s="8">
    <fb>162.41</fb>
    <v>19</v>
  </rv>
  <rv s="8">
    <fb>142.643</fb>
    <v>19</v>
  </rv>
  <rv s="8">
    <fb>303.17</fb>
    <v>19</v>
  </rv>
  <rv s="8">
    <fb>314.6302</fb>
    <v>19</v>
  </rv>
  <rv s="8">
    <fb>130.09200000000001</fb>
    <v>19</v>
  </rv>
  <rv s="8">
    <fb>44585</fb>
    <v>18</v>
  </rv>
  <rv s="8">
    <fb>353.3</fb>
    <v>19</v>
  </rv>
  <rv s="8">
    <fb>23.372</fb>
    <v>19</v>
  </rv>
  <rv s="8">
    <fb>296.37</fb>
    <v>19</v>
  </rv>
  <rv s="8">
    <fb>161.62</fb>
    <v>19</v>
  </rv>
  <rv s="8">
    <fb>144.54400000000001</fb>
    <v>19</v>
  </rv>
  <rv s="8">
    <fb>308.70999999999998</fb>
    <v>19</v>
  </rv>
  <rv s="8">
    <fb>309.99689999999998</fb>
    <v>19</v>
  </rv>
  <rv s="8">
    <fb>130.37200000000001</fb>
    <v>19</v>
  </rv>
  <rv s="8">
    <fb>44586</fb>
    <v>18</v>
  </rv>
  <rv s="8">
    <fb>345.11</fb>
    <v>19</v>
  </rv>
  <rv s="8">
    <fb>22.324000000000002</fb>
    <v>19</v>
  </rv>
  <rv s="8">
    <fb>288.49</fb>
    <v>19</v>
  </rv>
  <rv s="8">
    <fb>159.78</fb>
    <v>19</v>
  </rv>
  <rv s="8">
    <fb>139.98599999999999</fb>
    <v>19</v>
  </rv>
  <rv s="8">
    <fb>300.14999999999998</fb>
    <v>19</v>
  </rv>
  <rv s="8">
    <fb>306.13029999999998</fb>
    <v>19</v>
  </rv>
  <rv s="8">
    <fb>126.7355</fb>
    <v>19</v>
  </rv>
  <rv s="8">
    <fb>44587</fb>
    <v>18</v>
  </rv>
  <rv s="8">
    <fb>344.57</fb>
    <v>19</v>
  </rv>
  <rv s="8">
    <fb>22.771999999999998</fb>
    <v>19</v>
  </rv>
  <rv s="8">
    <fb>296.70999999999998</fb>
    <v>19</v>
  </rv>
  <rv s="8">
    <fb>159.69</fb>
    <v>19</v>
  </rv>
  <rv s="8">
    <fb>138.8725</fb>
    <v>19</v>
  </rv>
  <rv s="8">
    <fb>294.63</fb>
    <v>19</v>
  </rv>
  <rv s="8">
    <fb>312.46690000000001</fb>
    <v>19</v>
  </rv>
  <rv s="8">
    <fb>129.24</fb>
    <v>19</v>
  </rv>
  <rv s="8">
    <fb>44588</fb>
    <v>18</v>
  </rv>
  <rv s="8">
    <fb>341.1</fb>
    <v>19</v>
  </rv>
  <rv s="8">
    <fb>21.943999999999999</fb>
    <v>19</v>
  </rv>
  <rv s="8">
    <fb>299.83999999999997</fb>
    <v>19</v>
  </rv>
  <rv s="8">
    <fb>159.22</fb>
    <v>19</v>
  </rv>
  <rv s="8">
    <fb>139.63749999999999</fb>
    <v>19</v>
  </rv>
  <rv s="8">
    <fb>294.64</fb>
    <v>19</v>
  </rv>
  <rv s="8">
    <fb>276.3639</fb>
    <v>19</v>
  </rv>
  <rv s="8">
    <fb>129.12100000000001</fb>
    <v>19</v>
  </rv>
  <rv s="8">
    <fb>44589</fb>
    <v>18</v>
  </rv>
  <rv s="8">
    <fb>351.8</fb>
    <v>19</v>
  </rv>
  <rv s="8">
    <fb>22.84</fb>
    <v>19</v>
  </rv>
  <rv s="8">
    <fb>308.26</fb>
    <v>19</v>
  </rv>
  <rv s="8">
    <fb>170.33</fb>
    <v>19</v>
  </rv>
  <rv s="8">
    <fb>143.97800000000001</fb>
    <v>19</v>
  </rv>
  <rv s="8">
    <fb>301.70999999999998</fb>
    <v>19</v>
  </rv>
  <rv s="8">
    <fb>282.11380000000003</fb>
    <v>19</v>
  </rv>
  <rv s="8">
    <fb>133.2895</fb>
    <v>19</v>
  </rv>
  <rv s="8">
    <fb>44592</fb>
    <v>18</v>
  </rv>
  <rv s="8">
    <fb>363.05</fb>
    <v>19</v>
  </rv>
  <rv s="8">
    <fb>24.486000000000001</fb>
    <v>19</v>
  </rv>
  <rv s="8">
    <fb>310.98</fb>
    <v>19</v>
  </rv>
  <rv s="8">
    <fb>174.78</fb>
    <v>19</v>
  </rv>
  <rv s="8">
    <fb>149.5735</fb>
    <v>19</v>
  </rv>
  <rv s="8">
    <fb>313.26</fb>
    <v>19</v>
  </rv>
  <rv s="8">
    <fb>312.23689999999999</fb>
    <v>19</v>
  </rv>
  <rv s="8">
    <fb>135.6985</fb>
    <v>19</v>
  </rv>
  <rv s="8">
    <fb>44593</fb>
    <v>18</v>
  </rv>
  <rv s="8">
    <fb>365.52</fb>
    <v>19</v>
  </rv>
  <rv s="8">
    <fb>24.638000000000002</fb>
    <v>19</v>
  </rv>
  <rv s="8">
    <fb>308.76</fb>
    <v>19</v>
  </rv>
  <rv s="8">
    <fb>174.61</fb>
    <v>19</v>
  </rv>
  <rv s="8">
    <fb>151.1935</fb>
    <v>19</v>
  </rv>
  <rv s="8">
    <fb>319</fb>
    <v>19</v>
  </rv>
  <rv s="8">
    <fb>310.41359999999997</fb>
    <v>19</v>
  </rv>
  <rv s="8">
    <fb>137.8785</fb>
    <v>19</v>
  </rv>
  <rv s="8">
    <fb>44594</fb>
    <v>18</v>
  </rv>
  <rv s="8">
    <fb>25.242000000000001</fb>
    <v>19</v>
  </rv>
  <rv s="8">
    <fb>313.45999999999998</fb>
    <v>19</v>
  </rv>
  <rv s="8">
    <fb>175.84</fb>
    <v>19</v>
  </rv>
  <rv s="8">
    <fb>150.61250000000001</fb>
    <v>19</v>
  </rv>
  <rv s="8">
    <fb>323</fb>
    <v>19</v>
  </rv>
  <rv s="8">
    <fb>301.8836</fb>
    <v>19</v>
  </rv>
  <rv s="8">
    <fb>44595</fb>
    <v>18</v>
  </rv>
  <rv s="8">
    <fb>353.55</fb>
    <v>19</v>
  </rv>
  <rv s="8">
    <fb>23.948</fb>
    <v>19</v>
  </rv>
  <rv s="8">
    <fb>301.25</fb>
    <v>19</v>
  </rv>
  <rv s="8">
    <fb>172.9</fb>
    <v>19</v>
  </rv>
  <rv s="8">
    <fb>138.84549999999999</fb>
    <v>19</v>
  </rv>
  <rv s="8">
    <fb>237.76</fb>
    <v>19</v>
  </rv>
  <rv s="8">
    <fb>297.0437</fb>
    <v>19</v>
  </rv>
  <rv s="8">
    <fb>142.65049999999999</fb>
    <v>19</v>
  </rv>
  <rv s="8">
    <fb>44596</fb>
    <v>18</v>
  </rv>
  <rv s="8">
    <fb>358.01</fb>
    <v>19</v>
  </rv>
  <rv s="8">
    <fb>24.318999999999999</fb>
    <v>19</v>
  </rv>
  <rv s="8">
    <fb>305.94</fb>
    <v>19</v>
  </rv>
  <rv s="8">
    <fb>172.39</fb>
    <v>19</v>
  </rv>
  <rv s="8">
    <fb>157.6395</fb>
    <v>19</v>
  </rv>
  <rv s="8">
    <fb>237.09</fb>
    <v>19</v>
  </rv>
  <rv s="8">
    <fb>307.77030000000002</fb>
    <v>19</v>
  </rv>
  <rv s="8">
    <fb>143.01599999999999</fb>
    <v>19</v>
  </rv>
  <rv s="8">
    <fb>44599</fb>
    <v>18</v>
  </rv>
  <rv s="8">
    <fb>355.13</fb>
    <v>19</v>
  </rv>
  <rv s="8">
    <fb>24.728000000000002</fb>
    <v>19</v>
  </rv>
  <rv s="8">
    <fb>300.95</fb>
    <v>19</v>
  </rv>
  <rv s="8">
    <fb>171.66</fb>
    <v>19</v>
  </rv>
  <rv s="8">
    <fb>157.93549999999999</fb>
    <v>19</v>
  </rv>
  <rv s="8">
    <fb>224.91</fb>
    <v>19</v>
  </rv>
  <rv s="8">
    <fb>302.4436</fb>
    <v>19</v>
  </rv>
  <rv s="8">
    <fb>138.93799999999999</fb>
    <v>19</v>
  </rv>
  <rv s="8">
    <fb>44600</fb>
    <v>18</v>
  </rv>
  <rv s="8">
    <fb>359.12</fb>
    <v>19</v>
  </rv>
  <rv s="8">
    <fb>25.108000000000001</fb>
    <v>19</v>
  </rv>
  <rv s="8">
    <fb>304.56</fb>
    <v>19</v>
  </rv>
  <rv s="8">
    <fb>174.83</fb>
    <v>19</v>
  </rv>
  <rv s="8">
    <fb>161.4135</fb>
    <v>19</v>
  </rv>
  <rv s="8">
    <fb>220.18</fb>
    <v>19</v>
  </rv>
  <rv s="8">
    <fb>307.33030000000002</fb>
    <v>19</v>
  </rv>
  <rv s="8">
    <fb>139.21299999999999</fb>
    <v>19</v>
  </rv>
  <rv s="8">
    <fb>44601</fb>
    <v>18</v>
  </rv>
  <rv s="8">
    <fb>366.73</fb>
    <v>19</v>
  </rv>
  <rv s="8">
    <fb>26.704999999999998</fb>
    <v>19</v>
  </rv>
  <rv s="8">
    <fb>311.20999999999998</fb>
    <v>19</v>
  </rv>
  <rv s="8">
    <fb>161.18950000000001</fb>
    <v>19</v>
  </rv>
  <rv s="8">
    <fb>232</fb>
    <v>19</v>
  </rv>
  <rv s="8">
    <fb>310.66359999999997</fb>
    <v>19</v>
  </rv>
  <rv s="8">
    <fb>141.453</fb>
    <v>19</v>
  </rv>
  <rv s="8">
    <fb>44602</fb>
    <v>18</v>
  </rv>
  <rv s="8">
    <fb>358.43</fb>
    <v>19</v>
  </rv>
  <rv s="8">
    <fb>25.824000000000002</fb>
    <v>19</v>
  </rv>
  <rv s="8">
    <fb>302.38</fb>
    <v>19</v>
  </rv>
  <rv s="8">
    <fb>172.12</fb>
    <v>19</v>
  </rv>
  <rv s="8">
    <fb>159.0035</fb>
    <v>19</v>
  </rv>
  <rv s="8">
    <fb>228.07</fb>
    <v>19</v>
  </rv>
  <rv s="8">
    <fb>301.51369999999997</fb>
    <v>19</v>
  </rv>
  <rv s="8">
    <fb>138.60249999999999</fb>
    <v>19</v>
  </rv>
  <rv s="8">
    <fb>44603</fb>
    <v>18</v>
  </rv>
  <rv s="8">
    <fb>347.06</fb>
    <v>19</v>
  </rv>
  <rv s="8">
    <fb>23.949000000000002</fb>
    <v>19</v>
  </rv>
  <rv s="8">
    <fb>295.04000000000002</fb>
    <v>19</v>
  </rv>
  <rv s="8">
    <fb>168.64</fb>
    <v>19</v>
  </rv>
  <rv s="8">
    <fb>153.29349999999999</fb>
    <v>19</v>
  </rv>
  <rv s="8">
    <fb>219.55</fb>
    <v>19</v>
  </rv>
  <rv s="8">
    <fb>286.66379999999998</fb>
    <v>19</v>
  </rv>
  <rv s="8">
    <fb>134.13</fb>
    <v>19</v>
  </rv>
  <rv s="8">
    <fb>44606</fb>
    <v>18</v>
  </rv>
  <rv s="8">
    <fb>347.49</fb>
    <v>19</v>
  </rv>
  <rv s="8">
    <fb>24.266999999999999</fb>
    <v>19</v>
  </rv>
  <rv s="8">
    <fb>295</fb>
    <v>19</v>
  </rv>
  <rv s="8">
    <fb>168.88</fb>
    <v>19</v>
  </rv>
  <rv s="8">
    <fb>155.167</fb>
    <v>19</v>
  </rv>
  <rv s="8">
    <fb>217.7</fb>
    <v>19</v>
  </rv>
  <rv s="8">
    <fb>291.9171</fb>
    <v>19</v>
  </rv>
  <rv s="8">
    <fb>135.30000000000001</fb>
    <v>19</v>
  </rv>
  <rv s="8">
    <fb>44607</fb>
    <v>18</v>
  </rv>
  <rv s="8">
    <fb>356.13</fb>
    <v>19</v>
  </rv>
  <rv s="8">
    <fb>26.495000000000001</fb>
    <v>19</v>
  </rv>
  <rv s="8">
    <fb>300.47000000000003</fb>
    <v>19</v>
  </rv>
  <rv s="8">
    <fb>156.51050000000001</fb>
    <v>19</v>
  </rv>
  <rv s="8">
    <fb>221</fb>
    <v>19</v>
  </rv>
  <rv s="8">
    <fb>307.47359999999998</fb>
    <v>19</v>
  </rv>
  <rv s="8">
    <fb>136.4255</fb>
    <v>19</v>
  </rv>
  <rv s="8">
    <fb>44608</fb>
    <v>18</v>
  </rv>
  <rv s="8">
    <fb>356.04</fb>
    <v>19</v>
  </rv>
  <rv s="8">
    <fb>26.510999999999999</fb>
    <v>19</v>
  </rv>
  <rv s="8">
    <fb>299.5</fb>
    <v>19</v>
  </rv>
  <rv s="8">
    <fb>172.55</fb>
    <v>19</v>
  </rv>
  <rv s="8">
    <fb>158.10050000000001</fb>
    <v>19</v>
  </rv>
  <rv s="8">
    <fb>307.79360000000003</fb>
    <v>19</v>
  </rv>
  <rv s="8">
    <fb>137.48750000000001</fb>
    <v>19</v>
  </rv>
  <rv s="8">
    <fb>44609</fb>
    <v>18</v>
  </rv>
  <rv s="8">
    <fb>345.45</fb>
    <v>19</v>
  </rv>
  <rv s="8">
    <fb>24.507000000000001</fb>
    <v>19</v>
  </rv>
  <rv s="8">
    <fb>154.6525</fb>
    <v>19</v>
  </rv>
  <rv s="8">
    <fb>207.71</fb>
    <v>19</v>
  </rv>
  <rv s="8">
    <fb>292.11369999999999</fb>
    <v>19</v>
  </rv>
  <rv s="8">
    <fb>132.30850000000001</fb>
    <v>19</v>
  </rv>
  <rv s="8">
    <fb>44610</fb>
    <v>18</v>
  </rv>
  <rv s="8">
    <fb>341.51</fb>
    <v>19</v>
  </rv>
  <rv s="8">
    <fb>23.641999999999999</fb>
    <v>19</v>
  </rv>
  <rv s="8">
    <fb>287.93</fb>
    <v>19</v>
  </rv>
  <rv s="8">
    <fb>167.3</fb>
    <v>19</v>
  </rv>
  <rv s="8">
    <fb>206.16</fb>
    <v>19</v>
  </rv>
  <rv s="8">
    <fb>285.65710000000001</fb>
    <v>19</v>
  </rv>
  <rv s="8">
    <fb>130.4675</fb>
    <v>19</v>
  </rv>
  <rv s="8">
    <fb>44614</fb>
    <v>18</v>
  </rv>
  <rv s="8">
    <fb>338.08</fb>
    <v>19</v>
  </rv>
  <rv s="8">
    <fb>23.39</fb>
    <v>19</v>
  </rv>
  <rv s="8">
    <fb>287.72000000000003</fb>
    <v>19</v>
  </rv>
  <rv s="8">
    <fb>164.32</fb>
    <v>19</v>
  </rv>
  <rv s="8">
    <fb>150.19749999999999</fb>
    <v>19</v>
  </rv>
  <rv s="8">
    <fb>202.08</fb>
    <v>19</v>
  </rv>
  <rv s="8">
    <fb>273.84059999999999</fb>
    <v>19</v>
  </rv>
  <rv s="8">
    <fb>129.4025</fb>
    <v>19</v>
  </rv>
  <rv s="8">
    <fb>44615</fb>
    <v>18</v>
  </rv>
  <rv s="8">
    <fb>329.42</fb>
    <v>19</v>
  </rv>
  <rv s="8">
    <fb>22.387</fb>
    <v>19</v>
  </rv>
  <rv s="8">
    <fb>280.27</fb>
    <v>19</v>
  </rv>
  <rv s="8">
    <fb>160.07</fb>
    <v>19</v>
  </rv>
  <rv s="8">
    <fb>144.827</fb>
    <v>19</v>
  </rv>
  <rv s="8">
    <fb>198.45</fb>
    <v>19</v>
  </rv>
  <rv s="8">
    <fb>254.67750000000001</fb>
    <v>19</v>
  </rv>
  <rv s="8">
    <fb>127.58499999999999</fb>
    <v>19</v>
  </rv>
  <rv s="8">
    <fb>44616</fb>
    <v>18</v>
  </rv>
  <rv s="8">
    <fb>340.49</fb>
    <v>19</v>
  </rv>
  <rv s="8">
    <fb>23.748000000000001</fb>
    <v>19</v>
  </rv>
  <rv s="8">
    <fb>294.58999999999997</fb>
    <v>19</v>
  </rv>
  <rv s="8">
    <fb>162.74</fb>
    <v>19</v>
  </rv>
  <rv s="8">
    <fb>151.358</fb>
    <v>19</v>
  </rv>
  <rv s="8">
    <fb>207.6</fb>
    <v>19</v>
  </rv>
  <rv s="8">
    <fb>266.92070000000001</fb>
    <v>19</v>
  </rv>
  <rv s="8">
    <fb>132.67349999999999</fb>
    <v>19</v>
  </rv>
  <rv s="8">
    <fb>44617</fb>
    <v>18</v>
  </rv>
  <rv s="8">
    <fb>345.77</fb>
    <v>19</v>
  </rv>
  <rv s="8">
    <fb>24.157</fb>
    <v>19</v>
  </rv>
  <rv s="8">
    <fb>297.31</fb>
    <v>19</v>
  </rv>
  <rv s="8">
    <fb>164.85</fb>
    <v>19</v>
  </rv>
  <rv s="8">
    <fb>153.7885</fb>
    <v>19</v>
  </rv>
  <rv s="8">
    <fb>210.48</fb>
    <v>19</v>
  </rv>
  <rv s="8">
    <fb>269.95400000000001</fb>
    <v>19</v>
  </rv>
  <rv s="8">
    <fb>134.51949999999999</fb>
    <v>19</v>
  </rv>
  <rv s="8">
    <fb>44620</fb>
    <v>18</v>
  </rv>
  <rv s="8">
    <fb>346.8</fb>
    <v>19</v>
  </rv>
  <rv s="8">
    <fb>24.385000000000002</fb>
    <v>19</v>
  </rv>
  <rv s="8">
    <fb>298.79000000000002</fb>
    <v>19</v>
  </rv>
  <rv s="8">
    <fb>165.12</fb>
    <v>19</v>
  </rv>
  <rv s="8">
    <fb>153.56299999999999</fb>
    <v>19</v>
  </rv>
  <rv s="8">
    <fb>211.03</fb>
    <v>19</v>
  </rv>
  <rv s="8">
    <fb>290.1404</fb>
    <v>19</v>
  </rv>
  <rv s="8">
    <fb>134.89099999999999</fb>
    <v>19</v>
  </rv>
  <rv s="8">
    <fb>44621</fb>
    <v>18</v>
  </rv>
  <rv s="8">
    <fb>341.49</fb>
    <v>19</v>
  </rv>
  <rv s="8">
    <fb>23.477</fb>
    <v>19</v>
  </rv>
  <rv s="8">
    <fb>294.95</fb>
    <v>19</v>
  </rv>
  <rv s="8">
    <fb>163.19999999999999</fb>
    <v>19</v>
  </rv>
  <rv s="8">
    <fb>151.142</fb>
    <v>19</v>
  </rv>
  <rv s="8">
    <fb>203.49</fb>
    <v>19</v>
  </rv>
  <rv s="8">
    <fb>288.12049999999999</fb>
    <v>19</v>
  </rv>
  <rv s="8">
    <fb>134.16800000000001</fb>
    <v>19</v>
  </rv>
  <rv s="8">
    <fb>44622</fb>
    <v>18</v>
  </rv>
  <rv s="8">
    <fb>347.22</fb>
    <v>19</v>
  </rv>
  <rv s="8">
    <fb>24.22</fb>
    <v>19</v>
  </rv>
  <rv s="8">
    <fb>300.19</fb>
    <v>19</v>
  </rv>
  <rv s="8">
    <fb>166.56</fb>
    <v>19</v>
  </rv>
  <rv s="8">
    <fb>152.05250000000001</fb>
    <v>19</v>
  </rv>
  <rv s="8">
    <fb>208.11</fb>
    <v>19</v>
  </rv>
  <rv s="8">
    <fb>293.2937</fb>
    <v>19</v>
  </rv>
  <rv s="8">
    <fb>134.75149999999999</fb>
    <v>19</v>
  </rv>
  <rv s="8">
    <fb>44623</fb>
    <v>18</v>
  </rv>
  <rv s="8">
    <fb>23.713999999999999</fb>
    <v>19</v>
  </rv>
  <rv s="8">
    <fb>295.92</fb>
    <v>19</v>
  </rv>
  <rv s="8">
    <fb>147.89850000000001</fb>
    <v>19</v>
  </rv>
  <rv s="8">
    <fb>202.97</fb>
    <v>19</v>
  </rv>
  <rv s="8">
    <fb>279.76049999999998</fb>
    <v>19</v>
  </rv>
  <rv s="8">
    <fb>134.30799999999999</fb>
    <v>19</v>
  </rv>
  <rv s="8">
    <fb>44624</fb>
    <v>18</v>
  </rv>
  <rv s="8">
    <fb>337.3</fb>
    <v>19</v>
  </rv>
  <rv s="8">
    <fb>22.936</fb>
    <v>19</v>
  </rv>
  <rv s="8">
    <fb>289.86</fb>
    <v>19</v>
  </rv>
  <rv s="8">
    <fb>163.16999999999999</fb>
    <v>19</v>
  </rv>
  <rv s="8">
    <fb>145.64099999999999</fb>
    <v>19</v>
  </rv>
  <rv s="8">
    <fb>200.06</fb>
    <v>19</v>
  </rv>
  <rv s="8">
    <fb>279.42720000000003</fb>
    <v>19</v>
  </rv>
  <rv s="8">
    <fb>132.12200000000001</fb>
    <v>19</v>
  </rv>
  <rv s="8">
    <fb>44627</fb>
    <v>18</v>
  </rv>
  <rv s="8">
    <fb>324.86</fb>
    <v>19</v>
  </rv>
  <rv s="8">
    <fb>21.352</fb>
    <v>19</v>
  </rv>
  <rv s="8">
    <fb>278.91000000000003</fb>
    <v>19</v>
  </rv>
  <rv s="8">
    <fb>159.30000000000001</fb>
    <v>19</v>
  </rv>
  <rv s="8">
    <fb>137.453</fb>
    <v>19</v>
  </rv>
  <rv s="8">
    <fb>187.47</fb>
    <v>19</v>
  </rv>
  <rv s="8">
    <fb>268.19069999999999</fb>
    <v>19</v>
  </rv>
  <rv s="8">
    <fb>126.4645</fb>
    <v>19</v>
  </rv>
  <rv s="8">
    <fb>44628</fb>
    <v>18</v>
  </rv>
  <rv s="8">
    <fb>323.35000000000002</fb>
    <v>19</v>
  </rv>
  <rv s="8">
    <fb>21.513999999999999</fb>
    <v>19</v>
  </rv>
  <rv s="8">
    <fb>275.85000000000002</fb>
    <v>19</v>
  </rv>
  <rv s="8">
    <fb>157.44</fb>
    <v>19</v>
  </rv>
  <rv s="8">
    <fb>136.0145</fb>
    <v>19</v>
  </rv>
  <rv s="8">
    <fb>190.29</fb>
    <v>19</v>
  </rv>
  <rv s="8">
    <fb>274.79730000000001</fb>
    <v>19</v>
  </rv>
  <rv s="8">
    <fb>127.27849999999999</fb>
    <v>19</v>
  </rv>
  <rv s="8">
    <fb>44629</fb>
    <v>18</v>
  </rv>
  <rv s="8">
    <fb>334.99</fb>
    <v>19</v>
  </rv>
  <rv s="8">
    <fb>23.013999999999999</fb>
    <v>19</v>
  </rv>
  <rv s="8">
    <fb>288.5</fb>
    <v>19</v>
  </rv>
  <rv s="8">
    <fb>162.94999999999999</fb>
    <v>19</v>
  </rv>
  <rv s="8">
    <fb>139.279</fb>
    <v>19</v>
  </rv>
  <rv s="8">
    <fb>198.5</fb>
    <v>19</v>
  </rv>
  <rv s="8">
    <fb>286.32049999999998</fb>
    <v>19</v>
  </rv>
  <rv s="8">
    <fb>133.86600000000001</fb>
    <v>19</v>
  </rv>
  <rv s="8">
    <fb>44630</fb>
    <v>18</v>
  </rv>
  <rv s="8">
    <fb>331.27</fb>
    <v>19</v>
  </rv>
  <rv s="8">
    <fb>22.658000000000001</fb>
    <v>19</v>
  </rv>
  <rv s="8">
    <fb>285.58999999999997</fb>
    <v>19</v>
  </rv>
  <rv s="8">
    <fb>158.52000000000001</fb>
    <v>19</v>
  </rv>
  <rv s="8">
    <fb>146.8175</fb>
    <v>19</v>
  </rv>
  <rv s="8">
    <fb>195.21</fb>
    <v>19</v>
  </rv>
  <rv s="8">
    <fb>279.43049999999999</fb>
    <v>19</v>
  </rv>
  <rv s="8">
    <fb>132.68199999999999</fb>
    <v>19</v>
  </rv>
  <rv s="8">
    <fb>44631</fb>
    <v>18</v>
  </rv>
  <rv s="8">
    <fb>324.39999999999998</fb>
    <v>19</v>
  </rv>
  <rv s="8">
    <fb>22.1</fb>
    <v>19</v>
  </rv>
  <rv s="8">
    <fb>280.07</fb>
    <v>19</v>
  </rv>
  <rv s="8">
    <fb>154.72999999999999</fb>
    <v>19</v>
  </rv>
  <rv s="8">
    <fb>145.52449999999999</fb>
    <v>19</v>
  </rv>
  <rv s="8">
    <fb>187.61</fb>
    <v>19</v>
  </rv>
  <rv s="8">
    <fb>265.11399999999998</fb>
    <v>19</v>
  </rv>
  <rv s="8">
    <fb>130.47550000000001</fb>
    <v>19</v>
  </rv>
  <rv s="8">
    <fb>44634</fb>
    <v>18</v>
  </rv>
  <rv s="8">
    <fb>318.17</fb>
    <v>19</v>
  </rv>
  <rv s="8">
    <fb>21.33</fb>
    <v>19</v>
  </rv>
  <rv s="8">
    <fb>276.44</fb>
    <v>19</v>
  </rv>
  <rv s="8">
    <fb>141.85300000000001</fb>
    <v>19</v>
  </rv>
  <rv s="8">
    <fb>186.63</fb>
    <v>19</v>
  </rv>
  <rv s="8">
    <fb>255.45410000000001</fb>
    <v>19</v>
  </rv>
  <rv s="8">
    <fb>126.741</fb>
    <v>19</v>
  </rv>
  <rv s="8">
    <fb>44635</fb>
    <v>18</v>
  </rv>
  <rv s="8">
    <fb>328.15</fb>
    <v>19</v>
  </rv>
  <rv s="8">
    <fb>22.972999999999999</fb>
    <v>19</v>
  </rv>
  <rv s="8">
    <fb>287.14999999999998</fb>
    <v>19</v>
  </rv>
  <rv s="8">
    <fb>155.09</fb>
    <v>19</v>
  </rv>
  <rv s="8">
    <fb>147.3665</fb>
    <v>19</v>
  </rv>
  <rv s="8">
    <fb>192.03</fb>
    <v>19</v>
  </rv>
  <rv s="8">
    <fb>267.29399999999998</fb>
    <v>19</v>
  </rv>
  <rv s="8">
    <fb>129.66050000000001</fb>
    <v>19</v>
  </rv>
  <rv s="8">
    <fb>44636</fb>
    <v>18</v>
  </rv>
  <rv s="8">
    <fb>340.32</fb>
    <v>19</v>
  </rv>
  <rv s="8">
    <fb>24.495999999999999</fb>
    <v>19</v>
  </rv>
  <rv s="8">
    <fb>159.59</fb>
    <v>19</v>
  </rv>
  <rv s="8">
    <fb>153.10400000000001</fb>
    <v>19</v>
  </rv>
  <rv s="8">
    <fb>203.63</fb>
    <v>19</v>
  </rv>
  <rv s="8">
    <fb>280.07389999999998</fb>
    <v>19</v>
  </rv>
  <rv s="8">
    <fb>133.69049999999999</fb>
    <v>19</v>
  </rv>
  <rv s="8">
    <fb>44637</fb>
    <v>18</v>
  </rv>
  <rv s="8">
    <fb>344.44</fb>
    <v>19</v>
  </rv>
  <rv s="8">
    <fb>24.765999999999998</fb>
    <v>19</v>
  </rv>
  <rv s="8">
    <fb>295.22000000000003</fb>
    <v>19</v>
  </rv>
  <rv s="8">
    <fb>157.239</fb>
    <v>19</v>
  </rv>
  <rv s="8">
    <fb>207.84</fb>
    <v>19</v>
  </rv>
  <rv s="8">
    <fb>290.53039999999999</fb>
    <v>19</v>
  </rv>
  <rv s="8">
    <fb>134.60050000000001</fb>
    <v>19</v>
  </rv>
  <rv s="8">
    <fb>44638</fb>
    <v>18</v>
  </rv>
  <rv s="8">
    <fb>351.49</fb>
    <v>19</v>
  </rv>
  <rv s="8">
    <fb>26.452999999999999</fb>
    <v>19</v>
  </rv>
  <rv s="8">
    <fb>300.43</fb>
    <v>19</v>
  </rv>
  <rv s="8">
    <fb>163.98</fb>
    <v>19</v>
  </rv>
  <rv s="8">
    <fb>161.25049999999999</fb>
    <v>19</v>
  </rv>
  <rv s="8">
    <fb>216.49</fb>
    <v>19</v>
  </rv>
  <rv s="8">
    <fb>301.79360000000003</fb>
    <v>19</v>
  </rv>
  <rv s="8">
    <fb>136.8015</fb>
    <v>19</v>
  </rv>
  <rv s="8">
    <fb>44641</fb>
    <v>18</v>
  </rv>
  <rv s="8">
    <fb>350.08</fb>
    <v>19</v>
  </rv>
  <rv s="8">
    <fb>26.734000000000002</fb>
    <v>19</v>
  </rv>
  <rv s="8">
    <fb>299.16000000000003</fb>
    <v>19</v>
  </rv>
  <rv s="8">
    <fb>165.38</fb>
    <v>19</v>
  </rv>
  <rv s="8">
    <fb>161.4915</fb>
    <v>19</v>
  </rv>
  <rv s="8">
    <fb>307.05029999999999</fb>
    <v>19</v>
  </rv>
  <rv s="8">
    <fb>136.4785</fb>
    <v>19</v>
  </rv>
  <rv s="8">
    <fb>44642</fb>
    <v>18</v>
  </rv>
  <rv s="8">
    <fb>356.96</fb>
    <v>19</v>
  </rv>
  <rv s="8">
    <fb>26.524000000000001</fb>
    <v>19</v>
  </rv>
  <rv s="8">
    <fb>304.06</fb>
    <v>19</v>
  </rv>
  <rv s="8">
    <fb>168.82</fb>
    <v>19</v>
  </rv>
  <rv s="8">
    <fb>164.88900000000001</fb>
    <v>19</v>
  </rv>
  <rv s="8">
    <fb>216.65</fb>
    <v>19</v>
  </rv>
  <rv s="8">
    <fb>331.32339999999999</fb>
    <v>19</v>
  </rv>
  <rv s="8">
    <fb>140.2775</fb>
    <v>19</v>
  </rv>
  <rv s="8">
    <fb>44643</fb>
    <v>18</v>
  </rv>
  <rv s="8">
    <fb>351.83</fb>
    <v>19</v>
  </rv>
  <rv s="8">
    <fb>25.634</fb>
    <v>19</v>
  </rv>
  <rv s="8">
    <fb>299.49</fb>
    <v>19</v>
  </rv>
  <rv s="8">
    <fb>170.21</fb>
    <v>19</v>
  </rv>
  <rv s="8">
    <fb>163.40799999999999</fb>
    <v>19</v>
  </rv>
  <rv s="8">
    <fb>213.46</fb>
    <v>19</v>
  </rv>
  <rv s="8">
    <fb>333.0333</fb>
    <v>19</v>
  </rv>
  <rv s="8">
    <fb>138.5035</fb>
    <v>19</v>
  </rv>
  <rv s="8">
    <fb>44644</fb>
    <v>18</v>
  </rv>
  <rv s="8">
    <fb>359.65</fb>
    <v>19</v>
  </rv>
  <rv s="8">
    <fb>28.15</fb>
    <v>19</v>
  </rv>
  <rv s="8">
    <fb>174.07</fb>
    <v>19</v>
  </rv>
  <rv s="8">
    <fb>163.64949999999999</fb>
    <v>19</v>
  </rv>
  <rv s="8">
    <fb>219.57</fb>
    <v>19</v>
  </rv>
  <rv s="8">
    <fb>337.97</fb>
    <v>19</v>
  </rv>
  <rv s="8">
    <fb>141.31200000000001</fb>
    <v>19</v>
  </rv>
  <rv s="8">
    <fb>44645</fb>
    <v>18</v>
  </rv>
  <rv s="8">
    <fb>359.35</fb>
    <v>19</v>
  </rv>
  <rv s="8">
    <fb>27.692</fb>
    <v>19</v>
  </rv>
  <rv s="8">
    <fb>303.68</fb>
    <v>19</v>
  </rv>
  <rv s="8">
    <fb>174.72</fb>
    <v>19</v>
  </rv>
  <rv s="8">
    <fb>164.77350000000001</fb>
    <v>19</v>
  </rv>
  <rv s="8">
    <fb>336.8766</fb>
    <v>19</v>
  </rv>
  <rv s="8">
    <fb>141.5215</fb>
    <v>19</v>
  </rv>
  <rv s="8">
    <fb>44648</fb>
    <v>18</v>
  </rv>
  <rv s="8">
    <fb>364.91</fb>
    <v>19</v>
  </rv>
  <rv s="8">
    <fb>28.219000000000001</fb>
    <v>19</v>
  </rv>
  <rv s="8">
    <fb>310.7</fb>
    <v>19</v>
  </rv>
  <rv s="8">
    <fb>175.6</fb>
    <v>19</v>
  </rv>
  <rv s="8">
    <fb>168.9905</fb>
    <v>19</v>
  </rv>
  <rv s="8">
    <fb>223.59</fb>
    <v>19</v>
  </rv>
  <rv s="8">
    <fb>363.94299999999998</fb>
    <v>19</v>
  </rv>
  <rv s="8">
    <fb>141.94999999999999</fb>
    <v>19</v>
  </rv>
  <rv s="8">
    <fb>44649</fb>
    <v>18</v>
  </rv>
  <rv s="8">
    <fb>371.19</fb>
    <v>19</v>
  </rv>
  <rv s="8">
    <fb>28.655999999999999</fb>
    <v>19</v>
  </rv>
  <rv s="8">
    <fb>315.41000000000003</fb>
    <v>19</v>
  </rv>
  <rv s="8">
    <fb>178.96</fb>
    <v>19</v>
  </rv>
  <rv s="8">
    <fb>169.315</fb>
    <v>19</v>
  </rv>
  <rv s="8">
    <fb>229.86</fb>
    <v>19</v>
  </rv>
  <rv s="8">
    <fb>366.5197</fb>
    <v>19</v>
  </rv>
  <rv s="8">
    <fb>143.25</fb>
    <v>19</v>
  </rv>
  <rv s="8">
    <fb>44650</fb>
    <v>18</v>
  </rv>
  <rv s="8">
    <fb>367.09</fb>
    <v>19</v>
  </rv>
  <rv s="8">
    <fb>27.69</fb>
    <v>19</v>
  </rv>
  <rv s="8">
    <fb>313.86</fb>
    <v>19</v>
  </rv>
  <rv s="8">
    <fb>177.77</fb>
    <v>19</v>
  </rv>
  <rv s="8">
    <fb>166.30099999999999</fb>
    <v>19</v>
  </rv>
  <rv s="8">
    <fb>227.85</fb>
    <v>19</v>
  </rv>
  <rv s="8">
    <fb>364.65969999999999</fb>
    <v>19</v>
  </rv>
  <rv s="8">
    <fb>142.64449999999999</fb>
    <v>19</v>
  </rv>
  <rv s="8">
    <fb>44651</fb>
    <v>18</v>
  </rv>
  <rv s="8">
    <fb>362.54</fb>
    <v>19</v>
  </rv>
  <rv s="8">
    <fb>27.286000000000001</fb>
    <v>19</v>
  </rv>
  <rv s="8">
    <fb>308.31</fb>
    <v>19</v>
  </rv>
  <rv s="8">
    <fb>162.9975</fb>
    <v>19</v>
  </rv>
  <rv s="8">
    <fb>222.36</fb>
    <v>19</v>
  </rv>
  <rv s="8">
    <fb>359.19639999999998</fb>
    <v>19</v>
  </rv>
  <rv s="8">
    <fb>139.64949999999999</fb>
    <v>19</v>
  </rv>
  <rv s="8">
    <fb>44652</fb>
    <v>18</v>
  </rv>
  <rv s="8">
    <fb>361.85</fb>
    <v>19</v>
  </rv>
  <rv s="8">
    <fb>26.712</fb>
    <v>19</v>
  </rv>
  <rv s="8">
    <fb>309.42</fb>
    <v>19</v>
  </rv>
  <rv s="8">
    <fb>174.31</fb>
    <v>19</v>
  </rv>
  <rv s="8">
    <fb>163.56</fb>
    <v>19</v>
  </rv>
  <rv s="8">
    <fb>224.85</fb>
    <v>19</v>
  </rv>
  <rv s="8">
    <fb>361.52640000000002</fb>
    <v>19</v>
  </rv>
  <rv s="8">
    <fb>140.69999999999999</fb>
    <v>19</v>
  </rv>
  <rv s="8">
    <fb>44655</fb>
    <v>18</v>
  </rv>
  <rv s="8">
    <fb>369.3</fb>
    <v>19</v>
  </rv>
  <rv s="8">
    <fb>27.36</fb>
    <v>19</v>
  </rv>
  <rv s="8">
    <fb>314.97000000000003</fb>
    <v>19</v>
  </rv>
  <rv s="8">
    <fb>178.44</fb>
    <v>19</v>
  </rv>
  <rv s="8">
    <fb>168.34649999999999</fb>
    <v>19</v>
  </rv>
  <rv s="8">
    <fb>233.89</fb>
    <v>19</v>
  </rv>
  <rv s="8">
    <fb>381.81279999999998</fb>
    <v>19</v>
  </rv>
  <rv s="8">
    <fb>143.64250000000001</fb>
    <v>19</v>
  </rv>
  <rv s="8">
    <fb>44656</fb>
    <v>18</v>
  </rv>
  <rv s="8">
    <fb>361.1</fb>
    <v>19</v>
  </rv>
  <rv s="8">
    <fb>25.931000000000001</fb>
    <v>19</v>
  </rv>
  <rv s="8">
    <fb>164.05500000000001</fb>
    <v>19</v>
  </rv>
  <rv s="8">
    <fb>231.84</fb>
    <v>19</v>
  </rv>
  <rv s="8">
    <fb>363.74970000000002</fb>
    <v>19</v>
  </rv>
  <rv s="8">
    <fb>141.06299999999999</fb>
    <v>19</v>
  </rv>
  <rv s="8">
    <fb>44657</fb>
    <v>18</v>
  </rv>
  <rv s="8">
    <fb>353.26</fb>
    <v>19</v>
  </rv>
  <rv s="8">
    <fb>24.407</fb>
    <v>19</v>
  </rv>
  <rv s="8">
    <fb>171.83</fb>
    <v>19</v>
  </rv>
  <rv s="8">
    <fb>158.756</fb>
    <v>19</v>
  </rv>
  <rv s="8">
    <fb>223.3</fb>
    <v>19</v>
  </rv>
  <rv s="8">
    <fb>348.58319999999998</fb>
    <v>19</v>
  </rv>
  <rv s="8">
    <fb>137.17599999999999</fb>
    <v>19</v>
  </rv>
  <rv s="8">
    <fb>44658</fb>
    <v>18</v>
  </rv>
  <rv s="8">
    <fb>354.1</fb>
    <v>19</v>
  </rv>
  <rv s="8">
    <fb>24.207999999999998</fb>
    <v>19</v>
  </rv>
  <rv s="8">
    <fb>301.37</fb>
    <v>19</v>
  </rv>
  <rv s="8">
    <fb>172.14</fb>
    <v>19</v>
  </rv>
  <rv s="8">
    <fb>157.78450000000001</fb>
    <v>19</v>
  </rv>
  <rv s="8">
    <fb>222.95</fb>
    <v>19</v>
  </rv>
  <rv s="8">
    <fb>352.41649999999998</fb>
    <v>19</v>
  </rv>
  <rv s="8">
    <fb>136.465</fb>
    <v>19</v>
  </rv>
  <rv s="8">
    <fb>44659</fb>
    <v>18</v>
  </rv>
  <rv s="8">
    <fb>349.15</fb>
    <v>19</v>
  </rv>
  <rv s="8">
    <fb>23.119</fb>
    <v>19</v>
  </rv>
  <rv s="8">
    <fb>296.97000000000003</fb>
    <v>19</v>
  </rv>
  <rv s="8">
    <fb>154.4605</fb>
    <v>19</v>
  </rv>
  <rv s="8">
    <fb>222.33</fb>
    <v>19</v>
  </rv>
  <rv s="8">
    <fb>341.82659999999998</fb>
    <v>19</v>
  </rv>
  <rv s="8">
    <fb>134.01050000000001</fb>
    <v>19</v>
  </rv>
  <rv s="8">
    <fb>44662</fb>
    <v>18</v>
  </rv>
  <rv s="8">
    <fb>21.917000000000002</fb>
    <v>19</v>
  </rv>
  <rv s="8">
    <fb>285.26</fb>
    <v>19</v>
  </rv>
  <rv s="8">
    <fb>165.75</fb>
    <v>19</v>
  </rv>
  <rv s="8">
    <fb>151.12200000000001</fb>
    <v>19</v>
  </rv>
  <rv s="8">
    <fb>216.46</fb>
    <v>19</v>
  </rv>
  <rv s="8">
    <fb>325.30669999999998</fb>
    <v>19</v>
  </rv>
  <rv s="8">
    <fb>129.79650000000001</fb>
    <v>19</v>
  </rv>
  <rv s="8">
    <fb>44663</fb>
    <v>18</v>
  </rv>
  <rv s="8">
    <fb>339.45</fb>
    <v>19</v>
  </rv>
  <rv s="8">
    <fb>21.504000000000001</fb>
    <v>19</v>
  </rv>
  <rv s="8">
    <fb>282.06</fb>
    <v>19</v>
  </rv>
  <rv s="8">
    <fb>167.66</fb>
    <v>19</v>
  </rv>
  <rv s="8">
    <fb>150.78749999999999</fb>
    <v>19</v>
  </rv>
  <rv s="8">
    <fb>214.14</fb>
    <v>19</v>
  </rv>
  <rv s="8">
    <fb>328.98</fb>
    <v>19</v>
  </rv>
  <rv s="8">
    <fb>128.37450000000001</fb>
    <v>19</v>
  </rv>
  <rv s="8">
    <fb>44664</fb>
    <v>18</v>
  </rv>
  <rv s="8">
    <fb>346.35</fb>
    <v>19</v>
  </rv>
  <rv s="8">
    <fb>22.202999999999999</fb>
    <v>19</v>
  </rv>
  <rv s="8">
    <fb>287.62</fb>
    <v>19</v>
  </rv>
  <rv s="8">
    <fb>170.4</fb>
    <v>19</v>
  </rv>
  <rv s="8">
    <fb>155.541</fb>
    <v>19</v>
  </rv>
  <rv s="8">
    <fb>214.99</fb>
    <v>19</v>
  </rv>
  <rv s="8">
    <fb>340.78660000000002</fb>
    <v>19</v>
  </rv>
  <rv s="8">
    <fb>130.286</fb>
    <v>19</v>
  </rv>
  <rv s="8">
    <fb>44665</fb>
    <v>18</v>
  </rv>
  <rv s="8">
    <fb>338.43</fb>
    <v>19</v>
  </rv>
  <rv s="8">
    <fb>21.257999999999999</fb>
    <v>19</v>
  </rv>
  <rv s="8">
    <fb>279.83</fb>
    <v>19</v>
  </rv>
  <rv s="8">
    <fb>165.29</fb>
    <v>19</v>
  </rv>
  <rv s="8">
    <fb>151.70650000000001</fb>
    <v>19</v>
  </rv>
  <rv s="8">
    <fb>328.33010000000002</fb>
    <v>19</v>
  </rv>
  <rv s="8">
    <fb>127.253</fb>
    <v>19</v>
  </rv>
  <rv s="8">
    <fb>44669</fb>
    <v>18</v>
  </rv>
  <rv s="8">
    <fb>21.783000000000001</fb>
    <v>19</v>
  </rv>
  <rv s="8">
    <fb>280.52</fb>
    <v>19</v>
  </rv>
  <rv s="8">
    <fb>165.07</fb>
    <v>19</v>
  </rv>
  <rv s="8">
    <fb>152.785</fb>
    <v>19</v>
  </rv>
  <rv s="8">
    <fb>210.77</fb>
    <v>19</v>
  </rv>
  <rv s="8">
    <fb>334.76</fb>
    <v>19</v>
  </rv>
  <rv s="8">
    <fb>127.961</fb>
    <v>19</v>
  </rv>
  <rv s="8">
    <fb>44670</fb>
    <v>18</v>
  </rv>
  <rv s="8">
    <fb>346.26</fb>
    <v>19</v>
  </rv>
  <rv s="8">
    <fb>22.198</fb>
    <v>19</v>
  </rv>
  <rv s="8">
    <fb>285.3</fb>
    <v>19</v>
  </rv>
  <rv s="8">
    <fb>167.4</fb>
    <v>19</v>
  </rv>
  <rv s="8">
    <fb>158.1155</fb>
    <v>19</v>
  </rv>
  <rv s="8">
    <fb>217.31</fb>
    <v>19</v>
  </rv>
  <rv s="8">
    <fb>342.71319999999997</fb>
    <v>19</v>
  </rv>
  <rv s="8">
    <fb>130.53100000000001</fb>
    <v>19</v>
  </rv>
  <rv s="8">
    <fb>44671</fb>
    <v>18</v>
  </rv>
  <rv s="8">
    <fb>341.21</fb>
    <v>19</v>
  </rv>
  <rv s="8">
    <fb>21.481999999999999</fb>
    <v>19</v>
  </rv>
  <rv s="8">
    <fb>286.36</fb>
    <v>19</v>
  </rv>
  <rv s="8">
    <fb>167.23</fb>
    <v>19</v>
  </rv>
  <rv s="8">
    <fb>153.99799999999999</fb>
    <v>19</v>
  </rv>
  <rv s="8">
    <fb>200.42</fb>
    <v>19</v>
  </rv>
  <rv s="8">
    <fb>325.73009999999999</fb>
    <v>19</v>
  </rv>
  <rv s="8">
    <fb>128.24549999999999</fb>
    <v>19</v>
  </rv>
  <rv s="8">
    <fb>44672</fb>
    <v>18</v>
  </rv>
  <rv s="8">
    <fb>334.15</fb>
    <v>19</v>
  </rv>
  <rv s="8">
    <fb>20.183</fb>
    <v>19</v>
  </rv>
  <rv s="8">
    <fb>280.81</fb>
    <v>19</v>
  </rv>
  <rv s="8">
    <fb>166.42</fb>
    <v>19</v>
  </rv>
  <rv s="8">
    <fb>148.29599999999999</fb>
    <v>19</v>
  </rv>
  <rv s="8">
    <fb>188.07</fb>
    <v>19</v>
  </rv>
  <rv s="8">
    <fb>336.25659999999999</fb>
    <v>19</v>
  </rv>
  <rv s="8">
    <fb>124.9375</fb>
    <v>19</v>
  </rv>
  <rv s="8">
    <fb>44673</fb>
    <v>18</v>
  </rv>
  <rv s="8">
    <fb>325.39999999999998</fb>
    <v>19</v>
  </rv>
  <rv s="8">
    <fb>19.515000000000001</fb>
    <v>19</v>
  </rv>
  <rv s="8">
    <fb>274.02999999999997</fb>
    <v>19</v>
  </rv>
  <rv s="8">
    <fb>161.79</fb>
    <v>19</v>
  </rv>
  <rv s="8">
    <fb>144.35</fb>
    <v>19</v>
  </rv>
  <rv s="8">
    <fb>184.11</fb>
    <v>19</v>
  </rv>
  <rv s="8">
    <fb>335.01330000000002</fb>
    <v>19</v>
  </rv>
  <rv s="8">
    <fb>119.614</fb>
    <v>19</v>
  </rv>
  <rv s="8">
    <fb>44676</fb>
    <v>18</v>
  </rv>
  <rv s="8">
    <fb>329.58</fb>
    <v>19</v>
  </rv>
  <rv s="8">
    <fb>19.902000000000001</fb>
    <v>19</v>
  </rv>
  <rv s="8">
    <fb>280.72000000000003</fb>
    <v>19</v>
  </rv>
  <rv s="8">
    <fb>162.88</fb>
    <v>19</v>
  </rv>
  <rv s="8">
    <fb>146.07400000000001</fb>
    <v>19</v>
  </rv>
  <rv s="8">
    <fb>186.99</fb>
    <v>19</v>
  </rv>
  <rv s="8">
    <fb>332.67</fb>
    <v>19</v>
  </rv>
  <rv s="8">
    <fb>123.25</fb>
    <v>19</v>
  </rv>
  <rv s="8">
    <fb>44677</fb>
    <v>18</v>
  </rv>
  <rv s="8">
    <fb>317.14</fb>
    <v>19</v>
  </rv>
  <rv s="8">
    <fb>18.788</fb>
    <v>19</v>
  </rv>
  <rv s="8">
    <fb>270.22000000000003</fb>
    <v>19</v>
  </rv>
  <rv s="8">
    <fb>156.80000000000001</fb>
    <v>19</v>
  </rv>
  <rv s="8">
    <fb>139.39099999999999</fb>
    <v>19</v>
  </rv>
  <rv s="8">
    <fb>180.95</fb>
    <v>19</v>
  </rv>
  <rv s="8">
    <fb>292.13709999999998</fb>
    <v>19</v>
  </rv>
  <rv s="8">
    <fb>119.506</fb>
    <v>19</v>
  </rv>
  <rv s="8">
    <fb>44678</fb>
    <v>18</v>
  </rv>
  <rv s="8">
    <fb>316.76</fb>
    <v>19</v>
  </rv>
  <rv s="8">
    <fb>18.414999999999999</fb>
    <v>19</v>
  </rv>
  <rv s="8">
    <fb>283.22000000000003</fb>
    <v>19</v>
  </rv>
  <rv s="8">
    <fb>156.57</fb>
    <v>19</v>
  </rv>
  <rv s="8">
    <fb>138.167</fb>
    <v>19</v>
  </rv>
  <rv s="8">
    <fb>174.95</fb>
    <v>19</v>
  </rv>
  <rv s="8">
    <fb>293.83370000000002</fb>
    <v>19</v>
  </rv>
  <rv s="8">
    <fb>115.0205</fb>
    <v>19</v>
  </rv>
  <rv s="8">
    <fb>44679</fb>
    <v>18</v>
  </rv>
  <rv s="8">
    <fb>328.01</fb>
    <v>19</v>
  </rv>
  <rv s="8">
    <fb>19.782</fb>
    <v>19</v>
  </rv>
  <rv s="8">
    <fb>289.63</fb>
    <v>19</v>
  </rv>
  <rv s="8">
    <fb>163.63999999999999</fb>
    <v>19</v>
  </rv>
  <rv s="8">
    <fb>144.59649999999999</fb>
    <v>19</v>
  </rv>
  <rv s="8">
    <fb>205.73</fb>
    <v>19</v>
  </rv>
  <rv s="8">
    <fb>292.50040000000001</fb>
    <v>19</v>
  </rv>
  <rv s="8">
    <fb>119.4115</fb>
    <v>19</v>
  </rv>
  <rv s="8">
    <fb>44680</fb>
    <v>18</v>
  </rv>
  <rv s="8">
    <fb>313.25</fb>
    <v>19</v>
  </rv>
  <rv s="8">
    <fb>18.547000000000001</fb>
    <v>19</v>
  </rv>
  <rv s="8">
    <fb>277.52</fb>
    <v>19</v>
  </rv>
  <rv s="8">
    <fb>157.65</fb>
    <v>19</v>
  </rv>
  <rv s="8">
    <fb>124.28149999999999</fb>
    <v>19</v>
  </rv>
  <rv s="8">
    <fb>200.47</fb>
    <v>19</v>
  </rv>
  <rv s="8">
    <fb>290.25040000000001</fb>
    <v>19</v>
  </rv>
  <rv s="8">
    <fb>114.9665</fb>
    <v>19</v>
  </rv>
  <rv s="8">
    <fb>44683</fb>
    <v>18</v>
  </rv>
  <rv s="8">
    <fb>318.48</fb>
    <v>19</v>
  </rv>
  <rv s="8">
    <fb>19.533000000000001</fb>
    <v>19</v>
  </rv>
  <rv s="8">
    <fb>284.47000000000003</fb>
    <v>19</v>
  </rv>
  <rv s="8">
    <fb>157.96</fb>
    <v>19</v>
  </rv>
  <rv s="8">
    <fb>124.5</fb>
    <v>19</v>
  </rv>
  <rv s="8">
    <fb>211.13</fb>
    <v>19</v>
  </rv>
  <rv s="8">
    <fb>300.97699999999998</fb>
    <v>19</v>
  </rv>
  <rv s="8">
    <fb>117.157</fb>
    <v>19</v>
  </rv>
  <rv s="8">
    <fb>44684</fb>
    <v>18</v>
  </rv>
  <rv s="8">
    <fb>318.82</fb>
    <v>19</v>
  </rv>
  <rv s="8">
    <fb>19.602</fb>
    <v>19</v>
  </rv>
  <rv s="8">
    <fb>281.77999999999997</fb>
    <v>19</v>
  </rv>
  <rv s="8">
    <fb>159.47999999999999</fb>
    <v>19</v>
  </rv>
  <rv s="8">
    <fb>124.2535</fb>
    <v>19</v>
  </rv>
  <rv s="8">
    <fb>212.03</fb>
    <v>19</v>
  </rv>
  <rv s="8">
    <fb>303.08030000000002</fb>
    <v>19</v>
  </rv>
  <rv s="8">
    <fb>118.12949999999999</fb>
    <v>19</v>
  </rv>
  <rv s="8">
    <fb>44685</fb>
    <v>18</v>
  </rv>
  <rv s="8">
    <fb>329.6</fb>
    <v>19</v>
  </rv>
  <rv s="8">
    <fb>20.334</fb>
    <v>19</v>
  </rv>
  <rv s="8">
    <fb>289.98</fb>
    <v>19</v>
  </rv>
  <rv s="8">
    <fb>166.02</fb>
    <v>19</v>
  </rv>
  <rv s="8">
    <fb>125.9285</fb>
    <v>19</v>
  </rv>
  <rv s="8">
    <fb>223.41</fb>
    <v>19</v>
  </rv>
  <rv s="8">
    <fb>317.53680000000003</fb>
    <v>19</v>
  </rv>
  <rv s="8">
    <fb>122.575</fb>
    <v>19</v>
  </rv>
  <rv s="8">
    <fb>44686</fb>
    <v>18</v>
  </rv>
  <rv s="8">
    <fb>313</fb>
    <v>19</v>
  </rv>
  <rv s="8">
    <fb>18.844000000000001</fb>
    <v>19</v>
  </rv>
  <rv s="8">
    <fb>277.35000000000002</fb>
    <v>19</v>
  </rv>
  <rv s="8">
    <fb>156.77000000000001</fb>
    <v>19</v>
  </rv>
  <rv s="8">
    <fb>116.407</fb>
    <v>19</v>
  </rv>
  <rv s="8">
    <fb>208.28</fb>
    <v>19</v>
  </rv>
  <rv s="8">
    <fb>291.09039999999999</fb>
    <v>19</v>
  </rv>
  <rv s="8">
    <fb>116.7465</fb>
    <v>19</v>
  </rv>
  <rv s="8">
    <fb>44687</fb>
    <v>18</v>
  </rv>
  <rv s="8">
    <fb>309.25</fb>
    <v>19</v>
  </rv>
  <rv s="8">
    <fb>18.675000000000001</fb>
    <v>19</v>
  </rv>
  <rv s="8">
    <fb>274.73</fb>
    <v>19</v>
  </rv>
  <rv s="8">
    <fb>157.28</fb>
    <v>19</v>
  </rv>
  <rv s="8">
    <fb>114.77249999999999</fb>
    <v>19</v>
  </rv>
  <rv s="8">
    <fb>203.77</fb>
    <v>19</v>
  </rv>
  <rv s="8">
    <fb>288.5471</fb>
    <v>19</v>
  </rv>
  <rv s="8">
    <fb>115.66</fb>
    <v>19</v>
  </rv>
  <rv s="8">
    <fb>44690</fb>
    <v>18</v>
  </rv>
  <rv s="8">
    <fb>297.14999999999998</fb>
    <v>19</v>
  </rv>
  <rv s="8">
    <fb>16.95</fb>
    <v>19</v>
  </rv>
  <rv s="8">
    <fb>264.58</fb>
    <v>19</v>
  </rv>
  <rv s="8">
    <fb>152.06</fb>
    <v>19</v>
  </rv>
  <rv s="8">
    <fb>108.789</fb>
    <v>19</v>
  </rv>
  <rv s="8">
    <fb>196.21</fb>
    <v>19</v>
  </rv>
  <rv s="8">
    <fb>262.36739999999998</fb>
    <v>19</v>
  </rv>
  <rv s="8">
    <fb>113.084</fb>
    <v>19</v>
  </rv>
  <rv s="8">
    <fb>44691</fb>
    <v>18</v>
  </rv>
  <rv s="8">
    <fb>300.76</fb>
    <v>19</v>
  </rv>
  <rv s="8">
    <fb>17.594999999999999</fb>
    <v>19</v>
  </rv>
  <rv s="8">
    <fb>269.5</fb>
    <v>19</v>
  </rv>
  <rv s="8">
    <fb>154.51</fb>
    <v>19</v>
  </rv>
  <rv s="8">
    <fb>108.85899999999999</fb>
    <v>19</v>
  </rv>
  <rv s="8">
    <fb>197.65</fb>
    <v>19</v>
  </rv>
  <rv s="8">
    <fb>266.6773</fb>
    <v>19</v>
  </rv>
  <rv s="8">
    <fb>114.58450000000001</fb>
    <v>19</v>
  </rv>
  <rv s="8">
    <fb>44692</fb>
    <v>18</v>
  </rv>
  <rv s="8">
    <fb>291.83999999999997</fb>
    <v>19</v>
  </rv>
  <rv s="8">
    <fb>16.63</fb>
    <v>19</v>
  </rv>
  <rv s="8">
    <fb>260.55</fb>
    <v>19</v>
  </rv>
  <rv s="8">
    <fb>146.5</fb>
    <v>19</v>
  </rv>
  <rv s="8">
    <fb>105.372</fb>
    <v>19</v>
  </rv>
  <rv s="8">
    <fb>188.74</fb>
    <v>19</v>
  </rv>
  <rv s="8">
    <fb>244.66419999999999</fb>
    <v>19</v>
  </rv>
  <rv s="8">
    <fb>113.961</fb>
    <v>19</v>
  </rv>
  <rv s="8">
    <fb>44693</fb>
    <v>18</v>
  </rv>
  <rv s="8">
    <fb>291.14999999999998</fb>
    <v>19</v>
  </rv>
  <rv s="8">
    <fb>16.175000000000001</fb>
    <v>19</v>
  </rv>
  <rv s="8">
    <fb>255.35</fb>
    <v>19</v>
  </rv>
  <rv s="8">
    <fb>142.56</fb>
    <v>19</v>
  </rv>
  <rv s="8">
    <fb>106.93049999999999</fb>
    <v>19</v>
  </rv>
  <rv s="8">
    <fb>191.24</fb>
    <v>19</v>
  </rv>
  <rv s="8">
    <fb>242.66419999999999</fb>
    <v>19</v>
  </rv>
  <rv s="8">
    <fb>113.161</fb>
    <v>19</v>
  </rv>
  <rv s="8">
    <fb>44694</fb>
    <v>18</v>
  </rv>
  <rv s="8">
    <fb>301.94</fb>
    <v>19</v>
  </rv>
  <rv s="8">
    <fb>17.706</fb>
    <v>19</v>
  </rv>
  <rv s="8">
    <fb>261.12</fb>
    <v>19</v>
  </rv>
  <rv s="8">
    <fb>147.11000000000001</fb>
    <v>19</v>
  </rv>
  <rv s="8">
    <fb>113.05500000000001</fb>
    <v>19</v>
  </rv>
  <rv s="8">
    <fb>198.62</fb>
    <v>19</v>
  </rv>
  <rv s="8">
    <fb>256.5274</fb>
    <v>19</v>
  </rv>
  <rv s="8">
    <fb>116.5155</fb>
    <v>19</v>
  </rv>
  <rv s="8">
    <fb>44697</fb>
    <v>18</v>
  </rv>
  <rv s="8">
    <fb>298.44</fb>
    <v>19</v>
  </rv>
  <rv s="8">
    <fb>17.263999999999999</fb>
    <v>19</v>
  </rv>
  <rv s="8">
    <fb>261.5</fb>
    <v>19</v>
  </rv>
  <rv s="8">
    <fb>145.54</fb>
    <v>19</v>
  </rv>
  <rv s="8">
    <fb>110.8105</fb>
    <v>19</v>
  </rv>
  <rv s="8">
    <fb>200.04</fb>
    <v>19</v>
  </rv>
  <rv s="8">
    <fb>241.45429999999999</fb>
    <v>19</v>
  </rv>
  <rv s="8">
    <fb>114.7925</fb>
    <v>19</v>
  </rv>
  <rv s="8">
    <fb>44698</fb>
    <v>18</v>
  </rv>
  <rv s="8">
    <fb>306.17</fb>
    <v>19</v>
  </rv>
  <rv s="8">
    <fb>18.177</fb>
    <v>19</v>
  </rv>
  <rv s="8">
    <fb>266.82</fb>
    <v>19</v>
  </rv>
  <rv s="8">
    <fb>149.24</fb>
    <v>19</v>
  </rv>
  <rv s="8">
    <fb>115.3685</fb>
    <v>19</v>
  </rv>
  <rv s="8">
    <fb>202.62</fb>
    <v>19</v>
  </rv>
  <rv s="8">
    <fb>253.86750000000001</fb>
    <v>19</v>
  </rv>
  <rv s="8">
    <fb>116.7015</fb>
    <v>19</v>
  </rv>
  <rv s="8">
    <fb>44699</fb>
    <v>18</v>
  </rv>
  <rv s="8">
    <fb>291.14</fb>
    <v>19</v>
  </rv>
  <rv s="8">
    <fb>16.937999999999999</fb>
    <v>19</v>
  </rv>
  <rv s="8">
    <fb>254.08</fb>
    <v>19</v>
  </rv>
  <rv s="8">
    <fb>140.82</fb>
    <v>19</v>
  </rv>
  <rv s="8">
    <fb>107.1125</fb>
    <v>19</v>
  </rv>
  <rv s="8">
    <fb>192.24</fb>
    <v>19</v>
  </rv>
  <rv s="8">
    <fb>236.601</fb>
    <v>19</v>
  </rv>
  <rv s="8">
    <fb>112.401</fb>
    <v>19</v>
  </rv>
  <rv s="8">
    <fb>44700</fb>
    <v>18</v>
  </rv>
  <rv s="8">
    <fb>289.58</fb>
    <v>19</v>
  </rv>
  <rv s="8">
    <fb>17.123999999999999</fb>
    <v>19</v>
  </rv>
  <rv s="8">
    <fb>253.14</fb>
    <v>19</v>
  </rv>
  <rv s="8">
    <fb>107.319</fb>
    <v>19</v>
  </rv>
  <rv s="8">
    <fb>191.29</fb>
    <v>19</v>
  </rv>
  <rv s="8">
    <fb>236.471</fb>
    <v>19</v>
  </rv>
  <rv s="8">
    <fb>110.74550000000001</fb>
    <v>19</v>
  </rv>
  <rv s="8">
    <fb>44701</fb>
    <v>18</v>
  </rv>
  <rv s="8">
    <fb>288.68</fb>
    <v>19</v>
  </rv>
  <rv s="8">
    <fb>16.693999999999999</fb>
    <v>19</v>
  </rv>
  <rv s="8">
    <fb>252.56</fb>
    <v>19</v>
  </rv>
  <rv s="8">
    <fb>137.59</fb>
    <v>19</v>
  </rv>
  <rv s="8">
    <fb>107.59099999999999</fb>
    <v>19</v>
  </rv>
  <rv s="8">
    <fb>193.54</fb>
    <v>19</v>
  </rv>
  <rv s="8">
    <fb>221.2978</fb>
    <v>19</v>
  </rv>
  <rv s="8">
    <fb>109.313</fb>
    <v>19</v>
  </rv>
  <rv s="8">
    <fb>44704</fb>
    <v>18</v>
  </rv>
  <rv s="8">
    <fb>293.48</fb>
    <v>19</v>
  </rv>
  <rv s="8">
    <fb>16.898</fb>
    <v>19</v>
  </rv>
  <rv s="8">
    <fb>260.64999999999998</fb>
    <v>19</v>
  </rv>
  <rv s="8">
    <fb>143.11000000000001</fb>
    <v>19</v>
  </rv>
  <rv s="8">
    <fb>107.557</fb>
    <v>19</v>
  </rv>
  <rv s="8">
    <fb>196.23</fb>
    <v>19</v>
  </rv>
  <rv s="8">
    <fb>224.96440000000001</fb>
    <v>19</v>
  </rv>
  <rv s="8">
    <fb>111.6665</fb>
    <v>19</v>
  </rv>
  <rv s="8">
    <fb>44705</fb>
    <v>18</v>
  </rv>
  <rv s="8">
    <fb>287.24</fb>
    <v>19</v>
  </rv>
  <rv s="8">
    <fb>16.154</fb>
    <v>19</v>
  </rv>
  <rv s="8">
    <fb>259.62</fb>
    <v>19</v>
  </rv>
  <rv s="8">
    <fb>140.36000000000001</fb>
    <v>19</v>
  </rv>
  <rv s="8">
    <fb>104.1</fb>
    <v>19</v>
  </rv>
  <rv s="8">
    <fb>181.28</fb>
    <v>19</v>
  </rv>
  <rv s="8">
    <fb>209.38460000000001</fb>
    <v>19</v>
  </rv>
  <rv s="8">
    <fb>105.926</fb>
    <v>19</v>
  </rv>
  <rv s="8">
    <fb>44706</fb>
    <v>18</v>
  </rv>
  <rv s="8">
    <fb>291.26</fb>
    <v>19</v>
  </rv>
  <rv s="8">
    <fb>16.975000000000001</fb>
    <v>19</v>
  </rv>
  <rv s="8">
    <fb>262.52</fb>
    <v>19</v>
  </rv>
  <rv s="8">
    <fb>140.52000000000001</fb>
    <v>19</v>
  </rv>
  <rv s="8">
    <fb>106.77500000000001</fb>
    <v>19</v>
  </rv>
  <rv s="8">
    <fb>183.83</fb>
    <v>19</v>
  </rv>
  <rv s="8">
    <fb>219.59780000000001</fb>
    <v>19</v>
  </rv>
  <rv s="8">
    <fb>105.8395</fb>
    <v>19</v>
  </rv>
  <rv s="8">
    <fb>44707</fb>
    <v>18</v>
  </rv>
  <rv s="8">
    <fb>299.33</fb>
    <v>19</v>
  </rv>
  <rv s="8">
    <fb>17.850999999999999</fb>
    <v>19</v>
  </rv>
  <rv s="8">
    <fb>265.89999999999998</fb>
    <v>19</v>
  </rv>
  <rv s="8">
    <fb>143.78</fb>
    <v>19</v>
  </rv>
  <rv s="8">
    <fb>111.0775</fb>
    <v>19</v>
  </rv>
  <rv s="8">
    <fb>191.63</fb>
    <v>19</v>
  </rv>
  <rv s="8">
    <fb>235.9076</fb>
    <v>19</v>
  </rv>
  <rv s="8">
    <fb>108.29600000000001</fb>
    <v>19</v>
  </rv>
  <rv s="8">
    <fb>44708</fb>
    <v>18</v>
  </rv>
  <rv s="8">
    <fb>309.10000000000002</fb>
    <v>19</v>
  </rv>
  <rv s="8">
    <fb>18.811</fb>
    <v>19</v>
  </rv>
  <rv s="8">
    <fb>273.24</fb>
    <v>19</v>
  </rv>
  <rv s="8">
    <fb>149.63999999999999</fb>
    <v>19</v>
  </rv>
  <rv s="8">
    <fb>115.1465</fb>
    <v>19</v>
  </rv>
  <rv s="8">
    <fb>195.13</fb>
    <v>19</v>
  </rv>
  <rv s="8">
    <fb>253.20750000000001</fb>
    <v>19</v>
  </rv>
  <rv s="8">
    <fb>112.79900000000001</fb>
    <v>19</v>
  </rv>
  <rv s="8">
    <fb>44712</fb>
    <v>18</v>
  </rv>
  <rv s="8">
    <fb>308.27999999999997</fb>
    <v>19</v>
  </rv>
  <rv s="8">
    <fb>18.672000000000001</fb>
    <v>19</v>
  </rv>
  <rv s="8">
    <fb>148.84</fb>
    <v>19</v>
  </rv>
  <rv s="8">
    <fb>120.20950000000001</fb>
    <v>19</v>
  </rv>
  <rv s="8">
    <fb>193.64</fb>
    <v>19</v>
  </rv>
  <rv s="8">
    <fb>252.7508</fb>
    <v>19</v>
  </rv>
  <rv s="8">
    <fb>114.039</fb>
    <v>19</v>
  </rv>
  <rv s="8">
    <fb>44713</fb>
    <v>18</v>
  </rv>
  <rv s="8">
    <fb>306</fb>
    <v>19</v>
  </rv>
  <rv s="8">
    <fb>18.32</fb>
    <v>19</v>
  </rv>
  <rv s="8">
    <fb>148.71</fb>
    <v>19</v>
  </rv>
  <rv s="8">
    <fb>121.684</fb>
    <v>19</v>
  </rv>
  <rv s="8">
    <fb>188.64</fb>
    <v>19</v>
  </rv>
  <rv s="8">
    <fb>246.78749999999999</fb>
    <v>19</v>
  </rv>
  <rv s="8">
    <fb>114.137</fb>
    <v>19</v>
  </rv>
  <rv s="8">
    <fb>44714</fb>
    <v>18</v>
  </rv>
  <rv s="8">
    <fb>314.38</fb>
    <v>19</v>
  </rv>
  <rv s="8">
    <fb>19.591999999999999</fb>
    <v>19</v>
  </rv>
  <rv s="8">
    <fb>274.58</fb>
    <v>19</v>
  </rv>
  <rv s="8">
    <fb>151.21</fb>
    <v>19</v>
  </rv>
  <rv s="8">
    <fb>125.511</fb>
    <v>19</v>
  </rv>
  <rv s="8">
    <fb>198.86</fb>
    <v>19</v>
  </rv>
  <rv s="8">
    <fb>258.33080000000001</fb>
    <v>19</v>
  </rv>
  <rv s="8">
    <fb>117.746</fb>
    <v>19</v>
  </rv>
  <rv s="8">
    <fb>44715</fb>
    <v>18</v>
  </rv>
  <rv s="8">
    <fb>306.2</fb>
    <v>19</v>
  </rv>
  <rv s="8">
    <fb>18.72</fb>
    <v>19</v>
  </rv>
  <rv s="8">
    <fb>270.02</fb>
    <v>19</v>
  </rv>
  <rv s="8">
    <fb>145.38</fb>
    <v>19</v>
  </rv>
  <rv s="8">
    <fb>122.35</fb>
    <v>19</v>
  </rv>
  <rv s="8">
    <fb>190.78</fb>
    <v>19</v>
  </rv>
  <rv s="8">
    <fb>234.51429999999999</fb>
    <v>19</v>
  </rv>
  <rv s="8">
    <fb>114.56399999999999</fb>
    <v>19</v>
  </rv>
  <rv s="8">
    <fb>44718</fb>
    <v>18</v>
  </rv>
  <rv s="8">
    <fb>307.22000000000003</fb>
    <v>19</v>
  </rv>
  <rv s="8">
    <fb>18.786000000000001</fb>
    <v>19</v>
  </rv>
  <rv s="8">
    <fb>268.75</fb>
    <v>19</v>
  </rv>
  <rv s="8">
    <fb>124.79</fb>
    <v>19</v>
  </rv>
  <rv s="8">
    <fb>194.25</fb>
    <v>19</v>
  </rv>
  <rv s="8">
    <fb>238.27760000000001</fb>
    <v>19</v>
  </rv>
  <rv s="8">
    <fb>117.01049999999999</fb>
    <v>19</v>
  </rv>
  <rv s="8">
    <fb>44719</fb>
    <v>18</v>
  </rv>
  <rv s="8">
    <fb>309.87</fb>
    <v>19</v>
  </rv>
  <rv s="8">
    <fb>18.925999999999998</fb>
    <v>19</v>
  </rv>
  <rv s="8">
    <fb>272.5</fb>
    <v>19</v>
  </rv>
  <rv s="8">
    <fb>195.65</fb>
    <v>19</v>
  </rv>
  <rv s="8">
    <fb>238.8843</fb>
    <v>19</v>
  </rv>
  <rv s="8">
    <fb>117.2295</fb>
    <v>19</v>
  </rv>
  <rv s="8">
    <fb>44720</fb>
    <v>18</v>
  </rv>
  <rv s="8">
    <fb>307.64</fb>
    <v>19</v>
  </rv>
  <rv s="8">
    <fb>18.648</fb>
    <v>19</v>
  </rv>
  <rv s="8">
    <fb>270.41000000000003</fb>
    <v>19</v>
  </rv>
  <rv s="8">
    <fb>147.96</fb>
    <v>19</v>
  </rv>
  <rv s="8">
    <fb>121.18</fb>
    <v>19</v>
  </rv>
  <rv s="8">
    <fb>196.64</fb>
    <v>19</v>
  </rv>
  <rv s="8">
    <fb>241.86420000000001</fb>
    <v>19</v>
  </rv>
  <rv s="8">
    <fb>117.238</fb>
    <v>19</v>
  </rv>
  <rv s="8">
    <fb>44721</fb>
    <v>18</v>
  </rv>
  <rv s="8">
    <fb>299.39999999999998</fb>
    <v>19</v>
  </rv>
  <rv s="8">
    <fb>18.047999999999998</fb>
    <v>19</v>
  </rv>
  <rv s="8">
    <fb>264.79000000000002</fb>
    <v>19</v>
  </rv>
  <rv s="8">
    <fb>142.63999999999999</fb>
    <v>19</v>
  </rv>
  <rv s="8">
    <fb>116.15</fb>
    <v>19</v>
  </rv>
  <rv s="8">
    <fb>184</fb>
    <v>19</v>
  </rv>
  <rv s="8">
    <fb>239.70429999999999</fb>
    <v>19</v>
  </rv>
  <rv s="8">
    <fb>114.91800000000001</fb>
    <v>19</v>
  </rv>
  <rv s="8">
    <fb>44722</fb>
    <v>18</v>
  </rv>
  <rv s="8">
    <fb>288.83999999999997</fb>
    <v>19</v>
  </rv>
  <rv s="8">
    <fb>16.974</fb>
    <v>19</v>
  </rv>
  <rv s="8">
    <fb>252.99</fb>
    <v>19</v>
  </rv>
  <rv s="8">
    <fb>137.13</fb>
    <v>19</v>
  </rv>
  <rv s="8">
    <fb>109.65</fb>
    <v>19</v>
  </rv>
  <rv s="8">
    <fb>175.57</fb>
    <v>19</v>
  </rv>
  <rv s="8">
    <fb>232.2277</fb>
    <v>19</v>
  </rv>
  <rv s="8">
    <fb>111.42749999999999</fb>
    <v>19</v>
  </rv>
  <rv s="8">
    <fb>44725</fb>
    <v>18</v>
  </rv>
  <rv s="8">
    <fb>275.41000000000003</fb>
    <v>19</v>
  </rv>
  <rv s="8">
    <fb>15.647</fb>
    <v>19</v>
  </rv>
  <rv s="8">
    <fb>242.26</fb>
    <v>19</v>
  </rv>
  <rv s="8">
    <fb>103.67</fb>
    <v>19</v>
  </rv>
  <rv s="8">
    <fb>164.26</fb>
    <v>19</v>
  </rv>
  <rv s="8">
    <fb>215.7345</fb>
    <v>19</v>
  </rv>
  <rv s="8">
    <fb>106.87649999999999</fb>
    <v>19</v>
  </rv>
  <rv s="8">
    <fb>44726</fb>
    <v>18</v>
  </rv>
  <rv s="8">
    <fb>275.91000000000003</fb>
    <v>19</v>
  </rv>
  <rv s="8">
    <fb>15.836</fb>
    <v>19</v>
  </rv>
  <rv s="8">
    <fb>132.76</fb>
    <v>19</v>
  </rv>
  <rv s="8">
    <fb>102.31</fb>
    <v>19</v>
  </rv>
  <rv s="8">
    <fb>163.72999999999999</fb>
    <v>19</v>
  </rv>
  <rv s="8">
    <fb>220.8878</fb>
    <v>19</v>
  </rv>
  <rv s="8">
    <fb>107.194</fb>
    <v>19</v>
  </rv>
  <rv s="8">
    <fb>44727</fb>
    <v>18</v>
  </rv>
  <rv s="8">
    <fb>282.8</fb>
    <v>19</v>
  </rv>
  <rv s="8">
    <fb>16.527000000000001</fb>
    <v>19</v>
  </rv>
  <rv s="8">
    <fb>251.76</fb>
    <v>19</v>
  </rv>
  <rv s="8">
    <fb>135.43</fb>
    <v>19</v>
  </rv>
  <rv s="8">
    <fb>107.67</fb>
    <v>19</v>
  </rv>
  <rv s="8">
    <fb>169.35</fb>
    <v>19</v>
  </rv>
  <rv s="8">
    <fb>232.99770000000001</fb>
    <v>19</v>
  </rv>
  <rv s="8">
    <fb>110.3905</fb>
    <v>19</v>
  </rv>
  <rv s="8">
    <fb>44728</fb>
    <v>18</v>
  </rv>
  <rv s="8">
    <fb>15.601000000000001</fb>
    <v>19</v>
  </rv>
  <rv s="8">
    <fb>244.97</fb>
    <v>19</v>
  </rv>
  <rv s="8">
    <fb>130.06</fb>
    <v>19</v>
  </rv>
  <rv s="8">
    <fb>103.66</fb>
    <v>19</v>
  </rv>
  <rv s="8">
    <fb>160.87</fb>
    <v>19</v>
  </rv>
  <rv s="8">
    <fb>213.09790000000001</fb>
    <v>19</v>
  </rv>
  <rv s="8">
    <fb>106.636</fb>
    <v>19</v>
  </rv>
  <rv s="8">
    <fb>44729</fb>
    <v>18</v>
  </rv>
  <rv s="8">
    <fb>274.69</fb>
    <v>19</v>
  </rv>
  <rv s="8">
    <fb>15.88</fb>
    <v>19</v>
  </rv>
  <rv s="8">
    <fb>247.65</fb>
    <v>19</v>
  </rv>
  <rv s="8">
    <fb>131.56</fb>
    <v>19</v>
  </rv>
  <rv s="8">
    <fb>106.22</fb>
    <v>19</v>
  </rv>
  <rv s="8">
    <fb>163.74</fb>
    <v>19</v>
  </rv>
  <rv s="8">
    <fb>216.7578</fb>
    <v>19</v>
  </rv>
  <rv s="8">
    <fb>107.8655</fb>
    <v>19</v>
  </rv>
  <rv s="8">
    <fb>44733</fb>
    <v>18</v>
  </rv>
  <rv s="8">
    <fb>281.08</fb>
    <v>19</v>
  </rv>
  <rv s="8">
    <fb>16.565999999999999</fb>
    <v>19</v>
  </rv>
  <rv s="8">
    <fb>253.74</fb>
    <v>19</v>
  </rv>
  <rv s="8">
    <fb>135.87</fb>
    <v>19</v>
  </rv>
  <rv s="8">
    <fb>108.68</fb>
    <v>19</v>
  </rv>
  <rv s="8">
    <fb>157.05000000000001</fb>
    <v>19</v>
  </rv>
  <rv s="8">
    <fb>237.0343</fb>
    <v>19</v>
  </rv>
  <rv s="8">
    <fb>112.015</fb>
    <v>19</v>
  </rv>
  <rv s="8">
    <fb>44734</fb>
    <v>18</v>
  </rv>
  <rv s="8">
    <fb>280.67</fb>
    <v>19</v>
  </rv>
  <rv s="8">
    <fb>16.36</fb>
    <v>19</v>
  </rv>
  <rv s="8">
    <fb>253.13</fb>
    <v>19</v>
  </rv>
  <rv s="8">
    <fb>135.35</fb>
    <v>19</v>
  </rv>
  <rv s="8">
    <fb>108.95</fb>
    <v>19</v>
  </rv>
  <rv s="8">
    <fb>155.85</fb>
    <v>19</v>
  </rv>
  <rv s="8">
    <fb>236.08430000000001</fb>
    <v>19</v>
  </rv>
  <rv s="8">
    <fb>112.03400000000001</fb>
    <v>19</v>
  </rv>
  <rv s="8">
    <fb>44735</fb>
    <v>18</v>
  </rv>
  <rv s="8">
    <fb>284.85000000000002</fb>
    <v>19</v>
  </rv>
  <rv s="8">
    <fb>16.225000000000001</fb>
    <v>19</v>
  </rv>
  <rv s="8">
    <fb>258.86</fb>
    <v>19</v>
  </rv>
  <rv s="8">
    <fb>138.27000000000001</fb>
    <v>19</v>
  </rv>
  <rv s="8">
    <fb>112.44</fb>
    <v>19</v>
  </rv>
  <rv s="8">
    <fb>158.75</fb>
    <v>19</v>
  </rv>
  <rv s="8">
    <fb>235.0676</fb>
    <v>19</v>
  </rv>
  <rv s="8">
    <fb>112.6845</fb>
    <v>19</v>
  </rv>
  <rv s="8">
    <fb>44736</fb>
    <v>18</v>
  </rv>
  <rv s="8">
    <fb>17.126000000000001</fb>
    <v>19</v>
  </rv>
  <rv s="8">
    <fb>267.7</fb>
    <v>19</v>
  </rv>
  <rv s="8">
    <fb>141.66</fb>
    <v>19</v>
  </rv>
  <rv s="8">
    <fb>116.46</fb>
    <v>19</v>
  </rv>
  <rv s="8">
    <fb>170.16</fb>
    <v>19</v>
  </rv>
  <rv s="8">
    <fb>245.70419999999999</fb>
    <v>19</v>
  </rv>
  <rv s="8">
    <fb>118.538</fb>
    <v>19</v>
  </rv>
  <rv s="8">
    <fb>44739</fb>
    <v>18</v>
  </rv>
  <rv s="8">
    <fb>292.45</fb>
    <v>19</v>
  </rv>
  <rv s="8">
    <fb>16.869</fb>
    <v>19</v>
  </rv>
  <rv s="8">
    <fb>264.89</fb>
    <v>19</v>
  </rv>
  <rv s="8">
    <fb>113.22</fb>
    <v>19</v>
  </rv>
  <rv s="8">
    <fb>169.49</fb>
    <v>19</v>
  </rv>
  <rv s="8">
    <fb>244.91759999999999</fb>
    <v>19</v>
  </rv>
  <rv s="8">
    <fb>116.6225</fb>
    <v>19</v>
  </rv>
  <rv s="8">
    <fb>44740</fb>
    <v>18</v>
  </rv>
  <rv s="8">
    <fb>283.54000000000002</fb>
    <v>19</v>
  </rv>
  <rv s="8">
    <fb>15.981999999999999</fb>
    <v>19</v>
  </rv>
  <rv s="8">
    <fb>256.48</fb>
    <v>19</v>
  </rv>
  <rv s="8">
    <fb>137.44</fb>
    <v>19</v>
  </rv>
  <rv s="8">
    <fb>107.4</fb>
    <v>19</v>
  </rv>
  <rv s="8">
    <fb>160.68</fb>
    <v>19</v>
  </rv>
  <rv s="8">
    <fb>232.661</fb>
    <v>19</v>
  </rv>
  <rv s="8">
    <fb>112.5715</fb>
    <v>19</v>
  </rv>
  <rv s="8">
    <fb>44741</fb>
    <v>18</v>
  </rv>
  <rv s="8">
    <fb>15.542</fb>
    <v>19</v>
  </rv>
  <rv s="8">
    <fb>260.26</fb>
    <v>19</v>
  </rv>
  <rv s="8">
    <fb>139.22999999999999</fb>
    <v>19</v>
  </rv>
  <rv s="8">
    <fb>108.92</fb>
    <v>19</v>
  </rv>
  <rv s="8">
    <fb>163.94</fb>
    <v>19</v>
  </rv>
  <rv s="8">
    <fb>228.48769999999999</fb>
    <v>19</v>
  </rv>
  <rv s="8">
    <fb>112.2565</fb>
    <v>19</v>
  </rv>
  <rv s="8">
    <fb>44742</fb>
    <v>18</v>
  </rv>
  <rv s="8">
    <fb>280.27999999999997</fb>
    <v>19</v>
  </rv>
  <rv s="8">
    <fb>15.159000000000001</fb>
    <v>19</v>
  </rv>
  <rv s="8">
    <fb>256.83</fb>
    <v>19</v>
  </rv>
  <rv s="8">
    <fb>106.21</fb>
    <v>19</v>
  </rv>
  <rv s="8">
    <fb>224.47110000000001</fb>
    <v>19</v>
  </rv>
  <rv s="8">
    <fb>109.3725</fb>
    <v>19</v>
  </rv>
  <rv s="8">
    <fb>44743</fb>
    <v>18</v>
  </rv>
  <rv s="8">
    <fb>282.13</fb>
    <v>19</v>
  </rv>
  <rv s="8">
    <fb>259.58</fb>
    <v>19</v>
  </rv>
  <rv s="8">
    <fb>138.93</fb>
    <v>19</v>
  </rv>
  <rv s="8">
    <fb>109.56</fb>
    <v>19</v>
  </rv>
  <rv s="8">
    <fb>160.03</fb>
    <v>19</v>
  </rv>
  <rv s="8">
    <fb>227.2611</fb>
    <v>19</v>
  </rv>
  <rv s="8">
    <fb>109.081</fb>
    <v>19</v>
  </rv>
  <rv s="8">
    <fb>44747</fb>
    <v>18</v>
  </rv>
  <rv s="8">
    <fb>286.95999999999998</fb>
    <v>19</v>
  </rv>
  <rv s="8">
    <fb>14.964</fb>
    <v>19</v>
  </rv>
  <rv s="8">
    <fb>262.85000000000002</fb>
    <v>19</v>
  </rv>
  <rv s="8">
    <fb>141.56</fb>
    <v>19</v>
  </rv>
  <rv s="8">
    <fb>113.5</fb>
    <v>19</v>
  </rv>
  <rv s="8">
    <fb>168.19</fb>
    <v>19</v>
  </rv>
  <rv s="8">
    <fb>233.0643</fb>
    <v>19</v>
  </rv>
  <rv s="8">
    <fb>113.887</fb>
    <v>19</v>
  </rv>
  <rv s="8">
    <fb>44748</fb>
    <v>18</v>
  </rv>
  <rv s="8">
    <fb>288.8</fb>
    <v>19</v>
  </rv>
  <rv s="8">
    <fb>15.13</fb>
    <v>19</v>
  </rv>
  <rv s="8">
    <fb>266.20999999999998</fb>
    <v>19</v>
  </rv>
  <rv s="8">
    <fb>114.33</fb>
    <v>19</v>
  </rv>
  <rv s="8">
    <fb>169.77</fb>
    <v>19</v>
  </rv>
  <rv s="8">
    <fb>231.73099999999999</fb>
    <v>19</v>
  </rv>
  <rv s="8">
    <fb>115.2135</fb>
    <v>19</v>
  </rv>
  <rv s="8">
    <fb>44749</fb>
    <v>18</v>
  </rv>
  <rv s="8">
    <fb>294.98</fb>
    <v>19</v>
  </rv>
  <rv s="8">
    <fb>15.858000000000001</fb>
    <v>19</v>
  </rv>
  <rv s="8">
    <fb>146.35</fb>
    <v>19</v>
  </rv>
  <rv s="8">
    <fb>116.33</fb>
    <v>19</v>
  </rv>
  <rv s="8">
    <fb>244.54089999999999</fb>
    <v>19</v>
  </rv>
  <rv s="8">
    <fb>119.306</fb>
    <v>19</v>
  </rv>
  <rv s="8">
    <fb>44750</fb>
    <v>18</v>
  </rv>
  <rv s="8">
    <fb>295.35000000000002</fb>
    <v>19</v>
  </rv>
  <rv s="8">
    <fb>15.837999999999999</fb>
    <v>19</v>
  </rv>
  <rv s="8">
    <fb>267.66000000000003</fb>
    <v>19</v>
  </rv>
  <rv s="8">
    <fb>147.04</fb>
    <v>19</v>
  </rv>
  <rv s="8">
    <fb>170.88</fb>
    <v>19</v>
  </rv>
  <rv s="8">
    <fb>250.76079999999999</fb>
    <v>19</v>
  </rv>
  <rv s="8">
    <fb>120.16849999999999</fb>
    <v>19</v>
  </rv>
  <rv s="8">
    <fb>44753</fb>
    <v>18</v>
  </rv>
  <rv s="8">
    <fb>289.04000000000002</fb>
    <v>19</v>
  </rv>
  <rv s="8">
    <fb>15.151999999999999</fb>
    <v>19</v>
  </rv>
  <rv s="8">
    <fb>264.51</fb>
    <v>19</v>
  </rv>
  <rv s="8">
    <fb>144.87</fb>
    <v>19</v>
  </rv>
  <rv s="8">
    <fb>111.75</fb>
    <v>19</v>
  </rv>
  <rv s="8">
    <fb>234.34100000000001</fb>
    <v>19</v>
  </rv>
  <rv s="8">
    <fb>116.52249999999999</fb>
    <v>19</v>
  </rv>
  <rv s="8">
    <fb>44754</fb>
    <v>18</v>
  </rv>
  <rv s="8">
    <fb>286.24</fb>
    <v>19</v>
  </rv>
  <rv s="8">
    <fb>15.082000000000001</fb>
    <v>19</v>
  </rv>
  <rv s="8">
    <fb>109.22</fb>
    <v>19</v>
  </rv>
  <rv s="8">
    <fb>163.27000000000001</fb>
    <v>19</v>
  </rv>
  <rv s="8">
    <fb>233.0677</fb>
    <v>19</v>
  </rv>
  <rv s="8">
    <fb>114.84950000000001</fb>
    <v>19</v>
  </rv>
  <rv s="8">
    <fb>44755</fb>
    <v>18</v>
  </rv>
  <rv s="8">
    <fb>285.64999999999998</fb>
    <v>19</v>
  </rv>
  <rv s="8">
    <fb>15.164</fb>
    <v>19</v>
  </rv>
  <rv s="8">
    <fb>252.72</fb>
    <v>19</v>
  </rv>
  <rv s="8">
    <fb>145.49</fb>
    <v>19</v>
  </rv>
  <rv s="8">
    <fb>110.4</fb>
    <v>19</v>
  </rv>
  <rv s="8">
    <fb>237.0376</fb>
    <v>19</v>
  </rv>
  <rv s="8">
    <fb>112.187</fb>
    <v>19</v>
  </rv>
  <rv s="8">
    <fb>44756</fb>
    <v>18</v>
  </rv>
  <rv s="8">
    <fb>286.67</fb>
    <v>19</v>
  </rv>
  <rv s="8">
    <fb>15.372</fb>
    <v>19</v>
  </rv>
  <rv s="8">
    <fb>148.47</fb>
    <v>19</v>
  </rv>
  <rv s="8">
    <fb>110.63</fb>
    <v>19</v>
  </rv>
  <rv s="8">
    <fb>238.31100000000001</fb>
    <v>19</v>
  </rv>
  <rv s="8">
    <fb>111.44</fb>
    <v>19</v>
  </rv>
  <rv s="8">
    <fb>44757</fb>
    <v>18</v>
  </rv>
  <rv s="8">
    <fb>291.87</fb>
    <v>19</v>
  </rv>
  <rv s="8">
    <fb>15.762</fb>
    <v>19</v>
  </rv>
  <rv s="8">
    <fb>256.72000000000003</fb>
    <v>19</v>
  </rv>
  <rv s="8">
    <fb>150.16999999999999</fb>
    <v>19</v>
  </rv>
  <rv s="8">
    <fb>113.55</fb>
    <v>19</v>
  </rv>
  <rv s="8">
    <fb>240.0643</fb>
    <v>19</v>
  </rv>
  <rv s="8">
    <fb>112.767</fb>
    <v>19</v>
  </rv>
  <rv s="8">
    <fb>44760</fb>
    <v>18</v>
  </rv>
  <rv s="8">
    <fb>289.39999999999998</fb>
    <v>19</v>
  </rv>
  <rv s="8">
    <fb>16.100999999999999</fb>
    <v>19</v>
  </rv>
  <rv s="8">
    <fb>254.25</fb>
    <v>19</v>
  </rv>
  <rv s="8">
    <fb>147.07</fb>
    <v>19</v>
  </rv>
  <rv s="8">
    <fb>113.76</fb>
    <v>19</v>
  </rv>
  <rv s="8">
    <fb>240.54429999999999</fb>
    <v>19</v>
  </rv>
  <rv s="8">
    <fb>109.91</fb>
    <v>19</v>
  </rv>
  <rv s="8">
    <fb>44761</fb>
    <v>18</v>
  </rv>
  <rv s="8">
    <fb>298.3</fb>
    <v>19</v>
  </rv>
  <rv s="8">
    <fb>16.992000000000001</fb>
    <v>19</v>
  </rv>
  <rv s="8">
    <fb>259.52999999999997</fb>
    <v>19</v>
  </rv>
  <rv s="8">
    <fb>118.21</fb>
    <v>19</v>
  </rv>
  <rv s="8">
    <fb>175.78</fb>
    <v>19</v>
  </rv>
  <rv s="8">
    <fb>245.5275</fb>
    <v>19</v>
  </rv>
  <rv s="8">
    <fb>114.62</fb>
    <v>19</v>
  </rv>
  <rv s="8">
    <fb>44762</fb>
    <v>18</v>
  </rv>
  <rv s="8">
    <fb>303.02999999999997</fb>
    <v>19</v>
  </rv>
  <rv s="8">
    <fb>17.806999999999999</fb>
    <v>19</v>
  </rv>
  <rv s="8">
    <fb>262.27</fb>
    <v>19</v>
  </rv>
  <rv s="8">
    <fb>153.04</fb>
    <v>19</v>
  </rv>
  <rv s="8">
    <fb>183.09</fb>
    <v>19</v>
  </rv>
  <rv s="8">
    <fb>247.4975</fb>
    <v>19</v>
  </rv>
  <rv s="8">
    <fb>114.7</fb>
    <v>19</v>
  </rv>
  <rv s="8">
    <fb>44763</fb>
    <v>18</v>
  </rv>
  <rv s="8">
    <fb>307.38</fb>
    <v>19</v>
  </rv>
  <rv s="8">
    <fb>18.05</fb>
    <v>19</v>
  </rv>
  <rv s="8">
    <fb>264.83999999999997</fb>
    <v>19</v>
  </rv>
  <rv s="8">
    <fb>155.35</fb>
    <v>19</v>
  </rv>
  <rv s="8">
    <fb>124.63</fb>
    <v>19</v>
  </rv>
  <rv s="8">
    <fb>183.17</fb>
    <v>19</v>
  </rv>
  <rv s="8">
    <fb>271.70389999999998</fb>
    <v>19</v>
  </rv>
  <rv s="8">
    <fb>44764</fb>
    <v>18</v>
  </rv>
  <rv s="8">
    <fb>301.99</fb>
    <v>19</v>
  </rv>
  <rv s="8">
    <fb>17.318999999999999</fb>
    <v>19</v>
  </rv>
  <rv s="8">
    <fb>260.36</fb>
    <v>19</v>
  </rv>
  <rv s="8">
    <fb>154.09</fb>
    <v>19</v>
  </rv>
  <rv s="8">
    <fb>122.42</fb>
    <v>19</v>
  </rv>
  <rv s="8">
    <fb>169.27</fb>
    <v>19</v>
  </rv>
  <rv s="8">
    <fb>272.24059999999997</fb>
    <v>19</v>
  </rv>
  <rv s="8">
    <fb>108.36</fb>
    <v>19</v>
  </rv>
  <rv s="8">
    <fb>44767</fb>
    <v>18</v>
  </rv>
  <rv s="8">
    <fb>300.27</fb>
    <v>19</v>
  </rv>
  <rv s="8">
    <fb>17.024000000000001</fb>
    <v>19</v>
  </rv>
  <rv s="8">
    <fb>258.83</fb>
    <v>19</v>
  </rv>
  <rv s="8">
    <fb>152.94999999999999</fb>
    <v>19</v>
  </rv>
  <rv s="8">
    <fb>121.14</fb>
    <v>19</v>
  </rv>
  <rv s="8">
    <fb>268.43060000000003</fb>
    <v>19</v>
  </rv>
  <rv s="8">
    <fb>108.21</fb>
    <v>19</v>
  </rv>
  <rv s="8">
    <fb>44768</fb>
    <v>18</v>
  </rv>
  <rv s="8">
    <fb>294.37</fb>
    <v>19</v>
  </rv>
  <rv s="8">
    <fb>16.533000000000001</fb>
    <v>19</v>
  </rv>
  <rv s="8">
    <fb>251.9</fb>
    <v>19</v>
  </rv>
  <rv s="8">
    <fb>151.6</fb>
    <v>19</v>
  </rv>
  <rv s="8">
    <fb>114.81</fb>
    <v>19</v>
  </rv>
  <rv s="8">
    <fb>159.15</fb>
    <v>19</v>
  </rv>
  <rv s="8">
    <fb>258.85739999999998</fb>
    <v>19</v>
  </rv>
  <rv s="8">
    <fb>105.44</fb>
    <v>19</v>
  </rv>
  <rv s="8">
    <fb>44769</fb>
    <v>18</v>
  </rv>
  <rv s="8">
    <fb>306.81</fb>
    <v>19</v>
  </rv>
  <rv s="8">
    <fb>17.79</fb>
    <v>19</v>
  </rv>
  <rv s="8">
    <fb>120.97</fb>
    <v>19</v>
  </rv>
  <rv s="8">
    <fb>169.58</fb>
    <v>19</v>
  </rv>
  <rv s="8">
    <fb>274.81729999999999</fb>
    <v>19</v>
  </rv>
  <rv s="8">
    <fb>113.6</fb>
    <v>19</v>
  </rv>
  <rv s="8">
    <fb>44770</fb>
    <v>18</v>
  </rv>
  <rv s="8">
    <fb>309.81</fb>
    <v>19</v>
  </rv>
  <rv s="8">
    <fb>17.984000000000002</fb>
    <v>19</v>
  </rv>
  <rv s="8">
    <fb>276.41000000000003</fb>
    <v>19</v>
  </rv>
  <rv s="8">
    <fb>157.35</fb>
    <v>19</v>
  </rv>
  <rv s="8">
    <fb>122.28</fb>
    <v>19</v>
  </rv>
  <rv s="8">
    <fb>160.72</fb>
    <v>19</v>
  </rv>
  <rv s="8">
    <fb>280.8972</fb>
    <v>19</v>
  </rv>
  <rv s="8">
    <fb>114.59</fb>
    <v>19</v>
  </rv>
  <rv s="8">
    <fb>44771</fb>
    <v>18</v>
  </rv>
  <rv s="8">
    <fb>18.163</fb>
    <v>19</v>
  </rv>
  <rv s="8">
    <fb>280.74</fb>
    <v>19</v>
  </rv>
  <rv s="8">
    <fb>162.51</fb>
    <v>19</v>
  </rv>
  <rv s="8">
    <fb>134.94999999999999</fb>
    <v>19</v>
  </rv>
  <rv s="8">
    <fb>159.1</fb>
    <v>19</v>
  </rv>
  <rv s="8">
    <fb>297.14699999999999</fb>
    <v>19</v>
  </rv>
  <rv s="8">
    <fb>116.64</fb>
    <v>19</v>
  </rv>
  <rv s="8">
    <fb>44774</fb>
    <v>18</v>
  </rv>
  <rv s="8">
    <fb>315.27</fb>
    <v>19</v>
  </rv>
  <rv s="8">
    <fb>18.440999999999999</fb>
    <v>19</v>
  </rv>
  <rv s="8">
    <fb>161.51</fb>
    <v>19</v>
  </rv>
  <rv s="8">
    <fb>159.93</fb>
    <v>19</v>
  </rv>
  <rv s="8">
    <fb>297.27370000000002</fb>
    <v>19</v>
  </rv>
  <rv s="8">
    <fb>115.48</fb>
    <v>19</v>
  </rv>
  <rv s="8">
    <fb>44775</fb>
    <v>18</v>
  </rv>
  <rv s="8">
    <fb>314.33</fb>
    <v>19</v>
  </rv>
  <rv s="8">
    <fb>18.526</fb>
    <v>19</v>
  </rv>
  <rv s="8">
    <fb>274.82</fb>
    <v>19</v>
  </rv>
  <rv s="8">
    <fb>160.01</fb>
    <v>19</v>
  </rv>
  <rv s="8">
    <fb>160.19</fb>
    <v>19</v>
  </rv>
  <rv s="8">
    <fb>300.58370000000002</fb>
    <v>19</v>
  </rv>
  <rv s="8">
    <fb>115.9</fb>
    <v>19</v>
  </rv>
  <rv s="8">
    <fb>44776</fb>
    <v>18</v>
  </rv>
  <rv s="8">
    <fb>322.89</fb>
    <v>19</v>
  </rv>
  <rv s="8">
    <fb>18.893000000000001</fb>
    <v>19</v>
  </rv>
  <rv s="8">
    <fb>282.47000000000003</fb>
    <v>19</v>
  </rv>
  <rv s="8">
    <fb>166.13</fb>
    <v>19</v>
  </rv>
  <rv s="8">
    <fb>139.52000000000001</fb>
    <v>19</v>
  </rv>
  <rv s="8">
    <fb>168.8</fb>
    <v>19</v>
  </rv>
  <rv s="8">
    <fb>307.39359999999999</fb>
    <v>19</v>
  </rv>
  <rv s="8">
    <fb>118.78</fb>
    <v>19</v>
  </rv>
  <rv s="8">
    <fb>44777</fb>
    <v>18</v>
  </rv>
  <rv s="8">
    <fb>19.215</fb>
    <v>19</v>
  </rv>
  <rv s="8">
    <fb>283.64999999999998</fb>
    <v>19</v>
  </rv>
  <rv s="8">
    <fb>165.81</fb>
    <v>19</v>
  </rv>
  <rv s="8">
    <fb>142.57</fb>
    <v>19</v>
  </rv>
  <rv s="8">
    <fb>170.57</fb>
    <v>19</v>
  </rv>
  <rv s="8">
    <fb>308.6302</fb>
    <v>19</v>
  </rv>
  <rv s="8">
    <fb>118.87</fb>
    <v>19</v>
  </rv>
  <rv s="8">
    <fb>44778</fb>
    <v>18</v>
  </rv>
  <rv s="8">
    <fb>321.75</fb>
    <v>19</v>
  </rv>
  <rv s="8">
    <fb>18.989000000000001</fb>
    <v>19</v>
  </rv>
  <rv s="8">
    <fb>282.91000000000003</fb>
    <v>19</v>
  </rv>
  <rv s="8">
    <fb>165.35</fb>
    <v>19</v>
  </rv>
  <rv s="8">
    <fb>140.80000000000001</fb>
    <v>19</v>
  </rv>
  <rv s="8">
    <fb>167.11</fb>
    <v>19</v>
  </rv>
  <rv s="8">
    <fb>288.1671</fb>
    <v>19</v>
  </rv>
  <rv s="8">
    <fb>118.22</fb>
    <v>19</v>
  </rv>
  <rv s="8">
    <fb>44781</fb>
    <v>18</v>
  </rv>
  <rv s="8">
    <fb>320.70999999999998</fb>
    <v>19</v>
  </rv>
  <rv s="8">
    <fb>17.792999999999999</fb>
    <v>19</v>
  </rv>
  <rv s="8">
    <fb>280.32</fb>
    <v>19</v>
  </rv>
  <rv s="8">
    <fb>164.87</fb>
    <v>19</v>
  </rv>
  <rv s="8">
    <fb>139.41</fb>
    <v>19</v>
  </rv>
  <rv s="8">
    <fb>170.25</fb>
    <v>19</v>
  </rv>
  <rv s="8">
    <fb>290.42039999999997</fb>
    <v>19</v>
  </rv>
  <rv s="8">
    <fb>118.14</fb>
    <v>19</v>
  </rv>
  <rv s="8">
    <fb>44782</fb>
    <v>18</v>
  </rv>
  <rv s="8">
    <fb>317.08</fb>
    <v>19</v>
  </rv>
  <rv s="8">
    <fb>17.085999999999999</fb>
    <v>19</v>
  </rv>
  <rv s="8">
    <fb>282.3</fb>
    <v>19</v>
  </rv>
  <rv s="8">
    <fb>164.92</fb>
    <v>19</v>
  </rv>
  <rv s="8">
    <fb>137.83000000000001</fb>
    <v>19</v>
  </rv>
  <rv s="8">
    <fb>168.53</fb>
    <v>19</v>
  </rv>
  <rv s="8">
    <fb>283.33049999999997</fb>
    <v>19</v>
  </rv>
  <rv s="8">
    <fb>117.5</fb>
    <v>19</v>
  </rv>
  <rv s="8">
    <fb>44783</fb>
    <v>18</v>
  </rv>
  <rv s="8">
    <fb>325.93</fb>
    <v>19</v>
  </rv>
  <rv s="8">
    <fb>18.097000000000001</fb>
    <v>19</v>
  </rv>
  <rv s="8">
    <fb>289.16000000000003</fb>
    <v>19</v>
  </rv>
  <rv s="8">
    <fb>169.24</fb>
    <v>19</v>
  </rv>
  <rv s="8">
    <fb>142.69</fb>
    <v>19</v>
  </rv>
  <rv s="8">
    <fb>178.34</fb>
    <v>19</v>
  </rv>
  <rv s="8">
    <fb>294.3537</fb>
    <v>19</v>
  </rv>
  <rv s="8">
    <fb>120.65</fb>
    <v>19</v>
  </rv>
  <rv s="8">
    <fb>44784</fb>
    <v>18</v>
  </rv>
  <rv s="8">
    <fb>324.08</fb>
    <v>19</v>
  </rv>
  <rv s="8">
    <fb>17.942</fb>
    <v>19</v>
  </rv>
  <rv s="8">
    <fb>287.02</fb>
    <v>19</v>
  </rv>
  <rv s="8">
    <fb>168.49</fb>
    <v>19</v>
  </rv>
  <rv s="8">
    <fb>140.63999999999999</fb>
    <v>19</v>
  </rv>
  <rv s="8">
    <fb>177.49</fb>
    <v>19</v>
  </rv>
  <rv s="8">
    <fb>286.62709999999998</fb>
    <v>19</v>
  </rv>
  <rv s="8">
    <fb>119.82</fb>
    <v>19</v>
  </rv>
  <rv s="8">
    <fb>44785</fb>
    <v>18</v>
  </rv>
  <rv s="8">
    <fb>330.39</fb>
    <v>19</v>
  </rv>
  <rv s="8">
    <fb>18.709</fb>
    <v>19</v>
  </rv>
  <rv s="8">
    <fb>291.91000000000003</fb>
    <v>19</v>
  </rv>
  <rv s="8">
    <fb>172.1</fb>
    <v>19</v>
  </rv>
  <rv s="8">
    <fb>143.55000000000001</fb>
    <v>19</v>
  </rv>
  <rv s="8">
    <fb>180.5</fb>
    <v>19</v>
  </rv>
  <rv s="8">
    <fb>300.02699999999999</fb>
    <v>19</v>
  </rv>
  <rv s="8">
    <fb>122.65</fb>
    <v>19</v>
  </rv>
  <rv s="8">
    <fb>44788</fb>
    <v>18</v>
  </rv>
  <rv s="8">
    <fb>333.06</fb>
    <v>19</v>
  </rv>
  <rv s="8">
    <fb>19.032</fb>
    <v>19</v>
  </rv>
  <rv s="8">
    <fb>293.47000000000003</fb>
    <v>19</v>
  </rv>
  <rv s="8">
    <fb>173.19</fb>
    <v>19</v>
  </rv>
  <rv s="8">
    <fb>143.18</fb>
    <v>19</v>
  </rv>
  <rv s="8">
    <fb>180.89</fb>
    <v>19</v>
  </rv>
  <rv s="8">
    <fb>309.31689999999998</fb>
    <v>19</v>
  </rv>
  <rv s="8">
    <fb>122.88</fb>
    <v>19</v>
  </rv>
  <rv s="8">
    <fb>44789</fb>
    <v>18</v>
  </rv>
  <rv s="8">
    <fb>332.28</fb>
    <v>19</v>
  </rv>
  <rv s="8">
    <fb>18.879000000000001</fb>
    <v>19</v>
  </rv>
  <rv s="8">
    <fb>292.70999999999998</fb>
    <v>19</v>
  </rv>
  <rv s="8">
    <fb>173.03</fb>
    <v>19</v>
  </rv>
  <rv s="8">
    <fb>144.78</fb>
    <v>19</v>
  </rv>
  <rv s="8">
    <fb>179.47</fb>
    <v>19</v>
  </rv>
  <rv s="8">
    <fb>306.56029999999998</fb>
    <v>19</v>
  </rv>
  <rv s="8">
    <fb>122.51</fb>
    <v>19</v>
  </rv>
  <rv s="8">
    <fb>44790</fb>
    <v>18</v>
  </rv>
  <rv s="8">
    <fb>328.49</fb>
    <v>19</v>
  </rv>
  <rv s="8">
    <fb>18.335000000000001</fb>
    <v>19</v>
  </rv>
  <rv s="8">
    <fb>291.32</fb>
    <v>19</v>
  </rv>
  <rv s="8">
    <fb>142.1</fb>
    <v>19</v>
  </rv>
  <rv s="8">
    <fb>174.85</fb>
    <v>19</v>
  </rv>
  <rv s="8">
    <fb>303.99360000000001</fb>
    <v>19</v>
  </rv>
  <rv s="8">
    <fb>120.32</fb>
    <v>19</v>
  </rv>
  <rv s="8">
    <fb>44791</fb>
    <v>18</v>
  </rv>
  <rv s="8">
    <fb>329.28</fb>
    <v>19</v>
  </rv>
  <rv s="8">
    <fb>18.773</fb>
    <v>19</v>
  </rv>
  <rv s="8">
    <fb>290.17</fb>
    <v>19</v>
  </rv>
  <rv s="8">
    <fb>174.15</fb>
    <v>19</v>
  </rv>
  <rv s="8">
    <fb>142.30000000000001</fb>
    <v>19</v>
  </rv>
  <rv s="8">
    <fb>174.66</fb>
    <v>19</v>
  </rv>
  <rv s="8">
    <fb>302.86700000000002</fb>
    <v>19</v>
  </rv>
  <rv s="8">
    <fb>120.86</fb>
    <v>19</v>
  </rv>
  <rv s="8">
    <fb>44792</fb>
    <v>18</v>
  </rv>
  <rv s="8">
    <fb>322.86</fb>
    <v>19</v>
  </rv>
  <rv s="8">
    <fb>17.849</fb>
    <v>19</v>
  </rv>
  <rv s="8">
    <fb>286.14999999999998</fb>
    <v>19</v>
  </rv>
  <rv s="8">
    <fb>171.52</fb>
    <v>19</v>
  </rv>
  <rv s="8">
    <fb>138.22999999999999</fb>
    <v>19</v>
  </rv>
  <rv s="8">
    <fb>167.96</fb>
    <v>19</v>
  </rv>
  <rv s="8">
    <fb>296.66370000000001</fb>
    <v>19</v>
  </rv>
  <rv s="8">
    <fb>118.12</fb>
    <v>19</v>
  </rv>
  <rv s="8">
    <fb>44795</fb>
    <v>18</v>
  </rv>
  <rv s="8">
    <fb>314.36</fb>
    <v>19</v>
  </rv>
  <rv s="8">
    <fb>17.033999999999999</fb>
    <v>19</v>
  </rv>
  <rv s="8">
    <fb>277.75</fb>
    <v>19</v>
  </rv>
  <rv s="8">
    <fb>167.57</fb>
    <v>19</v>
  </rv>
  <rv s="8">
    <fb>133.22</fb>
    <v>19</v>
  </rv>
  <rv s="8">
    <fb>163.05000000000001</fb>
    <v>19</v>
  </rv>
  <rv s="8">
    <fb>289.91039999999998</fb>
    <v>19</v>
  </rv>
  <rv s="8">
    <fb>115.07</fb>
    <v>19</v>
  </rv>
  <rv s="8">
    <fb>44796</fb>
    <v>18</v>
  </rv>
  <rv s="8">
    <fb>314.10000000000002</fb>
    <v>19</v>
  </rv>
  <rv s="8">
    <fb>17.181000000000001</fb>
    <v>19</v>
  </rv>
  <rv s="8">
    <fb>133.62</fb>
    <v>19</v>
  </rv>
  <rv s="8">
    <fb>161.11000000000001</fb>
    <v>19</v>
  </rv>
  <rv s="8">
    <fb>296.4504</fb>
    <v>19</v>
  </rv>
  <rv s="8">
    <fb>114.77</fb>
    <v>19</v>
  </rv>
  <rv s="8">
    <fb>44797</fb>
    <v>18</v>
  </rv>
  <rv s="8">
    <fb>315.01</fb>
    <v>19</v>
  </rv>
  <rv s="8">
    <fb>17.222000000000001</fb>
    <v>19</v>
  </rv>
  <rv s="8">
    <fb>275.79000000000002</fb>
    <v>19</v>
  </rv>
  <rv s="8">
    <fb>167.53</fb>
    <v>19</v>
  </rv>
  <rv s="8">
    <fb>133.80000000000001</fb>
    <v>19</v>
  </rv>
  <rv s="8">
    <fb>163.26</fb>
    <v>19</v>
  </rv>
  <rv s="8">
    <fb>297.09370000000001</fb>
    <v>19</v>
  </rv>
  <rv s="8">
    <fb>44798</fb>
    <v>18</v>
  </rv>
  <rv s="8">
    <fb>17.913</fb>
    <v>19</v>
  </rv>
  <rv s="8">
    <fb>278.85000000000002</fb>
    <v>19</v>
  </rv>
  <rv s="8">
    <fb>170.03</fb>
    <v>19</v>
  </rv>
  <rv s="8">
    <fb>137.28</fb>
    <v>19</v>
  </rv>
  <rv s="8">
    <fb>168.78</fb>
    <v>19</v>
  </rv>
  <rv s="8">
    <fb>296.07</fb>
    <v>19</v>
  </rv>
  <rv s="8">
    <fb>117.7</fb>
    <v>19</v>
  </rv>
  <rv s="8">
    <fb>44799</fb>
    <v>18</v>
  </rv>
  <rv s="8">
    <fb>307.44</fb>
    <v>19</v>
  </rv>
  <rv s="8">
    <fb>16.260000000000002</fb>
    <v>19</v>
  </rv>
  <rv s="8">
    <fb>163.62</fb>
    <v>19</v>
  </rv>
  <rv s="8">
    <fb>130.75</fb>
    <v>19</v>
  </rv>
  <rv s="8">
    <fb>161.78</fb>
    <v>19</v>
  </rv>
  <rv s="8">
    <fb>288.08999999999997</fb>
    <v>19</v>
  </rv>
  <rv s="8">
    <fb>111.3</fb>
    <v>19</v>
  </rv>
  <rv s="8">
    <fb>44802</fb>
    <v>18</v>
  </rv>
  <rv s="8">
    <fb>304.41000000000003</fb>
    <v>19</v>
  </rv>
  <rv s="8">
    <fb>15.801</fb>
    <v>19</v>
  </rv>
  <rv s="8">
    <fb>265.23</fb>
    <v>19</v>
  </rv>
  <rv s="8">
    <fb>161.38</fb>
    <v>19</v>
  </rv>
  <rv s="8">
    <fb>129.79</fb>
    <v>19</v>
  </rv>
  <rv s="8">
    <fb>159.16999999999999</fb>
    <v>19</v>
  </rv>
  <rv s="8">
    <fb>44803</fb>
    <v>18</v>
  </rv>
  <rv s="8">
    <fb>301.02</fb>
    <v>19</v>
  </rv>
  <rv s="8">
    <fb>15.468</fb>
    <v>19</v>
  </rv>
  <rv s="8">
    <fb>262.97000000000003</fb>
    <v>19</v>
  </rv>
  <rv s="8">
    <fb>158.91</fb>
    <v>19</v>
  </rv>
  <rv s="8">
    <fb>128.72999999999999</fb>
    <v>19</v>
  </rv>
  <rv s="8">
    <fb>157.16</fb>
    <v>19</v>
  </rv>
  <rv s="8">
    <fb>277.7</fb>
    <v>19</v>
  </rv>
  <rv s="8">
    <fb>44804</fb>
    <v>18</v>
  </rv>
  <rv s="8">
    <fb>299.27</fb>
    <v>19</v>
  </rv>
  <rv s="8">
    <fb>15.093999999999999</fb>
    <v>19</v>
  </rv>
  <rv s="8">
    <fb>261.47000000000003</fb>
    <v>19</v>
  </rv>
  <rv s="8">
    <fb>157.22</fb>
    <v>19</v>
  </rv>
  <rv s="8">
    <fb>126.77</fb>
    <v>19</v>
  </rv>
  <rv s="8">
    <fb>162.93</fb>
    <v>19</v>
  </rv>
  <rv s="8">
    <fb>275.61</fb>
    <v>19</v>
  </rv>
  <rv s="8">
    <fb>109.15</fb>
    <v>19</v>
  </rv>
  <rv s="8">
    <fb>44805</fb>
    <v>18</v>
  </rv>
  <rv s="8">
    <fb>13.936999999999999</fb>
    <v>19</v>
  </rv>
  <rv s="8">
    <fb>260.39999999999998</fb>
    <v>19</v>
  </rv>
  <rv s="8">
    <fb>127.82</fb>
    <v>19</v>
  </rv>
  <rv s="8">
    <fb>165.36</fb>
    <v>19</v>
  </rv>
  <rv s="8">
    <fb>277.16000000000003</fb>
    <v>19</v>
  </rv>
  <rv s="8">
    <fb>110.55</fb>
    <v>19</v>
  </rv>
  <rv s="8">
    <fb>44806</fb>
    <v>18</v>
  </rv>
  <rv s="8">
    <fb>295.17</fb>
    <v>19</v>
  </rv>
  <rv s="8">
    <fb>13.647</fb>
    <v>19</v>
  </rv>
  <rv s="8">
    <fb>256.06</fb>
    <v>19</v>
  </rv>
  <rv s="8">
    <fb>155.81</fb>
    <v>19</v>
  </rv>
  <rv s="8">
    <fb>127.51</fb>
    <v>19</v>
  </rv>
  <rv s="8">
    <fb>160.32</fb>
    <v>19</v>
  </rv>
  <rv s="8">
    <fb>270.20999999999998</fb>
    <v>19</v>
  </rv>
  <rv s="8">
    <fb>44810</fb>
    <v>18</v>
  </rv>
  <rv s="8">
    <fb>293.05</fb>
    <v>19</v>
  </rv>
  <rv s="8">
    <fb>13.465</fb>
    <v>19</v>
  </rv>
  <rv s="8">
    <fb>154.53</fb>
    <v>19</v>
  </rv>
  <rv s="8">
    <fb>158.54</fb>
    <v>19</v>
  </rv>
  <rv s="8">
    <fb>274.42</fb>
    <v>19</v>
  </rv>
  <rv s="8">
    <fb>107.48</fb>
    <v>19</v>
  </rv>
  <rv s="8">
    <fb>44811</fb>
    <v>18</v>
  </rv>
  <rv s="8">
    <fb>298.97000000000003</fb>
    <v>19</v>
  </rv>
  <rv s="8">
    <fb>13.714</fb>
    <v>19</v>
  </rv>
  <rv s="8">
    <fb>258.08999999999997</fb>
    <v>19</v>
  </rv>
  <rv s="8">
    <fb>155.96</fb>
    <v>19</v>
  </rv>
  <rv s="8">
    <fb>129.47999999999999</fb>
    <v>19</v>
  </rv>
  <rv s="8">
    <fb>160.38999999999999</fb>
    <v>19</v>
  </rv>
  <rv s="8">
    <fb>283.7</fb>
    <v>19</v>
  </rv>
  <rv s="8">
    <fb>110.48</fb>
    <v>19</v>
  </rv>
  <rv s="8">
    <fb>44812</fb>
    <v>18</v>
  </rv>
  <rv s="8">
    <fb>300.52</fb>
    <v>19</v>
  </rv>
  <rv s="8">
    <fb>13.99</fb>
    <v>19</v>
  </rv>
  <rv s="8">
    <fb>258.52</fb>
    <v>19</v>
  </rv>
  <rv s="8">
    <fb>154.46</fb>
    <v>19</v>
  </rv>
  <rv s="8">
    <fb>129.82</fb>
    <v>19</v>
  </rv>
  <rv s="8">
    <fb>162.06</fb>
    <v>19</v>
  </rv>
  <rv s="8">
    <fb>289.26</fb>
    <v>19</v>
  </rv>
  <rv s="8">
    <fb>109.42</fb>
    <v>19</v>
  </rv>
  <rv s="8">
    <fb>44813</fb>
    <v>18</v>
  </rv>
  <rv s="8">
    <fb>307.08999999999997</fb>
    <v>19</v>
  </rv>
  <rv s="8">
    <fb>14.387</fb>
    <v>19</v>
  </rv>
  <rv s="8">
    <fb>264.45999999999998</fb>
    <v>19</v>
  </rv>
  <rv s="8">
    <fb>157.37</fb>
    <v>19</v>
  </rv>
  <rv s="8">
    <fb>133.27000000000001</fb>
    <v>19</v>
  </rv>
  <rv s="8">
    <fb>169.15</fb>
    <v>19</v>
  </rv>
  <rv s="8">
    <fb>299.68</fb>
    <v>19</v>
  </rv>
  <rv s="8">
    <fb>111.78</fb>
    <v>19</v>
  </rv>
  <rv s="8">
    <fb>44816</fb>
    <v>18</v>
  </rv>
  <rv s="8">
    <fb>310.74</fb>
    <v>19</v>
  </rv>
  <rv s="8">
    <fb>14.505000000000001</fb>
    <v>19</v>
  </rv>
  <rv s="8">
    <fb>163.43</fb>
    <v>19</v>
  </rv>
  <rv s="8">
    <fb>136.44999999999999</fb>
    <v>19</v>
  </rv>
  <rv s="8">
    <fb>168.96</fb>
    <v>19</v>
  </rv>
  <rv s="8">
    <fb>304.42</fb>
    <v>19</v>
  </rv>
  <rv s="8">
    <fb>111.87</fb>
    <v>19</v>
  </rv>
  <rv s="8">
    <fb>44817</fb>
    <v>18</v>
  </rv>
  <rv s="8">
    <fb>293.7</fb>
    <v>19</v>
  </rv>
  <rv s="8">
    <fb>13.131</fb>
    <v>19</v>
  </rv>
  <rv s="8">
    <fb>251.99</fb>
    <v>19</v>
  </rv>
  <rv s="8">
    <fb>153.84</fb>
    <v>19</v>
  </rv>
  <rv s="8">
    <fb>126.82</fb>
    <v>19</v>
  </rv>
  <rv s="8">
    <fb>292.13</fb>
    <v>19</v>
  </rv>
  <rv s="8">
    <fb>105.31</fb>
    <v>19</v>
  </rv>
  <rv s="8">
    <fb>44818</fb>
    <v>18</v>
  </rv>
  <rv s="8">
    <fb>13.128</fb>
    <v>19</v>
  </rv>
  <rv s="8">
    <fb>252.22</fb>
    <v>19</v>
  </rv>
  <rv s="8">
    <fb>155.31</fb>
    <v>19</v>
  </rv>
  <rv s="8">
    <fb>128.55000000000001</fb>
    <v>19</v>
  </rv>
  <rv s="8">
    <fb>151.47</fb>
    <v>19</v>
  </rv>
  <rv s="8">
    <fb>302.61</fb>
    <v>19</v>
  </rv>
  <rv s="8">
    <fb>105.87</fb>
    <v>19</v>
  </rv>
  <rv s="8">
    <fb>44819</fb>
    <v>18</v>
  </rv>
  <rv s="8">
    <fb>291.10000000000002</fb>
    <v>19</v>
  </rv>
  <rv s="8">
    <fb>12.929</fb>
    <v>19</v>
  </rv>
  <rv s="8">
    <fb>245.38</fb>
    <v>19</v>
  </rv>
  <rv s="8">
    <fb>152.37</fb>
    <v>19</v>
  </rv>
  <rv s="8">
    <fb>126.28</fb>
    <v>19</v>
  </rv>
  <rv s="8">
    <fb>303.75</fb>
    <v>19</v>
  </rv>
  <rv s="8">
    <fb>103.9</fb>
    <v>19</v>
  </rv>
  <rv s="8">
    <fb>44820</fb>
    <v>18</v>
  </rv>
  <rv s="8">
    <fb>289.32</fb>
    <v>19</v>
  </rv>
  <rv s="8">
    <fb>13.198</fb>
    <v>19</v>
  </rv>
  <rv s="8">
    <fb>244.74</fb>
    <v>19</v>
  </rv>
  <rv s="8">
    <fb>150.69999999999999</fb>
    <v>19</v>
  </rv>
  <rv s="8">
    <fb>123.53</fb>
    <v>19</v>
  </rv>
  <rv s="8">
    <fb>146.29</fb>
    <v>19</v>
  </rv>
  <rv s="8">
    <fb>303.35000000000002</fb>
    <v>19</v>
  </rv>
  <rv s="8">
    <fb>103.63</fb>
    <v>19</v>
  </rv>
  <rv s="8">
    <fb>44823</fb>
    <v>18</v>
  </rv>
  <rv s="8">
    <fb>13.382</fb>
    <v>19</v>
  </rv>
  <rv s="8">
    <fb>244.52</fb>
    <v>19</v>
  </rv>
  <rv s="8">
    <fb>154.47999999999999</fb>
    <v>19</v>
  </rv>
  <rv s="8">
    <fb>124.66</fb>
    <v>19</v>
  </rv>
  <rv s="8">
    <fb>148.02000000000001</fb>
    <v>19</v>
  </rv>
  <rv s="8">
    <fb>309.07</fb>
    <v>19</v>
  </rv>
  <rv s="8">
    <fb>103.85</fb>
    <v>19</v>
  </rv>
  <rv s="8">
    <fb>44824</fb>
    <v>18</v>
  </rv>
  <rv s="8">
    <fb>288.73</fb>
    <v>19</v>
  </rv>
  <rv s="8">
    <fb>13.176</fb>
    <v>19</v>
  </rv>
  <rv s="8">
    <fb>242.45</fb>
    <v>19</v>
  </rv>
  <rv s="8">
    <fb>156.9</fb>
    <v>19</v>
  </rv>
  <rv s="8">
    <fb>122.19</fb>
    <v>19</v>
  </rv>
  <rv s="8">
    <fb>308.73</fb>
    <v>19</v>
  </rv>
  <rv s="8">
    <fb>101.83</fb>
    <v>19</v>
  </rv>
  <rv s="8">
    <fb>44825</fb>
    <v>18</v>
  </rv>
  <rv s="8">
    <fb>283.56</fb>
    <v>19</v>
  </rv>
  <rv s="8">
    <fb>13.260999999999999</fb>
    <v>19</v>
  </rv>
  <rv s="8">
    <fb>238.95</fb>
    <v>19</v>
  </rv>
  <rv s="8">
    <fb>153.72</fb>
    <v>19</v>
  </rv>
  <rv s="8">
    <fb>118.54</fb>
    <v>19</v>
  </rv>
  <rv s="8">
    <fb>142.12</fb>
    <v>19</v>
  </rv>
  <rv s="8">
    <fb>300.8</fb>
    <v>19</v>
  </rv>
  <rv s="8">
    <fb>100.01</fb>
    <v>19</v>
  </rv>
  <rv s="8">
    <fb>44826</fb>
    <v>18</v>
  </rv>
  <rv s="8">
    <fb>12.561</fb>
    <v>19</v>
  </rv>
  <rv s="8">
    <fb>240.98</fb>
    <v>19</v>
  </rv>
  <rv s="8">
    <fb>152.74</fb>
    <v>19</v>
  </rv>
  <rv s="8">
    <fb>117.31</fb>
    <v>19</v>
  </rv>
  <rv s="8">
    <fb>142.82</fb>
    <v>19</v>
  </rv>
  <rv s="8">
    <fb>100.57</fb>
    <v>19</v>
  </rv>
  <rv s="8">
    <fb>44827</fb>
    <v>18</v>
  </rv>
  <rv s="8">
    <fb>275.51</fb>
    <v>19</v>
  </rv>
  <rv s="8">
    <fb>12.516</fb>
    <v>19</v>
  </rv>
  <rv s="8">
    <fb>237.92</fb>
    <v>19</v>
  </rv>
  <rv s="8">
    <fb>150.43</fb>
    <v>19</v>
  </rv>
  <rv s="8">
    <fb>113.78</fb>
    <v>19</v>
  </rv>
  <rv s="8">
    <fb>140.41</fb>
    <v>19</v>
  </rv>
  <rv s="8">
    <fb>275.33</fb>
    <v>19</v>
  </rv>
  <rv s="8">
    <fb>99.17</fb>
    <v>19</v>
  </rv>
  <rv s="8">
    <fb>44830</fb>
    <v>18</v>
  </rv>
  <rv s="8">
    <fb>274.37</fb>
    <v>19</v>
  </rv>
  <rv s="8">
    <fb>12.228</fb>
    <v>19</v>
  </rv>
  <rv s="8">
    <fb>237.45</fb>
    <v>19</v>
  </rv>
  <rv s="8">
    <fb>150.77000000000001</fb>
    <v>19</v>
  </rv>
  <rv s="8">
    <fb>115.15</fb>
    <v>19</v>
  </rv>
  <rv s="8">
    <fb>136.37</fb>
    <v>19</v>
  </rv>
  <rv s="8">
    <fb>276.01</fb>
    <v>19</v>
  </rv>
  <rv s="8">
    <fb>98.81</fb>
    <v>19</v>
  </rv>
  <rv s="8">
    <fb>44831</fb>
    <v>18</v>
  </rv>
  <rv s="8">
    <fb>12.413</fb>
    <v>19</v>
  </rv>
  <rv s="8">
    <fb>236.41</fb>
    <v>19</v>
  </rv>
  <rv s="8">
    <fb>151.76</fb>
    <v>19</v>
  </rv>
  <rv s="8">
    <fb>114.41</fb>
    <v>19</v>
  </rv>
  <rv s="8">
    <fb>134.4</fb>
    <v>19</v>
  </rv>
  <rv s="8">
    <fb>282.94</fb>
    <v>19</v>
  </rv>
  <rv s="8">
    <fb>98.09</fb>
    <v>19</v>
  </rv>
  <rv s="8">
    <fb>44832</fb>
    <v>18</v>
  </rv>
  <rv s="8">
    <fb>279.94</fb>
    <v>19</v>
  </rv>
  <rv s="8">
    <fb>12.736000000000001</fb>
    <v>19</v>
  </rv>
  <rv s="8">
    <fb>241.07</fb>
    <v>19</v>
  </rv>
  <rv s="8">
    <fb>149.84</fb>
    <v>19</v>
  </rv>
  <rv s="8">
    <fb>118.01</fb>
    <v>19</v>
  </rv>
  <rv s="8">
    <fb>141.61000000000001</fb>
    <v>19</v>
  </rv>
  <rv s="8">
    <fb>287.81</fb>
    <v>19</v>
  </rv>
  <rv s="8">
    <fb>100.74</fb>
    <v>19</v>
  </rv>
  <rv s="8">
    <fb>44833</fb>
    <v>18</v>
  </rv>
  <rv s="8">
    <fb>12.22</fb>
    <v>19</v>
  </rv>
  <rv s="8">
    <fb>237.5</fb>
    <v>19</v>
  </rv>
  <rv s="8">
    <fb>142.47999999999999</fb>
    <v>19</v>
  </rv>
  <rv s="8">
    <fb>114.8</fb>
    <v>19</v>
  </rv>
  <rv s="8">
    <fb>136.41</fb>
    <v>19</v>
  </rv>
  <rv s="8">
    <fb>268.20999999999998</fb>
    <v>19</v>
  </rv>
  <rv s="8">
    <fb>44834</fb>
    <v>18</v>
  </rv>
  <rv s="8">
    <fb>267.26</fb>
    <v>19</v>
  </rv>
  <rv s="8">
    <fb>12.138999999999999</fb>
    <v>19</v>
  </rv>
  <rv s="8">
    <fb>138.19999999999999</fb>
    <v>19</v>
  </rv>
  <rv s="8">
    <fb>113</fb>
    <v>19</v>
  </rv>
  <rv s="8">
    <fb>135.68</fb>
    <v>19</v>
  </rv>
  <rv s="8">
    <fb>265.25</fb>
    <v>19</v>
  </rv>
  <rv s="8">
    <fb>96.15</fb>
    <v>19</v>
  </rv>
  <rv s="8">
    <fb>44837</fb>
    <v>18</v>
  </rv>
  <rv s="8">
    <fb>273.52999999999997</fb>
    <v>19</v>
  </rv>
  <rv s="8">
    <fb>12.512</fb>
    <v>19</v>
  </rv>
  <rv s="8">
    <fb>240.74</fb>
    <v>19</v>
  </rv>
  <rv s="8">
    <fb>115.88</fb>
    <v>19</v>
  </rv>
  <rv s="8">
    <fb>138.61000000000001</fb>
    <v>19</v>
  </rv>
  <rv s="8">
    <fb>242.4</fb>
    <v>19</v>
  </rv>
  <rv s="8">
    <fb>99.3</fb>
    <v>19</v>
  </rv>
  <rv s="8">
    <fb>44838</fb>
    <v>18</v>
  </rv>
  <rv s="8">
    <fb>13.167</fb>
    <v>19</v>
  </rv>
  <rv s="8">
    <fb>248.88</fb>
    <v>19</v>
  </rv>
  <rv s="8">
    <fb>146.1</fb>
    <v>19</v>
  </rv>
  <rv s="8">
    <fb>121.09</fb>
    <v>19</v>
  </rv>
  <rv s="8">
    <fb>140.28</fb>
    <v>19</v>
  </rv>
  <rv s="8">
    <fb>249.44</fb>
    <v>19</v>
  </rv>
  <rv s="8">
    <fb>102.41</fb>
    <v>19</v>
  </rv>
  <rv s="8">
    <fb>44839</fb>
    <v>18</v>
  </rv>
  <rv s="8">
    <fb>281.98</fb>
    <v>19</v>
  </rv>
  <rv s="8">
    <fb>13.209</fb>
    <v>19</v>
  </rv>
  <rv s="8">
    <fb>249.2</fb>
    <v>19</v>
  </rv>
  <rv s="8">
    <fb>146.4</fb>
    <v>19</v>
  </rv>
  <rv s="8">
    <fb>120.95</fb>
    <v>19</v>
  </rv>
  <rv s="8">
    <fb>138.97999999999999</fb>
    <v>19</v>
  </rv>
  <rv s="8">
    <fb>240.81</fb>
    <v>19</v>
  </rv>
  <rv s="8">
    <fb>102.22</fb>
    <v>19</v>
  </rv>
  <rv s="8">
    <fb>44840</fb>
    <v>18</v>
  </rv>
  <rv s="8">
    <fb>279.76</fb>
    <v>19</v>
  </rv>
  <rv s="8">
    <fb>13.13</fb>
    <v>19</v>
  </rv>
  <rv s="8">
    <fb>246.79</fb>
    <v>19</v>
  </rv>
  <rv s="8">
    <fb>145.43</fb>
    <v>19</v>
  </rv>
  <rv s="8">
    <fb>238.13</fb>
    <v>19</v>
  </rv>
  <rv s="8">
    <fb>102.24</fb>
    <v>19</v>
  </rv>
  <rv s="8">
    <fb>44841</fb>
    <v>18</v>
  </rv>
  <rv s="8">
    <fb>269.10000000000002</fb>
    <v>19</v>
  </rv>
  <rv s="8">
    <fb>12.076000000000001</fb>
    <v>19</v>
  </rv>
  <rv s="8">
    <fb>234.24</fb>
    <v>19</v>
  </rv>
  <rv s="8">
    <fb>140.09</fb>
    <v>19</v>
  </rv>
  <rv s="8">
    <fb>114.56</fb>
    <v>19</v>
  </rv>
  <rv s="8">
    <fb>133.44999999999999</fb>
    <v>19</v>
  </rv>
  <rv s="8">
    <fb>223.07</fb>
    <v>19</v>
  </rv>
  <rv s="8">
    <fb>99.57</fb>
    <v>19</v>
  </rv>
  <rv s="8">
    <fb>44844</fb>
    <v>18</v>
  </rv>
  <rv s="8">
    <fb>266.41000000000003</fb>
    <v>19</v>
  </rv>
  <rv s="8">
    <fb>11.67</fb>
    <v>19</v>
  </rv>
  <rv s="8">
    <fb>229.25</fb>
    <v>19</v>
  </rv>
  <rv s="8">
    <fb>140.41999999999999</fb>
    <v>19</v>
  </rv>
  <rv s="8">
    <fb>113.67</fb>
    <v>19</v>
  </rv>
  <rv s="8">
    <fb>133.79</fb>
    <v>19</v>
  </rv>
  <rv s="8">
    <fb>222.96</fb>
    <v>19</v>
  </rv>
  <rv s="8">
    <fb>98.71</fb>
    <v>19</v>
  </rv>
  <rv s="8">
    <fb>44845</fb>
    <v>18</v>
  </rv>
  <rv s="8">
    <fb>262.75</fb>
    <v>19</v>
  </rv>
  <rv s="8">
    <fb>11.586</fb>
    <v>19</v>
  </rv>
  <rv s="8">
    <fb>225.41</fb>
    <v>19</v>
  </rv>
  <rv s="8">
    <fb>112.21</fb>
    <v>19</v>
  </rv>
  <rv s="8">
    <fb>128.54</fb>
    <v>19</v>
  </rv>
  <rv s="8">
    <fb>216.5</fb>
    <v>19</v>
  </rv>
  <rv s="8">
    <fb>98.05</fb>
    <v>19</v>
  </rv>
  <rv s="8">
    <fb>44846</fb>
    <v>18</v>
  </rv>
  <rv s="8">
    <fb>262.66000000000003</fb>
    <v>19</v>
  </rv>
  <rv s="8">
    <fb>11.5</fb>
    <v>19</v>
  </rv>
  <rv s="8">
    <fb>225.75</fb>
    <v>19</v>
  </rv>
  <rv s="8">
    <fb>138.34</fb>
    <v>19</v>
  </rv>
  <rv s="8">
    <fb>112.9</fb>
    <v>19</v>
  </rv>
  <rv s="8">
    <fb>127.5</fb>
    <v>19</v>
  </rv>
  <rv s="8">
    <fb>217.24</fb>
    <v>19</v>
  </rv>
  <rv s="8">
    <fb>98.3</fb>
    <v>19</v>
  </rv>
  <rv s="8">
    <fb>44847</fb>
    <v>18</v>
  </rv>
  <rv s="8">
    <fb>268.82</fb>
    <v>19</v>
  </rv>
  <rv s="8">
    <fb>11.96</fb>
    <v>19</v>
  </rv>
  <rv s="8">
    <fb>142.99</fb>
    <v>19</v>
  </rv>
  <rv s="8">
    <fb>112.53</fb>
    <v>19</v>
  </rv>
  <rv s="8">
    <fb>130.29</fb>
    <v>19</v>
  </rv>
  <rv s="8">
    <fb>221.72</fb>
    <v>19</v>
  </rv>
  <rv s="8">
    <fb>99.71</fb>
    <v>19</v>
  </rv>
  <rv s="8">
    <fb>44848</fb>
    <v>18</v>
  </rv>
  <rv s="8">
    <fb>11.227</fb>
    <v>19</v>
  </rv>
  <rv s="8">
    <fb>228.56</fb>
    <v>19</v>
  </rv>
  <rv s="8">
    <fb>138.38</fb>
    <v>19</v>
  </rv>
  <rv s="8">
    <fb>106.9</fb>
    <v>19</v>
  </rv>
  <rv s="8">
    <fb>126.76</fb>
    <v>19</v>
  </rv>
  <rv s="8">
    <fb>204.99</fb>
    <v>19</v>
  </rv>
  <rv s="8">
    <fb>97.18</fb>
    <v>19</v>
  </rv>
  <rv s="8">
    <fb>44851</fb>
    <v>18</v>
  </rv>
  <rv s="8">
    <fb>269.35000000000002</fb>
    <v>19</v>
  </rv>
  <rv s="8">
    <fb>11.888</fb>
    <v>19</v>
  </rv>
  <rv s="8">
    <fb>237.53</fb>
    <v>19</v>
  </rv>
  <rv s="8">
    <fb>142.41</fb>
    <v>19</v>
  </rv>
  <rv s="8">
    <fb>113.79</fb>
    <v>19</v>
  </rv>
  <rv s="8">
    <fb>134.04</fb>
    <v>19</v>
  </rv>
  <rv s="8">
    <fb>219.35</fb>
    <v>19</v>
  </rv>
  <rv s="8">
    <fb>100.78</fb>
    <v>19</v>
  </rv>
  <rv s="8">
    <fb>44852</fb>
    <v>18</v>
  </rv>
  <rv s="8">
    <fb>271.48</fb>
    <v>19</v>
  </rv>
  <rv s="8">
    <fb>11.967000000000001</fb>
    <v>19</v>
  </rv>
  <rv s="8">
    <fb>238.5</fb>
    <v>19</v>
  </rv>
  <rv s="8">
    <fb>143.75</fb>
    <v>19</v>
  </rv>
  <rv s="8">
    <fb>132.80000000000001</fb>
    <v>19</v>
  </rv>
  <rv s="8">
    <fb>220.19</fb>
    <v>19</v>
  </rv>
  <rv s="8">
    <fb>101.39</fb>
    <v>19</v>
  </rv>
  <rv s="8">
    <fb>44853</fb>
    <v>18</v>
  </rv>
  <rv s="8">
    <fb>270.49</fb>
    <v>19</v>
  </rv>
  <rv s="8">
    <fb>12.051</fb>
    <v>19</v>
  </rv>
  <rv s="8">
    <fb>143.86000000000001</fb>
    <v>19</v>
  </rv>
  <rv s="8">
    <fb>133.22999999999999</fb>
    <v>19</v>
  </rv>
  <rv s="8">
    <fb>222.04</fb>
    <v>19</v>
  </rv>
  <rv s="8">
    <fb>100.29</fb>
    <v>19</v>
  </rv>
  <rv s="8">
    <fb>44854</fb>
    <v>18</v>
  </rv>
  <rv s="8">
    <fb>269.11</fb>
    <v>19</v>
  </rv>
  <rv s="8">
    <fb>12.194000000000001</fb>
    <v>19</v>
  </rv>
  <rv s="8">
    <fb>236.15</fb>
    <v>19</v>
  </rv>
  <rv s="8">
    <fb>143.38999999999999</fb>
    <v>19</v>
  </rv>
  <rv s="8">
    <fb>115.25</fb>
    <v>19</v>
  </rv>
  <rv s="8">
    <fb>131.53</fb>
    <v>19</v>
  </rv>
  <rv s="8">
    <fb>207.28</fb>
    <v>19</v>
  </rv>
  <rv s="8">
    <fb>100.53</fb>
    <v>19</v>
  </rv>
  <rv s="8">
    <fb>44855</fb>
    <v>18</v>
  </rv>
  <rv s="8">
    <fb>275.42</fb>
    <v>19</v>
  </rv>
  <rv s="8">
    <fb>12.465999999999999</fb>
    <v>19</v>
  </rv>
  <rv s="8">
    <fb>242.12</fb>
    <v>19</v>
  </rv>
  <rv s="8">
    <fb>147.27000000000001</fb>
    <v>19</v>
  </rv>
  <rv s="8">
    <fb>119.32</fb>
    <v>19</v>
  </rv>
  <rv s="8">
    <fb>130.01</fb>
    <v>19</v>
  </rv>
  <rv s="8">
    <fb>214.44</fb>
    <v>19</v>
  </rv>
  <rv s="8">
    <fb>101.48</fb>
    <v>19</v>
  </rv>
  <rv s="8">
    <fb>44858</fb>
    <v>18</v>
  </rv>
  <rv s="8">
    <fb>278.45</fb>
    <v>19</v>
  </rv>
  <rv s="8">
    <fb>12.599</fb>
    <v>19</v>
  </rv>
  <rv s="8">
    <fb>247.25</fb>
    <v>19</v>
  </rv>
  <rv s="8">
    <fb>149.44999999999999</fb>
    <v>19</v>
  </rv>
  <rv s="8">
    <fb>129.72</fb>
    <v>19</v>
  </rv>
  <rv s="8">
    <fb>211.25</fb>
    <v>19</v>
  </rv>
  <rv s="8">
    <fb>102.97</fb>
    <v>19</v>
  </rv>
  <rv s="8">
    <fb>44859</fb>
    <v>18</v>
  </rv>
  <rv s="8">
    <fb>284.20999999999998</fb>
    <v>19</v>
  </rv>
  <rv s="8">
    <fb>250.66</fb>
    <v>19</v>
  </rv>
  <rv s="8">
    <fb>152.34</fb>
    <v>19</v>
  </rv>
  <rv s="8">
    <fb>120.6</fb>
    <v>19</v>
  </rv>
  <rv s="8">
    <fb>137.51</fb>
    <v>19</v>
  </rv>
  <rv s="8">
    <fb>222.41499999999999</fb>
    <v>19</v>
  </rv>
  <rv s="8">
    <fb>104.93</fb>
    <v>19</v>
  </rv>
  <rv s="8">
    <fb>44860</fb>
    <v>18</v>
  </rv>
  <rv s="8">
    <fb>277.93</fb>
    <v>19</v>
  </rv>
  <rv s="8">
    <fb>12.896000000000001</fb>
    <v>19</v>
  </rv>
  <rv s="8">
    <fb>231.32</fb>
    <v>19</v>
  </rv>
  <rv s="8">
    <fb>149.35</fb>
    <v>19</v>
  </rv>
  <rv s="8">
    <fb>224.64</fb>
    <v>19</v>
  </rv>
  <rv s="8">
    <fb>94.82</fb>
    <v>19</v>
  </rv>
  <rv s="8">
    <fb>44861</fb>
    <v>18</v>
  </rv>
  <rv s="8">
    <fb>226.75</fb>
    <v>19</v>
  </rv>
  <rv s="8">
    <fb>144.80000000000001</fb>
    <v>19</v>
  </rv>
  <rv s="8">
    <fb>110.96</fb>
    <v>19</v>
  </rv>
  <rv s="8">
    <fb>97.94</fb>
    <v>19</v>
  </rv>
  <rv s="8">
    <fb>92.6</fb>
    <v>19</v>
  </rv>
  <rv s="8">
    <fb>44862</fb>
    <v>18</v>
  </rv>
  <rv s="8">
    <fb>281.22000000000003</fb>
    <v>19</v>
  </rv>
  <rv s="8">
    <fb>13.834</fb>
    <v>19</v>
  </rv>
  <rv s="8">
    <fb>235.87</fb>
    <v>19</v>
  </rv>
  <rv s="8">
    <fb>155.74</fb>
    <v>19</v>
  </rv>
  <rv s="8">
    <fb>103.41</fb>
    <v>19</v>
  </rv>
  <rv s="8">
    <fb>99.2</fb>
    <v>19</v>
  </rv>
  <rv s="8">
    <fb>228.52</fb>
    <v>19</v>
  </rv>
  <rv s="8">
    <fb>96.58</fb>
    <v>19</v>
  </rv>
  <rv s="8">
    <fb>44865</fb>
    <v>18</v>
  </rv>
  <rv s="8">
    <fb>277.95</fb>
    <v>19</v>
  </rv>
  <rv s="8">
    <fb>13.497</fb>
    <v>19</v>
  </rv>
  <rv s="8">
    <fb>232.13</fb>
    <v>19</v>
  </rv>
  <rv s="8">
    <fb>153.34</fb>
    <v>19</v>
  </rv>
  <rv s="8">
    <fb>102.44</fb>
    <v>19</v>
  </rv>
  <rv s="8">
    <fb>93.16</fb>
    <v>19</v>
  </rv>
  <rv s="8">
    <fb>227.54</fb>
    <v>19</v>
  </rv>
  <rv s="8">
    <fb>94.66</fb>
    <v>19</v>
  </rv>
  <rv s="8">
    <fb>44866</fb>
    <v>18</v>
  </rv>
  <rv s="8">
    <fb>275.11</fb>
    <v>19</v>
  </rv>
  <rv s="8">
    <fb>13.542999999999999</fb>
    <v>19</v>
  </rv>
  <rv s="8">
    <fb>228.17</fb>
    <v>19</v>
  </rv>
  <rv s="8">
    <fb>150.65</fb>
    <v>19</v>
  </rv>
  <rv s="8">
    <fb>96.79</fb>
    <v>19</v>
  </rv>
  <rv s="8">
    <fb>95.2</fb>
    <v>19</v>
  </rv>
  <rv s="8">
    <fb>227.82</fb>
    <v>19</v>
  </rv>
  <rv s="8">
    <fb>90.5</fb>
    <v>19</v>
  </rv>
  <rv s="8">
    <fb>44867</fb>
    <v>18</v>
  </rv>
  <rv s="8">
    <fb>265.68</fb>
    <v>19</v>
  </rv>
  <rv s="8">
    <fb>13.218999999999999</fb>
    <v>19</v>
  </rv>
  <rv s="8">
    <fb>220.1</fb>
    <v>19</v>
  </rv>
  <rv s="8">
    <fb>145.03</fb>
    <v>19</v>
  </rv>
  <rv s="8">
    <fb>92.12</fb>
    <v>19</v>
  </rv>
  <rv s="8">
    <fb>90.54</fb>
    <v>19</v>
  </rv>
  <rv s="8">
    <fb>214.98</fb>
    <v>19</v>
  </rv>
  <rv s="8">
    <fb>87.07</fb>
    <v>19</v>
  </rv>
  <rv s="8">
    <fb>44868</fb>
    <v>18</v>
  </rv>
  <rv s="8">
    <fb>260.49</fb>
    <v>19</v>
  </rv>
  <rv s="8">
    <fb>13.420999999999999</fb>
    <v>19</v>
  </rv>
  <rv s="8">
    <fb>138.88</fb>
    <v>19</v>
  </rv>
  <rv s="8">
    <fb>89.3</fb>
    <v>19</v>
  </rv>
  <rv s="8">
    <fb>88.91</fb>
    <v>19</v>
  </rv>
  <rv s="8">
    <fb>215.31</fb>
    <v>19</v>
  </rv>
  <rv s="8">
    <fb>83.49</fb>
    <v>19</v>
  </rv>
  <rv s="8">
    <fb>44869</fb>
    <v>18</v>
  </rv>
  <rv s="8">
    <fb>264.68</fb>
    <v>19</v>
  </rv>
  <rv s="8">
    <fb>14.156000000000001</fb>
    <v>19</v>
  </rv>
  <rv s="8">
    <fb>90.98</fb>
    <v>19</v>
  </rv>
  <rv s="8">
    <fb>90.79</fb>
    <v>19</v>
  </rv>
  <rv s="8">
    <fb>207.47</fb>
    <v>19</v>
  </rv>
  <rv s="8">
    <fb>86.7</fb>
    <v>19</v>
  </rv>
  <rv s="8">
    <fb>44872</fb>
    <v>18</v>
  </rv>
  <rv s="8">
    <fb>267.58999999999997</fb>
    <v>19</v>
  </rv>
  <rv s="8">
    <fb>14.301</fb>
    <v>19</v>
  </rv>
  <rv s="8">
    <fb>227.87</fb>
    <v>19</v>
  </rv>
  <rv s="8">
    <fb>138.91999999999999</fb>
    <v>19</v>
  </rv>
  <rv s="8">
    <fb>90.53</fb>
    <v>19</v>
  </rv>
  <rv s="8">
    <fb>96.72</fb>
    <v>19</v>
  </rv>
  <rv s="8">
    <fb>197.08</fb>
    <v>19</v>
  </rv>
  <rv s="8">
    <fb>88.65</fb>
    <v>19</v>
  </rv>
  <rv s="8">
    <fb>44873</fb>
    <v>18</v>
  </rv>
  <rv s="8">
    <fb>269.54000000000002</fb>
    <v>19</v>
  </rv>
  <rv s="8">
    <fb>14.602</fb>
    <v>19</v>
  </rv>
  <rv s="8">
    <fb>139.5</fb>
    <v>19</v>
  </rv>
  <rv s="8">
    <fb>89.98</fb>
    <v>19</v>
  </rv>
  <rv s="8">
    <fb>96.47</fb>
    <v>19</v>
  </rv>
  <rv s="8">
    <fb>191.3</fb>
    <v>19</v>
  </rv>
  <rv s="8">
    <fb>44874</fb>
    <v>18</v>
  </rv>
  <rv s="8">
    <fb>263.32</fb>
    <v>19</v>
  </rv>
  <rv s="8">
    <fb>13.776</fb>
    <v>19</v>
  </rv>
  <rv s="8">
    <fb>224.51</fb>
    <v>19</v>
  </rv>
  <rv s="8">
    <fb>86.14</fb>
    <v>19</v>
  </rv>
  <rv s="8">
    <fb>101.47</fb>
    <v>19</v>
  </rv>
  <rv s="8">
    <fb>177.59</fb>
    <v>19</v>
  </rv>
  <rv s="8">
    <fb>87.4</fb>
    <v>19</v>
  </rv>
  <rv s="8">
    <fb>44875</fb>
    <v>18</v>
  </rv>
  <rv s="8">
    <fb>282.75</fb>
    <v>19</v>
  </rv>
  <rv s="8">
    <fb>15.75</fb>
    <v>19</v>
  </rv>
  <rv s="8">
    <fb>242.98</fb>
    <v>19</v>
  </rv>
  <rv s="8">
    <fb>146.87</fb>
    <v>19</v>
  </rv>
  <rv s="8">
    <fb>96.63</fb>
    <v>19</v>
  </rv>
  <rv s="8">
    <fb>190.72</fb>
    <v>19</v>
  </rv>
  <rv s="8">
    <fb>94.17</fb>
    <v>19</v>
  </rv>
  <rv s="8">
    <fb>44876</fb>
    <v>18</v>
  </rv>
  <rv s="8">
    <fb>287.95999999999998</fb>
    <v>19</v>
  </rv>
  <rv s="8">
    <fb>16.327000000000002</fb>
    <v>19</v>
  </rv>
  <rv s="8">
    <fb>247.11</fb>
    <v>19</v>
  </rv>
  <rv s="8">
    <fb>100.79</fb>
    <v>19</v>
  </rv>
  <rv s="8">
    <fb>195.97</fb>
    <v>19</v>
  </rv>
  <rv s="8">
    <fb>96.73</fb>
    <v>19</v>
  </rv>
  <rv s="8">
    <fb>44879</fb>
    <v>18</v>
  </rv>
  <rv s="8">
    <fb>285.44</fb>
    <v>19</v>
  </rv>
  <rv s="8">
    <fb>16.295000000000002</fb>
    <v>19</v>
  </rv>
  <rv s="8">
    <fb>148.28</fb>
    <v>19</v>
  </rv>
  <rv s="8">
    <fb>98.49</fb>
    <v>19</v>
  </rv>
  <rv s="8">
    <fb>114.22</fb>
    <v>19</v>
  </rv>
  <rv s="8">
    <fb>190.95</fb>
    <v>19</v>
  </rv>
  <rv s="8">
    <fb>96.03</fb>
    <v>19</v>
  </rv>
  <rv s="8">
    <fb>44880</fb>
    <v>18</v>
  </rv>
  <rv s="8">
    <fb>289.39</fb>
    <v>19</v>
  </rv>
  <rv s="8">
    <fb>16.666</fb>
    <v>19</v>
  </rv>
  <rv s="8">
    <fb>241.97</fb>
    <v>19</v>
  </rv>
  <rv s="8">
    <fb>150.04</fb>
    <v>19</v>
  </rv>
  <rv s="8">
    <fb>98.94</fb>
    <v>19</v>
  </rv>
  <rv s="8">
    <fb>117.08</fb>
    <v>19</v>
  </rv>
  <rv s="8">
    <fb>194.42</fb>
    <v>19</v>
  </rv>
  <rv s="8">
    <fb>98.72</fb>
    <v>19</v>
  </rv>
  <rv s="8">
    <fb>44881</fb>
    <v>18</v>
  </rv>
  <rv s="8">
    <fb>15.91</fb>
    <v>19</v>
  </rv>
  <rv s="8">
    <fb>241.73</fb>
    <v>19</v>
  </rv>
  <rv s="8">
    <fb>97.12</fb>
    <v>19</v>
  </rv>
  <rv s="8">
    <fb>113.23</fb>
    <v>19</v>
  </rv>
  <rv s="8">
    <fb>186.92</fb>
    <v>19</v>
  </rv>
  <rv s="8">
    <fb>98.99</fb>
    <v>19</v>
  </rv>
  <rv s="8">
    <fb>44882</fb>
    <v>18</v>
  </rv>
  <rv s="8">
    <fb>284.81</fb>
    <v>19</v>
  </rv>
  <rv s="8">
    <fb>15.677</fb>
    <v>19</v>
  </rv>
  <rv s="8">
    <fb>241.68</fb>
    <v>19</v>
  </rv>
  <rv s="8">
    <fb>150.72</fb>
    <v>19</v>
  </rv>
  <rv s="8">
    <fb>94.85</fb>
    <v>19</v>
  </rv>
  <rv s="8">
    <fb>111.45</fb>
    <v>19</v>
  </rv>
  <rv s="8">
    <fb>98.5</fb>
    <v>19</v>
  </rv>
  <rv s="8">
    <fb>44883</fb>
    <v>18</v>
  </rv>
  <rv s="8">
    <fb>15.409000000000001</fb>
    <v>19</v>
  </rv>
  <rv s="8">
    <fb>241.22</fb>
    <v>19</v>
  </rv>
  <rv s="8">
    <fb>151.29</fb>
    <v>19</v>
  </rv>
  <rv s="8">
    <fb>94.14</fb>
    <v>19</v>
  </rv>
  <rv s="8">
    <fb>112.05</fb>
    <v>19</v>
  </rv>
  <rv s="8">
    <fb>180.19</fb>
    <v>19</v>
  </rv>
  <rv s="8">
    <fb>97.8</fb>
    <v>19</v>
  </rv>
  <rv s="8">
    <fb>44886</fb>
    <v>18</v>
  </rv>
  <rv s="8">
    <fb>281.89</fb>
    <v>19</v>
  </rv>
  <rv s="8">
    <fb>15.317</fb>
    <v>19</v>
  </rv>
  <rv s="8">
    <fb>242.05</fb>
    <v>19</v>
  </rv>
  <rv s="8">
    <fb>148.01</fb>
    <v>19</v>
  </rv>
  <rv s="8">
    <fb>92.46</fb>
    <v>19</v>
  </rv>
  <rv s="8">
    <fb>109.86</fb>
    <v>19</v>
  </rv>
  <rv s="8">
    <fb>167.87</fb>
    <v>19</v>
  </rv>
  <rv s="8">
    <fb>95.83</fb>
    <v>19</v>
  </rv>
  <rv s="8">
    <fb>44887</fb>
    <v>18</v>
  </rv>
  <rv s="8">
    <fb>285.95</fb>
    <v>19</v>
  </rv>
  <rv s="8">
    <fb>16.038</fb>
    <v>19</v>
  </rv>
  <rv s="8">
    <fb>245.03</fb>
    <v>19</v>
  </rv>
  <rv s="8">
    <fb>150.18</fb>
    <v>19</v>
  </rv>
  <rv s="8">
    <fb>93.2</fb>
    <v>19</v>
  </rv>
  <rv s="8">
    <fb>169.91</fb>
    <v>19</v>
  </rv>
  <rv s="8">
    <fb>97.33</fb>
    <v>19</v>
  </rv>
  <rv s="8">
    <fb>44888</fb>
    <v>18</v>
  </rv>
  <rv s="8">
    <fb>288.82</fb>
    <v>19</v>
  </rv>
  <rv s="8">
    <fb>16.518999999999998</fb>
    <v>19</v>
  </rv>
  <rv s="8">
    <fb>247.58</fb>
    <v>19</v>
  </rv>
  <rv s="8">
    <fb>151.07</fb>
    <v>19</v>
  </rv>
  <rv s="8">
    <fb>94.13</fb>
    <v>19</v>
  </rv>
  <rv s="8">
    <fb>112.24</fb>
    <v>19</v>
  </rv>
  <rv s="8">
    <fb>183.2</fb>
    <v>19</v>
  </rv>
  <rv s="8">
    <fb>98.82</fb>
    <v>19</v>
  </rv>
  <rv s="8">
    <fb>44890</fb>
    <v>18</v>
  </rv>
  <rv s="8">
    <fb>286.92</fb>
    <v>19</v>
  </rv>
  <rv s="8">
    <fb>16.27</fb>
    <v>19</v>
  </rv>
  <rv s="8">
    <fb>247.49</fb>
    <v>19</v>
  </rv>
  <rv s="8">
    <fb>148.11000000000001</fb>
    <v>19</v>
  </rv>
  <rv s="8">
    <fb>93.41</fb>
    <v>19</v>
  </rv>
  <rv s="8">
    <fb>111.41</fb>
    <v>19</v>
  </rv>
  <rv s="8">
    <fb>182.86</fb>
    <v>19</v>
  </rv>
  <rv s="8">
    <fb>97.6</fb>
    <v>19</v>
  </rv>
  <rv s="8">
    <fb>44893</fb>
    <v>18</v>
  </rv>
  <rv s="8">
    <fb>282.70999999999998</fb>
    <v>19</v>
  </rv>
  <rv s="8">
    <fb>15.827</fb>
    <v>19</v>
  </rv>
  <rv s="8">
    <fb>241.76</fb>
    <v>19</v>
  </rv>
  <rv s="8">
    <fb>144.22</fb>
    <v>19</v>
  </rv>
  <rv s="8">
    <fb>93.95</fb>
    <v>19</v>
  </rv>
  <rv s="8">
    <fb>108.78</fb>
    <v>19</v>
  </rv>
  <rv s="8">
    <fb>96.25</fb>
    <v>19</v>
  </rv>
  <rv s="8">
    <fb>44894</fb>
    <v>18</v>
  </rv>
  <rv s="8">
    <fb>280.57</fb>
    <v>19</v>
  </rv>
  <rv s="8">
    <fb>15.638999999999999</fb>
    <v>19</v>
  </rv>
  <rv s="8">
    <fb>240.33</fb>
    <v>19</v>
  </rv>
  <rv s="8">
    <fb>141.16999999999999</fb>
    <v>19</v>
  </rv>
  <rv s="8">
    <fb>92.42</fb>
    <v>19</v>
  </rv>
  <rv s="8">
    <fb>109.46</fb>
    <v>19</v>
  </rv>
  <rv s="8">
    <fb>180.83</fb>
    <v>19</v>
  </rv>
  <rv s="8">
    <fb>95.44</fb>
    <v>19</v>
  </rv>
  <rv s="8">
    <fb>44895</fb>
    <v>18</v>
  </rv>
  <rv s="8">
    <fb>293.36</fb>
    <v>19</v>
  </rv>
  <rv s="8">
    <fb>16.922999999999998</fb>
    <v>19</v>
  </rv>
  <rv s="8">
    <fb>255.14</fb>
    <v>19</v>
  </rv>
  <rv s="8">
    <fb>148.03</fb>
    <v>19</v>
  </rv>
  <rv s="8">
    <fb>96.54</fb>
    <v>19</v>
  </rv>
  <rv s="8">
    <fb>118.1</fb>
    <v>19</v>
  </rv>
  <rv s="8">
    <fb>194.7</fb>
    <v>19</v>
  </rv>
  <rv s="8">
    <fb>101.45</fb>
    <v>19</v>
  </rv>
  <rv s="8">
    <fb>44896</fb>
    <v>18</v>
  </rv>
  <rv s="8">
    <fb>293.72000000000003</fb>
    <v>19</v>
  </rv>
  <rv s="8">
    <fb>17.135000000000002</fb>
    <v>19</v>
  </rv>
  <rv s="8">
    <fb>148.31</fb>
    <v>19</v>
  </rv>
  <rv s="8">
    <fb>95.5</fb>
    <v>19</v>
  </rv>
  <rv s="8">
    <fb>120.44</fb>
    <v>19</v>
  </rv>
  <rv s="8">
    <fb>101.28</fb>
    <v>19</v>
  </rv>
  <rv s="8">
    <fb>44897</fb>
    <v>18</v>
  </rv>
  <rv s="8">
    <fb>292.55</fb>
    <v>19</v>
  </rv>
  <rv s="8">
    <fb>16.876000000000001</fb>
    <v>19</v>
  </rv>
  <rv s="8">
    <fb>255.02</fb>
    <v>19</v>
  </rv>
  <rv s="8">
    <fb>147.81</fb>
    <v>19</v>
  </rv>
  <rv s="8">
    <fb>123.49</fb>
    <v>19</v>
  </rv>
  <rv s="8">
    <fb>194.86</fb>
    <v>19</v>
  </rv>
  <rv s="8">
    <fb>100.83</fb>
    <v>19</v>
  </rv>
  <rv s="8">
    <fb>44900</fb>
    <v>18</v>
  </rv>
  <rv s="8">
    <fb>287.64</fb>
    <v>19</v>
  </rv>
  <rv s="8">
    <fb>16.61</fb>
    <v>19</v>
  </rv>
  <rv s="8">
    <fb>250.2</fb>
    <v>19</v>
  </rv>
  <rv s="8">
    <fb>146.63</fb>
    <v>19</v>
  </rv>
  <rv s="8">
    <fb>91.01</fb>
    <v>19</v>
  </rv>
  <rv s="8">
    <fb>122.43</fb>
    <v>19</v>
  </rv>
  <rv s="8">
    <fb>182.45</fb>
    <v>19</v>
  </rv>
  <rv s="8">
    <fb>99.87</fb>
    <v>19</v>
  </rv>
  <rv s="8">
    <fb>44901</fb>
    <v>18</v>
  </rv>
  <rv s="8">
    <fb>281.68</fb>
    <v>19</v>
  </rv>
  <rv s="8">
    <fb>15.987</fb>
    <v>19</v>
  </rv>
  <rv s="8">
    <fb>245.12</fb>
    <v>19</v>
  </rv>
  <rv s="8">
    <fb>142.91</fb>
    <v>19</v>
  </rv>
  <rv s="8">
    <fb>88.25</fb>
    <v>19</v>
  </rv>
  <rv s="8">
    <fb>114.12</fb>
    <v>19</v>
  </rv>
  <rv s="8">
    <fb>179.82</fb>
    <v>19</v>
  </rv>
  <rv s="8">
    <fb>97.31</fb>
    <v>19</v>
  </rv>
  <rv s="8">
    <fb>44902</fb>
    <v>18</v>
  </rv>
  <rv s="8">
    <fb>280.52999999999997</fb>
    <v>19</v>
  </rv>
  <rv s="8">
    <fb>16.12</fb>
    <v>19</v>
  </rv>
  <rv s="8">
    <fb>244.37</fb>
    <v>19</v>
  </rv>
  <rv s="8">
    <fb>140.94</fb>
    <v>19</v>
  </rv>
  <rv s="8">
    <fb>88.46</fb>
    <v>19</v>
  </rv>
  <rv s="8">
    <fb>113.93</fb>
    <v>19</v>
  </rv>
  <rv s="8">
    <fb>174.04</fb>
    <v>19</v>
  </rv>
  <rv s="8">
    <fb>95.15</fb>
    <v>19</v>
  </rv>
  <rv s="8">
    <fb>44903</fb>
    <v>18</v>
  </rv>
  <rv s="8">
    <fb>283.85000000000002</fb>
    <v>19</v>
  </rv>
  <rv s="8">
    <fb>17.169</fb>
    <v>19</v>
  </rv>
  <rv s="8">
    <fb>90.35</fb>
    <v>19</v>
  </rv>
  <rv s="8">
    <fb>115.33</fb>
    <v>19</v>
  </rv>
  <rv s="8">
    <fb>173.44</fb>
    <v>19</v>
  </rv>
  <rv s="8">
    <fb>44904</fb>
    <v>18</v>
  </rv>
  <rv s="8">
    <fb>282.04000000000002</fb>
    <v>19</v>
  </rv>
  <rv s="8">
    <fb>17.001000000000001</fb>
    <v>19</v>
  </rv>
  <rv s="8">
    <fb>142.16</fb>
    <v>19</v>
  </rv>
  <rv s="8">
    <fb>89.09</fb>
    <v>19</v>
  </rv>
  <rv s="8">
    <fb>179.05</fb>
    <v>19</v>
  </rv>
  <rv s="8">
    <fb>93.07</fb>
    <v>19</v>
  </rv>
  <rv s="8">
    <fb>44907</fb>
    <v>18</v>
  </rv>
  <rv s="8">
    <fb>17.535</fb>
    <v>19</v>
  </rv>
  <rv s="8">
    <fb>144.49</fb>
    <v>19</v>
  </rv>
  <rv s="8">
    <fb>90.55</fb>
    <v>19</v>
  </rv>
  <rv s="8">
    <fb>114.71</fb>
    <v>19</v>
  </rv>
  <rv s="8">
    <fb>93.56</fb>
    <v>19</v>
  </rv>
  <rv s="8">
    <fb>44908</fb>
    <v>18</v>
  </rv>
  <rv s="8">
    <fb>288.64999999999998</fb>
    <v>19</v>
  </rv>
  <rv s="8">
    <fb>18.071999999999999</fb>
    <v>19</v>
  </rv>
  <rv s="8">
    <fb>256.92</fb>
    <v>19</v>
  </rv>
  <rv s="8">
    <fb>145.47</fb>
    <v>19</v>
  </rv>
  <rv s="8">
    <fb>92.49</fb>
    <v>19</v>
  </rv>
  <rv s="8">
    <fb>120.15</fb>
    <v>19</v>
  </rv>
  <rv s="8">
    <fb>160.94999999999999</fb>
    <v>19</v>
  </rv>
  <rv s="8">
    <fb>95.85</fb>
    <v>19</v>
  </rv>
  <rv s="8">
    <fb>44909</fb>
    <v>18</v>
  </rv>
  <rv s="8">
    <fb>17.673999999999999</fb>
    <v>19</v>
  </rv>
  <rv s="8">
    <fb>257.22000000000003</fb>
    <v>19</v>
  </rv>
  <rv s="8">
    <fb>143.21</fb>
    <v>19</v>
  </rv>
  <rv s="8">
    <fb>91.58</fb>
    <v>19</v>
  </rv>
  <rv s="8">
    <fb>121.59</fb>
    <v>19</v>
  </rv>
  <rv s="8">
    <fb>95.31</fb>
    <v>19</v>
  </rv>
  <rv s="8">
    <fb>44910</fb>
    <v>18</v>
  </rv>
  <rv s="8">
    <fb>276.89</fb>
    <v>19</v>
  </rv>
  <rv s="8">
    <fb>16.952000000000002</fb>
    <v>19</v>
  </rv>
  <rv s="8">
    <fb>249.01</fb>
    <v>19</v>
  </rv>
  <rv s="8">
    <fb>136.5</fb>
    <v>19</v>
  </rv>
  <rv s="8">
    <fb>88.45</fb>
    <v>19</v>
  </rv>
  <rv s="8">
    <fb>157.66999999999999</fb>
    <v>19</v>
  </rv>
  <rv s="8">
    <fb>44911</fb>
    <v>18</v>
  </rv>
  <rv s="8">
    <fb>274.25</fb>
    <v>19</v>
  </rv>
  <rv s="8">
    <fb>16.571000000000002</fb>
    <v>19</v>
  </rv>
  <rv s="8">
    <fb>244.69</fb>
    <v>19</v>
  </rv>
  <rv s="8">
    <fb>134.51</fb>
    <v>19</v>
  </rv>
  <rv s="8">
    <fb>87.86</fb>
    <v>19</v>
  </rv>
  <rv s="8">
    <fb>119.43</fb>
    <v>19</v>
  </rv>
  <rv s="8">
    <fb>150.22999999999999</fb>
    <v>19</v>
  </rv>
  <rv s="8">
    <fb>90.86</fb>
    <v>19</v>
  </rv>
  <rv s="8">
    <fb>44914</fb>
    <v>18</v>
  </rv>
  <rv s="8">
    <fb>269.75</fb>
    <v>19</v>
  </rv>
  <rv s="8">
    <fb>16.254000000000001</fb>
    <v>19</v>
  </rv>
  <rv s="8">
    <fb>240.45</fb>
    <v>19</v>
  </rv>
  <rv s="8">
    <fb>132.37</fb>
    <v>19</v>
  </rv>
  <rv s="8">
    <fb>84.92</fb>
    <v>19</v>
  </rv>
  <rv s="8">
    <fb>114.48</fb>
    <v>19</v>
  </rv>
  <rv s="8">
    <fb>149.87</fb>
    <v>19</v>
  </rv>
  <rv s="8">
    <fb>89.15</fb>
    <v>19</v>
  </rv>
  <rv s="8">
    <fb>44915</fb>
    <v>18</v>
  </rv>
  <rv s="8">
    <fb>16.085000000000001</fb>
    <v>19</v>
  </rv>
  <rv s="8">
    <fb>241.8</fb>
    <v>19</v>
  </rv>
  <rv s="8">
    <fb>85.19</fb>
    <v>19</v>
  </rv>
  <rv s="8">
    <fb>117.09</fb>
    <v>19</v>
  </rv>
  <rv s="8">
    <fb>137.80000000000001</fb>
    <v>19</v>
  </rv>
  <rv s="8">
    <fb>89.63</fb>
    <v>19</v>
  </rv>
  <rv s="8">
    <fb>44916</fb>
    <v>18</v>
  </rv>
  <rv s="8">
    <fb>273.45</fb>
    <v>19</v>
  </rv>
  <rv s="8">
    <fb>16.501000000000001</fb>
    <v>19</v>
  </rv>
  <rv s="8">
    <fb>244.43</fb>
    <v>19</v>
  </rv>
  <rv s="8">
    <fb>135.44999999999999</fb>
    <v>19</v>
  </rv>
  <rv s="8">
    <fb>86.77</fb>
    <v>19</v>
  </rv>
  <rv s="8">
    <fb>119.76</fb>
    <v>19</v>
  </rv>
  <rv s="8">
    <fb>137.57</fb>
    <v>19</v>
  </rv>
  <rv s="8">
    <fb>90.25</fb>
    <v>19</v>
  </rv>
  <rv s="8">
    <fb>44917</fb>
    <v>18</v>
  </rv>
  <rv s="8">
    <fb>266.76</fb>
    <v>19</v>
  </rv>
  <rv s="8">
    <fb>15.339</fb>
    <v>19</v>
  </rv>
  <rv s="8">
    <fb>238.19</fb>
    <v>19</v>
  </rv>
  <rv s="8">
    <fb>132.22999999999999</fb>
    <v>19</v>
  </rv>
  <rv s="8">
    <fb>83.79</fb>
    <v>19</v>
  </rv>
  <rv s="8">
    <fb>117.12</fb>
    <v>19</v>
  </rv>
  <rv s="8">
    <fb>88.26</fb>
    <v>19</v>
  </rv>
  <rv s="8">
    <fb>44918</fb>
    <v>18</v>
  </rv>
  <rv s="8">
    <fb>267.36</fb>
    <v>19</v>
  </rv>
  <rv s="8">
    <fb>15.206</fb>
    <v>19</v>
  </rv>
  <rv s="8">
    <fb>238.73</fb>
    <v>19</v>
  </rv>
  <rv s="8">
    <fb>131.86000000000001</fb>
    <v>19</v>
  </rv>
  <rv s="8">
    <fb>85.25</fb>
    <v>19</v>
  </rv>
  <rv s="8">
    <fb>118.04</fb>
    <v>19</v>
  </rv>
  <rv s="8">
    <fb>123.15</fb>
    <v>19</v>
  </rv>
  <rv s="8">
    <fb>89.81</fb>
    <v>19</v>
  </rv>
  <rv s="8">
    <fb>44922</fb>
    <v>18</v>
  </rv>
  <rv s="8">
    <fb>263.58</fb>
    <v>19</v>
  </rv>
  <rv s="8">
    <fb>14.121</fb>
    <v>19</v>
  </rv>
  <rv s="8">
    <fb>236.96</fb>
    <v>19</v>
  </rv>
  <rv s="8">
    <fb>130.03</fb>
    <v>19</v>
  </rv>
  <rv s="8">
    <fb>83.04</fb>
    <v>19</v>
  </rv>
  <rv s="8">
    <fb>116.88</fb>
    <v>19</v>
  </rv>
  <rv s="8">
    <fb>109.1</fb>
    <v>19</v>
  </rv>
  <rv s="8">
    <fb>87.93</fb>
    <v>19</v>
  </rv>
  <rv s="8">
    <fb>44923</fb>
    <v>18</v>
  </rv>
  <rv s="8">
    <fb>260.10000000000002</fb>
    <v>19</v>
  </rv>
  <rv s="8">
    <fb>14.036</fb>
    <v>19</v>
  </rv>
  <rv s="8">
    <fb>234.53</fb>
    <v>19</v>
  </rv>
  <rv s="8">
    <fb>126.04</fb>
    <v>19</v>
  </rv>
  <rv s="8">
    <fb>81.819999999999993</fb>
    <v>19</v>
  </rv>
  <rv s="8">
    <fb>115.62</fb>
    <v>19</v>
  </rv>
  <rv s="8">
    <fb>112.71</fb>
    <v>19</v>
  </rv>
  <rv s="8">
    <fb>86.46</fb>
    <v>19</v>
  </rv>
  <rv s="8">
    <fb>44924</fb>
    <v>18</v>
  </rv>
  <rv s="8">
    <fb>266.44</fb>
    <v>19</v>
  </rv>
  <rv s="8">
    <fb>14.603</fb>
    <v>19</v>
  </rv>
  <rv s="8">
    <fb>241.01</fb>
    <v>19</v>
  </rv>
  <rv s="8">
    <fb>129.61000000000001</fb>
    <v>19</v>
  </rv>
  <rv s="8">
    <fb>84.18</fb>
    <v>19</v>
  </rv>
  <rv s="8">
    <fb>120.26</fb>
    <v>19</v>
  </rv>
  <rv s="8">
    <fb>121.82</fb>
    <v>19</v>
  </rv>
  <rv s="8">
    <fb>88.95</fb>
    <v>19</v>
  </rv>
  <rv s="8">
    <fb>44925</fb>
    <v>18</v>
  </rv>
  <rv s="8">
    <fb>266.27999999999997</fb>
    <v>19</v>
  </rv>
  <rv s="8">
    <fb>14.614000000000001</fb>
    <v>19</v>
  </rv>
  <rv s="8">
    <fb>239.82</fb>
    <v>19</v>
  </rv>
  <rv s="8">
    <fb>129.93</fb>
    <v>19</v>
  </rv>
  <rv s="8">
    <fb>84</fb>
    <v>19</v>
  </rv>
  <rv s="8">
    <fb>120.34</fb>
    <v>19</v>
  </rv>
  <rv s="8">
    <fb>123.18</fb>
    <v>19</v>
  </rv>
  <rv s="8">
    <fb>88.73</fb>
    <v>19</v>
  </rv>
  <rv s="8">
    <fb>44929</fb>
    <v>18</v>
  </rv>
  <rv s="8">
    <fb>264.48</fb>
    <v>19</v>
  </rv>
  <rv s="8">
    <fb>14.315</fb>
    <v>19</v>
  </rv>
  <rv s="8">
    <fb>239.58</fb>
    <v>19</v>
  </rv>
  <rv s="8">
    <fb>125.07</fb>
    <v>19</v>
  </rv>
  <rv s="8">
    <fb>85.82</fb>
    <v>19</v>
  </rv>
  <rv s="8">
    <fb>124.74</fb>
    <v>19</v>
  </rv>
  <rv s="8">
    <fb>108.1</fb>
    <v>19</v>
  </rv>
  <rv s="8">
    <fb>89.7</fb>
    <v>19</v>
  </rv>
  <rv s="8">
    <fb>44930</fb>
    <v>18</v>
  </rv>
  <rv s="8">
    <fb>14.749000000000001</fb>
    <v>19</v>
  </rv>
  <rv s="8">
    <fb>229.1</fb>
    <v>19</v>
  </rv>
  <rv s="8">
    <fb>126.36</fb>
    <v>19</v>
  </rv>
  <rv s="8">
    <fb>85.14</fb>
    <v>19</v>
  </rv>
  <rv s="8">
    <fb>127.37</fb>
    <v>19</v>
  </rv>
  <rv s="8">
    <fb>113.64</fb>
    <v>19</v>
  </rv>
  <rv s="8">
    <fb>88.71</fb>
    <v>19</v>
  </rv>
  <rv s="8">
    <fb>44931</fb>
    <v>18</v>
  </rv>
  <rv s="8">
    <fb>261.58</fb>
    <v>19</v>
  </rv>
  <rv s="8">
    <fb>14.265000000000001</fb>
    <v>19</v>
  </rv>
  <rv s="8">
    <fb>222.31</fb>
    <v>19</v>
  </rv>
  <rv s="8">
    <fb>125.02</fb>
    <v>19</v>
  </rv>
  <rv s="8">
    <fb>83.12</fb>
    <v>19</v>
  </rv>
  <rv s="8">
    <fb>126.94</fb>
    <v>19</v>
  </rv>
  <rv s="8">
    <fb>44932</fb>
    <v>18</v>
  </rv>
  <rv s="8">
    <fb>268.8</fb>
    <v>19</v>
  </rv>
  <rv s="8">
    <fb>14.859</fb>
    <v>19</v>
  </rv>
  <rv s="8">
    <fb>224.93</fb>
    <v>19</v>
  </rv>
  <rv s="8">
    <fb>129.62</fb>
    <v>19</v>
  </rv>
  <rv s="8">
    <fb>86.08</fb>
    <v>19</v>
  </rv>
  <rv s="8">
    <fb>130.02000000000001</fb>
    <v>19</v>
  </rv>
  <rv s="8">
    <fb>113.06</fb>
    <v>19</v>
  </rv>
  <rv s="8">
    <fb>88.16</fb>
    <v>19</v>
  </rv>
  <rv s="8">
    <fb>44935</fb>
    <v>18</v>
  </rv>
  <rv s="8">
    <fb>270.54000000000002</fb>
    <v>19</v>
  </rv>
  <rv s="8">
    <fb>15.628</fb>
    <v>19</v>
  </rv>
  <rv s="8">
    <fb>227.12</fb>
    <v>19</v>
  </rv>
  <rv s="8">
    <fb>87.36</fb>
    <v>19</v>
  </rv>
  <rv s="8">
    <fb>129.47</fb>
    <v>19</v>
  </rv>
  <rv s="8">
    <fb>119.77</fb>
    <v>19</v>
  </rv>
  <rv s="8">
    <fb>88.8</fb>
    <v>19</v>
  </rv>
  <rv s="8">
    <fb>44936</fb>
    <v>18</v>
  </rv>
  <rv s="8">
    <fb>272.83</fb>
    <v>19</v>
  </rv>
  <rv s="8">
    <fb>15.909000000000001</fb>
    <v>19</v>
  </rv>
  <rv s="8">
    <fb>228.85</fb>
    <v>19</v>
  </rv>
  <rv s="8">
    <fb>130.72999999999999</fb>
    <v>19</v>
  </rv>
  <rv s="8">
    <fb>89.87</fb>
    <v>19</v>
  </rv>
  <rv s="8">
    <fb>132.99</fb>
    <v>19</v>
  </rv>
  <rv s="8">
    <fb>118.85</fb>
    <v>19</v>
  </rv>
  <rv s="8">
    <fb>89.24</fb>
    <v>19</v>
  </rv>
  <rv s="8">
    <fb>44937</fb>
    <v>18</v>
  </rv>
  <rv s="8">
    <fb>277.55</fb>
    <v>19</v>
  </rv>
  <rv s="8">
    <fb>16.001000000000001</fb>
    <v>19</v>
  </rv>
  <rv s="8">
    <fb>133.49</fb>
    <v>19</v>
  </rv>
  <rv s="8">
    <fb>95.09</fb>
    <v>19</v>
  </rv>
  <rv s="8">
    <fb>132.88999999999999</fb>
    <v>19</v>
  </rv>
  <rv s="8">
    <fb>123.22</fb>
    <v>19</v>
  </rv>
  <rv s="8">
    <fb>92.26</fb>
    <v>19</v>
  </rv>
  <rv s="8">
    <fb>44938</fb>
    <v>18</v>
  </rv>
  <rv s="8">
    <fb>279.05</fb>
    <v>19</v>
  </rv>
  <rv s="8">
    <fb>16.510999999999999</fb>
    <v>19</v>
  </rv>
  <rv s="8">
    <fb>238.51</fb>
    <v>19</v>
  </rv>
  <rv s="8">
    <fb>95.27</fb>
    <v>19</v>
  </rv>
  <rv s="8">
    <fb>136.71</fb>
    <v>19</v>
  </rv>
  <rv s="8">
    <fb>123.56</fb>
    <v>19</v>
  </rv>
  <rv s="8">
    <fb>91.91</fb>
    <v>19</v>
  </rv>
  <rv s="8">
    <fb>44939</fb>
    <v>18</v>
  </rv>
  <rv s="8">
    <fb>280.97000000000003</fb>
    <v>19</v>
  </rv>
  <rv s="8">
    <fb>16.899000000000001</fb>
    <v>19</v>
  </rv>
  <rv s="8">
    <fb>239.23</fb>
    <v>19</v>
  </rv>
  <rv s="8">
    <fb>134.76</fb>
    <v>19</v>
  </rv>
  <rv s="8">
    <fb>98.12</fb>
    <v>19</v>
  </rv>
  <rv s="8">
    <fb>136.97999999999999</fb>
    <v>19</v>
  </rv>
  <rv s="8">
    <fb>122.4</fb>
    <v>19</v>
  </rv>
  <rv s="8">
    <fb>92.8</fb>
    <v>19</v>
  </rv>
  <rv s="8">
    <fb>44943</fb>
    <v>18</v>
  </rv>
  <rv s="8">
    <fb>281.54000000000002</fb>
    <v>19</v>
  </rv>
  <rv s="8">
    <fb>17.702000000000002</fb>
    <v>19</v>
  </rv>
  <rv s="8">
    <fb>240.35</fb>
    <v>19</v>
  </rv>
  <rv s="8">
    <fb>135.94</fb>
    <v>19</v>
  </rv>
  <rv s="8">
    <fb>96.05</fb>
    <v>19</v>
  </rv>
  <rv s="8">
    <fb>135.36000000000001</fb>
    <v>19</v>
  </rv>
  <rv s="8">
    <fb>131.49</fb>
    <v>19</v>
  </rv>
  <rv s="8">
    <fb>92.16</fb>
    <v>19</v>
  </rv>
  <rv s="8">
    <fb>44944</fb>
    <v>18</v>
  </rv>
  <rv s="8">
    <fb>17.376999999999999</fb>
    <v>19</v>
  </rv>
  <rv s="8">
    <fb>235.81</fb>
    <v>19</v>
  </rv>
  <rv s="8">
    <fb>135.21</fb>
    <v>19</v>
  </rv>
  <rv s="8">
    <fb>95.46</fb>
    <v>19</v>
  </rv>
  <rv s="8">
    <fb>133.02000000000001</fb>
    <v>19</v>
  </rv>
  <rv s="8">
    <fb>128.78</fb>
    <v>19</v>
  </rv>
  <rv s="8">
    <fb>91.78</fb>
    <v>19</v>
  </rv>
  <rv s="8">
    <fb>44945</fb>
    <v>18</v>
  </rv>
  <rv s="8">
    <fb>275.14999999999998</fb>
    <v>19</v>
  </rv>
  <rv s="8">
    <fb>16.765000000000001</fb>
    <v>19</v>
  </rv>
  <rv s="8">
    <fb>231.93</fb>
    <v>19</v>
  </rv>
  <rv s="8">
    <fb>135.27000000000001</fb>
    <v>19</v>
  </rv>
  <rv s="8">
    <fb>93.68</fb>
    <v>19</v>
  </rv>
  <rv s="8">
    <fb>136.15</fb>
    <v>19</v>
  </rv>
  <rv s="8">
    <fb>127.17</fb>
    <v>19</v>
  </rv>
  <rv s="8">
    <fb>93.91</fb>
    <v>19</v>
  </rv>
  <rv s="8">
    <fb>44946</fb>
    <v>18</v>
  </rv>
  <rv s="8">
    <fb>282.68</fb>
    <v>19</v>
  </rv>
  <rv s="8">
    <fb>17.838999999999999</fb>
    <v>19</v>
  </rv>
  <rv s="8">
    <fb>137.87</fb>
    <v>19</v>
  </rv>
  <rv s="8">
    <fb>97.25</fb>
    <v>19</v>
  </rv>
  <rv s="8">
    <fb>139.37</fb>
    <v>19</v>
  </rv>
  <rv s="8">
    <fb>133.41999999999999</fb>
    <v>19</v>
  </rv>
  <rv s="8">
    <fb>99.28</fb>
    <v>19</v>
  </rv>
  <rv s="8">
    <fb>44949</fb>
    <v>18</v>
  </rv>
  <rv s="8">
    <fb>288.95999999999998</fb>
    <v>19</v>
  </rv>
  <rv s="8">
    <fb>19.193000000000001</fb>
    <v>19</v>
  </rv>
  <rv s="8">
    <fb>242.58</fb>
    <v>19</v>
  </rv>
  <rv s="8">
    <fb>97.52</fb>
    <v>19</v>
  </rv>
  <rv s="8">
    <fb>143.27000000000001</fb>
    <v>19</v>
  </rv>
  <rv s="8">
    <fb>101.21</fb>
    <v>19</v>
  </rv>
  <rv s="8">
    <fb>44950</fb>
    <v>18</v>
  </rv>
  <rv s="8">
    <fb>288.37</fb>
    <v>19</v>
  </rv>
  <rv s="8">
    <fb>19.265000000000001</fb>
    <v>19</v>
  </rv>
  <rv s="8">
    <fb>242.04</fb>
    <v>19</v>
  </rv>
  <rv s="8">
    <fb>142.53</fb>
    <v>19</v>
  </rv>
  <rv s="8">
    <fb>96.32</fb>
    <v>19</v>
  </rv>
  <rv s="8">
    <fb>143.13999999999999</fb>
    <v>19</v>
  </rv>
  <rv s="8">
    <fb>143.88999999999999</fb>
    <v>19</v>
  </rv>
  <rv s="8">
    <fb>99.21</fb>
    <v>19</v>
  </rv>
  <rv s="8">
    <fb>44951</fb>
    <v>18</v>
  </rv>
  <rv s="8">
    <fb>287.73</fb>
    <v>19</v>
  </rv>
  <rv s="8">
    <fb>19.323</fb>
    <v>19</v>
  </rv>
  <rv s="8">
    <fb>240.61</fb>
    <v>19</v>
  </rv>
  <rv s="8">
    <fb>141.86000000000001</fb>
    <v>19</v>
  </rv>
  <rv s="8">
    <fb>144.43</fb>
    <v>19</v>
  </rv>
  <rv s="8">
    <fb>44952</fb>
    <v>18</v>
  </rv>
  <rv s="8">
    <fb>293.33999999999997</fb>
    <v>19</v>
  </rv>
  <rv s="8">
    <fb>19.802</fb>
    <v>19</v>
  </rv>
  <rv s="8">
    <fb>248</fb>
    <v>19</v>
  </rv>
  <rv s="8">
    <fb>143.96</fb>
    <v>19</v>
  </rv>
  <rv s="8">
    <fb>99.22</fb>
    <v>19</v>
  </rv>
  <rv s="8">
    <fb>147.30000000000001</fb>
    <v>19</v>
  </rv>
  <rv s="8">
    <fb>160.27000000000001</fb>
    <v>19</v>
  </rv>
  <rv s="8">
    <fb>99.16</fb>
    <v>19</v>
  </rv>
  <rv s="8">
    <fb>44953</fb>
    <v>18</v>
  </rv>
  <rv s="8">
    <fb>296.26</fb>
    <v>19</v>
  </rv>
  <rv s="8">
    <fb>20.364999999999998</fb>
    <v>19</v>
  </rv>
  <rv s="8">
    <fb>248.16</fb>
    <v>19</v>
  </rv>
  <rv s="8">
    <fb>145.93</fb>
    <v>19</v>
  </rv>
  <rv s="8">
    <fb>151.74</fb>
    <v>19</v>
  </rv>
  <rv s="8">
    <fb>177.9</fb>
    <v>19</v>
  </rv>
  <rv s="8">
    <fb>100.71</fb>
    <v>19</v>
  </rv>
  <rv s="8">
    <fb>44956</fb>
    <v>18</v>
  </rv>
  <rv s="8">
    <fb>290.27</fb>
    <v>19</v>
  </rv>
  <rv s="8">
    <fb>19.161999999999999</fb>
    <v>19</v>
  </rv>
  <rv s="8">
    <fb>242.71</fb>
    <v>19</v>
  </rv>
  <rv s="8">
    <fb>143</fb>
    <v>19</v>
  </rv>
  <rv s="8">
    <fb>100.55</fb>
    <v>19</v>
  </rv>
  <rv s="8">
    <fb>166.66</fb>
    <v>19</v>
  </rv>
  <rv s="8">
    <fb>97.95</fb>
    <v>19</v>
  </rv>
  <rv s="8">
    <fb>44957</fb>
    <v>18</v>
  </rv>
  <rv s="8">
    <fb>294.62</fb>
    <v>19</v>
  </rv>
  <rv s="8">
    <fb>19.536999999999999</fb>
    <v>19</v>
  </rv>
  <rv s="8">
    <fb>247.81</fb>
    <v>19</v>
  </rv>
  <rv s="8">
    <fb>144.29</fb>
    <v>19</v>
  </rv>
  <rv s="8">
    <fb>103.13</fb>
    <v>19</v>
  </rv>
  <rv s="8">
    <fb>173.22</fb>
    <v>19</v>
  </rv>
  <rv s="8">
    <fb>44958</fb>
    <v>18</v>
  </rv>
  <rv s="8">
    <fb>300.92</fb>
    <v>19</v>
  </rv>
  <rv s="8">
    <fb>20.943000000000001</fb>
    <v>19</v>
  </rv>
  <rv s="8">
    <fb>252.75</fb>
    <v>19</v>
  </rv>
  <rv s="8">
    <fb>105.15</fb>
    <v>19</v>
  </rv>
  <rv s="8">
    <fb>181.41</fb>
    <v>19</v>
  </rv>
  <rv s="8">
    <fb>101.43</fb>
    <v>19</v>
  </rv>
  <rv s="8">
    <fb>44959</fb>
    <v>18</v>
  </rv>
  <rv s="8">
    <fb>311.72000000000003</fb>
    <v>19</v>
  </rv>
  <rv s="8">
    <fb>21.709</fb>
    <v>19</v>
  </rv>
  <rv s="8">
    <fb>264.60000000000002</fb>
    <v>19</v>
  </rv>
  <rv s="8">
    <fb>150.82</fb>
    <v>19</v>
  </rv>
  <rv s="8">
    <fb>112.91</fb>
    <v>19</v>
  </rv>
  <rv s="8">
    <fb>188.77</fb>
    <v>19</v>
  </rv>
  <rv s="8">
    <fb>188.27</fb>
    <v>19</v>
  </rv>
  <rv s="8">
    <fb>108.8</fb>
    <v>19</v>
  </rv>
  <rv s="8">
    <fb>44960</fb>
    <v>18</v>
  </rv>
  <rv s="8">
    <fb>21.1</fb>
    <v>19</v>
  </rv>
  <rv s="8">
    <fb>258.35000000000002</fb>
    <v>19</v>
  </rv>
  <rv s="8">
    <fb>154.5</fb>
    <v>19</v>
  </rv>
  <rv s="8">
    <fb>103.39</fb>
    <v>19</v>
  </rv>
  <rv s="8">
    <fb>186.53</fb>
    <v>19</v>
  </rv>
  <rv s="8">
    <fb>189.98</fb>
    <v>19</v>
  </rv>
  <rv s="8">
    <fb>105.22</fb>
    <v>19</v>
  </rv>
  <rv s="8">
    <fb>44963</fb>
    <v>18</v>
  </rv>
  <rv s="8">
    <fb>21.088999999999999</fb>
    <v>19</v>
  </rv>
  <rv s="8">
    <fb>256.77</fb>
    <v>19</v>
  </rv>
  <rv s="8">
    <fb>151.72999999999999</fb>
    <v>19</v>
  </rv>
  <rv s="8">
    <fb>102.18</fb>
    <v>19</v>
  </rv>
  <rv s="8">
    <fb>186.06</fb>
    <v>19</v>
  </rv>
  <rv s="8">
    <fb>194.76</fb>
    <v>19</v>
  </rv>
  <rv s="8">
    <fb>103.47</fb>
    <v>19</v>
  </rv>
  <rv s="8">
    <fb>44964</fb>
    <v>18</v>
  </rv>
  <rv s="8">
    <fb>309.88</fb>
    <v>19</v>
  </rv>
  <rv s="8">
    <fb>22.172999999999998</fb>
    <v>19</v>
  </rv>
  <rv s="8">
    <fb>154.65</fb>
    <v>19</v>
  </rv>
  <rv s="8">
    <fb>102.11</fb>
    <v>19</v>
  </rv>
  <rv s="8">
    <fb>191.62</fb>
    <v>19</v>
  </rv>
  <rv s="8">
    <fb>196.81</fb>
    <v>19</v>
  </rv>
  <rv s="8">
    <fb>108.04</fb>
    <v>19</v>
  </rv>
  <rv s="8">
    <fb>44965</fb>
    <v>18</v>
  </rv>
  <rv s="8">
    <fb>304.37</fb>
    <v>19</v>
  </rv>
  <rv s="8">
    <fb>22.204999999999998</fb>
    <v>19</v>
  </rv>
  <rv s="8">
    <fb>266.73</fb>
    <v>19</v>
  </rv>
  <rv s="8">
    <fb>151.91999999999999</fb>
    <v>19</v>
  </rv>
  <rv s="8">
    <fb>100.05</fb>
    <v>19</v>
  </rv>
  <rv s="8">
    <fb>201.29</fb>
    <v>19</v>
  </rv>
  <rv s="8">
    <fb>100</fb>
    <v>19</v>
  </rv>
  <rv s="8">
    <fb>44966</fb>
    <v>18</v>
  </rv>
  <rv s="8">
    <fb>301.68</fb>
    <v>19</v>
  </rv>
  <rv s="8">
    <fb>22.337</fb>
    <v>19</v>
  </rv>
  <rv s="8">
    <fb>263.62</fb>
    <v>19</v>
  </rv>
  <rv s="8">
    <fb>150.87</fb>
    <v>19</v>
  </rv>
  <rv s="8">
    <fb>98.24</fb>
    <v>19</v>
  </rv>
  <rv s="8">
    <fb>177.92</fb>
    <v>19</v>
  </rv>
  <rv s="8">
    <fb>207.32</fb>
    <v>19</v>
  </rv>
  <rv s="8">
    <fb>44967</fb>
    <v>18</v>
  </rv>
  <rv s="8">
    <fb>299.7</fb>
    <v>19</v>
  </rv>
  <rv s="8">
    <fb>21.265000000000001</fb>
    <v>19</v>
  </rv>
  <rv s="8">
    <fb>263.10000000000002</fb>
    <v>19</v>
  </rv>
  <rv s="8">
    <fb>151.01</fb>
    <v>19</v>
  </rv>
  <rv s="8">
    <fb>97.61</fb>
    <v>19</v>
  </rv>
  <rv s="8">
    <fb>196.89</fb>
    <v>19</v>
  </rv>
  <rv s="8">
    <fb>94.86</fb>
    <v>19</v>
  </rv>
  <rv s="8">
    <fb>44970</fb>
    <v>18</v>
  </rv>
  <rv s="8">
    <fb>304.5</fb>
    <v>19</v>
  </rv>
  <rv s="8">
    <fb>21.788</fb>
    <v>19</v>
  </rv>
  <rv s="8">
    <fb>271.32</fb>
    <v>19</v>
  </rv>
  <rv s="8">
    <fb>153.85</fb>
    <v>19</v>
  </rv>
  <rv s="8">
    <fb>99.54</fb>
    <v>19</v>
  </rv>
  <rv s="8">
    <fb>179.43</fb>
    <v>19</v>
  </rv>
  <rv s="8">
    <fb>194.64</fb>
    <v>19</v>
  </rv>
  <rv s="8">
    <fb>95</fb>
    <v>19</v>
  </rv>
  <rv s="8">
    <fb>44971</fb>
    <v>18</v>
  </rv>
  <rv s="8">
    <fb>306.75</fb>
    <v>19</v>
  </rv>
  <rv s="8">
    <fb>22.971</fb>
    <v>19</v>
  </rv>
  <rv s="8">
    <fb>272.17</fb>
    <v>19</v>
  </rv>
  <rv s="8">
    <fb>153.19999999999999</fb>
    <v>19</v>
  </rv>
  <rv s="8">
    <fb>99.7</fb>
    <v>19</v>
  </rv>
  <rv s="8">
    <fb>179.48</fb>
    <v>19</v>
  </rv>
  <rv s="8">
    <fb>209.25</fb>
    <v>19</v>
  </rv>
  <rv s="8">
    <fb>94.95</fb>
    <v>19</v>
  </rv>
  <rv s="8">
    <fb>44972</fb>
    <v>18</v>
  </rv>
  <rv s="8">
    <fb>22.763999999999999</fb>
    <v>19</v>
  </rv>
  <rv s="8">
    <fb>269.32</fb>
    <v>19</v>
  </rv>
  <rv s="8">
    <fb>155.33000000000001</fb>
    <v>19</v>
  </rv>
  <rv s="8">
    <fb>101.16</fb>
    <v>19</v>
  </rv>
  <rv s="8">
    <fb>177.16</fb>
    <v>19</v>
  </rv>
  <rv s="8">
    <fb>97.1</fb>
    <v>19</v>
  </rv>
  <rv s="8">
    <fb>44973</fb>
    <v>18</v>
  </rv>
  <rv s="8">
    <fb>303.3</fb>
    <v>19</v>
  </rv>
  <rv s="8">
    <fb>22.001999999999999</fb>
    <v>19</v>
  </rv>
  <rv s="8">
    <fb>262.14999999999998</fb>
    <v>19</v>
  </rv>
  <rv s="8">
    <fb>153.71</fb>
    <v>19</v>
  </rv>
  <rv s="8">
    <fb>98.15</fb>
    <v>19</v>
  </rv>
  <rv s="8">
    <fb>172.44</fb>
    <v>19</v>
  </rv>
  <rv s="8">
    <fb>202.04</fb>
    <v>19</v>
  </rv>
  <rv s="8">
    <fb>95.78</fb>
    <v>19</v>
  </rv>
  <rv s="8">
    <fb>44974</fb>
    <v>18</v>
  </rv>
  <rv s="8">
    <fb>301.16000000000003</fb>
    <v>19</v>
  </rv>
  <rv s="8">
    <fb>21.388000000000002</fb>
    <v>19</v>
  </rv>
  <rv s="8">
    <fb>258.06</fb>
    <v>19</v>
  </rv>
  <rv s="8">
    <fb>152.55000000000001</fb>
    <v>19</v>
  </rv>
  <rv s="8">
    <fb>97.2</fb>
    <v>19</v>
  </rv>
  <rv s="8">
    <fb>172.88</fb>
    <v>19</v>
  </rv>
  <rv s="8">
    <fb>208.31</fb>
    <v>19</v>
  </rv>
  <rv s="8">
    <fb>94.59</fb>
    <v>19</v>
  </rv>
  <rv s="8">
    <fb>44978</fb>
    <v>18</v>
  </rv>
  <rv s="8">
    <fb>294.02999999999997</fb>
    <v>19</v>
  </rv>
  <rv s="8">
    <fb>20.655000000000001</fb>
    <v>19</v>
  </rv>
  <rv s="8">
    <fb>252.67</fb>
    <v>19</v>
  </rv>
  <rv s="8">
    <fb>94.58</fb>
    <v>19</v>
  </rv>
  <rv s="8">
    <fb>172.08</fb>
    <v>19</v>
  </rv>
  <rv s="8">
    <fb>197.37</fb>
    <v>19</v>
  </rv>
  <rv s="8">
    <fb>92.05</fb>
    <v>19</v>
  </rv>
  <rv s="8">
    <fb>44979</fb>
    <v>18</v>
  </rv>
  <rv s="8">
    <fb>294.25</fb>
    <v>19</v>
  </rv>
  <rv s="8">
    <fb>20.754000000000001</fb>
    <v>19</v>
  </rv>
  <rv s="8">
    <fb>251.51</fb>
    <v>19</v>
  </rv>
  <rv s="8">
    <fb>148.91</fb>
    <v>19</v>
  </rv>
  <rv s="8">
    <fb>95.79</fb>
    <v>19</v>
  </rv>
  <rv s="8">
    <fb>171.12</fb>
    <v>19</v>
  </rv>
  <rv s="8">
    <fb>91.8</fb>
    <v>19</v>
  </rv>
  <rv s="8">
    <fb>44980</fb>
    <v>18</v>
  </rv>
  <rv s="8">
    <fb>296.82</fb>
    <v>19</v>
  </rv>
  <rv s="8">
    <fb>23.664000000000001</fb>
    <v>19</v>
  </rv>
  <rv s="8">
    <fb>254.77</fb>
    <v>19</v>
  </rv>
  <rv s="8">
    <fb>149.4</fb>
    <v>19</v>
  </rv>
  <rv s="8">
    <fb>95.82</fb>
    <v>19</v>
  </rv>
  <rv s="8">
    <fb>172.04</fb>
    <v>19</v>
  </rv>
  <rv s="8">
    <fb>202.07</fb>
    <v>19</v>
  </rv>
  <rv s="8">
    <fb>91.07</fb>
    <v>19</v>
  </rv>
  <rv s="8">
    <fb>44981</fb>
    <v>18</v>
  </rv>
  <rv s="8">
    <fb>291.85000000000002</fb>
    <v>19</v>
  </rv>
  <rv s="8">
    <fb>23.286000000000001</fb>
    <v>19</v>
  </rv>
  <rv s="8">
    <fb>249.22</fb>
    <v>19</v>
  </rv>
  <rv s="8">
    <fb>146.71</fb>
    <v>19</v>
  </rv>
  <rv s="8">
    <fb>93.5</fb>
    <v>19</v>
  </rv>
  <rv s="8">
    <fb>170.39</fb>
    <v>19</v>
  </rv>
  <rv s="8">
    <fb>196.88</fb>
    <v>19</v>
  </rv>
  <rv s="8">
    <fb>89.35</fb>
    <v>19</v>
  </rv>
  <rv s="8">
    <fb>44984</fb>
    <v>18</v>
  </rv>
  <rv s="8">
    <fb>293.94</fb>
    <v>19</v>
  </rv>
  <rv s="8">
    <fb>23.501000000000001</fb>
    <v>19</v>
  </rv>
  <rv s="8">
    <fb>250.16</fb>
    <v>19</v>
  </rv>
  <rv s="8">
    <fb>93.76</fb>
    <v>19</v>
  </rv>
  <rv s="8">
    <fb>169.54</fb>
    <v>19</v>
  </rv>
  <rv s="8">
    <fb>207.63</fb>
    <v>19</v>
  </rv>
  <rv s="8">
    <fb>90.1</fb>
    <v>19</v>
  </rv>
  <rv s="8">
    <fb>44985</fb>
    <v>18</v>
  </rv>
  <rv s="8">
    <fb>293.56</fb>
    <v>19</v>
  </rv>
  <rv s="8">
    <fb>23.216000000000001</fb>
    <v>19</v>
  </rv>
  <rv s="8">
    <fb>249.42</fb>
    <v>19</v>
  </rv>
  <rv s="8">
    <fb>147.41</fb>
    <v>19</v>
  </rv>
  <rv s="8">
    <fb>94.23</fb>
    <v>19</v>
  </rv>
  <rv s="8">
    <fb>174.94</fb>
    <v>19</v>
  </rv>
  <rv s="8">
    <fb>205.71</fb>
    <v>19</v>
  </rv>
  <rv s="8">
    <fb>90.3</fb>
    <v>19</v>
  </rv>
  <rv s="8">
    <fb>44986</fb>
    <v>18</v>
  </rv>
  <rv s="8">
    <fb>291.2</fb>
    <v>19</v>
  </rv>
  <rv s="8">
    <fb>22.698</fb>
    <v>19</v>
  </rv>
  <rv s="8">
    <fb>246.27</fb>
    <v>19</v>
  </rv>
  <rv s="8">
    <fb>145.31</fb>
    <v>19</v>
  </rv>
  <rv s="8">
    <fb>92.17</fb>
    <v>19</v>
  </rv>
  <rv s="8">
    <fb>173.42</fb>
    <v>19</v>
  </rv>
  <rv s="8">
    <fb>202.77</fb>
    <v>19</v>
  </rv>
  <rv s="8">
    <fb>90.51</fb>
    <v>19</v>
  </rv>
  <rv s="8">
    <fb>44987</fb>
    <v>18</v>
  </rv>
  <rv s="8">
    <fb>293.61</fb>
    <v>19</v>
  </rv>
  <rv s="8">
    <fb>23.314</fb>
    <v>19</v>
  </rv>
  <rv s="8">
    <fb>251.11</fb>
    <v>19</v>
  </rv>
  <rv s="8">
    <fb>145.91</fb>
    <v>19</v>
  </rv>
  <rv s="8">
    <fb>92.13</fb>
    <v>19</v>
  </rv>
  <rv s="8">
    <fb>174.53</fb>
    <v>19</v>
  </rv>
  <rv s="8">
    <fb>190.9</fb>
    <v>19</v>
  </rv>
  <rv s="8">
    <fb>92.31</fb>
    <v>19</v>
  </rv>
  <rv s="8">
    <fb>44988</fb>
    <v>18</v>
  </rv>
  <rv s="8">
    <fb>23.89</fb>
    <v>19</v>
  </rv>
  <rv s="8">
    <fb>255.29</fb>
    <v>19</v>
  </rv>
  <rv s="8">
    <fb>151.03</fb>
    <v>19</v>
  </rv>
  <rv s="8">
    <fb>94.9</fb>
    <v>19</v>
  </rv>
  <rv s="8">
    <fb>185.25</fb>
    <v>19</v>
  </rv>
  <rv s="8">
    <fb>197.79</fb>
    <v>19</v>
  </rv>
  <rv s="8">
    <fb>94.02</fb>
    <v>19</v>
  </rv>
  <rv s="8">
    <fb>44991</fb>
    <v>18</v>
  </rv>
  <rv s="8">
    <fb>300.02</fb>
    <v>19</v>
  </rv>
  <rv s="8">
    <fb>23.553999999999998</fb>
    <v>19</v>
  </rv>
  <rv s="8">
    <fb>256.87</fb>
    <v>19</v>
  </rv>
  <rv s="8">
    <fb>93.75</fb>
    <v>19</v>
  </rv>
  <rv s="8">
    <fb>184.9</fb>
    <v>19</v>
  </rv>
  <rv s="8">
    <fb>193.81</fb>
    <v>19</v>
  </rv>
  <rv s="8">
    <fb>95.58</fb>
    <v>19</v>
  </rv>
  <rv s="8">
    <fb>44992</fb>
    <v>18</v>
  </rv>
  <rv s="8">
    <fb>296.33999999999997</fb>
    <v>19</v>
  </rv>
  <rv s="8">
    <fb>23.288</fb>
    <v>19</v>
  </rv>
  <rv s="8">
    <fb>254.15</fb>
    <v>19</v>
  </rv>
  <rv s="8">
    <fb>93.55</fb>
    <v>19</v>
  </rv>
  <rv s="8">
    <fb>184.51</fb>
    <v>19</v>
  </rv>
  <rv s="8">
    <fb>187.71</fb>
    <v>19</v>
  </rv>
  <rv s="8">
    <fb>44993</fb>
    <v>18</v>
  </rv>
  <rv s="8">
    <fb>297.82</fb>
    <v>19</v>
  </rv>
  <rv s="8">
    <fb>24.181000000000001</fb>
    <v>19</v>
  </rv>
  <rv s="8">
    <fb>253.7</fb>
    <v>19</v>
  </rv>
  <rv s="8">
    <fb>152.87</fb>
    <v>19</v>
  </rv>
  <rv s="8">
    <fb>93.92</fb>
    <v>19</v>
  </rv>
  <rv s="8">
    <fb>184.97</fb>
    <v>19</v>
  </rv>
  <rv s="8">
    <fb>182</fb>
    <v>19</v>
  </rv>
  <rv s="8">
    <fb>94.65</fb>
    <v>19</v>
  </rv>
  <rv s="8">
    <fb>44994</fb>
    <v>18</v>
  </rv>
  <rv s="8">
    <fb>292.66000000000003</fb>
    <v>19</v>
  </rv>
  <rv s="8">
    <fb>23.436</fb>
    <v>19</v>
  </rv>
  <rv s="8">
    <fb>252.32</fb>
    <v>19</v>
  </rv>
  <rv s="8">
    <fb>150.59</fb>
    <v>19</v>
  </rv>
  <rv s="8">
    <fb>92.25</fb>
    <v>19</v>
  </rv>
  <rv s="8">
    <fb>181.69</fb>
    <v>19</v>
  </rv>
  <rv s="8">
    <fb>172.92</fb>
    <v>19</v>
  </rv>
  <rv s="8">
    <fb>92.66</fb>
    <v>19</v>
  </rv>
  <rv s="8">
    <fb>44995</fb>
    <v>18</v>
  </rv>
  <rv s="8">
    <fb>288.55</fb>
    <v>19</v>
  </rv>
  <rv s="8">
    <fb>22.965</fb>
    <v>19</v>
  </rv>
  <rv s="8">
    <fb>248.59</fb>
    <v>19</v>
  </rv>
  <rv s="8">
    <fb>148.5</fb>
    <v>19</v>
  </rv>
  <rv s="8">
    <fb>90.73</fb>
    <v>19</v>
  </rv>
  <rv s="8">
    <fb>179.51</fb>
    <v>19</v>
  </rv>
  <rv s="8">
    <fb>44998</fb>
    <v>18</v>
  </rv>
  <rv s="8">
    <fb>290.69</fb>
    <v>19</v>
  </rv>
  <rv s="8">
    <fb>22.966000000000001</fb>
    <v>19</v>
  </rv>
  <rv s="8">
    <fb>253.92</fb>
    <v>19</v>
  </rv>
  <rv s="8">
    <fb>150.47</fb>
    <v>19</v>
  </rv>
  <rv s="8">
    <fb>92.43</fb>
    <v>19</v>
  </rv>
  <rv s="8">
    <fb>180.9</fb>
    <v>19</v>
  </rv>
  <rv s="8">
    <fb>174.48</fb>
    <v>19</v>
  </rv>
  <rv s="8">
    <fb>91.66</fb>
    <v>19</v>
  </rv>
  <rv s="8">
    <fb>44999</fb>
    <v>18</v>
  </rv>
  <rv s="8">
    <fb>297.37</fb>
    <v>19</v>
  </rv>
  <rv s="8">
    <fb>24.062999999999999</fb>
    <v>19</v>
  </rv>
  <rv s="8">
    <fb>260.79000000000002</fb>
    <v>19</v>
  </rv>
  <rv s="8">
    <fb>152.59</fb>
    <v>19</v>
  </rv>
  <rv s="8">
    <fb>94.88</fb>
    <v>19</v>
  </rv>
  <rv s="8">
    <fb>194.02</fb>
    <v>19</v>
  </rv>
  <rv s="8">
    <fb>183.26</fb>
    <v>19</v>
  </rv>
  <rv s="8">
    <fb>94.25</fb>
    <v>19</v>
  </rv>
  <rv s="8">
    <fb>45000</fb>
    <v>18</v>
  </rv>
  <rv s="8">
    <fb>298.93</fb>
    <v>19</v>
  </rv>
  <rv s="8">
    <fb>24.228000000000002</fb>
    <v>19</v>
  </rv>
  <rv s="8">
    <fb>265.44</fb>
    <v>19</v>
  </rv>
  <rv s="8">
    <fb>152.99</fb>
    <v>19</v>
  </rv>
  <rv s="8">
    <fb>96.2</fb>
    <v>19</v>
  </rv>
  <rv s="8">
    <fb>197.75</fb>
    <v>19</v>
  </rv>
  <rv s="8">
    <fb>180.45</fb>
    <v>19</v>
  </rv>
  <rv s="8">
    <fb>96.55</fb>
    <v>19</v>
  </rv>
  <rv s="8">
    <fb>45001</fb>
    <v>18</v>
  </rv>
  <rv s="8">
    <fb>25.541</fb>
    <v>19</v>
  </rv>
  <rv s="8">
    <fb>276.2</fb>
    <v>19</v>
  </rv>
  <rv s="8">
    <fb>100.04</fb>
    <v>19</v>
  </rv>
  <rv s="8">
    <fb>204.93</fb>
    <v>19</v>
  </rv>
  <rv s="8">
    <fb>184.13</fb>
    <v>19</v>
  </rv>
  <rv s="8">
    <fb>101.07</fb>
    <v>19</v>
  </rv>
  <rv s="8">
    <fb>45002</fb>
    <v>18</v>
  </rv>
  <rv s="8">
    <fb>305.36</fb>
    <v>19</v>
  </rv>
  <rv s="8">
    <fb>25.725000000000001</fb>
    <v>19</v>
  </rv>
  <rv s="8">
    <fb>279.43</fb>
    <v>19</v>
  </rv>
  <rv s="8">
    <fb>155</fb>
    <v>19</v>
  </rv>
  <rv s="8">
    <fb>98.95</fb>
    <v>19</v>
  </rv>
  <rv s="8">
    <fb>195.61</fb>
    <v>19</v>
  </rv>
  <rv s="8">
    <fb>180.13</fb>
    <v>19</v>
  </rv>
  <rv s="8">
    <fb>102.46</fb>
    <v>19</v>
  </rv>
  <rv s="8">
    <fb>45005</fb>
    <v>18</v>
  </rv>
  <rv s="8">
    <fb>25.9</fb>
    <v>19</v>
  </rv>
  <rv s="8">
    <fb>272.23</fb>
    <v>19</v>
  </rv>
  <rv s="8">
    <fb>157.4</fb>
    <v>19</v>
  </rv>
  <rv s="8">
    <fb>97.71</fb>
    <v>19</v>
  </rv>
  <rv s="8">
    <fb>197.81</fb>
    <v>19</v>
  </rv>
  <rv s="8">
    <fb>101.93</fb>
    <v>19</v>
  </rv>
  <rv s="8">
    <fb>45006</fb>
    <v>18</v>
  </rv>
  <rv s="8">
    <fb>310.33999999999997</fb>
    <v>19</v>
  </rv>
  <rv s="8">
    <fb>26.199000000000002</fb>
    <v>19</v>
  </rv>
  <rv s="8">
    <fb>273.77999999999997</fb>
    <v>19</v>
  </rv>
  <rv s="8">
    <fb>159.28</fb>
    <v>19</v>
  </rv>
  <rv s="8">
    <fb>100.61</fb>
    <v>19</v>
  </rv>
  <rv s="8">
    <fb>202.16</fb>
    <v>19</v>
  </rv>
  <rv s="8">
    <fb>197.58</fb>
    <v>19</v>
  </rv>
  <rv s="8">
    <fb>105.84</fb>
    <v>19</v>
  </rv>
  <rv s="8">
    <fb>45007</fb>
    <v>18</v>
  </rv>
  <rv s="8">
    <fb>306.12</fb>
    <v>19</v>
  </rv>
  <rv s="8">
    <fb>26.468</fb>
    <v>19</v>
  </rv>
  <rv s="8">
    <fb>272.29000000000002</fb>
    <v>19</v>
  </rv>
  <rv s="8">
    <fb>157.83000000000001</fb>
    <v>19</v>
  </rv>
  <rv s="8">
    <fb>98.7</fb>
    <v>19</v>
  </rv>
  <rv s="8">
    <fb>199.81</fb>
    <v>19</v>
  </rv>
  <rv s="8">
    <fb>191.15</fb>
    <v>19</v>
  </rv>
  <rv s="8">
    <fb>104.22</fb>
    <v>19</v>
  </rv>
  <rv s="8">
    <fb>45008</fb>
    <v>18</v>
  </rv>
  <rv s="8">
    <fb>309.75</fb>
    <v>19</v>
  </rv>
  <rv s="8">
    <fb>27.190999999999999</fb>
    <v>19</v>
  </rv>
  <rv s="8">
    <fb>158.93</fb>
    <v>19</v>
  </rv>
  <rv s="8">
    <fb>204.28</fb>
    <v>19</v>
  </rv>
  <rv s="8">
    <fb>192.22</fb>
    <v>19</v>
  </rv>
  <rv s="8">
    <fb>45009</fb>
    <v>18</v>
  </rv>
  <rv s="8">
    <fb>310.89</fb>
    <v>19</v>
  </rv>
  <rv s="8">
    <fb>26.779</fb>
    <v>19</v>
  </rv>
  <rv s="8">
    <fb>160.25</fb>
    <v>19</v>
  </rv>
  <rv s="8">
    <fb>98.13</fb>
    <v>19</v>
  </rv>
  <rv s="8">
    <fb>206.01</fb>
    <v>19</v>
  </rv>
  <rv s="8">
    <fb>190.41</fb>
    <v>19</v>
  </rv>
  <rv s="8">
    <fb>106.06</fb>
    <v>19</v>
  </rv>
  <rv s="8">
    <fb>45012</fb>
    <v>18</v>
  </rv>
  <rv s="8">
    <fb>26.530999999999999</fb>
    <v>19</v>
  </rv>
  <rv s="8">
    <fb>276.38</fb>
    <v>19</v>
  </rv>
  <rv s="8">
    <fb>158.28</fb>
    <v>19</v>
  </rv>
  <rv s="8">
    <fb>98.04</fb>
    <v>19</v>
  </rv>
  <rv s="8">
    <fb>202.84</fb>
    <v>19</v>
  </rv>
  <rv s="8">
    <fb>191.81</fb>
    <v>19</v>
  </rv>
  <rv s="8">
    <fb>103.06</fb>
    <v>19</v>
  </rv>
  <rv s="8">
    <fb>45013</fb>
    <v>18</v>
  </rv>
  <rv s="8">
    <fb>307.12</fb>
    <v>19</v>
  </rv>
  <rv s="8">
    <fb>26.41</fb>
    <v>19</v>
  </rv>
  <rv s="8">
    <fb>275.23</fb>
    <v>19</v>
  </rv>
  <rv s="8">
    <fb>97.24</fb>
    <v>19</v>
  </rv>
  <rv s="8">
    <fb>200.68</fb>
    <v>19</v>
  </rv>
  <rv s="8">
    <fb>189.19</fb>
    <v>19</v>
  </rv>
  <rv s="8">
    <fb>101.36</fb>
    <v>19</v>
  </rv>
  <rv s="8">
    <fb>45014</fb>
    <v>18</v>
  </rv>
  <rv s="8">
    <fb>312.72000000000003</fb>
    <v>19</v>
  </rv>
  <rv s="8">
    <fb>26.984000000000002</fb>
    <v>19</v>
  </rv>
  <rv s="8">
    <fb>280.51</fb>
    <v>19</v>
  </rv>
  <rv s="8">
    <fb>160.77000000000001</fb>
    <v>19</v>
  </rv>
  <rv s="8">
    <fb>100.25</fb>
    <v>19</v>
  </rv>
  <rv s="8">
    <fb>205.35</fb>
    <v>19</v>
  </rv>
  <rv s="8">
    <fb>193.88</fb>
    <v>19</v>
  </rv>
  <rv s="8">
    <fb>101.9</fb>
    <v>19</v>
  </rv>
  <rv s="8">
    <fb>45015</fb>
    <v>18</v>
  </rv>
  <rv s="8">
    <fb>315.68</fb>
    <v>19</v>
  </rv>
  <rv s="8">
    <fb>27.382999999999999</fb>
    <v>19</v>
  </rv>
  <rv s="8">
    <fb>284.05</fb>
    <v>19</v>
  </rv>
  <rv s="8">
    <fb>162.36000000000001</fb>
    <v>19</v>
  </rv>
  <rv s="8">
    <fb>102</fb>
    <v>19</v>
  </rv>
  <rv s="8">
    <fb>195.28</fb>
    <v>19</v>
  </rv>
  <rv s="8">
    <fb>101.32</fb>
    <v>19</v>
  </rv>
  <rv s="8">
    <fb>45016</fb>
    <v>18</v>
  </rv>
  <rv s="8">
    <fb>320.93</fb>
    <v>19</v>
  </rv>
  <rv s="8">
    <fb>27.777000000000001</fb>
    <v>19</v>
  </rv>
  <rv s="8">
    <fb>288.3</fb>
    <v>19</v>
  </rv>
  <rv s="8">
    <fb>164.9</fb>
    <v>19</v>
  </rv>
  <rv s="8">
    <fb>103.29</fb>
    <v>19</v>
  </rv>
  <rv s="8">
    <fb>211.94</fb>
    <v>19</v>
  </rv>
  <rv s="8">
    <fb>207.46</fb>
    <v>19</v>
  </rv>
  <rv s="8">
    <fb>104</fb>
    <v>19</v>
  </rv>
  <rv s="8">
    <fb>45019</fb>
    <v>18</v>
  </rv>
  <rv s="8">
    <fb>320.14999999999998</fb>
    <v>19</v>
  </rv>
  <rv s="8">
    <fb>27.965</fb>
    <v>19</v>
  </rv>
  <rv s="8">
    <fb>287.23</fb>
    <v>19</v>
  </rv>
  <rv s="8">
    <fb>213.07</fb>
    <v>19</v>
  </rv>
  <rv s="8">
    <fb>194.77</fb>
    <v>19</v>
  </rv>
  <rv s="8">
    <fb>104.91</fb>
    <v>19</v>
  </rv>
  <rv s="8">
    <fb>45020</fb>
    <v>18</v>
  </rv>
  <rv s="8">
    <fb>319.07</fb>
    <v>19</v>
  </rv>
  <rv s="8">
    <fb>27.452999999999999</fb>
    <v>19</v>
  </rv>
  <rv s="8">
    <fb>287.18</fb>
    <v>19</v>
  </rv>
  <rv s="8">
    <fb>165.63</fb>
    <v>19</v>
  </rv>
  <rv s="8">
    <fb>103.95</fb>
    <v>19</v>
  </rv>
  <rv s="8">
    <fb>214.72</fb>
    <v>19</v>
  </rv>
  <rv s="8">
    <fb>192.58</fb>
    <v>19</v>
  </rv>
  <rv s="8">
    <fb>105.12</fb>
    <v>19</v>
  </rv>
  <rv s="8">
    <fb>45021</fb>
    <v>18</v>
  </rv>
  <rv s="8">
    <fb>315.92</fb>
    <v>19</v>
  </rv>
  <rv s="8">
    <fb>26.881</fb>
    <v>19</v>
  </rv>
  <rv s="8">
    <fb>284.33999999999997</fb>
    <v>19</v>
  </rv>
  <rv s="8">
    <fb>101.1</fb>
    <v>19</v>
  </rv>
  <rv s="8">
    <fb>211.48</fb>
    <v>19</v>
  </rv>
  <rv s="8">
    <fb>185.52</fb>
    <v>19</v>
  </rv>
  <rv s="8">
    <fb>104.95</fb>
    <v>19</v>
  </rv>
  <rv s="8">
    <fb>45022</fb>
    <v>18</v>
  </rv>
  <rv s="8">
    <fb>318.05</fb>
    <v>19</v>
  </rv>
  <rv s="8">
    <fb>27.036999999999999</fb>
    <v>19</v>
  </rv>
  <rv s="8">
    <fb>291.60000000000002</fb>
    <v>19</v>
  </rv>
  <rv s="8">
    <fb>164.66</fb>
    <v>19</v>
  </rv>
  <rv s="8">
    <fb>102.06</fb>
    <v>19</v>
  </rv>
  <rv s="8">
    <fb>216.1</fb>
    <v>19</v>
  </rv>
  <rv s="8">
    <fb>185.06</fb>
    <v>19</v>
  </rv>
  <rv s="8">
    <fb>108.9</fb>
    <v>19</v>
  </rv>
  <rv s="8">
    <fb>45026</fb>
    <v>18</v>
  </rv>
  <rv s="8">
    <fb>27.579000000000001</fb>
    <v>19</v>
  </rv>
  <rv s="8">
    <fb>162.03</fb>
    <v>19</v>
  </rv>
  <rv s="8">
    <fb>102.17</fb>
    <v>19</v>
  </rv>
  <rv s="8">
    <fb>214.75</fb>
    <v>19</v>
  </rv>
  <rv s="8">
    <fb>106.95</fb>
    <v>19</v>
  </rv>
  <rv s="8">
    <fb>45027</fb>
    <v>18</v>
  </rv>
  <rv s="8">
    <fb>315.83</fb>
    <v>19</v>
  </rv>
  <rv s="8">
    <fb>27.169</fb>
    <v>19</v>
  </rv>
  <rv s="8">
    <fb>282.83</fb>
    <v>19</v>
  </rv>
  <rv s="8">
    <fb>160.80000000000001</fb>
    <v>19</v>
  </rv>
  <rv s="8">
    <fb>99.92</fb>
    <v>19</v>
  </rv>
  <rv s="8">
    <fb>213.85</fb>
    <v>19</v>
  </rv>
  <rv s="8">
    <fb>186.79</fb>
    <v>19</v>
  </rv>
  <rv s="8">
    <fb>106.12</fb>
    <v>19</v>
  </rv>
  <rv s="8">
    <fb>45028</fb>
    <v>18</v>
  </rv>
  <rv s="8">
    <fb>313.04000000000002</fb>
    <v>19</v>
  </rv>
  <rv s="8">
    <fb>283.49</fb>
    <v>19</v>
  </rv>
  <rv s="8">
    <fb>160.1</fb>
    <v>19</v>
  </rv>
  <rv s="8">
    <fb>97.83</fb>
    <v>19</v>
  </rv>
  <rv s="8">
    <fb>214</fb>
    <v>19</v>
  </rv>
  <rv s="8">
    <fb>180.54</fb>
    <v>19</v>
  </rv>
  <rv s="8">
    <fb>45029</fb>
    <v>18</v>
  </rv>
  <rv s="8">
    <fb>319.17</fb>
    <v>19</v>
  </rv>
  <rv s="8">
    <fb>26.463000000000001</fb>
    <v>19</v>
  </rv>
  <rv s="8">
    <fb>289.83999999999997</fb>
    <v>19</v>
  </rv>
  <rv s="8">
    <fb>165.56</fb>
    <v>19</v>
  </rv>
  <rv s="8">
    <fb>102.4</fb>
    <v>19</v>
  </rv>
  <rv s="8">
    <fb>220.35</fb>
    <v>19</v>
  </rv>
  <rv s="8">
    <fb>185.9</fb>
    <v>19</v>
  </rv>
  <rv s="8">
    <fb>108.19</fb>
    <v>19</v>
  </rv>
  <rv s="8">
    <fb>45030</fb>
    <v>18</v>
  </rv>
  <rv s="8">
    <fb>318.57</fb>
    <v>19</v>
  </rv>
  <rv s="8">
    <fb>26.757999999999999</fb>
    <v>19</v>
  </rv>
  <rv s="8">
    <fb>165.21</fb>
    <v>19</v>
  </rv>
  <rv s="8">
    <fb>102.51</fb>
    <v>19</v>
  </rv>
  <rv s="8">
    <fb>221.49</fb>
    <v>19</v>
  </rv>
  <rv s="8">
    <fb>185</fb>
    <v>19</v>
  </rv>
  <rv s="8">
    <fb>45033</fb>
    <v>18</v>
  </rv>
  <rv s="8">
    <fb>318.83999999999997</fb>
    <v>19</v>
  </rv>
  <rv s="8">
    <fb>27.001999999999999</fb>
    <v>19</v>
  </rv>
  <rv s="8">
    <fb>165.23</fb>
    <v>19</v>
  </rv>
  <rv s="8">
    <fb>102.74</fb>
    <v>19</v>
  </rv>
  <rv s="8">
    <fb>218.86</fb>
    <v>19</v>
  </rv>
  <rv s="8">
    <fb>187.04</fb>
    <v>19</v>
  </rv>
  <rv s="8">
    <fb>106.42</fb>
    <v>19</v>
  </rv>
  <rv s="8">
    <fb>45034</fb>
    <v>18</v>
  </rv>
  <rv s="8">
    <fb>318.86</fb>
    <v>19</v>
  </rv>
  <rv s="8">
    <fb>27.667000000000002</fb>
    <v>19</v>
  </rv>
  <rv s="8">
    <fb>166.47</fb>
    <v>19</v>
  </rv>
  <rv s="8">
    <fb>102.3</fb>
    <v>19</v>
  </rv>
  <rv s="8">
    <fb>217.89</fb>
    <v>19</v>
  </rv>
  <rv s="8">
    <fb>184.31</fb>
    <v>19</v>
  </rv>
  <rv s="8">
    <fb>45035</fb>
    <v>18</v>
  </rv>
  <rv s="8">
    <fb>318.70999999999998</fb>
    <v>19</v>
  </rv>
  <rv s="8">
    <fb>27.931000000000001</fb>
    <v>19</v>
  </rv>
  <rv s="8">
    <fb>288.45</fb>
    <v>19</v>
  </rv>
  <rv s="8">
    <fb>167.63</fb>
    <v>19</v>
  </rv>
  <rv s="8">
    <fb>104.3</fb>
    <v>19</v>
  </rv>
  <rv s="8">
    <fb>215.7</fb>
    <v>19</v>
  </rv>
  <rv s="8">
    <fb>180.59</fb>
    <v>19</v>
  </rv>
  <rv s="8">
    <fb>105.02</fb>
    <v>19</v>
  </rv>
  <rv s="8">
    <fb>45036</fb>
    <v>18</v>
  </rv>
  <rv s="8">
    <fb>316.27999999999997</fb>
    <v>19</v>
  </rv>
  <rv s="8">
    <fb>27.103999999999999</fb>
    <v>19</v>
  </rv>
  <rv s="8">
    <fb>286.11</fb>
    <v>19</v>
  </rv>
  <rv s="8">
    <fb>103.81</fb>
    <v>19</v>
  </rv>
  <rv s="8">
    <fb>162.99</fb>
    <v>19</v>
  </rv>
  <rv s="8">
    <fb>105.9</fb>
    <v>19</v>
  </rv>
  <rv s="8">
    <fb>45037</fb>
    <v>18</v>
  </rv>
  <rv s="8">
    <fb>316.61</fb>
    <v>19</v>
  </rv>
  <rv s="8">
    <fb>27.119</fb>
    <v>19</v>
  </rv>
  <rv s="8">
    <fb>285.76</fb>
    <v>19</v>
  </rv>
  <rv s="8">
    <fb>165.02</fb>
    <v>19</v>
  </rv>
  <rv s="8">
    <fb>106.96</fb>
    <v>19</v>
  </rv>
  <rv s="8">
    <fb>212.89</fb>
    <v>19</v>
  </rv>
  <rv s="8">
    <fb>165.08</fb>
    <v>19</v>
  </rv>
  <rv s="8">
    <fb>105.91</fb>
    <v>19</v>
  </rv>
  <rv s="8">
    <fb>45040</fb>
    <v>18</v>
  </rv>
  <rv s="8">
    <fb>315.95</fb>
    <v>19</v>
  </rv>
  <rv s="8">
    <fb>27.042000000000002</fb>
    <v>19</v>
  </rv>
  <rv s="8">
    <fb>281.77</fb>
    <v>19</v>
  </rv>
  <rv s="8">
    <fb>165.33</fb>
    <v>19</v>
  </rv>
  <rv s="8">
    <fb>212.79</fb>
    <v>19</v>
  </rv>
  <rv s="8">
    <fb>162.55000000000001</fb>
    <v>19</v>
  </rv>
  <rv s="8">
    <fb>106.78</fb>
    <v>19</v>
  </rv>
  <rv s="8">
    <fb>45041</fb>
    <v>18</v>
  </rv>
  <rv s="8">
    <fb>309.99</fb>
    <v>19</v>
  </rv>
  <rv s="8">
    <fb>26.241</fb>
    <v>19</v>
  </rv>
  <rv s="8">
    <fb>163.77000000000001</fb>
    <v>19</v>
  </rv>
  <rv s="8">
    <fb>102.57</fb>
    <v>19</v>
  </rv>
  <rv s="8">
    <fb>207.55</fb>
    <v>19</v>
  </rv>
  <rv s="8">
    <fb>160.66999999999999</fb>
    <v>19</v>
  </rv>
  <rv s="8">
    <fb>104.61</fb>
    <v>19</v>
  </rv>
  <rv s="8">
    <fb>45042</fb>
    <v>18</v>
  </rv>
  <rv s="8">
    <fb>26.956</fb>
    <v>19</v>
  </rv>
  <rv s="8">
    <fb>295.37</fb>
    <v>19</v>
  </rv>
  <rv s="8">
    <fb>104.98</fb>
    <v>19</v>
  </rv>
  <rv s="8">
    <fb>209.4</fb>
    <v>19</v>
  </rv>
  <rv s="8">
    <fb>153.75</fb>
    <v>19</v>
  </rv>
  <rv s="8">
    <fb>104.45</fb>
    <v>19</v>
  </rv>
  <rv s="8">
    <fb>45043</fb>
    <v>18</v>
  </rv>
  <rv s="8">
    <fb>320.35000000000002</fb>
    <v>19</v>
  </rv>
  <rv s="8">
    <fb>27.225999999999999</fb>
    <v>19</v>
  </rv>
  <rv s="8">
    <fb>304.83</fb>
    <v>19</v>
  </rv>
  <rv s="8">
    <fb>168.41</fb>
    <v>19</v>
  </rv>
  <rv s="8">
    <fb>109.82</fb>
    <v>19</v>
  </rv>
  <rv s="8">
    <fb>238.56</fb>
    <v>19</v>
  </rv>
  <rv s="8">
    <fb>108.37</fb>
    <v>19</v>
  </rv>
  <rv s="8">
    <fb>45044</fb>
    <v>18</v>
  </rv>
  <rv s="8">
    <fb>322.56</fb>
    <v>19</v>
  </rv>
  <rv s="8">
    <fb>27.748999999999999</fb>
    <v>19</v>
  </rv>
  <rv s="8">
    <fb>307.26</fb>
    <v>19</v>
  </rv>
  <rv s="8">
    <fb>169.68</fb>
    <v>19</v>
  </rv>
  <rv s="8">
    <fb>105.45</fb>
    <v>19</v>
  </rv>
  <rv s="8">
    <fb>240.32</fb>
    <v>19</v>
  </rv>
  <rv s="8">
    <fb>164.31</fb>
    <v>19</v>
  </rv>
  <rv s="8">
    <fb>45047</fb>
    <v>18</v>
  </rv>
  <rv s="8">
    <fb>322.19</fb>
    <v>19</v>
  </rv>
  <rv s="8">
    <fb>28.91</fb>
    <v>19</v>
  </rv>
  <rv s="8">
    <fb>305.56</fb>
    <v>19</v>
  </rv>
  <rv s="8">
    <fb>169.59</fb>
    <v>19</v>
  </rv>
  <rv s="8">
    <fb>102.05</fb>
    <v>19</v>
  </rv>
  <rv s="8">
    <fb>243.18</fb>
    <v>19</v>
  </rv>
  <rv s="8">
    <fb>161.83000000000001</fb>
    <v>19</v>
  </rv>
  <rv s="8">
    <fb>107.71</fb>
    <v>19</v>
  </rv>
  <rv s="8">
    <fb>45048</fb>
    <v>18</v>
  </rv>
  <rv s="8">
    <fb>319.38</fb>
    <v>19</v>
  </rv>
  <rv s="8">
    <fb>28.21</fb>
    <v>19</v>
  </rv>
  <rv s="8">
    <fb>305.41000000000003</fb>
    <v>19</v>
  </rv>
  <rv s="8">
    <fb>168.54</fb>
    <v>19</v>
  </rv>
  <rv s="8">
    <fb>239.24</fb>
    <v>19</v>
  </rv>
  <rv s="8">
    <fb>105.98</fb>
    <v>19</v>
  </rv>
  <rv s="8">
    <fb>45049</fb>
    <v>18</v>
  </rv>
  <rv s="8">
    <fb>317.29000000000002</fb>
    <v>19</v>
  </rv>
  <rv s="8">
    <fb>27.802</fb>
    <v>19</v>
  </rv>
  <rv s="8">
    <fb>304.39999999999998</fb>
    <v>19</v>
  </rv>
  <rv s="8">
    <fb>167.45</fb>
    <v>19</v>
  </rv>
  <rv s="8">
    <fb>103.65</fb>
    <v>19</v>
  </rv>
  <rv s="8">
    <fb>237.03</fb>
    <v>19</v>
  </rv>
  <rv s="8">
    <fb>160.61000000000001</fb>
    <v>19</v>
  </rv>
  <rv s="8">
    <fb>45050</fb>
    <v>18</v>
  </rv>
  <rv s="8">
    <fb>316.17</fb>
    <v>19</v>
  </rv>
  <rv s="8">
    <fb>27.562000000000001</fb>
    <v>19</v>
  </rv>
  <rv s="8">
    <fb>165.79</fb>
    <v>19</v>
  </rv>
  <rv s="8">
    <fb>233.52</fb>
    <v>19</v>
  </rv>
  <rv s="8">
    <fb>161.19999999999999</fb>
    <v>19</v>
  </rv>
  <rv s="8">
    <fb>105.21</fb>
    <v>19</v>
  </rv>
  <rv s="8">
    <fb>45051</fb>
    <v>18</v>
  </rv>
  <rv s="8">
    <fb>28.68</fb>
    <v>19</v>
  </rv>
  <rv s="8">
    <fb>310.64999999999998</fb>
    <v>19</v>
  </rv>
  <rv s="8">
    <fb>173.57</fb>
    <v>19</v>
  </rv>
  <rv s="8">
    <fb>105.655</fb>
    <v>19</v>
  </rv>
  <rv s="8">
    <fb>232.78</fb>
    <v>19</v>
  </rv>
  <rv s="8">
    <fb>170.06</fb>
    <v>19</v>
  </rv>
  <rv s="8">
    <fb>106.215</fb>
    <v>19</v>
  </rv>
  <rv s="8">
    <fb>45054</fb>
    <v>18</v>
  </rv>
  <rv s="8">
    <fb>323.69</fb>
    <v>19</v>
  </rv>
  <rv s="8">
    <fb>29.151</fb>
    <v>19</v>
  </rv>
  <rv s="8">
    <fb>308.64999999999998</fb>
    <v>19</v>
  </rv>
  <rv s="8">
    <fb>173.5</fb>
    <v>19</v>
  </rv>
  <rv s="8">
    <fb>105.83</fb>
    <v>19</v>
  </rv>
  <rv s="8">
    <fb>171.79</fb>
    <v>19</v>
  </rv>
  <rv s="8">
    <fb>108.24</fb>
    <v>19</v>
  </rv>
  <rv s="8">
    <fb>45055</fb>
    <v>18</v>
  </rv>
  <rv s="8">
    <fb>321.64</fb>
    <v>19</v>
  </rv>
  <rv s="8">
    <fb>28.571000000000002</fb>
    <v>19</v>
  </rv>
  <rv s="8">
    <fb>307</fb>
    <v>19</v>
  </rv>
  <rv s="8">
    <fb>171.77</fb>
    <v>19</v>
  </rv>
  <rv s="8">
    <fb>106.62</fb>
    <v>19</v>
  </rv>
  <rv s="8">
    <fb>233.37</fb>
    <v>19</v>
  </rv>
  <rv s="8">
    <fb>107.94</fb>
    <v>19</v>
  </rv>
  <rv s="8">
    <fb>45056</fb>
    <v>18</v>
  </rv>
  <rv s="8">
    <fb>325.14</fb>
    <v>19</v>
  </rv>
  <rv s="8">
    <fb>28.885000000000002</fb>
    <v>19</v>
  </rv>
  <rv s="8">
    <fb>312.31</fb>
    <v>19</v>
  </rv>
  <rv s="8">
    <fb>173.55500000000001</fb>
    <v>19</v>
  </rv>
  <rv s="8">
    <fb>110.19</fb>
    <v>19</v>
  </rv>
  <rv s="8">
    <fb>233.08</fb>
    <v>19</v>
  </rv>
  <rv s="8">
    <fb>45057</fb>
    <v>18</v>
  </rv>
  <rv s="8">
    <fb>326.2</fb>
    <v>19</v>
  </rv>
  <rv s="8">
    <fb>28.577999999999999</fb>
    <v>19</v>
  </rv>
  <rv s="8">
    <fb>173.75</fb>
    <v>19</v>
  </rv>
  <rv s="8">
    <fb>112.18</fb>
    <v>19</v>
  </rv>
  <rv s="8">
    <fb>235.79</fb>
    <v>19</v>
  </rv>
  <rv s="8">
    <fb>116.9</fb>
    <v>19</v>
  </rv>
  <rv s="8">
    <fb>45058</fb>
    <v>18</v>
  </rv>
  <rv s="8">
    <fb>325.02999999999997</fb>
    <v>19</v>
  </rv>
  <rv s="8">
    <fb>28.34</fb>
    <v>19</v>
  </rv>
  <rv s="8">
    <fb>308.97000000000003</fb>
    <v>19</v>
  </rv>
  <rv s="8">
    <fb>172.57</fb>
    <v>19</v>
  </rv>
  <rv s="8">
    <fb>110.26</fb>
    <v>19</v>
  </rv>
  <rv s="8">
    <fb>233.81</fb>
    <v>19</v>
  </rv>
  <rv s="8">
    <fb>167.98</fb>
    <v>19</v>
  </rv>
  <rv s="8">
    <fb>117.92</fb>
    <v>19</v>
  </rv>
  <rv s="8">
    <fb>45061</fb>
    <v>18</v>
  </rv>
  <rv s="8">
    <fb>326.79000000000002</fb>
    <v>19</v>
  </rv>
  <rv s="8">
    <fb>28.952999999999999</fb>
    <v>19</v>
  </rv>
  <rv s="8">
    <fb>309.45999999999998</fb>
    <v>19</v>
  </rv>
  <rv s="8">
    <fb>172.07</fb>
    <v>19</v>
  </rv>
  <rv s="8">
    <fb>238.86</fb>
    <v>19</v>
  </rv>
  <rv s="8">
    <fb>166.35</fb>
    <v>19</v>
  </rv>
  <rv s="8">
    <fb>116.96</fb>
    <v>19</v>
  </rv>
  <rv s="8">
    <fb>45062</fb>
    <v>18</v>
  </rv>
  <rv s="8">
    <fb>327.16000000000003</fb>
    <v>19</v>
  </rv>
  <rv s="8">
    <fb>29.213000000000001</fb>
    <v>19</v>
  </rv>
  <rv s="8">
    <fb>311.74</fb>
    <v>19</v>
  </rv>
  <rv s="8">
    <fb>113.4</fb>
    <v>19</v>
  </rv>
  <rv s="8">
    <fb>238.82</fb>
    <v>19</v>
  </rv>
  <rv s="8">
    <fb>166.52</fb>
    <v>19</v>
  </rv>
  <rv s="8">
    <fb>45063</fb>
    <v>18</v>
  </rv>
  <rv s="8">
    <fb>331.12</fb>
    <v>19</v>
  </rv>
  <rv s="8">
    <fb>30.178000000000001</fb>
    <v>19</v>
  </rv>
  <rv s="8">
    <fb>314</fb>
    <v>19</v>
  </rv>
  <rv s="8">
    <fb>172.69</fb>
    <v>19</v>
  </rv>
  <rv s="8">
    <fb>115.5</fb>
    <v>19</v>
  </rv>
  <rv s="8">
    <fb>242.48500000000001</fb>
    <v>19</v>
  </rv>
  <rv s="8">
    <fb>173.86</fb>
    <v>19</v>
  </rv>
  <rv s="8">
    <fb>121.48</fb>
    <v>19</v>
  </rv>
  <rv s="8">
    <fb>45064</fb>
    <v>18</v>
  </rv>
  <rv s="8">
    <fb>337.27</fb>
    <v>19</v>
  </rv>
  <rv s="8">
    <fb>31.678000000000001</fb>
    <v>19</v>
  </rv>
  <rv s="8">
    <fb>318.52</fb>
    <v>19</v>
  </rv>
  <rv s="8">
    <fb>175.05</fb>
    <v>19</v>
  </rv>
  <rv s="8">
    <fb>118.15</fb>
    <v>19</v>
  </rv>
  <rv s="8">
    <fb>246.85</fb>
    <v>19</v>
  </rv>
  <rv s="8">
    <fb>176.89</fb>
    <v>19</v>
  </rv>
  <rv s="8">
    <fb>123.52</fb>
    <v>19</v>
  </rv>
  <rv s="8">
    <fb>45065</fb>
    <v>18</v>
  </rv>
  <rv s="8">
    <fb>31.263999999999999</fb>
    <v>19</v>
  </rv>
  <rv s="8">
    <fb>318.33999999999997</fb>
    <v>19</v>
  </rv>
  <rv s="8">
    <fb>175.16</fb>
    <v>19</v>
  </rv>
  <rv s="8">
    <fb>116.25</fb>
    <v>19</v>
  </rv>
  <rv s="8">
    <fb>180.14</fb>
    <v>19</v>
  </rv>
  <rv s="8">
    <fb>45068</fb>
    <v>18</v>
  </rv>
  <rv s="8">
    <fb>337.64</fb>
    <v>19</v>
  </rv>
  <rv s="8">
    <fb>31.175999999999998</fb>
    <v>19</v>
  </rv>
  <rv s="8">
    <fb>321.18</fb>
    <v>19</v>
  </rv>
  <rv s="8">
    <fb>174.2</fb>
    <v>19</v>
  </rv>
  <rv s="8">
    <fb>248.32</fb>
    <v>19</v>
  </rv>
  <rv s="8">
    <fb>188.87</fb>
    <v>19</v>
  </rv>
  <rv s="8">
    <fb>125.87</fb>
    <v>19</v>
  </rv>
  <rv s="8">
    <fb>45069</fb>
    <v>18</v>
  </rv>
  <rv s="8">
    <fb>333.36</fb>
    <v>19</v>
  </rv>
  <rv s="8">
    <fb>30.687999999999999</fb>
    <v>19</v>
  </rv>
  <rv s="8">
    <fb>315.26</fb>
    <v>19</v>
  </rv>
  <rv s="8">
    <fb>171.56</fb>
    <v>19</v>
  </rv>
  <rv s="8">
    <fb>114.99</fb>
    <v>19</v>
  </rv>
  <rv s="8">
    <fb>185.77</fb>
    <v>19</v>
  </rv>
  <rv s="8">
    <fb>123.29</fb>
    <v>19</v>
  </rv>
  <rv s="8">
    <fb>45070</fb>
    <v>18</v>
  </rv>
  <rv s="8">
    <fb>331.65</fb>
    <v>19</v>
  </rv>
  <rv s="8">
    <fb>30.538</fb>
    <v>19</v>
  </rv>
  <rv s="8">
    <fb>313.85000000000002</fb>
    <v>19</v>
  </rv>
  <rv s="8">
    <fb>171.84</fb>
    <v>19</v>
  </rv>
  <rv s="8">
    <fb>116.75</fb>
    <v>19</v>
  </rv>
  <rv s="8">
    <fb>249.21</fb>
    <v>19</v>
  </rv>
  <rv s="8">
    <fb>182.9</fb>
    <v>19</v>
  </rv>
  <rv s="8">
    <fb>121.64</fb>
    <v>19</v>
  </rv>
  <rv s="8">
    <fb>45071</fb>
    <v>18</v>
  </rv>
  <rv s="8">
    <fb>339.72</fb>
    <v>19</v>
  </rv>
  <rv s="8">
    <fb>37.979999999999997</fb>
    <v>19</v>
  </rv>
  <rv s="8">
    <fb>325.92</fb>
    <v>19</v>
  </rv>
  <rv s="8">
    <fb>115</fb>
    <v>19</v>
  </rv>
  <rv s="8">
    <fb>252.69</fb>
    <v>19</v>
  </rv>
  <rv s="8">
    <fb>184.47</fb>
    <v>19</v>
  </rv>
  <rv s="8">
    <fb>124.35</fb>
    <v>19</v>
  </rv>
  <rv s="8">
    <fb>45072</fb>
    <v>18</v>
  </rv>
  <rv s="8">
    <fb>348.4</fb>
    <v>19</v>
  </rv>
  <rv s="8">
    <fb>38.945999999999998</fb>
    <v>19</v>
  </rv>
  <rv s="8">
    <fb>332.89</fb>
    <v>19</v>
  </rv>
  <rv s="8">
    <fb>175.43</fb>
    <v>19</v>
  </rv>
  <rv s="8">
    <fb>120.11</fb>
    <v>19</v>
  </rv>
  <rv s="8">
    <fb>262.04000000000002</fb>
    <v>19</v>
  </rv>
  <rv s="8">
    <fb>193.17</fb>
    <v>19</v>
  </rv>
  <rv s="8">
    <fb>45076</fb>
    <v>18</v>
  </rv>
  <rv s="8">
    <fb>349.98</fb>
    <v>19</v>
  </rv>
  <rv s="8">
    <fb>40.110999999999997</fb>
    <v>19</v>
  </rv>
  <rv s="8">
    <fb>331.21</fb>
    <v>19</v>
  </rv>
  <rv s="8">
    <fb>177.3</fb>
    <v>19</v>
  </rv>
  <rv s="8">
    <fb>121.66</fb>
    <v>19</v>
  </rv>
  <rv s="8">
    <fb>201.16</fb>
    <v>19</v>
  </rv>
  <rv s="8">
    <fb>124.64</fb>
    <v>19</v>
  </rv>
  <rv s="8">
    <fb>45077</fb>
    <v>18</v>
  </rv>
  <rv s="8">
    <fb>347.99</fb>
    <v>19</v>
  </rv>
  <rv s="8">
    <fb>37.834000000000003</fb>
    <v>19</v>
  </rv>
  <rv s="8">
    <fb>328.39</fb>
    <v>19</v>
  </rv>
  <rv s="8">
    <fb>177.25</fb>
    <v>19</v>
  </rv>
  <rv s="8">
    <fb>120.58</fb>
    <v>19</v>
  </rv>
  <rv s="8">
    <fb>264.72000000000003</fb>
    <v>19</v>
  </rv>
  <rv s="8">
    <fb>203.93</fb>
    <v>19</v>
  </rv>
  <rv s="8">
    <fb>123.37</fb>
    <v>19</v>
  </rv>
  <rv s="8">
    <fb>45078</fb>
    <v>18</v>
  </rv>
  <rv s="8">
    <fb>352.01</fb>
    <v>19</v>
  </rv>
  <rv s="8">
    <fb>39.770000000000003</fb>
    <v>19</v>
  </rv>
  <rv s="8">
    <fb>332.58</fb>
    <v>19</v>
  </rv>
  <rv s="8">
    <fb>180.09</fb>
    <v>19</v>
  </rv>
  <rv s="8">
    <fb>272.61</fb>
    <v>19</v>
  </rv>
  <rv s="8">
    <fb>207.52</fb>
    <v>19</v>
  </rv>
  <rv s="8">
    <fb>45079</fb>
    <v>18</v>
  </rv>
  <rv s="8">
    <fb>354.65</fb>
    <v>19</v>
  </rv>
  <rv s="8">
    <fb>39.326999999999998</fb>
    <v>19</v>
  </rv>
  <rv s="8">
    <fb>335.4</fb>
    <v>19</v>
  </rv>
  <rv s="8">
    <fb>124.25</fb>
    <v>19</v>
  </rv>
  <rv s="8">
    <fb>213.97</fb>
    <v>19</v>
  </rv>
  <rv s="8">
    <fb>125.23</fb>
    <v>19</v>
  </rv>
  <rv s="8">
    <fb>45082</fb>
    <v>18</v>
  </rv>
  <rv s="8">
    <fb>354.9</fb>
    <v>19</v>
  </rv>
  <rv s="8">
    <fb>39.170999999999999</fb>
    <v>19</v>
  </rv>
  <rv s="8">
    <fb>335.94</fb>
    <v>19</v>
  </rv>
  <rv s="8">
    <fb>179.58</fb>
    <v>19</v>
  </rv>
  <rv s="8">
    <fb>125.3</fb>
    <v>19</v>
  </rv>
  <rv s="8">
    <fb>217.61</fb>
    <v>19</v>
  </rv>
  <rv s="8">
    <fb>126.63</fb>
    <v>19</v>
  </rv>
  <rv s="8">
    <fb>45083</fb>
    <v>18</v>
  </rv>
  <rv s="8">
    <fb>354.84</fb>
    <v>19</v>
  </rv>
  <rv s="8">
    <fb>38.654000000000003</fb>
    <v>19</v>
  </rv>
  <rv s="8">
    <fb>126.61</fb>
    <v>19</v>
  </rv>
  <rv s="8">
    <fb>271.12</fb>
    <v>19</v>
  </rv>
  <rv s="8">
    <fb>221.31</fb>
    <v>19</v>
  </rv>
  <rv s="8">
    <fb>127.91</fb>
    <v>19</v>
  </rv>
  <rv s="8">
    <fb>45084</fb>
    <v>18</v>
  </rv>
  <rv s="8">
    <fb>348.82</fb>
    <v>19</v>
  </rv>
  <rv s="8">
    <fb>37.475000000000001</fb>
    <v>19</v>
  </rv>
  <rv s="8">
    <fb>323.38</fb>
    <v>19</v>
  </rv>
  <rv s="8">
    <fb>177.82</fb>
    <v>19</v>
  </rv>
  <rv s="8">
    <fb>121.23</fb>
    <v>19</v>
  </rv>
  <rv s="8">
    <fb>263.60000000000002</fb>
    <v>19</v>
  </rv>
  <rv s="8">
    <fb>224.57</fb>
    <v>19</v>
  </rv>
  <rv s="8">
    <fb>45085</fb>
    <v>18</v>
  </rv>
  <rv s="8">
    <fb>353.15</fb>
    <v>19</v>
  </rv>
  <rv s="8">
    <fb>38.51</fb>
    <v>19</v>
  </rv>
  <rv s="8">
    <fb>325.26</fb>
    <v>19</v>
  </rv>
  <rv s="8">
    <fb>180.57</fb>
    <v>19</v>
  </rv>
  <rv s="8">
    <fb>234.86</fb>
    <v>19</v>
  </rv>
  <rv s="8">
    <fb>122.67</fb>
    <v>19</v>
  </rv>
  <rv s="8">
    <fb>45086</fb>
    <v>18</v>
  </rv>
  <rv s="8">
    <fb>354.5</fb>
    <v>19</v>
  </rv>
  <rv s="8">
    <fb>38.770000000000003</fb>
    <v>19</v>
  </rv>
  <rv s="8">
    <fb>180.96</fb>
    <v>19</v>
  </rv>
  <rv s="8">
    <fb>123.43</fb>
    <v>19</v>
  </rv>
  <rv s="8">
    <fb>264.95</fb>
    <v>19</v>
  </rv>
  <rv s="8">
    <fb>244.4</fb>
    <v>19</v>
  </rv>
  <rv s="8">
    <fb>122.87</fb>
    <v>19</v>
  </rv>
  <rv s="8">
    <fb>45089</fb>
    <v>18</v>
  </rv>
  <rv s="8">
    <fb>360.49</fb>
    <v>19</v>
  </rv>
  <rv s="8">
    <fb>39.481999999999999</fb>
    <v>19</v>
  </rv>
  <rv s="8">
    <fb>331.85</fb>
    <v>19</v>
  </rv>
  <rv s="8">
    <fb>183.79</fb>
    <v>19</v>
  </rv>
  <rv s="8">
    <fb>126.57</fb>
    <v>19</v>
  </rv>
  <rv s="8">
    <fb>45090</fb>
    <v>18</v>
  </rv>
  <rv s="8">
    <fb>363.26</fb>
    <v>19</v>
  </rv>
  <rv s="8">
    <fb>41.021999999999998</fb>
    <v>19</v>
  </rv>
  <rv s="8">
    <fb>334.29</fb>
    <v>19</v>
  </rv>
  <rv s="8">
    <fb>183.31</fb>
    <v>19</v>
  </rv>
  <rv s="8">
    <fb>126.66</fb>
    <v>19</v>
  </rv>
  <rv s="8">
    <fb>258.70999999999998</fb>
    <v>19</v>
  </rv>
  <rv s="8">
    <fb>124.43</fb>
    <v>19</v>
  </rv>
  <rv s="8">
    <fb>45091</fb>
    <v>18</v>
  </rv>
  <rv s="8">
    <fb>365.9</fb>
    <v>19</v>
  </rv>
  <rv s="8">
    <fb>42.997</fb>
    <v>19</v>
  </rv>
  <rv s="8">
    <fb>337.34</fb>
    <v>19</v>
  </rv>
  <rv s="8">
    <fb>183.95</fb>
    <v>19</v>
  </rv>
  <rv s="8">
    <fb>126.42</fb>
    <v>19</v>
  </rv>
  <rv s="8">
    <fb>273.35000000000002</fb>
    <v>19</v>
  </rv>
  <rv s="8">
    <fb>256.79000000000002</fb>
    <v>19</v>
  </rv>
  <rv s="8">
    <fb>45092</fb>
    <v>18</v>
  </rv>
  <rv s="8">
    <fb>370.26</fb>
    <v>19</v>
  </rv>
  <rv s="8">
    <fb>42.652999999999999</fb>
    <v>19</v>
  </rv>
  <rv s="8">
    <fb>348.1</fb>
    <v>19</v>
  </rv>
  <rv s="8">
    <fb>127.11</fb>
    <v>19</v>
  </rv>
  <rv s="8">
    <fb>281.83</fb>
    <v>19</v>
  </rv>
  <rv s="8">
    <fb>255.9</fb>
    <v>19</v>
  </rv>
  <rv s="8">
    <fb>125.79</fb>
    <v>19</v>
  </rv>
  <rv s="8">
    <fb>45093</fb>
    <v>18</v>
  </rv>
  <rv s="8">
    <fb>367.93</fb>
    <v>19</v>
  </rv>
  <rv s="8">
    <fb>42.692</fb>
    <v>19</v>
  </rv>
  <rv s="8">
    <fb>342.33</fb>
    <v>19</v>
  </rv>
  <rv s="8">
    <fb>184.92</fb>
    <v>19</v>
  </rv>
  <rv s="8">
    <fb>125.49</fb>
    <v>19</v>
  </rv>
  <rv s="8">
    <fb>281</fb>
    <v>19</v>
  </rv>
  <rv s="8">
    <fb>260.54000000000002</fb>
    <v>19</v>
  </rv>
  <rv s="8">
    <fb>124.06</fb>
    <v>19</v>
  </rv>
  <rv s="8">
    <fb>45097</fb>
    <v>18</v>
  </rv>
  <rv s="8">
    <fb>366.9</fb>
    <v>19</v>
  </rv>
  <rv s="8">
    <fb>43.808</fb>
    <v>19</v>
  </rv>
  <rv s="8">
    <fb>338.05</fb>
    <v>19</v>
  </rv>
  <rv s="8">
    <fb>185.01</fb>
    <v>19</v>
  </rv>
  <rv s="8">
    <fb>125.78</fb>
    <v>19</v>
  </rv>
  <rv s="8">
    <fb>284.33</fb>
    <v>19</v>
  </rv>
  <rv s="8">
    <fb>274.45</fb>
    <v>19</v>
  </rv>
  <rv s="8">
    <fb>123.85</fb>
    <v>19</v>
  </rv>
  <rv s="8">
    <fb>45098</fb>
    <v>18</v>
  </rv>
  <rv s="8">
    <fb>361.9</fb>
    <v>19</v>
  </rv>
  <rv s="8">
    <fb>43.045000000000002</fb>
    <v>19</v>
  </rv>
  <rv s="8">
    <fb>333.56</fb>
    <v>19</v>
  </rv>
  <rv s="8">
    <fb>183.96</fb>
    <v>19</v>
  </rv>
  <rv s="8">
    <fb>124.83</fb>
    <v>19</v>
  </rv>
  <rv s="8">
    <fb>281.64</fb>
    <v>19</v>
  </rv>
  <rv s="8">
    <fb>259.45999999999998</fb>
    <v>19</v>
  </rv>
  <rv s="8">
    <fb>45099</fb>
    <v>18</v>
  </rv>
  <rv s="8">
    <fb>366.17</fb>
    <v>19</v>
  </rv>
  <rv s="8">
    <fb>43.024999999999999</fb>
    <v>19</v>
  </rv>
  <rv s="8">
    <fb>339.71</fb>
    <v>19</v>
  </rv>
  <rv s="8">
    <fb>187</fb>
    <v>19</v>
  </rv>
  <rv s="8">
    <fb>284.88</fb>
    <v>19</v>
  </rv>
  <rv s="8">
    <fb>264.61</fb>
    <v>19</v>
  </rv>
  <rv s="8">
    <fb>123.87</fb>
    <v>19</v>
  </rv>
  <rv s="8">
    <fb>45100</fb>
    <v>18</v>
  </rv>
  <rv s="8">
    <fb>42.209000000000003</fb>
    <v>19</v>
  </rv>
  <rv s="8">
    <fb>335.02</fb>
    <v>19</v>
  </rv>
  <rv s="8">
    <fb>186.68</fb>
    <v>19</v>
  </rv>
  <rv s="8">
    <fb>129.33000000000001</fb>
    <v>19</v>
  </rv>
  <rv s="8">
    <fb>256.60000000000002</fb>
    <v>19</v>
  </rv>
  <rv s="8">
    <fb>123.02</fb>
    <v>19</v>
  </rv>
  <rv s="8">
    <fb>45103</fb>
    <v>18</v>
  </rv>
  <rv s="8">
    <fb>357.68</fb>
    <v>19</v>
  </rv>
  <rv s="8">
    <fb>40.631999999999998</fb>
    <v>19</v>
  </rv>
  <rv s="8">
    <fb>328.6</fb>
    <v>19</v>
  </rv>
  <rv s="8">
    <fb>185.27</fb>
    <v>19</v>
  </rv>
  <rv s="8">
    <fb>127.33</fb>
    <v>19</v>
  </rv>
  <rv s="8">
    <fb>278.47000000000003</fb>
    <v>19</v>
  </rv>
  <rv s="8">
    <fb>241.05</fb>
    <v>19</v>
  </rv>
  <rv s="8">
    <fb>119.09</fb>
    <v>19</v>
  </rv>
  <rv s="8">
    <fb>45104</fb>
    <v>18</v>
  </rv>
  <rv s="8">
    <fb>363.83</fb>
    <v>19</v>
  </rv>
  <rv s="8">
    <fb>41.875999999999998</fb>
    <v>19</v>
  </rv>
  <rv s="8">
    <fb>334.57</fb>
    <v>19</v>
  </rv>
  <rv s="8">
    <fb>188.06</fb>
    <v>19</v>
  </rv>
  <rv s="8">
    <fb>129.18</fb>
    <v>19</v>
  </rv>
  <rv s="8">
    <fb>287.05</fb>
    <v>19</v>
  </rv>
  <rv s="8">
    <fb>250.21</fb>
    <v>19</v>
  </rv>
  <rv s="8">
    <fb>119.01</fb>
    <v>19</v>
  </rv>
  <rv s="8">
    <fb>45105</fb>
    <v>18</v>
  </rv>
  <rv s="8">
    <fb>364.54</fb>
    <v>19</v>
  </rv>
  <rv s="8">
    <fb>41.116999999999997</fb>
    <v>19</v>
  </rv>
  <rv s="8">
    <fb>189.25</fb>
    <v>19</v>
  </rv>
  <rv s="8">
    <fb>285.29000000000002</fb>
    <v>19</v>
  </rv>
  <rv s="8">
    <fb>256.24</fb>
    <v>19</v>
  </rv>
  <rv s="8">
    <fb>121.08</fb>
    <v>19</v>
  </rv>
  <rv s="8">
    <fb>45106</fb>
    <v>18</v>
  </rv>
  <rv s="8">
    <fb>363.81</fb>
    <v>19</v>
  </rv>
  <rv s="8">
    <fb>40.822000000000003</fb>
    <v>19</v>
  </rv>
  <rv s="8">
    <fb>335.05</fb>
    <v>19</v>
  </rv>
  <rv s="8">
    <fb>189.59</fb>
    <v>19</v>
  </rv>
  <rv s="8">
    <fb>281.52999999999997</fb>
    <v>19</v>
  </rv>
  <rv s="8">
    <fb>257.5</fb>
    <v>19</v>
  </rv>
  <rv s="8">
    <fb>120.01</fb>
    <v>19</v>
  </rv>
  <rv s="8">
    <fb>45107</fb>
    <v>18</v>
  </rv>
  <rv s="8">
    <fb>369.42</fb>
    <v>19</v>
  </rv>
  <rv s="8">
    <fb>42.302</fb>
    <v>19</v>
  </rv>
  <rv s="8">
    <fb>340.54</fb>
    <v>19</v>
  </rv>
  <rv s="8">
    <fb>193.97</fb>
    <v>19</v>
  </rv>
  <rv s="8">
    <fb>286.98</fb>
    <v>19</v>
  </rv>
  <rv s="8">
    <fb>261.77</fb>
    <v>19</v>
  </rv>
  <rv s="8">
    <fb>45110</fb>
    <v>18</v>
  </rv>
  <rv s="8">
    <fb>370.29</fb>
    <v>19</v>
  </rv>
  <rv s="8">
    <fb>42.412999999999997</fb>
    <v>19</v>
  </rv>
  <rv s="8">
    <fb>192.46</fb>
    <v>19</v>
  </rv>
  <rv s="8">
    <fb>130.22</fb>
    <v>19</v>
  </rv>
  <rv s="8">
    <fb>286.02</fb>
    <v>19</v>
  </rv>
  <rv s="8">
    <fb>279.82</fb>
    <v>19</v>
  </rv>
  <rv s="8">
    <fb>120.56</fb>
    <v>19</v>
  </rv>
  <rv s="8">
    <fb>45112</fb>
    <v>18</v>
  </rv>
  <rv s="8">
    <fb>370.28</fb>
    <v>19</v>
  </rv>
  <rv s="8">
    <fb>42.317</fb>
    <v>19</v>
  </rv>
  <rv s="8">
    <fb>338.15</fb>
    <v>19</v>
  </rv>
  <rv s="8">
    <fb>191.33</fb>
    <v>19</v>
  </rv>
  <rv s="8">
    <fb>130.38</fb>
    <v>19</v>
  </rv>
  <rv s="8">
    <fb>282.48</fb>
    <v>19</v>
  </rv>
  <rv s="8">
    <fb>122.63</fb>
    <v>19</v>
  </rv>
  <rv s="8">
    <fb>45113</fb>
    <v>18</v>
  </rv>
  <rv s="8">
    <fb>367.46</fb>
    <v>19</v>
  </rv>
  <rv s="8">
    <fb>42.103000000000002</fb>
    <v>19</v>
  </rv>
  <rv s="8">
    <fb>128.36000000000001</fb>
    <v>19</v>
  </rv>
  <rv s="8">
    <fb>291.99</fb>
    <v>19</v>
  </rv>
  <rv s="8">
    <fb>276.54000000000002</fb>
    <v>19</v>
  </rv>
  <rv s="8">
    <fb>120.93</fb>
    <v>19</v>
  </rv>
  <rv s="8">
    <fb>45114</fb>
    <v>18</v>
  </rv>
  <rv s="8">
    <fb>366.24</fb>
    <v>19</v>
  </rv>
  <rv s="8">
    <fb>42.503</fb>
    <v>19</v>
  </rv>
  <rv s="8">
    <fb>337.22</fb>
    <v>19</v>
  </rv>
  <rv s="8">
    <fb>190.68</fb>
    <v>19</v>
  </rv>
  <rv s="8">
    <fb>129.78</fb>
    <v>19</v>
  </rv>
  <rv s="8">
    <fb>290.52999999999997</fb>
    <v>19</v>
  </rv>
  <rv s="8">
    <fb>274.43</fb>
    <v>19</v>
  </rv>
  <rv s="8">
    <fb>120.14</fb>
    <v>19</v>
  </rv>
  <rv s="8">
    <fb>45117</fb>
    <v>18</v>
  </rv>
  <rv s="8">
    <fb>366.36</fb>
    <v>19</v>
  </rv>
  <rv s="8">
    <fb>42.18</fb>
    <v>19</v>
  </rv>
  <rv s="8">
    <fb>331.83</fb>
    <v>19</v>
  </rv>
  <rv s="8">
    <fb>188.61</fb>
    <v>19</v>
  </rv>
  <rv s="8">
    <fb>294.10000000000002</fb>
    <v>19</v>
  </rv>
  <rv s="8">
    <fb>269.61</fb>
    <v>19</v>
  </rv>
  <rv s="8">
    <fb>45118</fb>
    <v>18</v>
  </rv>
  <rv s="8">
    <fb>368.17</fb>
    <v>19</v>
  </rv>
  <rv s="8">
    <fb>42.405000000000001</fb>
    <v>19</v>
  </rv>
  <rv s="8">
    <fb>188.08</fb>
    <v>19</v>
  </rv>
  <rv s="8">
    <fb>298.29000000000002</fb>
    <v>19</v>
  </rv>
  <rv s="8">
    <fb>269.79000000000002</fb>
    <v>19</v>
  </rv>
  <rv s="8">
    <fb>117.71</fb>
    <v>19</v>
  </rv>
  <rv s="8">
    <fb>45119</fb>
    <v>18</v>
  </rv>
  <rv s="8">
    <fb>372.82</fb>
    <v>19</v>
  </rv>
  <rv s="8">
    <fb>43.902000000000001</fb>
    <v>19</v>
  </rv>
  <rv s="8">
    <fb>337.2</fb>
    <v>19</v>
  </rv>
  <rv s="8">
    <fb>189.77</fb>
    <v>19</v>
  </rv>
  <rv s="8">
    <fb>130.80000000000001</fb>
    <v>19</v>
  </rv>
  <rv s="8">
    <fb>309.33999999999997</fb>
    <v>19</v>
  </rv>
  <rv s="8">
    <fb>271.99</fb>
    <v>19</v>
  </rv>
  <rv s="8">
    <fb>119.62</fb>
    <v>19</v>
  </rv>
  <rv s="8">
    <fb>45120</fb>
    <v>18</v>
  </rv>
  <rv s="8">
    <fb>379.15</fb>
    <v>19</v>
  </rv>
  <rv s="8">
    <fb>45.976999999999997</fb>
    <v>19</v>
  </rv>
  <rv s="8">
    <fb>342.66</fb>
    <v>19</v>
  </rv>
  <rv s="8">
    <fb>190.54</fb>
    <v>19</v>
  </rv>
  <rv s="8">
    <fb>134.30000000000001</fb>
    <v>19</v>
  </rv>
  <rv s="8">
    <fb>313.41000000000003</fb>
    <v>19</v>
  </rv>
  <rv s="8">
    <fb>277.89999999999998</fb>
    <v>19</v>
  </rv>
  <rv s="8">
    <fb>45121</fb>
    <v>18</v>
  </rv>
  <rv s="8">
    <fb>379.07</fb>
    <v>19</v>
  </rv>
  <rv s="8">
    <fb>45.469000000000001</fb>
    <v>19</v>
  </rv>
  <rv s="8">
    <fb>345.24</fb>
    <v>19</v>
  </rv>
  <rv s="8">
    <fb>190.69</fb>
    <v>19</v>
  </rv>
  <rv s="8">
    <fb>134.68</fb>
    <v>19</v>
  </rv>
  <rv s="8">
    <fb>308.87</fb>
    <v>19</v>
  </rv>
  <rv s="8">
    <fb>281.38</fb>
    <v>19</v>
  </rv>
  <rv s="8">
    <fb>125.7</fb>
    <v>19</v>
  </rv>
  <rv s="8">
    <fb>45124</fb>
    <v>18</v>
  </rv>
  <rv s="8">
    <fb>382.61</fb>
    <v>19</v>
  </rv>
  <rv s="8">
    <fb>46.460999999999999</fb>
    <v>19</v>
  </rv>
  <rv s="8">
    <fb>345.73</fb>
    <v>19</v>
  </rv>
  <rv s="8">
    <fb>193.99</fb>
    <v>19</v>
  </rv>
  <rv s="8">
    <fb>133.56</fb>
    <v>19</v>
  </rv>
  <rv s="8">
    <fb>310.62</fb>
    <v>19</v>
  </rv>
  <rv s="8">
    <fb>45125</fb>
    <v>18</v>
  </rv>
  <rv s="8">
    <fb>385.74</fb>
    <v>19</v>
  </rv>
  <rv s="8">
    <fb>47.494</fb>
    <v>19</v>
  </rv>
  <rv s="8">
    <fb>359.49</fb>
    <v>19</v>
  </rv>
  <rv s="8">
    <fb>193.73</fb>
    <v>19</v>
  </rv>
  <rv s="8">
    <fb>132.83000000000001</fb>
    <v>19</v>
  </rv>
  <rv s="8">
    <fb>312.05</fb>
    <v>19</v>
  </rv>
  <rv s="8">
    <fb>124.08</fb>
    <v>19</v>
  </rv>
  <rv s="8">
    <fb>45126</fb>
    <v>18</v>
  </rv>
  <rv s="8">
    <fb>385.65</fb>
    <v>19</v>
  </rv>
  <rv s="8">
    <fb>47.076999999999998</fb>
    <v>19</v>
  </rv>
  <rv s="8">
    <fb>355.08</fb>
    <v>19</v>
  </rv>
  <rv s="8">
    <fb>195.1</fb>
    <v>19</v>
  </rv>
  <rv s="8">
    <fb>316.01</fb>
    <v>19</v>
  </rv>
  <rv s="8">
    <fb>122.78</fb>
    <v>19</v>
  </rv>
  <rv s="8">
    <fb>45127</fb>
    <v>18</v>
  </rv>
  <rv s="8">
    <fb>376.76</fb>
    <v>19</v>
  </rv>
  <rv s="8">
    <fb>45.52</fb>
    <v>19</v>
  </rv>
  <rv s="8">
    <fb>346.87</fb>
    <v>19</v>
  </rv>
  <rv s="8">
    <fb>193.13</fb>
    <v>19</v>
  </rv>
  <rv s="8">
    <fb>129.96</fb>
    <v>19</v>
  </rv>
  <rv s="8">
    <fb>262.89999999999998</fb>
    <v>19</v>
  </rv>
  <rv s="8">
    <fb>119.53</fb>
    <v>19</v>
  </rv>
  <rv s="8">
    <fb>45128</fb>
    <v>18</v>
  </rv>
  <rv s="8">
    <fb>375.63</fb>
    <v>19</v>
  </rv>
  <rv s="8">
    <fb>44.308999999999997</fb>
    <v>19</v>
  </rv>
  <rv s="8">
    <fb>343.77</fb>
    <v>19</v>
  </rv>
  <rv s="8">
    <fb>191.94</fb>
    <v>19</v>
  </rv>
  <rv s="8">
    <fb>130</fb>
    <v>19</v>
  </rv>
  <rv s="8">
    <fb>294.26</fb>
    <v>19</v>
  </rv>
  <rv s="8">
    <fb>260.02</fb>
    <v>19</v>
  </rv>
  <rv s="8">
    <fb>120.31</fb>
    <v>19</v>
  </rv>
  <rv s="8">
    <fb>45131</fb>
    <v>18</v>
  </rv>
  <rv s="8">
    <fb>376.23</fb>
    <v>19</v>
  </rv>
  <rv s="8">
    <fb>44.612000000000002</fb>
    <v>19</v>
  </rv>
  <rv s="8">
    <fb>192.75</fb>
    <v>19</v>
  </rv>
  <rv s="8">
    <fb>291.61</fb>
    <v>19</v>
  </rv>
  <rv s="8">
    <fb>269.06</fb>
    <v>19</v>
  </rv>
  <rv s="8">
    <fb>121.88</fb>
    <v>19</v>
  </rv>
  <rv s="8">
    <fb>45132</fb>
    <v>18</v>
  </rv>
  <rv s="8">
    <fb>378.78</fb>
    <v>19</v>
  </rv>
  <rv s="8">
    <fb>45.679000000000002</fb>
    <v>19</v>
  </rv>
  <rv s="8">
    <fb>350.98</fb>
    <v>19</v>
  </rv>
  <rv s="8">
    <fb>193.62</fb>
    <v>19</v>
  </rv>
  <rv s="8">
    <fb>129.13</fb>
    <v>19</v>
  </rv>
  <rv s="8">
    <fb>122.79</fb>
    <v>19</v>
  </rv>
  <rv s="8">
    <fb>45133</fb>
    <v>18</v>
  </rv>
  <rv s="8">
    <fb>377.52</fb>
    <v>19</v>
  </rv>
  <rv s="8">
    <fb>45.451999999999998</fb>
    <v>19</v>
  </rv>
  <rv s="8">
    <fb>337.77</fb>
    <v>19</v>
  </rv>
  <rv s="8">
    <fb>194.5</fb>
    <v>19</v>
  </rv>
  <rv s="8">
    <fb>128.15</fb>
    <v>19</v>
  </rv>
  <rv s="8">
    <fb>298.57</fb>
    <v>19</v>
  </rv>
  <rv s="8">
    <fb>264.35000000000002</fb>
    <v>19</v>
  </rv>
  <rv s="8">
    <fb>129.66</fb>
    <v>19</v>
  </rv>
  <rv s="8">
    <fb>45134</fb>
    <v>18</v>
  </rv>
  <rv s="8">
    <fb>376.62</fb>
    <v>19</v>
  </rv>
  <rv s="8">
    <fb>45.9</fb>
    <v>19</v>
  </rv>
  <rv s="8">
    <fb>330.72</fb>
    <v>19</v>
  </rv>
  <rv s="8">
    <fb>193.22</fb>
    <v>19</v>
  </rv>
  <rv s="8">
    <fb>128.25</fb>
    <v>19</v>
  </rv>
  <rv s="8">
    <fb>311.70999999999998</fb>
    <v>19</v>
  </rv>
  <rv s="8">
    <fb>255.71</fb>
    <v>19</v>
  </rv>
  <rv s="8">
    <fb>45135</fb>
    <v>18</v>
  </rv>
  <rv s="8">
    <fb>383.48</fb>
    <v>19</v>
  </rv>
  <rv s="8">
    <fb>46.75</fb>
    <v>19</v>
  </rv>
  <rv s="8">
    <fb>338.37</fb>
    <v>19</v>
  </rv>
  <rv s="8">
    <fb>195.83</fb>
    <v>19</v>
  </rv>
  <rv s="8">
    <fb>132.21</fb>
    <v>19</v>
  </rv>
  <rv s="8">
    <fb>325.48</fb>
    <v>19</v>
  </rv>
  <rv s="8">
    <fb>133.01</fb>
    <v>19</v>
  </rv>
  <rv s="8">
    <fb>45138</fb>
    <v>18</v>
  </rv>
  <rv s="8">
    <fb>383.68</fb>
    <v>19</v>
  </rv>
  <rv s="8">
    <fb>46.728999999999999</fb>
    <v>19</v>
  </rv>
  <rv s="8">
    <fb>335.92</fb>
    <v>19</v>
  </rv>
  <rv s="8">
    <fb>196.45</fb>
    <v>19</v>
  </rv>
  <rv s="8">
    <fb>133.68</fb>
    <v>19</v>
  </rv>
  <rv s="8">
    <fb>318.60000000000002</fb>
    <v>19</v>
  </rv>
  <rv s="8">
    <fb>267.43</fb>
    <v>19</v>
  </rv>
  <rv s="8">
    <fb>45139</fb>
    <v>18</v>
  </rv>
  <rv s="8">
    <fb>382.79</fb>
    <v>19</v>
  </rv>
  <rv s="8">
    <fb>46.506999999999998</fb>
    <v>19</v>
  </rv>
  <rv s="8">
    <fb>336.34</fb>
    <v>19</v>
  </rv>
  <rv s="8">
    <fb>195.60499999999999</fb>
    <v>19</v>
  </rv>
  <rv s="8">
    <fb>131.69</fb>
    <v>19</v>
  </rv>
  <rv s="8">
    <fb>322.70999999999998</fb>
    <v>19</v>
  </rv>
  <rv s="8">
    <fb>261.07</fb>
    <v>19</v>
  </rv>
  <rv s="8">
    <fb>131.88999999999999</fb>
    <v>19</v>
  </rv>
  <rv s="8">
    <fb>45140</fb>
    <v>18</v>
  </rv>
  <rv s="8">
    <fb>374.39</fb>
    <v>19</v>
  </rv>
  <rv s="8">
    <fb>44.268999999999998</fb>
    <v>19</v>
  </rv>
  <rv s="8">
    <fb>327.5</fb>
    <v>19</v>
  </rv>
  <rv s="8">
    <fb>128.21</fb>
    <v>19</v>
  </rv>
  <rv s="8">
    <fb>314.31</fb>
    <v>19</v>
  </rv>
  <rv s="8">
    <fb>254.11</fb>
    <v>19</v>
  </rv>
  <rv s="8">
    <fb>128.63999999999999</fb>
    <v>19</v>
  </rv>
  <rv s="8">
    <fb>45141</fb>
    <v>18</v>
  </rv>
  <rv s="8">
    <fb>373.79</fb>
    <v>19</v>
  </rv>
  <rv s="8">
    <fb>44.515000000000001</fb>
    <v>19</v>
  </rv>
  <rv s="8">
    <fb>326.66000000000003</fb>
    <v>19</v>
  </rv>
  <rv s="8">
    <fb>191.17</fb>
    <v>19</v>
  </rv>
  <rv s="8">
    <fb>313.19</fb>
    <v>19</v>
  </rv>
  <rv s="8">
    <fb>259.32</fb>
    <v>19</v>
  </rv>
  <rv s="8">
    <fb>128.77000000000001</fb>
    <v>19</v>
  </rv>
  <rv s="8">
    <fb>45142</fb>
    <v>18</v>
  </rv>
  <rv s="8">
    <fb>372.04</fb>
    <v>19</v>
  </rv>
  <rv s="8">
    <fb>44.68</fb>
    <v>19</v>
  </rv>
  <rv s="8">
    <fb>327.78</fb>
    <v>19</v>
  </rv>
  <rv s="8">
    <fb>181.99</fb>
    <v>19</v>
  </rv>
  <rv s="8">
    <fb>139.57</fb>
    <v>19</v>
  </rv>
  <rv s="8">
    <fb>310.73</fb>
    <v>19</v>
  </rv>
  <rv s="8">
    <fb>253.86</fb>
    <v>19</v>
  </rv>
  <rv s="8">
    <fb>45145</fb>
    <v>18</v>
  </rv>
  <rv s="8">
    <fb>375.19</fb>
    <v>19</v>
  </rv>
  <rv s="8">
    <fb>45.416499999999999</fb>
    <v>19</v>
  </rv>
  <rv s="8">
    <fb>330.11</fb>
    <v>19</v>
  </rv>
  <rv s="8">
    <fb>178.85</fb>
    <v>19</v>
  </rv>
  <rv s="8">
    <fb>142.22</fb>
    <v>19</v>
  </rv>
  <rv s="8">
    <fb>251.45</fb>
    <v>19</v>
  </rv>
  <rv s="8">
    <fb>45146</fb>
    <v>18</v>
  </rv>
  <rv s="8">
    <fb>372</fb>
    <v>19</v>
  </rv>
  <rv s="8">
    <fb>44.664000000000001</fb>
    <v>19</v>
  </rv>
  <rv s="8">
    <fb>326.05</fb>
    <v>19</v>
  </rv>
  <rv s="8">
    <fb>179.8</fb>
    <v>19</v>
  </rv>
  <rv s="8">
    <fb>139.94</fb>
    <v>19</v>
  </rv>
  <rv s="8">
    <fb>312.64</fb>
    <v>19</v>
  </rv>
  <rv s="8">
    <fb>249.7</fb>
    <v>19</v>
  </rv>
  <rv s="8">
    <fb>131.84</fb>
    <v>19</v>
  </rv>
  <rv s="8">
    <fb>45147</fb>
    <v>18</v>
  </rv>
  <rv s="8">
    <fb>367.91</fb>
    <v>19</v>
  </rv>
  <rv s="8">
    <fb>42.554000000000002</fb>
    <v>19</v>
  </rv>
  <rv s="8">
    <fb>322.23</fb>
    <v>19</v>
  </rv>
  <rv s="8">
    <fb>137.85</fb>
    <v>19</v>
  </rv>
  <rv s="8">
    <fb>305.20999999999998</fb>
    <v>19</v>
  </rv>
  <rv s="8">
    <fb>242.19</fb>
    <v>19</v>
  </rv>
  <rv s="8">
    <fb>45148</fb>
    <v>18</v>
  </rv>
  <rv s="8">
    <fb>368.59</fb>
    <v>19</v>
  </rv>
  <rv s="8">
    <fb>42.387999999999998</fb>
    <v>19</v>
  </rv>
  <rv s="8">
    <fb>322.93</fb>
    <v>19</v>
  </rv>
  <rv s="8">
    <fb>177.97</fb>
    <v>19</v>
  </rv>
  <rv s="8">
    <fb>138.56</fb>
    <v>19</v>
  </rv>
  <rv s="8">
    <fb>305.74</fb>
    <v>19</v>
  </rv>
  <rv s="8">
    <fb>245.34</fb>
    <v>19</v>
  </rv>
  <rv s="8">
    <fb>45149</fb>
    <v>18</v>
  </rv>
  <rv s="8">
    <fb>40.854999999999997</fb>
    <v>19</v>
  </rv>
  <rv s="8">
    <fb>321.01</fb>
    <v>19</v>
  </rv>
  <rv s="8">
    <fb>177.79</fb>
    <v>19</v>
  </rv>
  <rv s="8">
    <fb>138.41</fb>
    <v>19</v>
  </rv>
  <rv s="8">
    <fb>301.64</fb>
    <v>19</v>
  </rv>
  <rv s="8">
    <fb>242.65</fb>
    <v>19</v>
  </rv>
  <rv s="8">
    <fb>130.16999999999999</fb>
    <v>19</v>
  </rv>
  <rv s="8">
    <fb>45152</fb>
    <v>18</v>
  </rv>
  <rv s="8">
    <fb>43.753</fb>
    <v>19</v>
  </rv>
  <rv s="8">
    <fb>324.04000000000002</fb>
    <v>19</v>
  </rv>
  <rv s="8">
    <fb>179.46</fb>
    <v>19</v>
  </rv>
  <rv s="8">
    <fb>140.57</fb>
    <v>19</v>
  </rv>
  <rv s="8">
    <fb>306.19</fb>
    <v>19</v>
  </rv>
  <rv s="8">
    <fb>239.76</fb>
    <v>19</v>
  </rv>
  <rv s="8">
    <fb>131.83000000000001</fb>
    <v>19</v>
  </rv>
  <rv s="8">
    <fb>45153</fb>
    <v>18</v>
  </rv>
  <rv s="8">
    <fb>366.42</fb>
    <v>19</v>
  </rv>
  <rv s="8">
    <fb>43.94</fb>
    <v>19</v>
  </rv>
  <rv s="8">
    <fb>321.86</fb>
    <v>19</v>
  </rv>
  <rv s="8">
    <fb>137.66999999999999</fb>
    <v>19</v>
  </rv>
  <rv s="8">
    <fb>301.95</fb>
    <v>19</v>
  </rv>
  <rv s="8">
    <fb>232.96</fb>
    <v>19</v>
  </rv>
  <rv s="8">
    <fb>130.27000000000001</fb>
    <v>19</v>
  </rv>
  <rv s="8">
    <fb>45154</fb>
    <v>18</v>
  </rv>
  <rv s="8">
    <fb>43.485999999999997</fb>
    <v>19</v>
  </rv>
  <rv s="8">
    <fb>320.39999999999998</fb>
    <v>19</v>
  </rv>
  <rv s="8">
    <fb>176.57</fb>
    <v>19</v>
  </rv>
  <rv s="8">
    <fb>135.07</fb>
    <v>19</v>
  </rv>
  <rv s="8">
    <fb>294.29000000000002</fb>
    <v>19</v>
  </rv>
  <rv s="8">
    <fb>225.6</fb>
    <v>19</v>
  </rv>
  <rv s="8">
    <fb>129.11000000000001</fb>
    <v>19</v>
  </rv>
  <rv s="8">
    <fb>45155</fb>
    <v>18</v>
  </rv>
  <rv s="8">
    <fb>358.58</fb>
    <v>19</v>
  </rv>
  <rv s="8">
    <fb>43.343499999999999</fb>
    <v>19</v>
  </rv>
  <rv s="8">
    <fb>316.88</fb>
    <v>19</v>
  </rv>
  <rv s="8">
    <fb>174</fb>
    <v>19</v>
  </rv>
  <rv s="8">
    <fb>285.08999999999997</fb>
    <v>19</v>
  </rv>
  <rv s="8">
    <fb>219.22</fb>
    <v>19</v>
  </rv>
  <rv s="8">
    <fb>45156</fb>
    <v>18</v>
  </rv>
  <rv s="8">
    <fb>358.13</fb>
    <v>19</v>
  </rv>
  <rv s="8">
    <fb>43.298999999999999</fb>
    <v>19</v>
  </rv>
  <rv s="8">
    <fb>316.48</fb>
    <v>19</v>
  </rv>
  <rv s="8">
    <fb>174.49</fb>
    <v>19</v>
  </rv>
  <rv s="8">
    <fb>283.25</fb>
    <v>19</v>
  </rv>
  <rv s="8">
    <fb>215.49</fb>
    <v>19</v>
  </rv>
  <rv s="8">
    <fb>128.11000000000001</fb>
    <v>19</v>
  </rv>
  <rv s="8">
    <fb>45159</fb>
    <v>18</v>
  </rv>
  <rv s="8">
    <fb>363.9</fb>
    <v>19</v>
  </rv>
  <rv s="8">
    <fb>46.966999999999999</fb>
    <v>19</v>
  </rv>
  <rv s="8">
    <fb>321.88</fb>
    <v>19</v>
  </rv>
  <rv s="8">
    <fb>289.89999999999998</fb>
    <v>19</v>
  </rv>
  <rv s="8">
    <fb>231.28</fb>
    <v>19</v>
  </rv>
  <rv s="8">
    <fb>128.93</fb>
    <v>19</v>
  </rv>
  <rv s="8">
    <fb>45160</fb>
    <v>18</v>
  </rv>
  <rv s="8">
    <fb>363.38</fb>
    <v>19</v>
  </rv>
  <rv s="8">
    <fb>45.667999999999999</fb>
    <v>19</v>
  </rv>
  <rv s="8">
    <fb>322.45999999999998</fb>
    <v>19</v>
  </rv>
  <rv s="8">
    <fb>177.23</fb>
    <v>19</v>
  </rv>
  <rv s="8">
    <fb>134.25</fb>
    <v>19</v>
  </rv>
  <rv s="8">
    <fb>287.60000000000002</fb>
    <v>19</v>
  </rv>
  <rv s="8">
    <fb>233.19</fb>
    <v>19</v>
  </rv>
  <rv s="8">
    <fb>129.69</fb>
    <v>19</v>
  </rv>
  <rv s="8">
    <fb>45161</fb>
    <v>18</v>
  </rv>
  <rv s="8">
    <fb>369.11</fb>
    <v>19</v>
  </rv>
  <rv s="8">
    <fb>47.116</fb>
    <v>19</v>
  </rv>
  <rv s="8">
    <fb>327</fb>
    <v>19</v>
  </rv>
  <rv s="8">
    <fb>181.12</fb>
    <v>19</v>
  </rv>
  <rv s="8">
    <fb>135.52000000000001</fb>
    <v>19</v>
  </rv>
  <rv s="8">
    <fb>294.24</fb>
    <v>19</v>
  </rv>
  <rv s="8">
    <fb>236.86</fb>
    <v>19</v>
  </rv>
  <rv s="8">
    <fb>133.21</fb>
    <v>19</v>
  </rv>
  <rv s="8">
    <fb>45162</fb>
    <v>18</v>
  </rv>
  <rv s="8">
    <fb>361.22</fb>
    <v>19</v>
  </rv>
  <rv s="8">
    <fb>47.162999999999997</fb>
    <v>19</v>
  </rv>
  <rv s="8">
    <fb>319.97000000000003</fb>
    <v>19</v>
  </rv>
  <rv s="8">
    <fb>176.38</fb>
    <v>19</v>
  </rv>
  <rv s="8">
    <fb>286.75</fb>
    <v>19</v>
  </rv>
  <rv s="8">
    <fb>230.04</fb>
    <v>19</v>
  </rv>
  <rv s="8">
    <fb>130.41999999999999</fb>
    <v>19</v>
  </rv>
  <rv s="8">
    <fb>45163</fb>
    <v>18</v>
  </rv>
  <rv s="8">
    <fb>364.02</fb>
    <v>19</v>
  </rv>
  <rv s="8">
    <fb>46.018000000000001</fb>
    <v>19</v>
  </rv>
  <rv s="8">
    <fb>322.98</fb>
    <v>19</v>
  </rv>
  <rv s="8">
    <fb>178.61</fb>
    <v>19</v>
  </rv>
  <rv s="8">
    <fb>133.26</fb>
    <v>19</v>
  </rv>
  <rv s="8">
    <fb>285.5</fb>
    <v>19</v>
  </rv>
  <rv s="8">
    <fb>238.59</fb>
    <v>19</v>
  </rv>
  <rv s="8">
    <fb>130.69</fb>
    <v>19</v>
  </rv>
  <rv s="8">
    <fb>45166</fb>
    <v>18</v>
  </rv>
  <rv s="8">
    <fb>366.76</fb>
    <v>19</v>
  </rv>
  <rv s="8">
    <fb>46.835000000000001</fb>
    <v>19</v>
  </rv>
  <rv s="8">
    <fb>323.7</fb>
    <v>19</v>
  </rv>
  <rv s="8">
    <fb>133.13999999999999</fb>
    <v>19</v>
  </rv>
  <rv s="8">
    <fb>290.26</fb>
    <v>19</v>
  </rv>
  <rv s="8">
    <fb>45167</fb>
    <v>18</v>
  </rv>
  <rv s="8">
    <fb>374.77</fb>
    <v>19</v>
  </rv>
  <rv s="8">
    <fb>48.783999999999999</fb>
    <v>19</v>
  </rv>
  <rv s="8">
    <fb>328.41</fb>
    <v>19</v>
  </rv>
  <rv s="8">
    <fb>184.12</fb>
    <v>19</v>
  </rv>
  <rv s="8">
    <fb>134.91</fb>
    <v>19</v>
  </rv>
  <rv s="8">
    <fb>297.99</fb>
    <v>19</v>
  </rv>
  <rv s="8">
    <fb>257.18</fb>
    <v>19</v>
  </rv>
  <rv s="8">
    <fb>135.49</fb>
    <v>19</v>
  </rv>
  <rv s="8">
    <fb>45168</fb>
    <v>18</v>
  </rv>
  <rv s="8">
    <fb>376.86</fb>
    <v>19</v>
  </rv>
  <rv s="8">
    <fb>49.264000000000003</fb>
    <v>19</v>
  </rv>
  <rv s="8">
    <fb>328.79</fb>
    <v>19</v>
  </rv>
  <rv s="8">
    <fb>187.65</fb>
    <v>19</v>
  </rv>
  <rv s="8">
    <fb>295.10000000000002</fb>
    <v>19</v>
  </rv>
  <rv s="8">
    <fb>256.89999999999998</fb>
    <v>19</v>
  </rv>
  <rv s="8">
    <fb>136.93</fb>
    <v>19</v>
  </rv>
  <rv s="8">
    <fb>45169</fb>
    <v>18</v>
  </rv>
  <rv s="8">
    <fb>377.99</fb>
    <v>19</v>
  </rv>
  <rv s="8">
    <fb>49.354999999999997</fb>
    <v>19</v>
  </rv>
  <rv s="8">
    <fb>327.76</fb>
    <v>19</v>
  </rv>
  <rv s="8">
    <fb>187.87</fb>
    <v>19</v>
  </rv>
  <rv s="8">
    <fb>138.01</fb>
    <v>19</v>
  </rv>
  <rv s="8">
    <fb>295.89</fb>
    <v>19</v>
  </rv>
  <rv s="8">
    <fb>258.08</fb>
    <v>19</v>
  </rv>
  <rv s="8">
    <fb>45170</fb>
    <v>18</v>
  </rv>
  <rv s="8">
    <fb>377.59</fb>
    <v>19</v>
  </rv>
  <rv s="8">
    <fb>48.509</fb>
    <v>19</v>
  </rv>
  <rv s="8">
    <fb>328.66</fb>
    <v>19</v>
  </rv>
  <rv s="8">
    <fb>189.46</fb>
    <v>19</v>
  </rv>
  <rv s="8">
    <fb>138.12</fb>
    <v>19</v>
  </rv>
  <rv s="8">
    <fb>296.38</fb>
    <v>19</v>
  </rv>
  <rv s="8">
    <fb>245.01</fb>
    <v>19</v>
  </rv>
  <rv s="8">
    <fb>136.80000000000001</fb>
    <v>19</v>
  </rv>
  <rv s="8">
    <fb>45174</fb>
    <v>18</v>
  </rv>
  <rv s="8">
    <fb>378.07</fb>
    <v>19</v>
  </rv>
  <rv s="8">
    <fb>48.548000000000002</fb>
    <v>19</v>
  </rv>
  <rv s="8">
    <fb>333.55</fb>
    <v>19</v>
  </rv>
  <rv s="8">
    <fb>189.7</fb>
    <v>19</v>
  </rv>
  <rv s="8">
    <fb>256.49</fb>
    <v>19</v>
  </rv>
  <rv s="8">
    <fb>45175</fb>
    <v>18</v>
  </rv>
  <rv s="8">
    <fb>374.74</fb>
    <v>19</v>
  </rv>
  <rv s="8">
    <fb>47.061</fb>
    <v>19</v>
  </rv>
  <rv s="8">
    <fb>299.17</fb>
    <v>19</v>
  </rv>
  <rv s="8">
    <fb>251.92</fb>
    <v>19</v>
  </rv>
  <rv s="8">
    <fb>45176</fb>
    <v>18</v>
  </rv>
  <rv s="8">
    <fb>372.06</fb>
    <v>19</v>
  </rv>
  <rv s="8">
    <fb>46.241</fb>
    <v>19</v>
  </rv>
  <rv s="8">
    <fb>329.91</fb>
    <v>19</v>
  </rv>
  <rv s="8">
    <fb>177.56</fb>
    <v>19</v>
  </rv>
  <rv s="8">
    <fb>298.67</fb>
    <v>19</v>
  </rv>
  <rv s="8">
    <fb>136.19999999999999</fb>
    <v>19</v>
  </rv>
  <rv s="8">
    <fb>45177</fb>
    <v>18</v>
  </rv>
  <rv s="8">
    <fb>372.58</fb>
    <v>19</v>
  </rv>
  <rv s="8">
    <fb>45.572000000000003</fb>
    <v>19</v>
  </rv>
  <rv s="8">
    <fb>334.27</fb>
    <v>19</v>
  </rv>
  <rv s="8">
    <fb>178.18</fb>
    <v>19</v>
  </rv>
  <rv s="8">
    <fb>297.89</fb>
    <v>19</v>
  </rv>
  <rv s="8">
    <fb>248.5</fb>
    <v>19</v>
  </rv>
  <rv s="8">
    <fb>137.19999999999999</fb>
    <v>19</v>
  </rv>
  <rv s="8">
    <fb>45180</fb>
    <v>18</v>
  </rv>
  <rv s="8">
    <fb>376.97</fb>
    <v>19</v>
  </rv>
  <rv s="8">
    <fb>45.177999999999997</fb>
    <v>19</v>
  </rv>
  <rv s="8">
    <fb>337.94</fb>
    <v>19</v>
  </rv>
  <rv s="8">
    <fb>179.36</fb>
    <v>19</v>
  </rv>
  <rv s="8">
    <fb>143.1</fb>
    <v>19</v>
  </rv>
  <rv s="8">
    <fb>307.56</fb>
    <v>19</v>
  </rv>
  <rv s="8">
    <fb>273.58</fb>
    <v>19</v>
  </rv>
  <rv s="8">
    <fb>137.74</fb>
    <v>19</v>
  </rv>
  <rv s="8">
    <fb>45181</fb>
    <v>18</v>
  </rv>
  <rv s="8">
    <fb>372.79</fb>
    <v>19</v>
  </rv>
  <rv s="8">
    <fb>44.87</fb>
    <v>19</v>
  </rv>
  <rv s="8">
    <fb>331.77</fb>
    <v>19</v>
  </rv>
  <rv s="8">
    <fb>176.3</fb>
    <v>19</v>
  </rv>
  <rv s="8">
    <fb>141.22999999999999</fb>
    <v>19</v>
  </rv>
  <rv s="8">
    <fb>301.66000000000003</fb>
    <v>19</v>
  </rv>
  <rv s="8">
    <fb>136.07</fb>
    <v>19</v>
  </rv>
  <rv s="8">
    <fb>45182</fb>
    <v>18</v>
  </rv>
  <rv s="8">
    <fb>374.21</fb>
    <v>19</v>
  </rv>
  <rv s="8">
    <fb>45.484999999999999</fb>
    <v>19</v>
  </rv>
  <rv s="8">
    <fb>174.21</fb>
    <v>19</v>
  </rv>
  <rv s="8">
    <fb>144.85</fb>
    <v>19</v>
  </rv>
  <rv s="8">
    <fb>305.06</fb>
    <v>19</v>
  </rv>
  <rv s="8">
    <fb>271.3</fb>
    <v>19</v>
  </rv>
  <rv s="8">
    <fb>137.5</fb>
    <v>19</v>
  </rv>
  <rv s="8">
    <fb>45183</fb>
    <v>18</v>
  </rv>
  <rv s="8">
    <fb>45.581000000000003</fb>
    <v>19</v>
  </rv>
  <rv s="8">
    <fb>338.7</fb>
    <v>19</v>
  </rv>
  <rv s="8">
    <fb>144.72</fb>
    <v>19</v>
  </rv>
  <rv s="8">
    <fb>276.04000000000002</fb>
    <v>19</v>
  </rv>
  <rv s="8">
    <fb>138.99</fb>
    <v>19</v>
  </rv>
  <rv s="8">
    <fb>45184</fb>
    <v>18</v>
  </rv>
  <rv s="8">
    <fb>370.81</fb>
    <v>19</v>
  </rv>
  <rv s="8">
    <fb>43.9</fb>
    <v>19</v>
  </rv>
  <rv s="8">
    <fb>330.22</fb>
    <v>19</v>
  </rv>
  <rv s="8">
    <fb>175.01</fb>
    <v>19</v>
  </rv>
  <rv s="8">
    <fb>140.38999999999999</fb>
    <v>19</v>
  </rv>
  <rv s="8">
    <fb>300.31</fb>
    <v>19</v>
  </rv>
  <rv s="8">
    <fb>274.39</fb>
    <v>19</v>
  </rv>
  <rv s="8">
    <fb>138.30000000000001</fb>
    <v>19</v>
  </rv>
  <rv s="8">
    <fb>45187</fb>
    <v>18</v>
  </rv>
  <rv s="8">
    <fb>370.66</fb>
    <v>19</v>
  </rv>
  <rv s="8">
    <fb>43.966000000000001</fb>
    <v>19</v>
  </rv>
  <rv s="8">
    <fb>329.06</fb>
    <v>19</v>
  </rv>
  <rv s="8">
    <fb>139.97999999999999</fb>
    <v>19</v>
  </rv>
  <rv s="8">
    <fb>138.96</fb>
    <v>19</v>
  </rv>
  <rv s="8">
    <fb>45188</fb>
    <v>18</v>
  </rv>
  <rv s="8">
    <fb>369.87</fb>
    <v>19</v>
  </rv>
  <rv s="8">
    <fb>43.52</fb>
    <v>19</v>
  </rv>
  <rv s="8">
    <fb>328.65</fb>
    <v>19</v>
  </rv>
  <rv s="8">
    <fb>179.07</fb>
    <v>19</v>
  </rv>
  <rv s="8">
    <fb>137.63</fb>
    <v>19</v>
  </rv>
  <rv s="8">
    <fb>305.07</fb>
    <v>19</v>
  </rv>
  <rv s="8">
    <fb>266.5</fb>
    <v>19</v>
  </rv>
  <rv s="8">
    <fb>138.83000000000001</fb>
    <v>19</v>
  </rv>
  <rv s="8">
    <fb>45189</fb>
    <v>18</v>
  </rv>
  <rv s="8">
    <fb>42.238999999999997</fb>
    <v>19</v>
  </rv>
  <rv s="8">
    <fb>320.77</fb>
    <v>19</v>
  </rv>
  <rv s="8">
    <fb>175.49</fb>
    <v>19</v>
  </rv>
  <rv s="8">
    <fb>135.29</fb>
    <v>19</v>
  </rv>
  <rv s="8">
    <fb>299.67</fb>
    <v>19</v>
  </rv>
  <rv s="8">
    <fb>134.59</fb>
    <v>19</v>
  </rv>
  <rv s="8">
    <fb>45190</fb>
    <v>18</v>
  </rv>
  <rv s="8">
    <fb>357.86</fb>
    <v>19</v>
  </rv>
  <rv s="8">
    <fb>41.017000000000003</fb>
    <v>19</v>
  </rv>
  <rv s="8">
    <fb>319.52999999999997</fb>
    <v>19</v>
  </rv>
  <rv s="8">
    <fb>173.93</fb>
    <v>19</v>
  </rv>
  <rv s="8">
    <fb>295.73</fb>
    <v>19</v>
  </rv>
  <rv s="8">
    <fb>255.7</fb>
    <v>19</v>
  </rv>
  <rv s="8">
    <fb>131.36000000000001</fb>
    <v>19</v>
  </rv>
  <rv s="8">
    <fb>45191</fb>
    <v>18</v>
  </rv>
  <rv s="8">
    <fb>357.91</fb>
    <v>19</v>
  </rv>
  <rv s="8">
    <fb>41.61</fb>
    <v>19</v>
  </rv>
  <rv s="8">
    <fb>317.01</fb>
    <v>19</v>
  </rv>
  <rv s="8">
    <fb>129.12</fb>
    <v>19</v>
  </rv>
  <rv s="8">
    <fb>299.08</fb>
    <v>19</v>
  </rv>
  <rv s="8">
    <fb>244.88</fb>
    <v>19</v>
  </rv>
  <rv s="8">
    <fb>131.25</fb>
    <v>19</v>
  </rv>
  <rv s="8">
    <fb>45194</fb>
    <v>18</v>
  </rv>
  <rv s="8">
    <fb>359.61</fb>
    <v>19</v>
  </rv>
  <rv s="8">
    <fb>42.222000000000001</fb>
    <v>19</v>
  </rv>
  <rv s="8">
    <fb>317.54000000000002</fb>
    <v>19</v>
  </rv>
  <rv s="8">
    <fb>176.08</fb>
    <v>19</v>
  </rv>
  <rv s="8">
    <fb>131.27000000000001</fb>
    <v>19</v>
  </rv>
  <rv s="8">
    <fb>300.83</fb>
    <v>19</v>
  </rv>
  <rv s="8">
    <fb>246.99</fb>
    <v>19</v>
  </rv>
  <rv s="8">
    <fb>132.16999999999999</fb>
    <v>19</v>
  </rv>
  <rv s="8">
    <fb>45195</fb>
    <v>18</v>
  </rv>
  <rv s="8">
    <fb>354.21</fb>
    <v>19</v>
  </rv>
  <rv s="8">
    <fb>41.911000000000001</fb>
    <v>19</v>
  </rv>
  <rv s="8">
    <fb>312.14</fb>
    <v>19</v>
  </rv>
  <rv s="8">
    <fb>171.96</fb>
    <v>19</v>
  </rv>
  <rv s="8">
    <fb>125.98</fb>
    <v>19</v>
  </rv>
  <rv s="8">
    <fb>298.95999999999998</fb>
    <v>19</v>
  </rv>
  <rv s="8">
    <fb>244.12</fb>
    <v>19</v>
  </rv>
  <rv s="8">
    <fb>129.44999999999999</fb>
    <v>19</v>
  </rv>
  <rv s="8">
    <fb>45196</fb>
    <v>18</v>
  </rv>
  <rv s="8">
    <fb>355.04</fb>
    <v>19</v>
  </rv>
  <rv s="8">
    <fb>42.468000000000004</fb>
    <v>19</v>
  </rv>
  <rv s="8">
    <fb>312.79000000000002</fb>
    <v>19</v>
  </rv>
  <rv s="8">
    <fb>170.43</fb>
    <v>19</v>
  </rv>
  <rv s="8">
    <fb>297.74</fb>
    <v>19</v>
  </rv>
  <rv s="8">
    <fb>240.5</fb>
    <v>19</v>
  </rv>
  <rv s="8">
    <fb>45197</fb>
    <v>18</v>
  </rv>
  <rv s="8">
    <fb>43.088999999999999</fb>
    <v>19</v>
  </rv>
  <rv s="8">
    <fb>313.64</fb>
    <v>19</v>
  </rv>
  <rv s="8">
    <fb>170.69</fb>
    <v>19</v>
  </rv>
  <rv s="8">
    <fb>303.95999999999998</fb>
    <v>19</v>
  </rv>
  <rv s="8">
    <fb>246.38</fb>
    <v>19</v>
  </rv>
  <rv s="8">
    <fb>133.13</fb>
    <v>19</v>
  </rv>
  <rv s="8">
    <fb>45198</fb>
    <v>18</v>
  </rv>
  <rv s="8">
    <fb>358.27</fb>
    <v>19</v>
  </rv>
  <rv s="8">
    <fb>43.499000000000002</fb>
    <v>19</v>
  </rv>
  <rv s="8">
    <fb>315.75</fb>
    <v>19</v>
  </rv>
  <rv s="8">
    <fb>171.21</fb>
    <v>19</v>
  </rv>
  <rv s="8">
    <fb>127.12</fb>
    <v>19</v>
  </rv>
  <rv s="8">
    <fb>250.22</fb>
    <v>19</v>
  </rv>
  <rv s="8">
    <fb>131.85</fb>
    <v>19</v>
  </rv>
  <rv s="8">
    <fb>45201</fb>
    <v>18</v>
  </rv>
  <rv s="8">
    <fb>361.26</fb>
    <v>19</v>
  </rv>
  <rv s="8">
    <fb>44.781999999999996</fb>
    <v>19</v>
  </rv>
  <rv s="8">
    <fb>321.8</fb>
    <v>19</v>
  </rv>
  <rv s="8">
    <fb>129.46</fb>
    <v>19</v>
  </rv>
  <rv s="8">
    <fb>306.82</fb>
    <v>19</v>
  </rv>
  <rv s="8">
    <fb>251.6</fb>
    <v>19</v>
  </rv>
  <rv s="8">
    <fb>135.16999999999999</fb>
    <v>19</v>
  </rv>
  <rv s="8">
    <fb>45202</fb>
    <v>18</v>
  </rv>
  <rv s="8">
    <fb>354.92</fb>
    <v>19</v>
  </rv>
  <rv s="8">
    <fb>43.517000000000003</fb>
    <v>19</v>
  </rv>
  <rv s="8">
    <fb>313.39</fb>
    <v>19</v>
  </rv>
  <rv s="8">
    <fb>172.4</fb>
    <v>19</v>
  </rv>
  <rv s="8">
    <fb>124.72</fb>
    <v>19</v>
  </rv>
  <rv s="8">
    <fb>300.94</fb>
    <v>19</v>
  </rv>
  <rv s="8">
    <fb>246.53</fb>
    <v>19</v>
  </rv>
  <rv s="8">
    <fb>133.30000000000001</fb>
    <v>19</v>
  </rv>
  <rv s="8">
    <fb>45203</fb>
    <v>18</v>
  </rv>
  <rv s="8">
    <fb>359.75</fb>
    <v>19</v>
  </rv>
  <rv s="8">
    <fb>44.040999999999997</fb>
    <v>19</v>
  </rv>
  <rv s="8">
    <fb>318.95499999999998</fb>
    <v>19</v>
  </rv>
  <rv s="8">
    <fb>173.66</fb>
    <v>19</v>
  </rv>
  <rv s="8">
    <fb>127</fb>
    <v>19</v>
  </rv>
  <rv s="8">
    <fb>305.58</fb>
    <v>19</v>
  </rv>
  <rv s="8">
    <fb>136.27000000000001</fb>
    <v>19</v>
  </rv>
  <rv s="8">
    <fb>45204</fb>
    <v>18</v>
  </rv>
  <rv s="8">
    <fb>358.69</fb>
    <v>19</v>
  </rv>
  <rv s="8">
    <fb>44.688000000000002</fb>
    <v>19</v>
  </rv>
  <rv s="8">
    <fb>319.36</fb>
    <v>19</v>
  </rv>
  <rv s="8">
    <fb>174.91</fb>
    <v>19</v>
  </rv>
  <rv s="8">
    <fb>125.96</fb>
    <v>19</v>
  </rv>
  <rv s="8">
    <fb>304.79000000000002</fb>
    <v>19</v>
  </rv>
  <rv s="8">
    <fb>260.05</fb>
    <v>19</v>
  </rv>
  <rv s="8">
    <fb>135.99</fb>
    <v>19</v>
  </rv>
  <rv s="8">
    <fb>45205</fb>
    <v>18</v>
  </rv>
  <rv s="8">
    <fb>364.7</fb>
    <v>19</v>
  </rv>
  <rv s="8">
    <fb>45.762</fb>
    <v>19</v>
  </rv>
  <rv s="8">
    <fb>327.26</fb>
    <v>19</v>
  </rv>
  <rv s="8">
    <fb>127.96</fb>
    <v>19</v>
  </rv>
  <rv s="8">
    <fb>315.43</fb>
    <v>19</v>
  </rv>
  <rv s="8">
    <fb>260.52999999999997</fb>
    <v>19</v>
  </rv>
  <rv s="8">
    <fb>138.72999999999999</fb>
    <v>19</v>
  </rv>
  <rv s="8">
    <fb>45208</fb>
    <v>18</v>
  </rv>
  <rv s="8">
    <fb>45.273000000000003</fb>
    <v>19</v>
  </rv>
  <rv s="8">
    <fb>178.99</fb>
    <v>19</v>
  </rv>
  <rv s="8">
    <fb>128.26</fb>
    <v>19</v>
  </rv>
  <rv s="8">
    <fb>259.67</fb>
    <v>19</v>
  </rv>
  <rv s="8">
    <fb>45209</fb>
    <v>18</v>
  </rv>
  <rv s="8">
    <fb>45.798000000000002</fb>
    <v>19</v>
  </rv>
  <rv s="8">
    <fb>178.39</fb>
    <v>19</v>
  </rv>
  <rv s="8">
    <fb>321.83999999999997</fb>
    <v>19</v>
  </rv>
  <rv s="8">
    <fb>139.19999999999999</fb>
    <v>19</v>
  </rv>
  <rv s="8">
    <fb>45210</fb>
    <v>18</v>
  </rv>
  <rv s="8">
    <fb>371.22</fb>
    <v>19</v>
  </rv>
  <rv s="8">
    <fb>46.805999999999997</fb>
    <v>19</v>
  </rv>
  <rv s="8">
    <fb>332.42</fb>
    <v>19</v>
  </rv>
  <rv s="8">
    <fb>327.82</fb>
    <v>19</v>
  </rv>
  <rv s="8">
    <fb>262.99</fb>
    <v>19</v>
  </rv>
  <rv s="8">
    <fb>141.69999999999999</fb>
    <v>19</v>
  </rv>
  <rv s="8">
    <fb>45211</fb>
    <v>18</v>
  </rv>
  <rv s="8">
    <fb>369.93</fb>
    <v>19</v>
  </rv>
  <rv s="8">
    <fb>46.945</fb>
    <v>19</v>
  </rv>
  <rv s="8">
    <fb>331.16</fb>
    <v>19</v>
  </rv>
  <rv s="8">
    <fb>180.71</fb>
    <v>19</v>
  </rv>
  <rv s="8">
    <fb>132.33000000000001</fb>
    <v>19</v>
  </rv>
  <rv s="8">
    <fb>324.16000000000003</fb>
    <v>19</v>
  </rv>
  <rv s="8">
    <fb>258.87</fb>
    <v>19</v>
  </rv>
  <rv s="8">
    <fb>140.29</fb>
    <v>19</v>
  </rv>
  <rv s="8">
    <fb>45212</fb>
    <v>18</v>
  </rv>
  <rv s="8">
    <fb>365.28</fb>
    <v>19</v>
  </rv>
  <rv s="8">
    <fb>45.460999999999999</fb>
    <v>19</v>
  </rv>
  <rv s="8">
    <fb>327.73</fb>
    <v>19</v>
  </rv>
  <rv s="8">
    <fb>314.69</fb>
    <v>19</v>
  </rv>
  <rv s="8">
    <fb>251.12</fb>
    <v>19</v>
  </rv>
  <rv s="8">
    <fb>138.58000000000001</fb>
    <v>19</v>
  </rv>
  <rv s="8">
    <fb>45215</fb>
    <v>18</v>
  </rv>
  <rv s="8">
    <fb>369.41</fb>
    <v>19</v>
  </rv>
  <rv s="8">
    <fb>46.094999999999999</fb>
    <v>19</v>
  </rv>
  <rv s="8">
    <fb>332.64</fb>
    <v>19</v>
  </rv>
  <rv s="8">
    <fb>178.72</fb>
    <v>19</v>
  </rv>
  <rv s="8">
    <fb>132.55000000000001</fb>
    <v>19</v>
  </rv>
  <rv s="8">
    <fb>321.14999999999998</fb>
    <v>19</v>
  </rv>
  <rv s="8">
    <fb>140.49</fb>
    <v>19</v>
  </rv>
  <rv s="8">
    <fb>45216</fb>
    <v>18</v>
  </rv>
  <rv s="8">
    <fb>43.938000000000002</fb>
    <v>19</v>
  </rv>
  <rv s="8">
    <fb>332.06</fb>
    <v>19</v>
  </rv>
  <rv s="8">
    <fb>177.15</fb>
    <v>19</v>
  </rv>
  <rv s="8">
    <fb>131.47</fb>
    <v>19</v>
  </rv>
  <rv s="8">
    <fb>324</fb>
    <v>19</v>
  </rv>
  <rv s="8">
    <fb>254.85</fb>
    <v>19</v>
  </rv>
  <rv s="8">
    <fb>140.99</fb>
    <v>19</v>
  </rv>
  <rv s="8">
    <fb>45217</fb>
    <v>18</v>
  </rv>
  <rv s="8">
    <fb>363.37</fb>
    <v>19</v>
  </rv>
  <rv s="8">
    <fb>42.195999999999998</fb>
    <v>19</v>
  </rv>
  <rv s="8">
    <fb>128.13</fb>
    <v>19</v>
  </rv>
  <rv s="8">
    <fb>316.97000000000003</fb>
    <v>19</v>
  </rv>
  <rv s="8">
    <fb>242.68</fb>
    <v>19</v>
  </rv>
  <rv s="8">
    <fb>139.28</fb>
    <v>19</v>
  </rv>
  <rv s="8">
    <fb>45218</fb>
    <v>18</v>
  </rv>
  <rv s="8">
    <fb>359.97</fb>
    <v>19</v>
  </rv>
  <rv s="8">
    <fb>42.100999999999999</fb>
    <v>19</v>
  </rv>
  <rv s="8">
    <fb>331.32</fb>
    <v>19</v>
  </rv>
  <rv s="8">
    <fb>175.46</fb>
    <v>19</v>
  </rv>
  <rv s="8">
    <fb>128.4</fb>
    <v>19</v>
  </rv>
  <rv s="8">
    <fb>312.81</fb>
    <v>19</v>
  </rv>
  <rv s="8">
    <fb>220.11</fb>
    <v>19</v>
  </rv>
  <rv s="8">
    <fb>45219</fb>
    <v>18</v>
  </rv>
  <rv s="8">
    <fb>354.6</fb>
    <v>19</v>
  </rv>
  <rv s="8">
    <fb>41.387</fb>
    <v>19</v>
  </rv>
  <rv s="8">
    <fb>326.67</fb>
    <v>19</v>
  </rv>
  <rv s="8">
    <fb>125.17</fb>
    <v>19</v>
  </rv>
  <rv s="8">
    <fb>211.99</fb>
    <v>19</v>
  </rv>
  <rv s="8">
    <fb>136.74</fb>
    <v>19</v>
  </rv>
  <rv s="8">
    <fb>45222</fb>
    <v>18</v>
  </rv>
  <rv s="8">
    <fb>355.67</fb>
    <v>19</v>
  </rv>
  <rv s="8">
    <fb>42.975000000000001</fb>
    <v>19</v>
  </rv>
  <rv s="8">
    <fb>329.32</fb>
    <v>19</v>
  </rv>
  <rv s="8">
    <fb>173</fb>
    <v>19</v>
  </rv>
  <rv s="8">
    <fb>126.56</fb>
    <v>19</v>
  </rv>
  <rv s="8">
    <fb>314.01</fb>
    <v>19</v>
  </rv>
  <rv s="8">
    <fb>212.08</fb>
    <v>19</v>
  </rv>
  <rv s="8">
    <fb>45223</fb>
    <v>18</v>
  </rv>
  <rv s="8">
    <fb>359.13</fb>
    <v>19</v>
  </rv>
  <rv s="8">
    <fb>43.662999999999997</fb>
    <v>19</v>
  </rv>
  <rv s="8">
    <fb>330.53</fb>
    <v>19</v>
  </rv>
  <rv s="8">
    <fb>128.56</fb>
    <v>19</v>
  </rv>
  <rv s="8">
    <fb>312.55</fb>
    <v>19</v>
  </rv>
  <rv s="8">
    <fb>216.52</fb>
    <v>19</v>
  </rv>
  <rv s="8">
    <fb>140.12</fb>
    <v>19</v>
  </rv>
  <rv s="8">
    <fb>45224</fb>
    <v>18</v>
  </rv>
  <rv s="8">
    <fb>350.34</fb>
    <v>19</v>
  </rv>
  <rv s="8">
    <fb>41.779000000000003</fb>
    <v>19</v>
  </rv>
  <rv s="8">
    <fb>340.67</fb>
    <v>19</v>
  </rv>
  <rv s="8">
    <fb>171.1</fb>
    <v>19</v>
  </rv>
  <rv s="8">
    <fb>299.52999999999997</fb>
    <v>19</v>
  </rv>
  <rv s="8">
    <fb>126.67</fb>
    <v>19</v>
  </rv>
  <rv s="8">
    <fb>45225</fb>
    <v>18</v>
  </rv>
  <rv s="8">
    <fb>343.66</fb>
    <v>19</v>
  </rv>
  <rv s="8">
    <fb>40.326000000000001</fb>
    <v>19</v>
  </rv>
  <rv s="8">
    <fb>327.89</fb>
    <v>19</v>
  </rv>
  <rv s="8">
    <fb>166.89</fb>
    <v>19</v>
  </rv>
  <rv s="8">
    <fb>119.57</fb>
    <v>19</v>
  </rv>
  <rv s="8">
    <fb>288.35000000000002</fb>
    <v>19</v>
  </rv>
  <rv s="8">
    <fb>205.76</fb>
    <v>19</v>
  </rv>
  <rv s="8">
    <fb>123.44</fb>
    <v>19</v>
  </rv>
  <rv s="8">
    <fb>45226</fb>
    <v>18</v>
  </rv>
  <rv s="8">
    <fb>345.31</fb>
    <v>19</v>
  </rv>
  <rv s="8">
    <fb>40.5</fb>
    <v>19</v>
  </rv>
  <rv s="8">
    <fb>329.81</fb>
    <v>19</v>
  </rv>
  <rv s="8">
    <fb>168.22</fb>
    <v>19</v>
  </rv>
  <rv s="8">
    <fb>127.74</fb>
    <v>19</v>
  </rv>
  <rv s="8">
    <fb>296.73</fb>
    <v>19</v>
  </rv>
  <rv s="8">
    <fb>207.3</fb>
    <v>19</v>
  </rv>
  <rv s="8">
    <fb>123.4</fb>
    <v>19</v>
  </rv>
  <rv s="8">
    <fb>45229</fb>
    <v>18</v>
  </rv>
  <rv s="8">
    <fb>349.2</fb>
    <v>19</v>
  </rv>
  <rv s="8">
    <fb>41.161000000000001</fb>
    <v>19</v>
  </rv>
  <rv s="8">
    <fb>337.31</fb>
    <v>19</v>
  </rv>
  <rv s="8">
    <fb>132.71</fb>
    <v>19</v>
  </rv>
  <rv s="8">
    <fb>302.66000000000003</fb>
    <v>19</v>
  </rv>
  <rv s="8">
    <fb>197.36</fb>
    <v>19</v>
  </rv>
  <rv s="8">
    <fb>125.75</fb>
    <v>19</v>
  </rv>
  <rv s="8">
    <fb>45230</fb>
    <v>18</v>
  </rv>
  <rv s="8">
    <fb>350.87</fb>
    <v>19</v>
  </rv>
  <rv s="8">
    <fb>40.78</fb>
    <v>19</v>
  </rv>
  <rv s="8">
    <fb>338.11</fb>
    <v>19</v>
  </rv>
  <rv s="8">
    <fb>170.77</fb>
    <v>19</v>
  </rv>
  <rv s="8">
    <fb>133.09</fb>
    <v>19</v>
  </rv>
  <rv s="8">
    <fb>301.27</fb>
    <v>19</v>
  </rv>
  <rv s="8">
    <fb>200.84</fb>
    <v>19</v>
  </rv>
  <rv s="8">
    <fb>45231</fb>
    <v>18</v>
  </rv>
  <rv s="8">
    <fb>42.325000000000003</fb>
    <v>19</v>
  </rv>
  <rv s="8">
    <fb>346.07</fb>
    <v>19</v>
  </rv>
  <rv s="8">
    <fb>173.97</fb>
    <v>19</v>
  </rv>
  <rv s="8">
    <fb>137</fb>
    <v>19</v>
  </rv>
  <rv s="8">
    <fb>311.85000000000002</fb>
    <v>19</v>
  </rv>
  <rv s="8">
    <fb>205.66</fb>
    <v>19</v>
  </rv>
  <rv s="8">
    <fb>127.57</fb>
    <v>19</v>
  </rv>
  <rv s="8">
    <fb>45232</fb>
    <v>18</v>
  </rv>
  <rv s="8">
    <fb>363.44</fb>
    <v>19</v>
  </rv>
  <rv s="8">
    <fb>43.506</fb>
    <v>19</v>
  </rv>
  <rv s="8">
    <fb>348.32</fb>
    <v>19</v>
  </rv>
  <rv s="8">
    <fb>138.07</fb>
    <v>19</v>
  </rv>
  <rv s="8">
    <fb>310.87</fb>
    <v>19</v>
  </rv>
  <rv s="8">
    <fb>218.51</fb>
    <v>19</v>
  </rv>
  <rv s="8">
    <fb>128.58000000000001</fb>
    <v>19</v>
  </rv>
  <rv s="8">
    <fb>45233</fb>
    <v>18</v>
  </rv>
  <rv s="8">
    <fb>367.71</fb>
    <v>19</v>
  </rv>
  <rv s="8">
    <fb>45.005000000000003</fb>
    <v>19</v>
  </rv>
  <rv s="8">
    <fb>352.8</fb>
    <v>19</v>
  </rv>
  <rv s="8">
    <fb>176.65</fb>
    <v>19</v>
  </rv>
  <rv s="8">
    <fb>138.6</fb>
    <v>19</v>
  </rv>
  <rv s="8">
    <fb>314.60000000000002</fb>
    <v>19</v>
  </rv>
  <rv s="8">
    <fb>219.96</fb>
    <v>19</v>
  </rv>
  <rv s="8">
    <fb>130.37</fb>
    <v>19</v>
  </rv>
  <rv s="8">
    <fb>45236</fb>
    <v>18</v>
  </rv>
  <rv s="8">
    <fb>369.21</fb>
    <v>19</v>
  </rv>
  <rv s="8">
    <fb>45.750999999999998</fb>
    <v>19</v>
  </rv>
  <rv s="8">
    <fb>356.53</fb>
    <v>19</v>
  </rv>
  <rv s="8">
    <fb>179.23</fb>
    <v>19</v>
  </rv>
  <rv s="8">
    <fb>139.74</fb>
    <v>19</v>
  </rv>
  <rv s="8">
    <fb>315.8</fb>
    <v>19</v>
  </rv>
  <rv s="8">
    <fb>219.27</fb>
    <v>19</v>
  </rv>
  <rv s="8">
    <fb>131.44999999999999</fb>
    <v>19</v>
  </rv>
  <rv s="8">
    <fb>45237</fb>
    <v>18</v>
  </rv>
  <rv s="8">
    <fb>372.7</fb>
    <v>19</v>
  </rv>
  <rv s="8">
    <fb>45.954999999999998</fb>
    <v>19</v>
  </rv>
  <rv s="8">
    <fb>360.53</fb>
    <v>19</v>
  </rv>
  <rv s="8">
    <fb>181.82</fb>
    <v>19</v>
  </rv>
  <rv s="8">
    <fb>222.18</fb>
    <v>19</v>
  </rv>
  <rv s="8">
    <fb>132.4</fb>
    <v>19</v>
  </rv>
  <rv s="8">
    <fb>45238</fb>
    <v>18</v>
  </rv>
  <rv s="8">
    <fb>372.94</fb>
    <v>19</v>
  </rv>
  <rv s="8">
    <fb>46.573999999999998</fb>
    <v>19</v>
  </rv>
  <rv s="8">
    <fb>363.2</fb>
    <v>19</v>
  </rv>
  <rv s="8">
    <fb>182.89</fb>
    <v>19</v>
  </rv>
  <rv s="8">
    <fb>142.08000000000001</fb>
    <v>19</v>
  </rv>
  <rv s="8">
    <fb>319.77999999999997</fb>
    <v>19</v>
  </rv>
  <rv s="8">
    <fb>222.11</fb>
    <v>19</v>
  </rv>
  <rv s="8">
    <fb>45239</fb>
    <v>18</v>
  </rv>
  <rv s="8">
    <fb>370.07</fb>
    <v>19</v>
  </rv>
  <rv s="8">
    <fb>46.95</fb>
    <v>19</v>
  </rv>
  <rv s="8">
    <fb>360.69</fb>
    <v>19</v>
  </rv>
  <rv s="8">
    <fb>182.41</fb>
    <v>19</v>
  </rv>
  <rv s="8">
    <fb>140.6</fb>
    <v>19</v>
  </rv>
  <rv s="8">
    <fb>320.55</fb>
    <v>19</v>
  </rv>
  <rv s="8">
    <fb>209.98</fb>
    <v>19</v>
  </rv>
  <rv s="8">
    <fb>45240</fb>
    <v>18</v>
  </rv>
  <rv s="8">
    <fb>378.39</fb>
    <v>19</v>
  </rv>
  <rv s="8">
    <fb>48.335000000000001</fb>
    <v>19</v>
  </rv>
  <rv s="8">
    <fb>186.4</fb>
    <v>19</v>
  </rv>
  <rv s="8">
    <fb>143.56</fb>
    <v>19</v>
  </rv>
  <rv s="8">
    <fb>328.77</fb>
    <v>19</v>
  </rv>
  <rv s="8">
    <fb>134.06</fb>
    <v>19</v>
  </rv>
  <rv s="8">
    <fb>45243</fb>
    <v>18</v>
  </rv>
  <rv s="8">
    <fb>377.21</fb>
    <v>19</v>
  </rv>
  <rv s="8">
    <fb>48.62</fb>
    <v>19</v>
  </rv>
  <rv s="8">
    <fb>366.68</fb>
    <v>19</v>
  </rv>
  <rv s="8">
    <fb>184.8</fb>
    <v>19</v>
  </rv>
  <rv s="8">
    <fb>142.59</fb>
    <v>19</v>
  </rv>
  <rv s="8">
    <fb>329.19</fb>
    <v>19</v>
  </rv>
  <rv s="8">
    <fb>223.71</fb>
    <v>19</v>
  </rv>
  <rv s="8">
    <fb>133.63999999999999</fb>
    <v>19</v>
  </rv>
  <rv s="8">
    <fb>45244</fb>
    <v>18</v>
  </rv>
  <rv s="8">
    <fb>385.33</fb>
    <v>19</v>
  </rv>
  <rv s="8">
    <fb>49.655999999999999</fb>
    <v>19</v>
  </rv>
  <rv s="8">
    <fb>370.27</fb>
    <v>19</v>
  </rv>
  <rv s="8">
    <fb>187.44</fb>
    <v>19</v>
  </rv>
  <rv s="8">
    <fb>145.80000000000001</fb>
    <v>19</v>
  </rv>
  <rv s="8">
    <fb>336.31</fb>
    <v>19</v>
  </rv>
  <rv s="8">
    <fb>237.41</fb>
    <v>19</v>
  </rv>
  <rv s="8">
    <fb>45245</fb>
    <v>18</v>
  </rv>
  <rv s="8">
    <fb>385.62</fb>
    <v>19</v>
  </rv>
  <rv s="8">
    <fb>48.887999999999998</fb>
    <v>19</v>
  </rv>
  <rv s="8">
    <fb>188.01</fb>
    <v>19</v>
  </rv>
  <rv s="8">
    <fb>143.19999999999999</fb>
    <v>19</v>
  </rv>
  <rv s="8">
    <fb>332.71</fb>
    <v>19</v>
  </rv>
  <rv s="8">
    <fb>136.38</fb>
    <v>19</v>
  </rv>
  <rv s="8">
    <fb>45246</fb>
    <v>18</v>
  </rv>
  <rv s="8">
    <fb>385.95</fb>
    <v>19</v>
  </rv>
  <rv s="8">
    <fb>49.48</fb>
    <v>19</v>
  </rv>
  <rv s="8">
    <fb>376.17</fb>
    <v>19</v>
  </rv>
  <rv s="8">
    <fb>189.71</fb>
    <v>19</v>
  </rv>
  <rv s="8">
    <fb>334.19</fb>
    <v>19</v>
  </rv>
  <rv s="8">
    <fb>233.59</fb>
    <v>19</v>
  </rv>
  <rv s="8">
    <fb>138.69999999999999</fb>
    <v>19</v>
  </rv>
  <rv s="8">
    <fb>45247</fb>
    <v>18</v>
  </rv>
  <rv s="8">
    <fb>386.04</fb>
    <v>19</v>
  </rv>
  <rv s="8">
    <fb>49.298000000000002</fb>
    <v>19</v>
  </rv>
  <rv s="8">
    <fb>369.85</fb>
    <v>19</v>
  </rv>
  <rv s="8">
    <fb>189.69</fb>
    <v>19</v>
  </rv>
  <rv s="8">
    <fb>145.18</fb>
    <v>19</v>
  </rv>
  <rv s="8">
    <fb>335.04</fb>
    <v>19</v>
  </rv>
  <rv s="8">
    <fb>234.3</fb>
    <v>19</v>
  </rv>
  <rv s="8">
    <fb>45250</fb>
    <v>18</v>
  </rv>
  <rv s="8">
    <fb>390.74</fb>
    <v>19</v>
  </rv>
  <rv s="8">
    <fb>50.408999999999999</fb>
    <v>19</v>
  </rv>
  <rv s="8">
    <fb>377.44</fb>
    <v>19</v>
  </rv>
  <rv s="8">
    <fb>191.45</fb>
    <v>19</v>
  </rv>
  <rv s="8">
    <fb>146.13</fb>
    <v>19</v>
  </rv>
  <rv s="8">
    <fb>339.97</fb>
    <v>19</v>
  </rv>
  <rv s="8">
    <fb>235.6</fb>
    <v>19</v>
  </rv>
  <rv s="8">
    <fb>137.91999999999999</fb>
    <v>19</v>
  </rv>
  <rv s="8">
    <fb>45251</fb>
    <v>18</v>
  </rv>
  <rv s="8">
    <fb>388.47</fb>
    <v>19</v>
  </rv>
  <rv s="8">
    <fb>49.944000000000003</fb>
    <v>19</v>
  </rv>
  <rv s="8">
    <fb>373.07</fb>
    <v>19</v>
  </rv>
  <rv s="8">
    <fb>190.64</fb>
    <v>19</v>
  </rv>
  <rv s="8">
    <fb>143.9</fb>
    <v>19</v>
  </rv>
  <rv s="8">
    <fb>336.98</fb>
    <v>19</v>
  </rv>
  <rv s="8">
    <fb>241.2</fb>
    <v>19</v>
  </rv>
  <rv s="8">
    <fb>138.62</fb>
    <v>19</v>
  </rv>
  <rv s="8">
    <fb>45252</fb>
    <v>18</v>
  </rv>
  <rv s="8">
    <fb>390.06</fb>
    <v>19</v>
  </rv>
  <rv s="8">
    <fb>48.716000000000001</fb>
    <v>19</v>
  </rv>
  <rv s="8">
    <fb>377.85</fb>
    <v>19</v>
  </rv>
  <rv s="8">
    <fb>191.31</fb>
    <v>19</v>
  </rv>
  <rv s="8">
    <fb>234.21</fb>
    <v>19</v>
  </rv>
  <rv s="8">
    <fb>140.02000000000001</fb>
    <v>19</v>
  </rv>
  <rv s="8">
    <fb>45254</fb>
    <v>18</v>
  </rv>
  <rv s="8">
    <fb>47.776000000000003</fb>
    <v>19</v>
  </rv>
  <rv s="8">
    <fb>377.43</fb>
    <v>19</v>
  </rv>
  <rv s="8">
    <fb>189.97</fb>
    <v>19</v>
  </rv>
  <rv s="8">
    <fb>146.74</fb>
    <v>19</v>
  </rv>
  <rv s="8">
    <fb>338.23</fb>
    <v>19</v>
  </rv>
  <rv s="8">
    <fb>235.45</fb>
    <v>19</v>
  </rv>
  <rv s="8">
    <fb>138.22</fb>
    <v>19</v>
  </rv>
  <rv s="8">
    <fb>45257</fb>
    <v>18</v>
  </rv>
  <rv s="8">
    <fb>389.17</fb>
    <v>19</v>
  </rv>
  <rv s="8">
    <fb>48.241999999999997</fb>
    <v>19</v>
  </rv>
  <rv s="8">
    <fb>378.61</fb>
    <v>19</v>
  </rv>
  <rv s="8">
    <fb>189.79</fb>
    <v>19</v>
  </rv>
  <rv s="8">
    <fb>147.72999999999999</fb>
    <v>19</v>
  </rv>
  <rv s="8">
    <fb>334.7</fb>
    <v>19</v>
  </rv>
  <rv s="8">
    <fb>236.08</fb>
    <v>19</v>
  </rv>
  <rv s="8">
    <fb>138.05000000000001</fb>
    <v>19</v>
  </rv>
  <rv s="8">
    <fb>45258</fb>
    <v>18</v>
  </rv>
  <rv s="8">
    <fb>390.19</fb>
    <v>19</v>
  </rv>
  <rv s="8">
    <fb>47.820999999999998</fb>
    <v>19</v>
  </rv>
  <rv s="8">
    <fb>382.7</fb>
    <v>19</v>
  </rv>
  <rv s="8">
    <fb>147.03</fb>
    <v>19</v>
  </rv>
  <rv s="8">
    <fb>338.99</fb>
    <v>19</v>
  </rv>
  <rv s="8">
    <fb>246.72</fb>
    <v>19</v>
  </rv>
  <rv s="8">
    <fb>45259</fb>
    <v>18</v>
  </rv>
  <rv s="8">
    <fb>389.81</fb>
    <v>19</v>
  </rv>
  <rv s="8">
    <fb>48.14</fb>
    <v>19</v>
  </rv>
  <rv s="8">
    <fb>378.85</fb>
    <v>19</v>
  </rv>
  <rv s="8">
    <fb>189.37</fb>
    <v>19</v>
  </rv>
  <rv s="8">
    <fb>146.32</fb>
    <v>19</v>
  </rv>
  <rv s="8">
    <fb>332.2</fb>
    <v>19</v>
  </rv>
  <rv s="8">
    <fb>244.14</fb>
    <v>19</v>
  </rv>
  <rv s="8">
    <fb>136.4</fb>
    <v>19</v>
  </rv>
  <rv s="8">
    <fb>45260</fb>
    <v>18</v>
  </rv>
  <rv s="8">
    <fb>388.83</fb>
    <v>19</v>
  </rv>
  <rv s="8">
    <fb>46.77</fb>
    <v>19</v>
  </rv>
  <rv s="8">
    <fb>378.91</fb>
    <v>19</v>
  </rv>
  <rv s="8">
    <fb>189.95</fb>
    <v>19</v>
  </rv>
  <rv s="8">
    <fb>327.14999999999998</fb>
    <v>19</v>
  </rv>
  <rv s="8">
    <fb>240.08</fb>
    <v>19</v>
  </rv>
  <rv s="8">
    <fb>133.91999999999999</fb>
    <v>19</v>
  </rv>
  <rv s="8">
    <fb>45261</fb>
    <v>18</v>
  </rv>
  <rv s="8">
    <fb>389.94</fb>
    <v>19</v>
  </rv>
  <rv s="8">
    <fb>46.765000000000001</fb>
    <v>19</v>
  </rv>
  <rv s="8">
    <fb>374.51</fb>
    <v>19</v>
  </rv>
  <rv s="8">
    <fb>324.82</fb>
    <v>19</v>
  </rv>
  <rv s="8">
    <fb>238.83</fb>
    <v>19</v>
  </rv>
  <rv s="8">
    <fb>133.32</fb>
    <v>19</v>
  </rv>
  <rv s="8">
    <fb>45264</fb>
    <v>18</v>
  </rv>
  <rv s="8">
    <fb>386.32</fb>
    <v>19</v>
  </rv>
  <rv s="8">
    <fb>45.51</fb>
    <v>19</v>
  </rv>
  <rv s="8">
    <fb>369.14</fb>
    <v>19</v>
  </rv>
  <rv s="8">
    <fb>189.43</fb>
    <v>19</v>
  </rv>
  <rv s="8">
    <fb>235.58</fb>
    <v>19</v>
  </rv>
  <rv s="8">
    <fb>130.63</fb>
    <v>19</v>
  </rv>
  <rv s="8">
    <fb>45265</fb>
    <v>18</v>
  </rv>
  <rv s="8">
    <fb>387.29</fb>
    <v>19</v>
  </rv>
  <rv s="8">
    <fb>46.566000000000003</fb>
    <v>19</v>
  </rv>
  <rv s="8">
    <fb>372.52</fb>
    <v>19</v>
  </rv>
  <rv s="8">
    <fb>193.42</fb>
    <v>19</v>
  </rv>
  <rv s="8">
    <fb>146.88</fb>
    <v>19</v>
  </rv>
  <rv s="8">
    <fb>318.29000000000002</fb>
    <v>19</v>
  </rv>
  <rv s="8">
    <fb>238.72</fb>
    <v>19</v>
  </rv>
  <rv s="8">
    <fb>132.38999999999999</fb>
    <v>19</v>
  </rv>
  <rv s="8">
    <fb>45266</fb>
    <v>18</v>
  </rv>
  <rv s="8">
    <fb>385.05</fb>
    <v>19</v>
  </rv>
  <rv s="8">
    <fb>45.503</fb>
    <v>19</v>
  </rv>
  <rv s="8">
    <fb>368.8</fb>
    <v>19</v>
  </rv>
  <rv s="8">
    <fb>192.32</fb>
    <v>19</v>
  </rv>
  <rv s="8">
    <fb>144.52000000000001</fb>
    <v>19</v>
  </rv>
  <rv s="8">
    <fb>317.45</fb>
    <v>19</v>
  </rv>
  <rv s="8">
    <fb>239.37</fb>
    <v>19</v>
  </rv>
  <rv s="8">
    <fb>131.43</fb>
    <v>19</v>
  </rv>
  <rv s="8">
    <fb>45267</fb>
    <v>18</v>
  </rv>
  <rv s="8">
    <fb>390.43</fb>
    <v>19</v>
  </rv>
  <rv s="8">
    <fb>46.595999999999997</fb>
    <v>19</v>
  </rv>
  <rv s="8">
    <fb>370.95</fb>
    <v>19</v>
  </rv>
  <rv s="8">
    <fb>194.27</fb>
    <v>19</v>
  </rv>
  <rv s="8">
    <fb>326.58999999999997</fb>
    <v>19</v>
  </rv>
  <rv s="8">
    <fb>242.64</fb>
    <v>19</v>
  </rv>
  <rv s="8">
    <fb>138.44999999999999</fb>
    <v>19</v>
  </rv>
  <rv s="8">
    <fb>45268</fb>
    <v>18</v>
  </rv>
  <rv s="8">
    <fb>392.17</fb>
    <v>19</v>
  </rv>
  <rv s="8">
    <fb>47.506</fb>
    <v>19</v>
  </rv>
  <rv s="8">
    <fb>374.23</fb>
    <v>19</v>
  </rv>
  <rv s="8">
    <fb>195.71</fb>
    <v>19</v>
  </rv>
  <rv s="8">
    <fb>147.41999999999999</fb>
    <v>19</v>
  </rv>
  <rv s="8">
    <fb>243.84</fb>
    <v>19</v>
  </rv>
  <rv s="8">
    <fb>136.63999999999999</fb>
    <v>19</v>
  </rv>
  <rv s="8">
    <fb>45271</fb>
    <v>18</v>
  </rv>
  <rv s="8">
    <fb>395.52</fb>
    <v>19</v>
  </rv>
  <rv s="8">
    <fb>46.627000000000002</fb>
    <v>19</v>
  </rv>
  <rv s="8">
    <fb>371.3</fb>
    <v>19</v>
  </rv>
  <rv s="8">
    <fb>193.18</fb>
    <v>19</v>
  </rv>
  <rv s="8">
    <fb>145.88999999999999</fb>
    <v>19</v>
  </rv>
  <rv s="8">
    <fb>325.27999999999997</fb>
    <v>19</v>
  </rv>
  <rv s="8">
    <fb>239.74</fb>
    <v>19</v>
  </rv>
  <rv s="8">
    <fb>134.69999999999999</fb>
    <v>19</v>
  </rv>
  <rv s="8">
    <fb>45272</fb>
    <v>18</v>
  </rv>
  <rv s="8">
    <fb>398.67</fb>
    <v>19</v>
  </rv>
  <rv s="8">
    <fb>47.656999999999996</fb>
    <v>19</v>
  </rv>
  <rv s="8">
    <fb>374.38</fb>
    <v>19</v>
  </rv>
  <rv s="8">
    <fb>194.71</fb>
    <v>19</v>
  </rv>
  <rv s="8">
    <fb>147.47999999999999</fb>
    <v>19</v>
  </rv>
  <rv s="8">
    <fb>334.22</fb>
    <v>19</v>
  </rv>
  <rv s="8">
    <fb>237.01</fb>
    <v>19</v>
  </rv>
  <rv s="8">
    <fb>45273</fb>
    <v>18</v>
  </rv>
  <rv s="8">
    <fb>403.74</fb>
    <v>19</v>
  </rv>
  <rv s="8">
    <fb>48.088000000000001</fb>
    <v>19</v>
  </rv>
  <rv s="8">
    <fb>197.96</fb>
    <v>19</v>
  </rv>
  <rv s="8">
    <fb>334.74</fb>
    <v>19</v>
  </rv>
  <rv s="8">
    <fb>239.29</fb>
    <v>19</v>
  </rv>
  <rv s="8">
    <fb>133.97</fb>
    <v>19</v>
  </rv>
  <rv s="8">
    <fb>45274</fb>
    <v>18</v>
  </rv>
  <rv s="8">
    <fb>403.39</fb>
    <v>19</v>
  </rv>
  <rv s="8">
    <fb>48.35</fb>
    <v>19</v>
  </rv>
  <rv s="8">
    <fb>365.93</fb>
    <v>19</v>
  </rv>
  <rv s="8">
    <fb>198.11</fb>
    <v>19</v>
  </rv>
  <rv s="8">
    <fb>333.17</fb>
    <v>19</v>
  </rv>
  <rv s="8">
    <fb>251.05</fb>
    <v>19</v>
  </rv>
  <rv s="8">
    <fb>133.19999999999999</fb>
    <v>19</v>
  </rv>
  <rv s="8">
    <fb>45275</fb>
    <v>18</v>
  </rv>
  <rv s="8">
    <fb>405.34</fb>
    <v>19</v>
  </rv>
  <rv s="8">
    <fb>48.89</fb>
    <v>19</v>
  </rv>
  <rv s="8">
    <fb>370.73</fb>
    <v>19</v>
  </rv>
  <rv s="8">
    <fb>197.57</fb>
    <v>19</v>
  </rv>
  <rv s="8">
    <fb>149.97</fb>
    <v>19</v>
  </rv>
  <rv s="8">
    <fb>253.5</fb>
    <v>19</v>
  </rv>
  <rv s="8">
    <fb>133.84</fb>
    <v>19</v>
  </rv>
  <rv s="8">
    <fb>45278</fb>
    <v>18</v>
  </rv>
  <rv s="8">
    <fb>407.08</fb>
    <v>19</v>
  </rv>
  <rv s="8">
    <fb>50.076999999999998</fb>
    <v>19</v>
  </rv>
  <rv s="8">
    <fb>195.89</fb>
    <v>19</v>
  </rv>
  <rv s="8">
    <fb>344.62</fb>
    <v>19</v>
  </rv>
  <rv s="8">
    <fb>252.08</fb>
    <v>19</v>
  </rv>
  <rv s="8">
    <fb>137.19</fb>
    <v>19</v>
  </rv>
  <rv s="8">
    <fb>45279</fb>
    <v>18</v>
  </rv>
  <rv s="8">
    <fb>409.16</fb>
    <v>19</v>
  </rv>
  <rv s="8">
    <fb>49.603999999999999</fb>
    <v>19</v>
  </rv>
  <rv s="8">
    <fb>373.26</fb>
    <v>19</v>
  </rv>
  <rv s="8">
    <fb>196.94</fb>
    <v>19</v>
  </rv>
  <rv s="8">
    <fb>153.79</fb>
    <v>19</v>
  </rv>
  <rv s="8">
    <fb>350.36</fb>
    <v>19</v>
  </rv>
  <rv s="8">
    <fb>138.1</fb>
    <v>19</v>
  </rv>
  <rv s="8">
    <fb>45280</fb>
    <v>18</v>
  </rv>
  <rv s="8">
    <fb>403.08</fb>
    <v>19</v>
  </rv>
  <rv s="8">
    <fb>48.110999999999997</fb>
    <v>19</v>
  </rv>
  <rv s="8">
    <fb>370.62</fb>
    <v>19</v>
  </rv>
  <rv s="8">
    <fb>194.83</fb>
    <v>19</v>
  </rv>
  <rv s="8">
    <fb>152.12</fb>
    <v>19</v>
  </rv>
  <rv s="8">
    <fb>349.28</fb>
    <v>19</v>
  </rv>
  <rv s="8">
    <fb>247.14</fb>
    <v>19</v>
  </rv>
  <rv s="8">
    <fb>139.66</fb>
    <v>19</v>
  </rv>
  <rv s="8">
    <fb>45281</fb>
    <v>18</v>
  </rv>
  <rv s="8">
    <fb>407.77</fb>
    <v>19</v>
  </rv>
  <rv s="8">
    <fb>48.99</fb>
    <v>19</v>
  </rv>
  <rv s="8">
    <fb>373.54</fb>
    <v>19</v>
  </rv>
  <rv s="8">
    <fb>194.68</fb>
    <v>19</v>
  </rv>
  <rv s="8">
    <fb>354.09</fb>
    <v>19</v>
  </rv>
  <rv s="8">
    <fb>254.5</fb>
    <v>19</v>
  </rv>
  <rv s="8">
    <fb>141.80000000000001</fb>
    <v>19</v>
  </rv>
  <rv s="8">
    <fb>45282</fb>
    <v>18</v>
  </rv>
  <rv s="8">
    <fb>408.38</fb>
    <v>19</v>
  </rv>
  <rv s="8">
    <fb>48.83</fb>
    <v>19</v>
  </rv>
  <rv s="8">
    <fb>374.58</fb>
    <v>19</v>
  </rv>
  <rv s="8">
    <fb>193.6</fb>
    <v>19</v>
  </rv>
  <rv s="8">
    <fb>153.41999999999999</fb>
    <v>19</v>
  </rv>
  <rv s="8">
    <fb>353.39</fb>
    <v>19</v>
  </rv>
  <rv s="8">
    <fb>252.54</fb>
    <v>19</v>
  </rv>
  <rv s="8">
    <fb>142.72</fb>
    <v>19</v>
  </rv>
  <rv s="8">
    <fb>45286</fb>
    <v>18</v>
  </rv>
  <rv s="8">
    <fb>410.88</fb>
    <v>19</v>
  </rv>
  <rv s="8">
    <fb>49.279000000000003</fb>
    <v>19</v>
  </rv>
  <rv s="8">
    <fb>374.66</fb>
    <v>19</v>
  </rv>
  <rv s="8">
    <fb>193.05</fb>
    <v>19</v>
  </rv>
  <rv s="8">
    <fb>153.41</fb>
    <v>19</v>
  </rv>
  <rv s="8">
    <fb>354.83</fb>
    <v>19</v>
  </rv>
  <rv s="8">
    <fb>45287</fb>
    <v>18</v>
  </rv>
  <rv s="8">
    <fb>411.5</fb>
    <v>19</v>
  </rv>
  <rv s="8">
    <fb>49.417000000000002</fb>
    <v>19</v>
  </rv>
  <rv s="8">
    <fb>374.07</fb>
    <v>19</v>
  </rv>
  <rv s="8">
    <fb>193.15</fb>
    <v>19</v>
  </rv>
  <rv s="8">
    <fb>357.83</fb>
    <v>19</v>
  </rv>
  <rv s="8">
    <fb>261.44</fb>
    <v>19</v>
  </rv>
  <rv s="8">
    <fb>141.44</fb>
    <v>19</v>
  </rv>
  <rv s="8">
    <fb>45288</fb>
    <v>18</v>
  </rv>
  <rv s="8">
    <fb>411.3</fb>
    <v>19</v>
  </rv>
  <rv s="8">
    <fb>49.521999999999998</fb>
    <v>19</v>
  </rv>
  <rv s="8">
    <fb>193.58</fb>
    <v>19</v>
  </rv>
  <rv s="8">
    <fb>153.38</fb>
    <v>19</v>
  </rv>
  <rv s="8">
    <fb>253.18</fb>
    <v>19</v>
  </rv>
  <rv s="8">
    <fb>141.28</fb>
    <v>19</v>
  </rv>
  <rv s="8">
    <fb>45289</fb>
    <v>18</v>
  </rv>
  <rv s="8">
    <fb>409.52</fb>
    <v>19</v>
  </rv>
  <rv s="8">
    <fb>192.53</fb>
    <v>19</v>
  </rv>
  <rv s="8">
    <fb>151.94</fb>
    <v>19</v>
  </rv>
  <rv s="8">
    <fb>353.96</fb>
    <v>19</v>
  </rv>
  <rv s="8">
    <fb>248.48</fb>
    <v>19</v>
  </rv>
  <rv s="8">
    <fb>140.93</fb>
    <v>19</v>
  </rv>
  <rv s="8">
    <fb>45293</fb>
    <v>18</v>
  </rv>
  <rv s="8">
    <fb>402.59</fb>
    <v>19</v>
  </rv>
  <rv s="8">
    <fb>48.167999999999999</fb>
    <v>19</v>
  </rv>
  <rv s="8">
    <fb>370.87</fb>
    <v>19</v>
  </rv>
  <rv s="8">
    <fb>185.64</fb>
    <v>19</v>
  </rv>
  <rv s="8">
    <fb>149.93</fb>
    <v>19</v>
  </rv>
  <rv s="8">
    <fb>346.29</fb>
    <v>19</v>
  </rv>
  <rv s="8">
    <fb>248.42</fb>
    <v>19</v>
  </rv>
  <rv s="8">
    <fb>139.56</fb>
    <v>19</v>
  </rv>
  <rv s="8">
    <fb>45294</fb>
    <v>18</v>
  </rv>
  <rv s="8">
    <fb>398.33</fb>
    <v>19</v>
  </rv>
  <rv s="8">
    <fb>47.569000000000003</fb>
    <v>19</v>
  </rv>
  <rv s="8">
    <fb>370.6</fb>
    <v>19</v>
  </rv>
  <rv s="8">
    <fb>184.25</fb>
    <v>19</v>
  </rv>
  <rv s="8">
    <fb>344.47</fb>
    <v>19</v>
  </rv>
  <rv s="8">
    <fb>238.45</fb>
    <v>19</v>
  </rv>
  <rv s="8">
    <fb>45295</fb>
    <v>18</v>
  </rv>
  <rv s="8">
    <fb>396.28</fb>
    <v>19</v>
  </rv>
  <rv s="8">
    <fb>47.997999999999998</fb>
    <v>19</v>
  </rv>
  <rv s="8">
    <fb>367.94</fb>
    <v>19</v>
  </rv>
  <rv s="8">
    <fb>181.91</fb>
    <v>19</v>
  </rv>
  <rv s="8">
    <fb>347.12</fb>
    <v>19</v>
  </rv>
  <rv s="8">
    <fb>237.93</fb>
    <v>19</v>
  </rv>
  <rv s="8">
    <fb>138.04</fb>
    <v>19</v>
  </rv>
  <rv s="8">
    <fb>45296</fb>
    <v>18</v>
  </rv>
  <rv s="8">
    <fb>396.75</fb>
    <v>19</v>
  </rv>
  <rv s="8">
    <fb>49.097000000000001</fb>
    <v>19</v>
  </rv>
  <rv s="8">
    <fb>367.75</fb>
    <v>19</v>
  </rv>
  <rv s="8">
    <fb>181.18</fb>
    <v>19</v>
  </rv>
  <rv s="8">
    <fb>145.24</fb>
    <v>19</v>
  </rv>
  <rv s="8">
    <fb>237.49</fb>
    <v>19</v>
  </rv>
  <rv s="8">
    <fb>45299</fb>
    <v>18</v>
  </rv>
  <rv s="8">
    <fb>404.95</fb>
    <v>19</v>
  </rv>
  <rv s="8">
    <fb>52.253</fb>
    <v>19</v>
  </rv>
  <rv s="8">
    <fb>374.69</fb>
    <v>19</v>
  </rv>
  <rv s="8">
    <fb>185.56</fb>
    <v>19</v>
  </rv>
  <rv s="8">
    <fb>358.66</fb>
    <v>19</v>
  </rv>
  <rv s="8">
    <fb>140.53</fb>
    <v>19</v>
  </rv>
  <rv s="8">
    <fb>45300</fb>
    <v>18</v>
  </rv>
  <rv s="8">
    <fb>405.75</fb>
    <v>19</v>
  </rv>
  <rv s="8">
    <fb>53.14</fb>
    <v>19</v>
  </rv>
  <rv s="8">
    <fb>375.79</fb>
    <v>19</v>
  </rv>
  <rv s="8">
    <fb>185.14</fb>
    <v>19</v>
  </rv>
  <rv s="8">
    <fb>151.37</fb>
    <v>19</v>
  </rv>
  <rv s="8">
    <fb>357.43</fb>
    <v>19</v>
  </rv>
  <rv s="8">
    <fb>234.96</fb>
    <v>19</v>
  </rv>
  <rv s="8">
    <fb>45301</fb>
    <v>18</v>
  </rv>
  <rv s="8">
    <fb>408.5</fb>
    <v>19</v>
  </rv>
  <rv s="8">
    <fb>54.35</fb>
    <v>19</v>
  </rv>
  <rv s="8">
    <fb>382.77</fb>
    <v>19</v>
  </rv>
  <rv s="8">
    <fb>186.19</fb>
    <v>19</v>
  </rv>
  <rv s="8">
    <fb>153.72999999999999</fb>
    <v>19</v>
  </rv>
  <rv s="8">
    <fb>370.47</fb>
    <v>19</v>
  </rv>
  <rv s="8">
    <fb>233.94</fb>
    <v>19</v>
  </rv>
  <rv s="8">
    <fb>143.80000000000001</fb>
    <v>19</v>
  </rv>
  <rv s="8">
    <fb>45302</fb>
    <v>18</v>
  </rv>
  <rv s="8">
    <fb>409.35</fb>
    <v>19</v>
  </rv>
  <rv s="8">
    <fb>54.822000000000003</fb>
    <v>19</v>
  </rv>
  <rv s="8">
    <fb>384.63</fb>
    <v>19</v>
  </rv>
  <rv s="8">
    <fb>185.59</fb>
    <v>19</v>
  </rv>
  <rv s="8">
    <fb>155.18</fb>
    <v>19</v>
  </rv>
  <rv s="8">
    <fb>227.22</fb>
    <v>19</v>
  </rv>
  <rv s="8">
    <fb>143.66999999999999</fb>
    <v>19</v>
  </rv>
  <rv s="8">
    <fb>45303</fb>
    <v>18</v>
  </rv>
  <rv s="8">
    <fb>409.56</fb>
    <v>19</v>
  </rv>
  <rv s="8">
    <fb>54.71</fb>
    <v>19</v>
  </rv>
  <rv s="8">
    <fb>185.92</fb>
    <v>19</v>
  </rv>
  <rv s="8">
    <fb>154.62</fb>
    <v>19</v>
  </rv>
  <rv s="8">
    <fb>374.49</fb>
    <v>19</v>
  </rv>
  <rv s="8">
    <fb>218.89</fb>
    <v>19</v>
  </rv>
  <rv s="8">
    <fb>144.24</fb>
    <v>19</v>
  </rv>
  <rv s="8">
    <fb>45307</fb>
    <v>18</v>
  </rv>
  <rv s="8">
    <fb>56.381999999999998</fb>
    <v>19</v>
  </rv>
  <rv s="8">
    <fb>390.27</fb>
    <v>19</v>
  </rv>
  <rv s="8">
    <fb>153.16</fb>
    <v>19</v>
  </rv>
  <rv s="8">
    <fb>219.91</fb>
    <v>19</v>
  </rv>
  <rv s="8">
    <fb>144.08000000000001</fb>
    <v>19</v>
  </rv>
  <rv s="8">
    <fb>45308</fb>
    <v>18</v>
  </rv>
  <rv s="8">
    <fb>407.21</fb>
    <v>19</v>
  </rv>
  <rv s="8">
    <fb>56.052999999999997</fb>
    <v>19</v>
  </rv>
  <rv s="8">
    <fb>389.47</fb>
    <v>19</v>
  </rv>
  <rv s="8">
    <fb>182.68</fb>
    <v>19</v>
  </rv>
  <rv s="8">
    <fb>151.71</fb>
    <v>19</v>
  </rv>
  <rv s="8">
    <fb>368.37</fb>
    <v>19</v>
  </rv>
  <rv s="8">
    <fb>215.55</fb>
    <v>19</v>
  </rv>
  <rv s="8">
    <fb>142.88999999999999</fb>
    <v>19</v>
  </rv>
  <rv s="8">
    <fb>45309</fb>
    <v>18</v>
  </rv>
  <rv s="8">
    <fb>412.99</fb>
    <v>19</v>
  </rv>
  <rv s="8">
    <fb>57.106999999999999</fb>
    <v>19</v>
  </rv>
  <rv s="8">
    <fb>393.87</fb>
    <v>19</v>
  </rv>
  <rv s="8">
    <fb>188.63</fb>
    <v>19</v>
  </rv>
  <rv s="8">
    <fb>153.5</fb>
    <v>19</v>
  </rv>
  <rv s="8">
    <fb>376.13</fb>
    <v>19</v>
  </rv>
  <rv s="8">
    <fb>211.88</fb>
    <v>19</v>
  </rv>
  <rv s="8">
    <fb>144.99</fb>
    <v>19</v>
  </rv>
  <rv s="8">
    <fb>45310</fb>
    <v>18</v>
  </rv>
  <rv s="8">
    <fb>421.18</fb>
    <v>19</v>
  </rv>
  <rv s="8">
    <fb>59.491</fb>
    <v>19</v>
  </rv>
  <rv s="8">
    <fb>191.56</fb>
    <v>19</v>
  </rv>
  <rv s="8">
    <fb>155.34</fb>
    <v>19</v>
  </rv>
  <rv s="8">
    <fb>383.45</fb>
    <v>19</v>
  </rv>
  <rv s="8">
    <fb>212.19</fb>
    <v>19</v>
  </rv>
  <rv s="8">
    <fb>147.97</fb>
    <v>19</v>
  </rv>
  <rv s="8">
    <fb>45313</fb>
    <v>18</v>
  </rv>
  <rv s="8">
    <fb>421.73</fb>
    <v>19</v>
  </rv>
  <rv s="8">
    <fb>59.654000000000003</fb>
    <v>19</v>
  </rv>
  <rv s="8">
    <fb>396.51</fb>
    <v>19</v>
  </rv>
  <rv s="8">
    <fb>193.89</fb>
    <v>19</v>
  </rv>
  <rv s="8">
    <fb>154.78</fb>
    <v>19</v>
  </rv>
  <rv s="8">
    <fb>381.78</fb>
    <v>19</v>
  </rv>
  <rv s="8">
    <fb>208.8</fb>
    <v>19</v>
  </rv>
  <rv s="8">
    <fb>147.71</fb>
    <v>19</v>
  </rv>
  <rv s="8">
    <fb>45314</fb>
    <v>18</v>
  </rv>
  <rv s="8">
    <fb>423.48</fb>
    <v>19</v>
  </rv>
  <rv s="8">
    <fb>59.872999999999998</fb>
    <v>19</v>
  </rv>
  <rv s="8">
    <fb>398.9</fb>
    <v>19</v>
  </rv>
  <rv s="8">
    <fb>195.18</fb>
    <v>19</v>
  </rv>
  <rv s="8">
    <fb>156.02000000000001</fb>
    <v>19</v>
  </rv>
  <rv s="8">
    <fb>385.2</fb>
    <v>19</v>
  </rv>
  <rv s="8">
    <fb>209.14</fb>
    <v>19</v>
  </rv>
  <rv s="8">
    <fb>148.68</fb>
    <v>19</v>
  </rv>
  <rv s="8">
    <fb>45315</fb>
    <v>18</v>
  </rv>
  <rv s="8">
    <fb>425.83</fb>
    <v>19</v>
  </rv>
  <rv s="8">
    <fb>61.362000000000002</fb>
    <v>19</v>
  </rv>
  <rv s="8">
    <fb>402.56</fb>
    <v>19</v>
  </rv>
  <rv s="8">
    <fb>156.87</fb>
    <v>19</v>
  </rv>
  <rv s="8">
    <fb>390.7</fb>
    <v>19</v>
  </rv>
  <rv s="8">
    <fb>207.83</fb>
    <v>19</v>
  </rv>
  <rv s="8">
    <fb>150.35</fb>
    <v>19</v>
  </rv>
  <rv s="8">
    <fb>45316</fb>
    <v>18</v>
  </rv>
  <rv s="8">
    <fb>426.35</fb>
    <v>19</v>
  </rv>
  <rv s="8">
    <fb>61.616999999999997</fb>
    <v>19</v>
  </rv>
  <rv s="8">
    <fb>404.87</fb>
    <v>19</v>
  </rv>
  <rv s="8">
    <fb>194.17</fb>
    <v>19</v>
  </rv>
  <rv s="8">
    <fb>157.75</fb>
    <v>19</v>
  </rv>
  <rv s="8">
    <fb>182.63</fb>
    <v>19</v>
  </rv>
  <rv s="8">
    <fb>153.63999999999999</fb>
    <v>19</v>
  </rv>
  <rv s="8">
    <fb>45317</fb>
    <v>18</v>
  </rv>
  <rv s="8">
    <fb>423.81</fb>
    <v>19</v>
  </rv>
  <rv s="8">
    <fb>61.030999999999999</fb>
    <v>19</v>
  </rv>
  <rv s="8">
    <fb>403.93</fb>
    <v>19</v>
  </rv>
  <rv s="8">
    <fb>192.42</fb>
    <v>19</v>
  </rv>
  <rv s="8">
    <fb>159.12</fb>
    <v>19</v>
  </rv>
  <rv s="8">
    <fb>394.14</fb>
    <v>19</v>
  </rv>
  <rv s="8">
    <fb>45320</fb>
    <v>18</v>
  </rv>
  <rv s="8">
    <fb>428.15</fb>
    <v>19</v>
  </rv>
  <rv s="8">
    <fb>62.465000000000003</fb>
    <v>19</v>
  </rv>
  <rv s="8">
    <fb>409.72</fb>
    <v>19</v>
  </rv>
  <rv s="8">
    <fb>191.73</fb>
    <v>19</v>
  </rv>
  <rv s="8">
    <fb>161.26</fb>
    <v>19</v>
  </rv>
  <rv s="8">
    <fb>401.02</fb>
    <v>19</v>
  </rv>
  <rv s="8">
    <fb>190.93</fb>
    <v>19</v>
  </rv>
  <rv s="8">
    <fb>154.84</fb>
    <v>19</v>
  </rv>
  <rv s="8">
    <fb>45321</fb>
    <v>18</v>
  </rv>
  <rv s="8">
    <fb>425.3</fb>
    <v>19</v>
  </rv>
  <rv s="8">
    <fb>62.774000000000001</fb>
    <v>19</v>
  </rv>
  <rv s="8">
    <fb>408.59</fb>
    <v>19</v>
  </rv>
  <rv s="8">
    <fb>188.04</fb>
    <v>19</v>
  </rv>
  <rv s="8">
    <fb>159</fb>
    <v>19</v>
  </rv>
  <rv s="8">
    <fb>400.06</fb>
    <v>19</v>
  </rv>
  <rv s="8">
    <fb>191.59</fb>
    <v>19</v>
  </rv>
  <rv s="8">
    <fb>153.05000000000001</fb>
    <v>19</v>
  </rv>
  <rv s="8">
    <fb>45322</fb>
    <v>18</v>
  </rv>
  <rv s="8">
    <fb>416.97</fb>
    <v>19</v>
  </rv>
  <rv s="8">
    <fb>61.527000000000001</fb>
    <v>19</v>
  </rv>
  <rv s="8">
    <fb>397.58</fb>
    <v>19</v>
  </rv>
  <rv s="8">
    <fb>184.4</fb>
    <v>19</v>
  </rv>
  <rv s="8">
    <fb>390.14</fb>
    <v>19</v>
  </rv>
  <rv s="8">
    <fb>187.29</fb>
    <v>19</v>
  </rv>
  <rv s="8">
    <fb>45323</fb>
    <v>18</v>
  </rv>
  <rv s="8">
    <fb>421.88</fb>
    <v>19</v>
  </rv>
  <rv s="8">
    <fb>63.027000000000001</fb>
    <v>19</v>
  </rv>
  <rv s="8">
    <fb>403.78</fb>
    <v>19</v>
  </rv>
  <rv s="8">
    <fb>186.86</fb>
    <v>19</v>
  </rv>
  <rv s="8">
    <fb>394.78</fb>
    <v>19</v>
  </rv>
  <rv s="8">
    <fb>188.86</fb>
    <v>19</v>
  </rv>
  <rv s="8">
    <fb>45324</fb>
    <v>18</v>
  </rv>
  <rv s="8">
    <fb>429.01</fb>
    <v>19</v>
  </rv>
  <rv s="8">
    <fb>66.16</fb>
    <v>19</v>
  </rv>
  <rv s="8">
    <fb>411.22</fb>
    <v>19</v>
  </rv>
  <rv s="8">
    <fb>185.85</fb>
    <v>19</v>
  </rv>
  <rv s="8">
    <fb>171.81</fb>
    <v>19</v>
  </rv>
  <rv s="8">
    <fb>474.99</fb>
    <v>19</v>
  </rv>
  <rv s="8">
    <fb>187.91</fb>
    <v>19</v>
  </rv>
  <rv s="8">
    <fb>143.54</fb>
    <v>19</v>
  </rv>
  <rv s="8">
    <fb>45327</fb>
    <v>18</v>
  </rv>
  <rv s="8">
    <fb>428.45</fb>
    <v>19</v>
  </rv>
  <rv s="8">
    <fb>69.331999999999994</fb>
    <v>19</v>
  </rv>
  <rv s="8">
    <fb>405.65</fb>
    <v>19</v>
  </rv>
  <rv s="8">
    <fb>187.68</fb>
    <v>19</v>
  </rv>
  <rv s="8">
    <fb>170.31</fb>
    <v>19</v>
  </rv>
  <rv s="8">
    <fb>459.41</fb>
    <v>19</v>
  </rv>
  <rv s="8">
    <fb>181.06</fb>
    <v>19</v>
  </rv>
  <rv s="8">
    <fb>144.93</fb>
    <v>19</v>
  </rv>
  <rv s="8">
    <fb>45328</fb>
    <v>18</v>
  </rv>
  <rv s="8">
    <fb>427.59</fb>
    <v>19</v>
  </rv>
  <rv s="8">
    <fb>68.222999999999999</fb>
    <v>19</v>
  </rv>
  <rv s="8">
    <fb>405.49</fb>
    <v>19</v>
  </rv>
  <rv s="8">
    <fb>189.3</fb>
    <v>19</v>
  </rv>
  <rv s="8">
    <fb>454.72</fb>
    <v>19</v>
  </rv>
  <rv s="8">
    <fb>185.1</fb>
    <v>19</v>
  </rv>
  <rv s="8">
    <fb>145.41</fb>
    <v>19</v>
  </rv>
  <rv s="8">
    <fb>45329</fb>
    <v>18</v>
  </rv>
  <rv s="8">
    <fb>431.99</fb>
    <v>19</v>
  </rv>
  <rv s="8">
    <fb>70.099000000000004</fb>
    <v>19</v>
  </rv>
  <rv s="8">
    <fb>414.05</fb>
    <v>19</v>
  </rv>
  <rv s="8">
    <fb>189.41</fb>
    <v>19</v>
  </rv>
  <rv s="8">
    <fb>170.53</fb>
    <v>19</v>
  </rv>
  <rv s="8">
    <fb>469.59</fb>
    <v>19</v>
  </rv>
  <rv s="8">
    <fb>187.58</fb>
    <v>19</v>
  </rv>
  <rv s="8">
    <fb>146.68</fb>
    <v>19</v>
  </rv>
  <rv s="8">
    <fb>45330</fb>
    <v>18</v>
  </rv>
  <rv s="8">
    <fb>432.79</fb>
    <v>19</v>
  </rv>
  <rv s="8">
    <fb>69.641000000000005</fb>
    <v>19</v>
  </rv>
  <rv s="8">
    <fb>414.11</fb>
    <v>19</v>
  </rv>
  <rv s="8">
    <fb>188.32</fb>
    <v>19</v>
  </rv>
  <rv s="8">
    <fb>169.84</fb>
    <v>19</v>
  </rv>
  <rv s="8">
    <fb>470</fb>
    <v>19</v>
  </rv>
  <rv s="8">
    <fb>189.56</fb>
    <v>19</v>
  </rv>
  <rv s="8">
    <fb>147.22</fb>
    <v>19</v>
  </rv>
  <rv s="8">
    <fb>45331</fb>
    <v>18</v>
  </rv>
  <rv s="8">
    <fb>437.05</fb>
    <v>19</v>
  </rv>
  <rv s="8">
    <fb>72.132999999999996</fb>
    <v>19</v>
  </rv>
  <rv s="8">
    <fb>420.55</fb>
    <v>19</v>
  </rv>
  <rv s="8">
    <fb>188.85</fb>
    <v>19</v>
  </rv>
  <rv s="8">
    <fb>174.45</fb>
    <v>19</v>
  </rv>
  <rv s="8">
    <fb>468.11</fb>
    <v>19</v>
  </rv>
  <rv s="8">
    <fb>150.22</fb>
    <v>19</v>
  </rv>
  <rv s="8">
    <fb>45334</fb>
    <v>18</v>
  </rv>
  <rv s="8">
    <fb>435.34</fb>
    <v>19</v>
  </rv>
  <rv s="8">
    <fb>415.26</fb>
    <v>19</v>
  </rv>
  <rv s="8">
    <fb>187.15</fb>
    <v>19</v>
  </rv>
  <rv s="8">
    <fb>172.34</fb>
    <v>19</v>
  </rv>
  <rv s="8">
    <fb>468.9</fb>
    <v>19</v>
  </rv>
  <rv s="8">
    <fb>188.13</fb>
    <v>19</v>
  </rv>
  <rv s="8">
    <fb>148.72999999999999</fb>
    <v>19</v>
  </rv>
  <rv s="8">
    <fb>45335</fb>
    <v>18</v>
  </rv>
  <rv s="8">
    <fb>428.55</fb>
    <v>19</v>
  </rv>
  <rv s="8">
    <fb>72.128</fb>
    <v>19</v>
  </rv>
  <rv s="8">
    <fb>406.32</fb>
    <v>19</v>
  </rv>
  <rv s="8">
    <fb>185.04</fb>
    <v>19</v>
  </rv>
  <rv s="8">
    <fb>460.12</fb>
    <v>19</v>
  </rv>
  <rv s="8">
    <fb>184.02</fb>
    <v>19</v>
  </rv>
  <rv s="8">
    <fb>146.37</fb>
    <v>19</v>
  </rv>
  <rv s="8">
    <fb>45336</fb>
    <v>18</v>
  </rv>
  <rv s="8">
    <fb>433.22</fb>
    <v>19</v>
  </rv>
  <rv s="8">
    <fb>73.900000000000006</fb>
    <v>19</v>
  </rv>
  <rv s="8">
    <fb>409.49</fb>
    <v>19</v>
  </rv>
  <rv s="8">
    <fb>184.15</fb>
    <v>19</v>
  </rv>
  <rv s="8">
    <fb>170.98</fb>
    <v>19</v>
  </rv>
  <rv s="8">
    <fb>473.28</fb>
    <v>19</v>
  </rv>
  <rv s="8">
    <fb>188.71</fb>
    <v>19</v>
  </rv>
  <rv s="8">
    <fb>147.13999999999999</fb>
    <v>19</v>
  </rv>
  <rv s="8">
    <fb>45337</fb>
    <v>18</v>
  </rv>
  <rv s="8">
    <fb>434.51</fb>
    <v>19</v>
  </rv>
  <rv s="8">
    <fb>72.658000000000001</fb>
    <v>19</v>
  </rv>
  <rv s="8">
    <fb>406.56</fb>
    <v>19</v>
  </rv>
  <rv s="8">
    <fb>183.86</fb>
    <v>19</v>
  </rv>
  <rv s="8">
    <fb>484.03</fb>
    <v>19</v>
  </rv>
  <rv s="8">
    <fb>200.45</fb>
    <v>19</v>
  </rv>
  <rv s="8">
    <fb>143.94</fb>
    <v>19</v>
  </rv>
  <rv s="8">
    <fb>45338</fb>
    <v>18</v>
  </rv>
  <rv s="8">
    <fb>430.57</fb>
    <v>19</v>
  </rv>
  <rv s="8">
    <fb>72.613</fb>
    <v>19</v>
  </rv>
  <rv s="8">
    <fb>404.06</fb>
    <v>19</v>
  </rv>
  <rv s="8">
    <fb>169.51</fb>
    <v>19</v>
  </rv>
  <rv s="8">
    <fb>473.32</fb>
    <v>19</v>
  </rv>
  <rv s="8">
    <fb>199.95</fb>
    <v>19</v>
  </rv>
  <rv s="8">
    <fb>141.76</fb>
    <v>19</v>
  </rv>
  <rv s="8">
    <fb>45342</fb>
    <v>18</v>
  </rv>
  <rv s="8">
    <fb>427.32</fb>
    <v>19</v>
  </rv>
  <rv s="8">
    <fb>69.451999999999998</fb>
    <v>19</v>
  </rv>
  <rv s="8">
    <fb>402.79</fb>
    <v>19</v>
  </rv>
  <rv s="8">
    <fb>167.08</fb>
    <v>19</v>
  </rv>
  <rv s="8">
    <fb>471.75</fb>
    <v>19</v>
  </rv>
  <rv s="8">
    <fb>193.76</fb>
    <v>19</v>
  </rv>
  <rv s="8">
    <fb>142.19999999999999</fb>
    <v>19</v>
  </rv>
  <rv s="8">
    <fb>45343</fb>
    <v>18</v>
  </rv>
  <rv s="8">
    <fb>425.61</fb>
    <v>19</v>
  </rv>
  <rv s="8">
    <fb>67.471999999999994</fb>
    <v>19</v>
  </rv>
  <rv s="8">
    <fb>402.18</fb>
    <v>19</v>
  </rv>
  <rv s="8">
    <fb>182.32</fb>
    <v>19</v>
  </rv>
  <rv s="8">
    <fb>168.59</fb>
    <v>19</v>
  </rv>
  <rv s="8">
    <fb>468.03</fb>
    <v>19</v>
  </rv>
  <rv s="8">
    <fb>143.84</fb>
    <v>19</v>
  </rv>
  <rv s="8">
    <fb>45344</fb>
    <v>18</v>
  </rv>
  <rv s="8">
    <fb>438.07</fb>
    <v>19</v>
  </rv>
  <rv s="8">
    <fb>78.537999999999997</fb>
    <v>19</v>
  </rv>
  <rv s="8">
    <fb>411.65</fb>
    <v>19</v>
  </rv>
  <rv s="8">
    <fb>184.37</fb>
    <v>19</v>
  </rv>
  <rv s="8">
    <fb>174.58</fb>
    <v>19</v>
  </rv>
  <rv s="8">
    <fb>486.13</fb>
    <v>19</v>
  </rv>
  <rv s="8">
    <fb>197.41</fb>
    <v>19</v>
  </rv>
  <rv s="8">
    <fb>145.32</fb>
    <v>19</v>
  </rv>
  <rv s="8">
    <fb>45345</fb>
    <v>18</v>
  </rv>
  <rv s="8">
    <fb>436.78</fb>
    <v>19</v>
  </rv>
  <rv s="8">
    <fb>78.816999999999993</fb>
    <v>19</v>
  </rv>
  <rv s="8">
    <fb>410.34</fb>
    <v>19</v>
  </rv>
  <rv s="8">
    <fb>182.52</fb>
    <v>19</v>
  </rv>
  <rv s="8">
    <fb>174.99</fb>
    <v>19</v>
  </rv>
  <rv s="8">
    <fb>191.97</fb>
    <v>19</v>
  </rv>
  <rv s="8">
    <fb>145.29</fb>
    <v>19</v>
  </rv>
  <rv s="8">
    <fb>45348</fb>
    <v>18</v>
  </rv>
  <rv s="8">
    <fb>436.55</fb>
    <v>19</v>
  </rv>
  <rv s="8">
    <fb>79.091999999999999</fb>
    <v>19</v>
  </rv>
  <rv s="8">
    <fb>407.54</fb>
    <v>19</v>
  </rv>
  <rv s="8">
    <fb>181.16</fb>
    <v>19</v>
  </rv>
  <rv s="8">
    <fb>174.73</fb>
    <v>19</v>
  </rv>
  <rv s="8">
    <fb>481.74</fb>
    <v>19</v>
  </rv>
  <rv s="8">
    <fb>199.4</fb>
    <v>19</v>
  </rv>
  <rv s="8">
    <fb>138.75</fb>
    <v>19</v>
  </rv>
  <rv s="8">
    <fb>45349</fb>
    <v>18</v>
  </rv>
  <rv s="8">
    <fb>437.6</fb>
    <v>19</v>
  </rv>
  <rv s="8">
    <fb>78.700999999999993</fb>
    <v>19</v>
  </rv>
  <rv s="8">
    <fb>407.48</fb>
    <v>19</v>
  </rv>
  <rv s="8">
    <fb>173.54</fb>
    <v>19</v>
  </rv>
  <rv s="8">
    <fb>487.05</fb>
    <v>19</v>
  </rv>
  <rv s="8">
    <fb>199.73</fb>
    <v>19</v>
  </rv>
  <rv s="8">
    <fb>140.1</fb>
    <v>19</v>
  </rv>
  <rv s="8">
    <fb>45350</fb>
    <v>18</v>
  </rv>
  <rv s="8">
    <fb>435.27</fb>
    <v>19</v>
  </rv>
  <rv s="8">
    <fb>77.662999999999997</fb>
    <v>19</v>
  </rv>
  <rv s="8">
    <fb>407.72</fb>
    <v>19</v>
  </rv>
  <rv s="8">
    <fb>181.42</fb>
    <v>19</v>
  </rv>
  <rv s="8">
    <fb>173.16</fb>
    <v>19</v>
  </rv>
  <rv s="8">
    <fb>484.02</fb>
    <v>19</v>
  </rv>
  <rv s="8">
    <fb>137.43</fb>
    <v>19</v>
  </rv>
  <rv s="8">
    <fb>45351</fb>
    <v>18</v>
  </rv>
  <rv s="8">
    <fb>439</fb>
    <v>19</v>
  </rv>
  <rv s="8">
    <fb>79.111999999999995</fb>
    <v>19</v>
  </rv>
  <rv s="8">
    <fb>413.64</fb>
    <v>19</v>
  </rv>
  <rv s="8">
    <fb>180.75</fb>
    <v>19</v>
  </rv>
  <rv s="8">
    <fb>176.76</fb>
    <v>19</v>
  </rv>
  <rv s="8">
    <fb>490.13</fb>
    <v>19</v>
  </rv>
  <rv s="8">
    <fb>201.88</fb>
    <v>19</v>
  </rv>
  <rv s="8">
    <fb>139.78</fb>
    <v>19</v>
  </rv>
  <rv s="8">
    <fb>45352</fb>
    <v>18</v>
  </rv>
  <rv s="8">
    <fb>445.61</fb>
    <v>19</v>
  </rv>
  <rv s="8">
    <fb>82.278999999999996</fb>
    <v>19</v>
  </rv>
  <rv s="8">
    <fb>415.5</fb>
    <v>19</v>
  </rv>
  <rv s="8">
    <fb>179.66</fb>
    <v>19</v>
  </rv>
  <rv s="8">
    <fb>178.22</fb>
    <v>19</v>
  </rv>
  <rv s="8">
    <fb>502.3</fb>
    <v>19</v>
  </rv>
  <rv s="8">
    <fb>202.64</fb>
    <v>19</v>
  </rv>
  <rv s="8">
    <fb>138.08000000000001</fb>
    <v>19</v>
  </rv>
  <rv s="8">
    <fb>45355</fb>
    <v>18</v>
  </rv>
  <rv s="8">
    <fb>444.02</fb>
    <v>19</v>
  </rv>
  <rv s="8">
    <fb>85.236999999999995</fb>
    <v>19</v>
  </rv>
  <rv s="8">
    <fb>414.92</fb>
    <v>19</v>
  </rv>
  <rv s="8">
    <fb>175.1</fb>
    <v>19</v>
  </rv>
  <rv s="8">
    <fb>177.58</fb>
    <v>19</v>
  </rv>
  <rv s="8">
    <fb>498.19</fb>
    <v>19</v>
  </rv>
  <rv s="8">
    <fb>188.14</fb>
    <v>19</v>
  </rv>
  <rv s="8">
    <fb>134.19999999999999</fb>
    <v>19</v>
  </rv>
  <rv s="8">
    <fb>45356</fb>
    <v>18</v>
  </rv>
  <rv s="8">
    <fb>436.05</fb>
    <v>19</v>
  </rv>
  <rv s="8">
    <fb>85.963999999999999</fb>
    <v>19</v>
  </rv>
  <rv s="8">
    <fb>402.65</fb>
    <v>19</v>
  </rv>
  <rv s="8">
    <fb>170.12</fb>
    <v>19</v>
  </rv>
  <rv s="8">
    <fb>174.12</fb>
    <v>19</v>
  </rv>
  <rv s="8">
    <fb>490.22</fb>
    <v>19</v>
  </rv>
  <rv s="8">
    <fb>180.74</fb>
    <v>19</v>
  </rv>
  <rv s="8">
    <fb>133.78</fb>
    <v>19</v>
  </rv>
  <rv s="8">
    <fb>45357</fb>
    <v>18</v>
  </rv>
  <rv s="8">
    <fb>438.79</fb>
    <v>19</v>
  </rv>
  <rv s="8">
    <fb>88.7</fb>
    <v>19</v>
  </rv>
  <rv s="8">
    <fb>402.09</fb>
    <v>19</v>
  </rv>
  <rv s="8">
    <fb>169.12</fb>
    <v>19</v>
  </rv>
  <rv s="8">
    <fb>173.51</fb>
    <v>19</v>
  </rv>
  <rv s="8">
    <fb>496.09</fb>
    <v>19</v>
  </rv>
  <rv s="8">
    <fb>176.54</fb>
    <v>19</v>
  </rv>
  <rv s="8">
    <fb>132.56</fb>
    <v>19</v>
  </rv>
  <rv s="8">
    <fb>45358</fb>
    <v>18</v>
  </rv>
  <rv s="8">
    <fb>445.45</fb>
    <v>19</v>
  </rv>
  <rv s="8">
    <fb>92.668999999999997</fb>
    <v>19</v>
  </rv>
  <rv s="8">
    <fb>409.14</fb>
    <v>19</v>
  </rv>
  <rv s="8">
    <fb>176.82</fb>
    <v>19</v>
  </rv>
  <rv s="8">
    <fb>512.19000000000005</fb>
    <v>19</v>
  </rv>
  <rv s="8">
    <fb>178.65</fb>
    <v>19</v>
  </rv>
  <rv s="8">
    <fb>135.24</fb>
    <v>19</v>
  </rv>
  <rv s="8">
    <fb>45359</fb>
    <v>18</v>
  </rv>
  <rv s="8">
    <fb>439.02</fb>
    <v>19</v>
  </rv>
  <rv s="8">
    <fb>87.528000000000006</fb>
    <v>19</v>
  </rv>
  <rv s="8">
    <fb>406.22</fb>
    <v>19</v>
  </rv>
  <rv s="8">
    <fb>170.73</fb>
    <v>19</v>
  </rv>
  <rv s="8">
    <fb>175.35</fb>
    <v>19</v>
  </rv>
  <rv s="8">
    <fb>505.95</fb>
    <v>19</v>
  </rv>
  <rv s="8">
    <fb>175.34</fb>
    <v>19</v>
  </rv>
  <rv s="8">
    <fb>136.29</fb>
    <v>19</v>
  </rv>
  <rv s="8">
    <fb>45362</fb>
    <v>18</v>
  </rv>
  <rv s="8">
    <fb>437.39</fb>
    <v>19</v>
  </rv>
  <rv s="8">
    <fb>85.774000000000001</fb>
    <v>19</v>
  </rv>
  <rv s="8">
    <fb>404.52</fb>
    <v>19</v>
  </rv>
  <rv s="8">
    <fb>172.75</fb>
    <v>19</v>
  </rv>
  <rv s="8">
    <fb>483.59</fb>
    <v>19</v>
  </rv>
  <rv s="8">
    <fb>138.94</fb>
    <v>19</v>
  </rv>
  <rv s="8">
    <fb>45363</fb>
    <v>18</v>
  </rv>
  <rv s="8">
    <fb>443.66</fb>
    <v>19</v>
  </rv>
  <rv s="8">
    <fb>91.912999999999997</fb>
    <v>19</v>
  </rv>
  <rv s="8">
    <fb>415.28</fb>
    <v>19</v>
  </rv>
  <rv s="8">
    <fb>173.23</fb>
    <v>19</v>
  </rv>
  <rv s="8">
    <fb>175.39</fb>
    <v>19</v>
  </rv>
  <rv s="8">
    <fb>499.75</fb>
    <v>19</v>
  </rv>
  <rv s="8">
    <fb>177.54</fb>
    <v>19</v>
  </rv>
  <rv s="8">
    <fb>139.62</fb>
    <v>19</v>
  </rv>
  <rv s="8">
    <fb>45364</fb>
    <v>18</v>
  </rv>
  <rv s="8">
    <fb>440.25</fb>
    <v>19</v>
  </rv>
  <rv s="8">
    <fb>90.888000000000005</fb>
    <v>19</v>
  </rv>
  <rv s="8">
    <fb>415.1</fb>
    <v>19</v>
  </rv>
  <rv s="8">
    <fb>171.13</fb>
    <v>19</v>
  </rv>
  <rv s="8">
    <fb>176.55500000000001</fb>
    <v>19</v>
  </rv>
  <rv s="8">
    <fb>495.57</fb>
    <v>19</v>
  </rv>
  <rv s="8">
    <fb>169.48</fb>
    <v>19</v>
  </rv>
  <rv s="8">
    <fb>140.77000000000001</fb>
    <v>19</v>
  </rv>
  <rv s="8">
    <fb>45365</fb>
    <v>18</v>
  </rv>
  <rv s="8">
    <fb>439.14</fb>
    <v>19</v>
  </rv>
  <rv s="8">
    <fb>87.944000000000003</fb>
    <v>19</v>
  </rv>
  <rv s="8">
    <fb>425.22</fb>
    <v>19</v>
  </rv>
  <rv s="8">
    <fb>178.75</fb>
    <v>19</v>
  </rv>
  <rv s="8">
    <fb>491.83</fb>
    <v>19</v>
  </rv>
  <rv s="8">
    <fb>162.5</fb>
    <v>19</v>
  </rv>
  <rv s="8">
    <fb>144.34</fb>
    <v>19</v>
  </rv>
  <rv s="8">
    <fb>45366</fb>
    <v>18</v>
  </rv>
  <rv s="8">
    <fb>433.92</fb>
    <v>19</v>
  </rv>
  <rv s="8">
    <fb>87.836500000000001</fb>
    <v>19</v>
  </rv>
  <rv s="8">
    <fb>416.42</fb>
    <v>19</v>
  </rv>
  <rv s="8">
    <fb>172.62</fb>
    <v>19</v>
  </rv>
  <rv s="8">
    <fb>174.42</fb>
    <v>19</v>
  </rv>
  <rv s="8">
    <fb>484.1</fb>
    <v>19</v>
  </rv>
  <rv s="8">
    <fb>163.57</fb>
    <v>19</v>
  </rv>
  <rv s="8">
    <fb>142.16999999999999</fb>
    <v>19</v>
  </rv>
  <rv s="8">
    <fb>45369</fb>
    <v>18</v>
  </rv>
  <rv s="8">
    <fb>437.48</fb>
    <v>19</v>
  </rv>
  <rv s="8">
    <fb>88.454999999999998</fb>
    <v>19</v>
  </rv>
  <rv s="8">
    <fb>417.32</fb>
    <v>19</v>
  </rv>
  <rv s="8">
    <fb>173.72</fb>
    <v>19</v>
  </rv>
  <rv s="8">
    <fb>496.98</fb>
    <v>19</v>
  </rv>
  <rv s="8">
    <fb>173.8</fb>
    <v>19</v>
  </rv>
  <rv s="8">
    <fb>45370</fb>
    <v>18</v>
  </rv>
  <rv s="8">
    <fb>438.57</fb>
    <v>19</v>
  </rv>
  <rv s="8">
    <fb>89.397999999999996</fb>
    <v>19</v>
  </rv>
  <rv s="8">
    <fb>421.41</fb>
    <v>19</v>
  </rv>
  <rv s="8">
    <fb>175.9</fb>
    <v>19</v>
  </rv>
  <rv s="8">
    <fb>496.24</fb>
    <v>19</v>
  </rv>
  <rv s="8">
    <fb>171.32</fb>
    <v>19</v>
  </rv>
  <rv s="8">
    <fb>45371</fb>
    <v>18</v>
  </rv>
  <rv s="8">
    <fb>443.77</fb>
    <v>19</v>
  </rv>
  <rv s="8">
    <fb>90.372</fb>
    <v>19</v>
  </rv>
  <rv s="8">
    <fb>425.23</fb>
    <v>19</v>
  </rv>
  <rv s="8">
    <fb>178.67</fb>
    <v>19</v>
  </rv>
  <rv s="8">
    <fb>178.15</fb>
    <v>19</v>
  </rv>
  <rv s="8">
    <fb>505.52</fb>
    <v>19</v>
  </rv>
  <rv s="8">
    <fb>175.66</fb>
    <v>19</v>
  </rv>
  <rv s="8">
    <fb>149.68</fb>
    <v>19</v>
  </rv>
  <rv s="8">
    <fb>45372</fb>
    <v>18</v>
  </rv>
  <rv s="8">
    <fb>445.87</fb>
    <v>19</v>
  </rv>
  <rv s="8">
    <fb>91.435000000000002</fb>
    <v>19</v>
  </rv>
  <rv s="8">
    <fb>429.37</fb>
    <v>19</v>
  </rv>
  <rv s="8">
    <fb>171.37</fb>
    <v>19</v>
  </rv>
  <rv s="8">
    <fb>507.76</fb>
    <v>19</v>
  </rv>
  <rv s="8">
    <fb>172.82</fb>
    <v>19</v>
  </rv>
  <rv s="8">
    <fb>148.74</fb>
    <v>19</v>
  </rv>
  <rv s="8">
    <fb>45373</fb>
    <v>18</v>
  </rv>
  <rv s="8">
    <fb>446.38</fb>
    <v>19</v>
  </rv>
  <rv s="8">
    <fb>94.289000000000001</fb>
    <v>19</v>
  </rv>
  <rv s="8">
    <fb>428.74</fb>
    <v>19</v>
  </rv>
  <rv s="8">
    <fb>172.28</fb>
    <v>19</v>
  </rv>
  <rv s="8">
    <fb>178.87</fb>
    <v>19</v>
  </rv>
  <rv s="8">
    <fb>509.58</fb>
    <v>19</v>
  </rv>
  <rv s="8">
    <fb>170.83</fb>
    <v>19</v>
  </rv>
  <rv s="8">
    <fb>151.77000000000001</fb>
    <v>19</v>
  </rv>
  <rv s="8">
    <fb>45376</fb>
    <v>18</v>
  </rv>
  <rv s="8">
    <fb>444.76</fb>
    <v>19</v>
  </rv>
  <rv s="8">
    <fb>95.001999999999995</fb>
    <v>19</v>
  </rv>
  <rv s="8">
    <fb>422.86</fb>
    <v>19</v>
  </rv>
  <rv s="8">
    <fb>170.85</fb>
    <v>19</v>
  </rv>
  <rv s="8">
    <fb>179.71</fb>
    <v>19</v>
  </rv>
  <rv s="8">
    <fb>503.02</fb>
    <v>19</v>
  </rv>
  <rv s="8">
    <fb>172.63</fb>
    <v>19</v>
  </rv>
  <rv s="8">
    <fb>151.15</fb>
    <v>19</v>
  </rv>
  <rv s="8">
    <fb>45377</fb>
    <v>18</v>
  </rv>
  <rv s="8">
    <fb>443.32</fb>
    <v>19</v>
  </rv>
  <rv s="8">
    <fb>92.561000000000007</fb>
    <v>19</v>
  </rv>
  <rv s="8">
    <fb>421.65</fb>
    <v>19</v>
  </rv>
  <rv s="8">
    <fb>169.71</fb>
    <v>19</v>
  </rv>
  <rv s="8">
    <fb>178.3</fb>
    <v>19</v>
  </rv>
  <rv s="8">
    <fb>495.89</fb>
    <v>19</v>
  </rv>
  <rv s="8">
    <fb>177.67</fb>
    <v>19</v>
  </rv>
  <rv s="8">
    <fb>151.69999999999999</fb>
    <v>19</v>
  </rv>
  <rv s="8">
    <fb>45378</fb>
    <v>18</v>
  </rv>
  <rv s="8">
    <fb>444.83</fb>
    <v>19</v>
  </rv>
  <rv s="8">
    <fb>421.43</fb>
    <v>19</v>
  </rv>
  <rv s="8">
    <fb>173.31</fb>
    <v>19</v>
  </rv>
  <rv s="8">
    <fb>179.83</fb>
    <v>19</v>
  </rv>
  <rv s="8">
    <fb>493.86</fb>
    <v>19</v>
  </rv>
  <rv s="8">
    <fb>45379</fb>
    <v>18</v>
  </rv>
  <rv s="8">
    <fb>444.01</fb>
    <v>19</v>
  </rv>
  <rv s="8">
    <fb>90.355999999999995</fb>
    <v>19</v>
  </rv>
  <rv s="8">
    <fb>420.72</fb>
    <v>19</v>
  </rv>
  <rv s="8">
    <fb>171.48</fb>
    <v>19</v>
  </rv>
  <rv s="8">
    <fb>180.38</fb>
    <v>19</v>
  </rv>
  <rv s="8">
    <fb>485.58</fb>
    <v>19</v>
  </rv>
  <rv s="8">
    <fb>175.79</fb>
    <v>19</v>
  </rv>
  <rv s="8">
    <fb>152.26</fb>
    <v>19</v>
  </rv>
  <rv s="8">
    <fb>45383</fb>
    <v>18</v>
  </rv>
  <rv s="8">
    <fb>444.95</fb>
    <v>19</v>
  </rv>
  <rv s="8">
    <fb>90.363</fb>
    <v>19</v>
  </rv>
  <rv s="8">
    <fb>424.57</fb>
    <v>19</v>
  </rv>
  <rv s="8">
    <fb>180.97</fb>
    <v>19</v>
  </rv>
  <rv s="8">
    <fb>491.35</fb>
    <v>19</v>
  </rv>
  <rv s="8">
    <fb>175.22</fb>
    <v>19</v>
  </rv>
  <rv s="8">
    <fb>156.5</fb>
    <v>19</v>
  </rv>
  <rv s="8">
    <fb>45384</fb>
    <v>18</v>
  </rv>
  <rv s="8">
    <fb>441.11</fb>
    <v>19</v>
  </rv>
  <rv s="8">
    <fb>89.451999999999998</fb>
    <v>19</v>
  </rv>
  <rv s="8">
    <fb>421.44</fb>
    <v>19</v>
  </rv>
  <rv s="8">
    <fb>168.84</fb>
    <v>19</v>
  </rv>
  <rv s="8">
    <fb>180.69</fb>
    <v>19</v>
  </rv>
  <rv s="8">
    <fb>497.37</fb>
    <v>19</v>
  </rv>
  <rv s="8">
    <fb>166.63</fb>
    <v>19</v>
  </rv>
  <rv s="8">
    <fb>155.87</fb>
    <v>19</v>
  </rv>
  <rv s="8">
    <fb>45385</fb>
    <v>18</v>
  </rv>
  <rv s="8">
    <fb>442.1</fb>
    <v>19</v>
  </rv>
  <rv s="8">
    <fb>88.963999999999999</fb>
    <v>19</v>
  </rv>
  <rv s="8">
    <fb>420.45</fb>
    <v>19</v>
  </rv>
  <rv s="8">
    <fb>169.65</fb>
    <v>19</v>
  </rv>
  <rv s="8">
    <fb>506.74</fb>
    <v>19</v>
  </rv>
  <rv s="8">
    <fb>168.38</fb>
    <v>19</v>
  </rv>
  <rv s="8">
    <fb>156.37</fb>
    <v>19</v>
  </rv>
  <rv s="8">
    <fb>45386</fb>
    <v>18</v>
  </rv>
  <rv s="8">
    <fb>85.905000000000001</fb>
    <v>19</v>
  </rv>
  <rv s="8">
    <fb>417.88</fb>
    <v>19</v>
  </rv>
  <rv s="8">
    <fb>180</fb>
    <v>19</v>
  </rv>
  <rv s="8">
    <fb>510.92</fb>
    <v>19</v>
  </rv>
  <rv s="8">
    <fb>171.11</fb>
    <v>19</v>
  </rv>
  <rv s="8">
    <fb>45387</fb>
    <v>18</v>
  </rv>
  <rv s="8">
    <fb>440.47</fb>
    <v>19</v>
  </rv>
  <rv s="8">
    <fb>88.007999999999996</fb>
    <v>19</v>
  </rv>
  <rv s="8">
    <fb>425.52</fb>
    <v>19</v>
  </rv>
  <rv s="8">
    <fb>185.07</fb>
    <v>19</v>
  </rv>
  <rv s="8">
    <fb>527.34</fb>
    <v>19</v>
  </rv>
  <rv s="8">
    <fb>153.94</fb>
    <v>19</v>
  </rv>
  <rv s="8">
    <fb>45390</fb>
    <v>18</v>
  </rv>
  <rv s="8">
    <fb>440.6</fb>
    <v>19</v>
  </rv>
  <rv s="8">
    <fb>87.132999999999996</fb>
    <v>19</v>
  </rv>
  <rv s="8">
    <fb>424.59</fb>
    <v>19</v>
  </rv>
  <rv s="8">
    <fb>168.45</fb>
    <v>19</v>
  </rv>
  <rv s="8">
    <fb>185.19</fb>
    <v>19</v>
  </rv>
  <rv s="8">
    <fb>519.25</fb>
    <v>19</v>
  </rv>
  <rv s="8">
    <fb>172.98</fb>
    <v>19</v>
  </rv>
  <rv s="8">
    <fb>156.13999999999999</fb>
    <v>19</v>
  </rv>
  <rv s="8">
    <fb>45391</fb>
    <v>18</v>
  </rv>
  <rv s="8">
    <fb>442.23</fb>
    <v>19</v>
  </rv>
  <rv s="8">
    <fb>85.353999999999999</fb>
    <v>19</v>
  </rv>
  <rv s="8">
    <fb>426.28</fb>
    <v>19</v>
  </rv>
  <rv s="8">
    <fb>169.67</fb>
    <v>19</v>
  </rv>
  <rv s="8">
    <fb>185.67</fb>
    <v>19</v>
  </rv>
  <rv s="8">
    <fb>516.9</fb>
    <v>19</v>
  </rv>
  <rv s="8">
    <fb>176.88</fb>
    <v>19</v>
  </rv>
  <rv s="8">
    <fb>158.13999999999999</fb>
    <v>19</v>
  </rv>
  <rv s="8">
    <fb>45392</fb>
    <v>18</v>
  </rv>
  <rv s="8">
    <fb>438.37</fb>
    <v>19</v>
  </rv>
  <rv s="8">
    <fb>87.039000000000001</fb>
    <v>19</v>
  </rv>
  <rv s="8">
    <fb>423.26</fb>
    <v>19</v>
  </rv>
  <rv s="8">
    <fb>167.78</fb>
    <v>19</v>
  </rv>
  <rv s="8">
    <fb>185.95</fb>
    <v>19</v>
  </rv>
  <rv s="8">
    <fb>519.83000000000004</fb>
    <v>19</v>
  </rv>
  <rv s="8">
    <fb>171.76</fb>
    <v>19</v>
  </rv>
  <rv s="8">
    <fb>157.66</fb>
    <v>19</v>
  </rv>
  <rv s="8">
    <fb>45393</fb>
    <v>18</v>
  </rv>
  <rv s="8">
    <fb>445.37</fb>
    <v>19</v>
  </rv>
  <rv s="8">
    <fb>90.616</fb>
    <v>19</v>
  </rv>
  <rv s="8">
    <fb>427.93</fb>
    <v>19</v>
  </rv>
  <rv s="8">
    <fb>175.04</fb>
    <v>19</v>
  </rv>
  <rv s="8">
    <fb>189.05</fb>
    <v>19</v>
  </rv>
  <rv s="8">
    <fb>523.16</fb>
    <v>19</v>
  </rv>
  <rv s="8">
    <fb>174.6</fb>
    <v>19</v>
  </rv>
  <rv s="8">
    <fb>160.79</fb>
    <v>19</v>
  </rv>
  <rv s="8">
    <fb>45394</fb>
    <v>18</v>
  </rv>
  <rv s="8">
    <fb>438.27</fb>
    <v>19</v>
  </rv>
  <rv s="8">
    <fb>88.186000000000007</fb>
    <v>19</v>
  </rv>
  <rv s="8">
    <fb>421.9</fb>
    <v>19</v>
  </rv>
  <rv s="8">
    <fb>176.55</fb>
    <v>19</v>
  </rv>
  <rv s="8">
    <fb>186.13</fb>
    <v>19</v>
  </rv>
  <rv s="8">
    <fb>511.9</fb>
    <v>19</v>
  </rv>
  <rv s="8">
    <fb>171.05</fb>
    <v>19</v>
  </rv>
  <rv s="8">
    <fb>159.19</fb>
    <v>19</v>
  </rv>
  <rv s="8">
    <fb>45397</fb>
    <v>18</v>
  </rv>
  <rv s="8">
    <fb>431.06</fb>
    <v>19</v>
  </rv>
  <rv s="8">
    <fb>86.001000000000005</fb>
    <v>19</v>
  </rv>
  <rv s="8">
    <fb>183.62</fb>
    <v>19</v>
  </rv>
  <rv s="8">
    <fb>500.23</fb>
    <v>19</v>
  </rv>
  <rv s="8">
    <fb>161.47999999999999</fb>
    <v>19</v>
  </rv>
  <rv s="8">
    <fb>156.33000000000001</fb>
    <v>19</v>
  </rv>
  <rv s="8">
    <fb>45398</fb>
    <v>18</v>
  </rv>
  <rv s="8">
    <fb>431.1</fb>
    <v>19</v>
  </rv>
  <rv s="8">
    <fb>87.415000000000006</fb>
    <v>19</v>
  </rv>
  <rv s="8">
    <fb>414.58</fb>
    <v>19</v>
  </rv>
  <rv s="8">
    <fb>169.38</fb>
    <v>19</v>
  </rv>
  <rv s="8">
    <fb>183.32</fb>
    <v>19</v>
  </rv>
  <rv s="8">
    <fb>499.76</fb>
    <v>19</v>
  </rv>
  <rv s="8">
    <fb>157.11000000000001</fb>
    <v>19</v>
  </rv>
  <rv s="8">
    <fb>156</fb>
    <v>19</v>
  </rv>
  <rv s="8">
    <fb>45399</fb>
    <v>18</v>
  </rv>
  <rv s="8">
    <fb>425.84</fb>
    <v>19</v>
  </rv>
  <rv s="8">
    <fb>84.034999999999997</fb>
    <v>19</v>
  </rv>
  <rv s="8">
    <fb>411.84</fb>
    <v>19</v>
  </rv>
  <rv s="8">
    <fb>168</fb>
    <v>19</v>
  </rv>
  <rv s="8">
    <fb>494.17</fb>
    <v>19</v>
  </rv>
  <rv s="8">
    <fb>155.44999999999999</fb>
    <v>19</v>
  </rv>
  <rv s="8">
    <fb>156.88</fb>
    <v>19</v>
  </rv>
  <rv s="8">
    <fb>45400</fb>
    <v>18</v>
  </rv>
  <rv s="8">
    <fb>423.41</fb>
    <v>19</v>
  </rv>
  <rv s="8">
    <fb>84.671000000000006</fb>
    <v>19</v>
  </rv>
  <rv s="8">
    <fb>404.27</fb>
    <v>19</v>
  </rv>
  <rv s="8">
    <fb>167.04</fb>
    <v>19</v>
  </rv>
  <rv s="8">
    <fb>179.22</fb>
    <v>19</v>
  </rv>
  <rv s="8">
    <fb>501.8</fb>
    <v>19</v>
  </rv>
  <rv s="8">
    <fb>157.46</fb>
    <v>19</v>
  </rv>
  <rv s="8">
    <fb>45401</fb>
    <v>18</v>
  </rv>
  <rv s="8">
    <fb>414.65</fb>
    <v>19</v>
  </rv>
  <rv s="8">
    <fb>76.2</fb>
    <v>19</v>
  </rv>
  <rv s="8">
    <fb>399.12</fb>
    <v>19</v>
  </rv>
  <rv s="8">
    <fb>165</fb>
    <v>19</v>
  </rv>
  <rv s="8">
    <fb>174.63</fb>
    <v>19</v>
  </rv>
  <rv s="8">
    <fb>481.07</fb>
    <v>19</v>
  </rv>
  <rv s="8">
    <fb>147.05000000000001</fb>
    <v>19</v>
  </rv>
  <rv s="8">
    <fb>155.72</fb>
    <v>19</v>
  </rv>
  <rv s="8">
    <fb>45404</fb>
    <v>18</v>
  </rv>
  <rv s="8">
    <fb>418.82</fb>
    <v>19</v>
  </rv>
  <rv s="8">
    <fb>79.518000000000001</fb>
    <v>19</v>
  </rv>
  <rv s="8">
    <fb>400.96</fb>
    <v>19</v>
  </rv>
  <rv s="8">
    <fb>165.84</fb>
    <v>19</v>
  </rv>
  <rv s="8">
    <fb>481.73</fb>
    <v>19</v>
  </rv>
  <rv s="8">
    <fb>142.05000000000001</fb>
    <v>19</v>
  </rv>
  <rv s="8">
    <fb>157.94999999999999</fb>
    <v>19</v>
  </rv>
  <rv s="8">
    <fb>45405</fb>
    <v>18</v>
  </rv>
  <rv s="8">
    <fb>425.07</fb>
    <v>19</v>
  </rv>
  <rv s="8">
    <fb>82.423000000000002</fb>
    <v>19</v>
  </rv>
  <rv s="8">
    <fb>407.57</fb>
    <v>19</v>
  </rv>
  <rv s="8">
    <fb>166.9</fb>
    <v>19</v>
  </rv>
  <rv s="8">
    <fb>179.54</fb>
    <v>19</v>
  </rv>
  <rv s="8">
    <fb>496.1</fb>
    <v>19</v>
  </rv>
  <rv s="8">
    <fb>144.68</fb>
    <v>19</v>
  </rv>
  <rv s="8">
    <fb>159.91999999999999</fb>
    <v>19</v>
  </rv>
  <rv s="8">
    <fb>45406</fb>
    <v>18</v>
  </rv>
  <rv s="8">
    <fb>426.51</fb>
    <v>19</v>
  </rv>
  <rv s="8">
    <fb>79.677000000000007</fb>
    <v>19</v>
  </rv>
  <rv s="8">
    <fb>409.06</fb>
    <v>19</v>
  </rv>
  <rv s="8">
    <fb>169.02</fb>
    <v>19</v>
  </rv>
  <rv s="8">
    <fb>176.59</fb>
    <v>19</v>
  </rv>
  <rv s="8">
    <fb>493.5</fb>
    <v>19</v>
  </rv>
  <rv s="8">
    <fb>161.1</fb>
    <v>19</v>
  </rv>
  <rv s="8">
    <fb>45407</fb>
    <v>18</v>
  </rv>
  <rv s="8">
    <fb>424.45</fb>
    <v>19</v>
  </rv>
  <rv s="8">
    <fb>82.632000000000005</fb>
    <v>19</v>
  </rv>
  <rv s="8">
    <fb>399.04</fb>
    <v>19</v>
  </rv>
  <rv s="8">
    <fb>169.89</fb>
    <v>19</v>
  </rv>
  <rv s="8">
    <fb>173.67</fb>
    <v>19</v>
  </rv>
  <rv s="8">
    <fb>441.38</fb>
    <v>19</v>
  </rv>
  <rv s="8">
    <fb>170.18</fb>
    <v>19</v>
  </rv>
  <rv s="8">
    <fb>45408</fb>
    <v>18</v>
  </rv>
  <rv s="8">
    <fb>431</fb>
    <v>19</v>
  </rv>
  <rv s="8">
    <fb>87.734999999999999</fb>
    <v>19</v>
  </rv>
  <rv s="8">
    <fb>179.62</fb>
    <v>19</v>
  </rv>
  <rv s="8">
    <fb>443.29</fb>
    <v>19</v>
  </rv>
  <rv s="8">
    <fb>168.29</fb>
    <v>19</v>
  </rv>
  <rv s="8">
    <fb>173.69</fb>
    <v>19</v>
  </rv>
  <rv s="8">
    <fb>45411</fb>
    <v>18</v>
  </rv>
  <rv s="8">
    <fb>432.75</fb>
    <v>19</v>
  </rv>
  <rv s="8">
    <fb>87.757000000000005</fb>
    <v>19</v>
  </rv>
  <rv s="8">
    <fb>402.25</fb>
    <v>19</v>
  </rv>
  <rv s="8">
    <fb>432.62</fb>
    <v>19</v>
  </rv>
  <rv s="8">
    <fb>194.05</fb>
    <v>19</v>
  </rv>
  <rv s="8">
    <fb>167.9</fb>
    <v>19</v>
  </rv>
  <rv s="8">
    <fb>45412</fb>
    <v>18</v>
  </rv>
  <rv s="8">
    <fb>86.402000000000001</fb>
    <v>19</v>
  </rv>
  <rv s="8">
    <fb>389.33</fb>
    <v>19</v>
  </rv>
  <rv s="8">
    <fb>175</fb>
    <v>19</v>
  </rv>
  <rv s="8">
    <fb>430.17</fb>
    <v>19</v>
  </rv>
  <rv s="8">
    <fb>183.28</fb>
    <v>19</v>
  </rv>
  <rv s="8">
    <fb>164.64</fb>
    <v>19</v>
  </rv>
  <rv s="8">
    <fb>45413</fb>
    <v>18</v>
  </rv>
  <rv s="8">
    <fb>421.52</fb>
    <v>19</v>
  </rv>
  <rv s="8">
    <fb>83.040999999999997</fb>
    <v>19</v>
  </rv>
  <rv s="8">
    <fb>394.94</fb>
    <v>19</v>
  </rv>
  <rv s="8">
    <fb>179</fb>
    <v>19</v>
  </rv>
  <rv s="8">
    <fb>439.19</fb>
    <v>19</v>
  </rv>
  <rv s="8">
    <fb>179.99</fb>
    <v>19</v>
  </rv>
  <rv s="8">
    <fb>165.57</fb>
    <v>19</v>
  </rv>
  <rv s="8">
    <fb>45414</fb>
    <v>18</v>
  </rv>
  <rv s="8">
    <fb>426.9</fb>
    <v>19</v>
  </rv>
  <rv s="8">
    <fb>85.816999999999993</fb>
    <v>19</v>
  </rv>
  <rv s="8">
    <fb>397.84</fb>
    <v>19</v>
  </rv>
  <rv s="8">
    <fb>184.72</fb>
    <v>19</v>
  </rv>
  <rv s="8">
    <fb>441.68</fb>
    <v>19</v>
  </rv>
  <rv s="8">
    <fb>180.01</fb>
    <v>19</v>
  </rv>
  <rv s="8">
    <fb>168.46</fb>
    <v>19</v>
  </rv>
  <rv s="8">
    <fb>45415</fb>
    <v>18</v>
  </rv>
  <rv s="8">
    <fb>435.48</fb>
    <v>19</v>
  </rv>
  <rv s="8">
    <fb>88.789000000000001</fb>
    <v>19</v>
  </rv>
  <rv s="8">
    <fb>406.66</fb>
    <v>19</v>
  </rv>
  <rv s="8">
    <fb>183.38</fb>
    <v>19</v>
  </rv>
  <rv s="8">
    <fb>186.21</fb>
    <v>19</v>
  </rv>
  <rv s="8">
    <fb>451.96</fb>
    <v>19</v>
  </rv>
  <rv s="8">
    <fb>181.19</fb>
    <v>19</v>
  </rv>
  <rv s="8">
    <fb>168.99</fb>
    <v>19</v>
  </rv>
  <rv s="8">
    <fb>45418</fb>
    <v>18</v>
  </rv>
  <rv s="8">
    <fb>92.14</fb>
    <v>19</v>
  </rv>
  <rv s="8">
    <fb>413.54</fb>
    <v>19</v>
  </rv>
  <rv s="8">
    <fb>181.71</fb>
    <v>19</v>
  </rv>
  <rv s="8">
    <fb>465.68</fb>
    <v>19</v>
  </rv>
  <rv s="8">
    <fb>184.76</fb>
    <v>19</v>
  </rv>
  <rv s="8">
    <fb>169.83</fb>
    <v>19</v>
  </rv>
  <rv s="8">
    <fb>45419</fb>
    <v>18</v>
  </rv>
  <rv s="8">
    <fb>440.32</fb>
    <v>19</v>
  </rv>
  <rv s="8">
    <fb>90.554000000000002</fb>
    <v>19</v>
  </rv>
  <rv s="8">
    <fb>409.34</fb>
    <v>19</v>
  </rv>
  <rv s="8">
    <fb>182.4</fb>
    <v>19</v>
  </rv>
  <rv s="8">
    <fb>188.76</fb>
    <v>19</v>
  </rv>
  <rv s="8">
    <fb>468.24</fb>
    <v>19</v>
  </rv>
  <rv s="8">
    <fb>177.81</fb>
    <v>19</v>
  </rv>
  <rv s="8">
    <fb>45420</fb>
    <v>18</v>
  </rv>
  <rv s="8">
    <fb>440.06</fb>
    <v>19</v>
  </rv>
  <rv s="8">
    <fb>90.412000000000006</fb>
    <v>19</v>
  </rv>
  <rv s="8">
    <fb>410.54</fb>
    <v>19</v>
  </rv>
  <rv s="8">
    <fb>182.74</fb>
    <v>19</v>
  </rv>
  <rv s="8">
    <fb>188</fb>
    <v>19</v>
  </rv>
  <rv s="8">
    <fb>472.6</fb>
    <v>19</v>
  </rv>
  <rv s="8">
    <fb>171.16</fb>
    <v>19</v>
  </rv>
  <rv s="8">
    <fb>45421</fb>
    <v>18</v>
  </rv>
  <rv s="8">
    <fb>441.02</fb>
    <v>19</v>
  </rv>
  <rv s="8">
    <fb>88.747</fb>
    <v>19</v>
  </rv>
  <rv s="8">
    <fb>412.32</fb>
    <v>19</v>
  </rv>
  <rv s="8">
    <fb>184.57</fb>
    <v>19</v>
  </rv>
  <rv s="8">
    <fb>189.5</fb>
    <v>19</v>
  </rv>
  <rv s="8">
    <fb>475.42</fb>
    <v>19</v>
  </rv>
  <rv s="8">
    <fb>171.97</fb>
    <v>19</v>
  </rv>
  <rv s="8">
    <fb>171.58</fb>
    <v>19</v>
  </rv>
  <rv s="8">
    <fb>45422</fb>
    <v>18</v>
  </rv>
  <rv s="8">
    <fb>442.06</fb>
    <v>19</v>
  </rv>
  <rv s="8">
    <fb>89.878</fb>
    <v>19</v>
  </rv>
  <rv s="8">
    <fb>414.74</fb>
    <v>19</v>
  </rv>
  <rv s="8">
    <fb>183.05</fb>
    <v>19</v>
  </rv>
  <rv s="8">
    <fb>187.48</fb>
    <v>19</v>
  </rv>
  <rv s="8">
    <fb>476.2</fb>
    <v>19</v>
  </rv>
  <rv s="8">
    <fb>168.47</fb>
    <v>19</v>
  </rv>
  <rv s="8">
    <fb>45425</fb>
    <v>18</v>
  </rv>
  <rv s="8">
    <fb>443.08</fb>
    <v>19</v>
  </rv>
  <rv s="8">
    <fb>90.399000000000001</fb>
    <v>19</v>
  </rv>
  <rv s="8">
    <fb>413.72</fb>
    <v>19</v>
  </rv>
  <rv s="8">
    <fb>186.28</fb>
    <v>19</v>
  </rv>
  <rv s="8">
    <fb>186.57</fb>
    <v>19</v>
  </rv>
  <rv s="8">
    <fb>468.01</fb>
    <v>19</v>
  </rv>
  <rv s="8">
    <fb>171.89</fb>
    <v>19</v>
  </rv>
  <rv s="8">
    <fb>170.9</fb>
    <v>19</v>
  </rv>
  <rv s="8">
    <fb>45426</fb>
    <v>18</v>
  </rv>
  <rv s="8">
    <fb>445.93</fb>
    <v>19</v>
  </rv>
  <rv s="8">
    <fb>91.355999999999995</fb>
    <v>19</v>
  </rv>
  <rv s="8">
    <fb>416.56</fb>
    <v>19</v>
  </rv>
  <rv s="8">
    <fb>187.43</fb>
    <v>19</v>
  </rv>
  <rv s="8">
    <fb>187.07</fb>
    <v>19</v>
  </rv>
  <rv s="8">
    <fb>471.85</fb>
    <v>19</v>
  </rv>
  <rv s="8">
    <fb>177.55</fb>
    <v>19</v>
  </rv>
  <rv s="8">
    <fb>171.93</fb>
    <v>19</v>
  </rv>
  <rv s="8">
    <fb>45427</fb>
    <v>18</v>
  </rv>
  <rv s="8">
    <fb>452.9</fb>
    <v>19</v>
  </rv>
  <rv s="8">
    <fb>94.63</fb>
    <v>19</v>
  </rv>
  <rv s="8">
    <fb>423.08</fb>
    <v>19</v>
  </rv>
  <rv s="8">
    <fb>189.72</fb>
    <v>19</v>
  </rv>
  <rv s="8">
    <fb>185.99</fb>
    <v>19</v>
  </rv>
  <rv s="8">
    <fb>481.54</fb>
    <v>19</v>
  </rv>
  <rv s="8">
    <fb>173.99</fb>
    <v>19</v>
  </rv>
  <rv s="8">
    <fb>173.88</fb>
    <v>19</v>
  </rv>
  <rv s="8">
    <fb>45428</fb>
    <v>18</v>
  </rv>
  <rv s="8">
    <fb>451.98</fb>
    <v>19</v>
  </rv>
  <rv s="8">
    <fb>94.358999999999995</fb>
    <v>19</v>
  </rv>
  <rv s="8">
    <fb>420.99</fb>
    <v>19</v>
  </rv>
  <rv s="8">
    <fb>189.84</fb>
    <v>19</v>
  </rv>
  <rv s="8">
    <fb>473.23</fb>
    <v>19</v>
  </rv>
  <rv s="8">
    <fb>174.84</fb>
    <v>19</v>
  </rv>
  <rv s="8">
    <fb>45429</fb>
    <v>18</v>
  </rv>
  <rv s="8">
    <fb>451.76</fb>
    <v>19</v>
  </rv>
  <rv s="8">
    <fb>92.478999999999999</fb>
    <v>19</v>
  </rv>
  <rv s="8">
    <fb>420.21</fb>
    <v>19</v>
  </rv>
  <rv s="8">
    <fb>189.87</fb>
    <v>19</v>
  </rv>
  <rv s="8">
    <fb>184.7</fb>
    <v>19</v>
  </rv>
  <rv s="8">
    <fb>471.91</fb>
    <v>19</v>
  </rv>
  <rv s="8">
    <fb>177.46</fb>
    <v>19</v>
  </rv>
  <rv s="8">
    <fb>177.29</fb>
    <v>19</v>
  </rv>
  <rv s="8">
    <fb>45432</fb>
    <v>18</v>
  </rv>
  <rv s="8">
    <fb>454.91</fb>
    <v>19</v>
  </rv>
  <rv s="8">
    <fb>94.78</fb>
    <v>19</v>
  </rv>
  <rv s="8">
    <fb>425.34</fb>
    <v>19</v>
  </rv>
  <rv s="8">
    <fb>191.04</fb>
    <v>19</v>
  </rv>
  <rv s="8">
    <fb>183.54</fb>
    <v>19</v>
  </rv>
  <rv s="8">
    <fb>468.84</fb>
    <v>19</v>
  </rv>
  <rv s="8">
    <fb>178.46</fb>
    <v>19</v>
  </rv>
  <rv s="8">
    <fb>45433</fb>
    <v>18</v>
  </rv>
  <rv s="8">
    <fb>455.8</fb>
    <v>19</v>
  </rv>
  <rv s="8">
    <fb>95.385999999999996</fb>
    <v>19</v>
  </rv>
  <rv s="8">
    <fb>429.04</fb>
    <v>19</v>
  </rv>
  <rv s="8">
    <fb>192.35</fb>
    <v>19</v>
  </rv>
  <rv s="8">
    <fb>183.15</fb>
    <v>19</v>
  </rv>
  <rv s="8">
    <fb>464.63</fb>
    <v>19</v>
  </rv>
  <rv s="8">
    <fb>186.6</fb>
    <v>19</v>
  </rv>
  <rv s="8">
    <fb>45434</fb>
    <v>18</v>
  </rv>
  <rv s="8">
    <fb>455.71</fb>
    <v>19</v>
  </rv>
  <rv s="8">
    <fb>430.52</fb>
    <v>19</v>
  </rv>
  <rv s="8">
    <fb>183.13</fb>
    <v>19</v>
  </rv>
  <rv s="8">
    <fb>467.78</fb>
    <v>19</v>
  </rv>
  <rv s="8">
    <fb>180.11</fb>
    <v>19</v>
  </rv>
  <rv s="8">
    <fb>178</fb>
    <v>19</v>
  </rv>
  <rv s="8">
    <fb>45435</fb>
    <v>18</v>
  </rv>
  <rv s="8">
    <fb>453.66</fb>
    <v>19</v>
  </rv>
  <rv s="8">
    <fb>103.79900000000001</fb>
    <v>19</v>
  </rv>
  <rv s="8">
    <fb>427</fb>
    <v>19</v>
  </rv>
  <rv s="8">
    <fb>186.88</fb>
    <v>19</v>
  </rv>
  <rv s="8">
    <fb>181.05</fb>
    <v>19</v>
  </rv>
  <rv s="8">
    <fb>465.78</fb>
    <v>19</v>
  </rv>
  <rv s="8">
    <fb>173.74</fb>
    <v>19</v>
  </rv>
  <rv s="8">
    <fb>45436</fb>
    <v>18</v>
  </rv>
  <rv s="8">
    <fb>457.95</fb>
    <v>19</v>
  </rv>
  <rv s="8">
    <fb>106.46899999999999</fb>
    <v>19</v>
  </rv>
  <rv s="8">
    <fb>430.16</fb>
    <v>19</v>
  </rv>
  <rv s="8">
    <fb>478.22</fb>
    <v>19</v>
  </rv>
  <rv s="8">
    <fb>176.33</fb>
    <v>19</v>
  </rv>
  <rv s="8">
    <fb>45440</fb>
    <v>18</v>
  </rv>
  <rv s="8">
    <fb>459.68</fb>
    <v>19</v>
  </rv>
  <rv s="8">
    <fb>113.901</fb>
    <v>19</v>
  </rv>
  <rv s="8">
    <fb>430.32</fb>
    <v>19</v>
  </rv>
  <rv s="8">
    <fb>189.99</fb>
    <v>19</v>
  </rv>
  <rv s="8">
    <fb>182.15</fb>
    <v>19</v>
  </rv>
  <rv s="8">
    <fb>479.92</fb>
    <v>19</v>
  </rv>
  <rv s="8">
    <fb>176.75</fb>
    <v>19</v>
  </rv>
  <rv s="8">
    <fb>178.02</fb>
    <v>19</v>
  </rv>
  <rv s="8">
    <fb>45441</fb>
    <v>18</v>
  </rv>
  <rv s="8">
    <fb>456.44</fb>
    <v>19</v>
  </rv>
  <rv s="8">
    <fb>114.825</fb>
    <v>19</v>
  </rv>
  <rv s="8">
    <fb>429.17</fb>
    <v>19</v>
  </rv>
  <rv s="8">
    <fb>182.02</fb>
    <v>19</v>
  </rv>
  <rv s="8">
    <fb>474.36</fb>
    <v>19</v>
  </rv>
  <rv s="8">
    <fb>176.19</fb>
    <v>19</v>
  </rv>
  <rv s="8">
    <fb>177.4</fb>
    <v>19</v>
  </rv>
  <rv s="8">
    <fb>45442</fb>
    <v>18</v>
  </rv>
  <rv s="8">
    <fb>451.55</fb>
    <v>19</v>
  </rv>
  <rv s="8">
    <fb>110.5</fb>
    <v>19</v>
  </rv>
  <rv s="8">
    <fb>414.67</fb>
    <v>19</v>
  </rv>
  <rv s="8">
    <fb>179.32</fb>
    <v>19</v>
  </rv>
  <rv s="8">
    <fb>467.05</fb>
    <v>19</v>
  </rv>
  <rv s="8">
    <fb>178.79</fb>
    <v>19</v>
  </rv>
  <rv s="8">
    <fb>173.56</fb>
    <v>19</v>
  </rv>
  <rv s="8">
    <fb>45443</fb>
    <v>18</v>
  </rv>
  <rv s="8">
    <fb>450.71</fb>
    <v>19</v>
  </rv>
  <rv s="8">
    <fb>109.633</fb>
    <v>19</v>
  </rv>
  <rv s="8">
    <fb>415.13</fb>
    <v>19</v>
  </rv>
  <rv s="8">
    <fb>192.25</fb>
    <v>19</v>
  </rv>
  <rv s="8">
    <fb>176.44</fb>
    <v>19</v>
  </rv>
  <rv s="8">
    <fb>466.83</fb>
    <v>19</v>
  </rv>
  <rv s="8">
    <fb>178.08</fb>
    <v>19</v>
  </rv>
  <rv s="8">
    <fb>173.96</fb>
    <v>19</v>
  </rv>
  <rv s="8">
    <fb>45446</fb>
    <v>18</v>
  </rv>
  <rv s="8">
    <fb>453.13</fb>
    <v>19</v>
  </rv>
  <rv s="8">
    <fb>413.52</fb>
    <v>19</v>
  </rv>
  <rv s="8">
    <fb>194.03</fb>
    <v>19</v>
  </rv>
  <rv s="8">
    <fb>477.49</fb>
    <v>19</v>
  </rv>
  <rv s="8">
    <fb>176.29</fb>
    <v>19</v>
  </rv>
  <rv s="8">
    <fb>45447</fb>
    <v>18</v>
  </rv>
  <rv s="8">
    <fb>454.37</fb>
    <v>19</v>
  </rv>
  <rv s="8">
    <fb>116.437</fb>
    <v>19</v>
  </rv>
  <rv s="8">
    <fb>416.07</fb>
    <v>19</v>
  </rv>
  <rv s="8">
    <fb>194.35</fb>
    <v>19</v>
  </rv>
  <rv s="8">
    <fb>179.34</fb>
    <v>19</v>
  </rv>
  <rv s="8">
    <fb>476.99</fb>
    <v>19</v>
  </rv>
  <rv s="8">
    <fb>174.77</fb>
    <v>19</v>
  </rv>
  <rv s="8">
    <fb>175.13</fb>
    <v>19</v>
  </rv>
  <rv s="8">
    <fb>45448</fb>
    <v>18</v>
  </rv>
  <rv s="8">
    <fb>463.53</fb>
    <v>19</v>
  </rv>
  <rv s="8">
    <fb>122.44</fb>
    <v>19</v>
  </rv>
  <rv s="8">
    <fb>424.01</fb>
    <v>19</v>
  </rv>
  <rv s="8">
    <fb>195.87</fb>
    <v>19</v>
  </rv>
  <rv s="8">
    <fb>495.06</fb>
    <v>19</v>
  </rv>
  <rv s="8">
    <fb>177.07</fb>
    <v>19</v>
  </rv>
  <rv s="8">
    <fb>45449</fb>
    <v>18</v>
  </rv>
  <rv s="8">
    <fb>463.37</fb>
    <v>19</v>
  </rv>
  <rv s="8">
    <fb>120.998</fb>
    <v>19</v>
  </rv>
  <rv s="8">
    <fb>424.52</fb>
    <v>19</v>
  </rv>
  <rv s="8">
    <fb>194.48</fb>
    <v>19</v>
  </rv>
  <rv s="8">
    <fb>493.76</fb>
    <v>19</v>
  </rv>
  <rv s="8">
    <fb>177.94</fb>
    <v>19</v>
  </rv>
  <rv s="8">
    <fb>178.35</fb>
    <v>19</v>
  </rv>
  <rv s="8">
    <fb>45450</fb>
    <v>18</v>
  </rv>
  <rv s="8">
    <fb>462.96</fb>
    <v>19</v>
  </rv>
  <rv s="8">
    <fb>120.88800000000001</fb>
    <v>19</v>
  </rv>
  <rv s="8">
    <fb>423.85</fb>
    <v>19</v>
  </rv>
  <rv s="8">
    <fb>184.3</fb>
    <v>19</v>
  </rv>
  <rv s="8">
    <fb>492.96</fb>
    <v>19</v>
  </rv>
  <rv s="8">
    <fb>177.48</fb>
    <v>19</v>
  </rv>
  <rv s="8">
    <fb>175.95</fb>
    <v>19</v>
  </rv>
  <rv s="8">
    <fb>45453</fb>
    <v>18</v>
  </rv>
  <rv s="8">
    <fb>464.83</fb>
    <v>19</v>
  </rv>
  <rv s="8">
    <fb>121.79</fb>
    <v>19</v>
  </rv>
  <rv s="8">
    <fb>427.87</fb>
    <v>19</v>
  </rv>
  <rv s="8">
    <fb>193.12</fb>
    <v>19</v>
  </rv>
  <rv s="8">
    <fb>187.06</fb>
    <v>19</v>
  </rv>
  <rv s="8">
    <fb>502.6</fb>
    <v>19</v>
  </rv>
  <rv s="8">
    <fb>173.79</fb>
    <v>19</v>
  </rv>
  <rv s="8">
    <fb>176.63</fb>
    <v>19</v>
  </rv>
  <rv s="8">
    <fb>45454</fb>
    <v>18</v>
  </rv>
  <rv s="8">
    <fb>468.02</fb>
    <v>19</v>
  </rv>
  <rv s="8">
    <fb>120.91</fb>
    <v>19</v>
  </rv>
  <rv s="8">
    <fb>432.68</fb>
    <v>19</v>
  </rv>
  <rv s="8">
    <fb>207.15</fb>
    <v>19</v>
  </rv>
  <rv s="8">
    <fb>507.47</fb>
    <v>19</v>
  </rv>
  <rv s="8">
    <fb>170.66</fb>
    <v>19</v>
  </rv>
  <rv s="8">
    <fb>45455</fb>
    <v>18</v>
  </rv>
  <rv s="8">
    <fb>474.15</fb>
    <v>19</v>
  </rv>
  <rv s="8">
    <fb>125.2</fb>
    <v>19</v>
  </rv>
  <rv s="8">
    <fb>441.06</fb>
    <v>19</v>
  </rv>
  <rv s="8">
    <fb>186.89</fb>
    <v>19</v>
  </rv>
  <rv s="8">
    <fb>508.84</fb>
    <v>19</v>
  </rv>
  <rv s="8">
    <fb>179.56</fb>
    <v>19</v>
  </rv>
  <rv s="8">
    <fb>45456</fb>
    <v>18</v>
  </rv>
  <rv s="8">
    <fb>476.72</fb>
    <v>19</v>
  </rv>
  <rv s="8">
    <fb>441.58</fb>
    <v>19</v>
  </rv>
  <rv s="8">
    <fb>504.1</fb>
    <v>19</v>
  </rv>
  <rv s="8">
    <fb>182.47</fb>
    <v>19</v>
  </rv>
  <rv s="8">
    <fb>176.74</fb>
    <v>19</v>
  </rv>
  <rv s="8">
    <fb>45457</fb>
    <v>18</v>
  </rv>
  <rv s="8">
    <fb>479.19</fb>
    <v>19</v>
  </rv>
  <rv s="8">
    <fb>442.57</fb>
    <v>19</v>
  </rv>
  <rv s="8">
    <fb>212.49</fb>
    <v>19</v>
  </rv>
  <rv s="8">
    <fb>504.16</fb>
    <v>19</v>
  </rv>
  <rv s="8">
    <fb>178.01</fb>
    <v>19</v>
  </rv>
  <rv s="8">
    <fb>178.37</fb>
    <v>19</v>
  </rv>
  <rv s="8">
    <fb>45460</fb>
    <v>18</v>
  </rv>
  <rv s="8">
    <fb>485.06</fb>
    <v>19</v>
  </rv>
  <rv s="8">
    <fb>130.97999999999999</fb>
    <v>19</v>
  </rv>
  <rv s="8">
    <fb>448.37</fb>
    <v>19</v>
  </rv>
  <rv s="8">
    <fb>216.67</fb>
    <v>19</v>
  </rv>
  <rv s="8">
    <fb>184.06</fb>
    <v>19</v>
  </rv>
  <rv s="8">
    <fb>506.63</fb>
    <v>19</v>
  </rv>
  <rv s="8">
    <fb>178.78</fb>
    <v>19</v>
  </rv>
  <rv s="8">
    <fb>45461</fb>
    <v>18</v>
  </rv>
  <rv s="8">
    <fb>485.21</fb>
    <v>19</v>
  </rv>
  <rv s="8">
    <fb>135.58000000000001</fb>
    <v>19</v>
  </rv>
  <rv s="8">
    <fb>446.34</fb>
    <v>19</v>
  </rv>
  <rv s="8">
    <fb>182.81</fb>
    <v>19</v>
  </rv>
  <rv s="8">
    <fb>499.49</fb>
    <v>19</v>
  </rv>
  <rv s="8">
    <fb>184.86</fb>
    <v>19</v>
  </rv>
  <rv s="8">
    <fb>176.45</fb>
    <v>19</v>
  </rv>
  <rv s="8">
    <fb>45463</fb>
    <v>18</v>
  </rv>
  <rv s="8">
    <fb>481.47</fb>
    <v>19</v>
  </rv>
  <rv s="8">
    <fb>130.78</fb>
    <v>19</v>
  </rv>
  <rv s="8">
    <fb>445.7</fb>
    <v>19</v>
  </rv>
  <rv s="8">
    <fb>209.68</fb>
    <v>19</v>
  </rv>
  <rv s="8">
    <fb>186.1</fb>
    <v>19</v>
  </rv>
  <rv s="8">
    <fb>501.7</fb>
    <v>19</v>
  </rv>
  <rv s="8">
    <fb>177.71</fb>
    <v>19</v>
  </rv>
  <rv s="8">
    <fb>45464</fb>
    <v>18</v>
  </rv>
  <rv s="8">
    <fb>480.18</fb>
    <v>19</v>
  </rv>
  <rv s="8">
    <fb>449.78</fb>
    <v>19</v>
  </rv>
  <rv s="8">
    <fb>207.49</fb>
    <v>19</v>
  </rv>
  <rv s="8">
    <fb>189.08</fb>
    <v>19</v>
  </rv>
  <rv s="8">
    <fb>494.78</fb>
    <v>19</v>
  </rv>
  <rv s="8">
    <fb>183.01</fb>
    <v>19</v>
  </rv>
  <rv s="8">
    <fb>180.26</fb>
    <v>19</v>
  </rv>
  <rv s="8">
    <fb>45467</fb>
    <v>18</v>
  </rv>
  <rv s="8">
    <fb>473.96</fb>
    <v>19</v>
  </rv>
  <rv s="8">
    <fb>118.11</fb>
    <v>19</v>
  </rv>
  <rv s="8">
    <fb>447.67</fb>
    <v>19</v>
  </rv>
  <rv s="8">
    <fb>208.14</fb>
    <v>19</v>
  </rv>
  <rv s="8">
    <fb>185.57</fb>
    <v>19</v>
  </rv>
  <rv s="8">
    <fb>498.91</fb>
    <v>19</v>
  </rv>
  <rv s="8">
    <fb>182.58</fb>
    <v>19</v>
  </rv>
  <rv s="8">
    <fb>180.79</fb>
    <v>19</v>
  </rv>
  <rv s="8">
    <fb>45468</fb>
    <v>18</v>
  </rv>
  <rv s="8">
    <fb>479.38</fb>
    <v>19</v>
  </rv>
  <rv s="8">
    <fb>126.09</fb>
    <v>19</v>
  </rv>
  <rv s="8">
    <fb>450.95</fb>
    <v>19</v>
  </rv>
  <rv s="8">
    <fb>209.07</fb>
    <v>19</v>
  </rv>
  <rv s="8">
    <fb>186.34</fb>
    <v>19</v>
  </rv>
  <rv s="8">
    <fb>510.6</fb>
    <v>19</v>
  </rv>
  <rv s="8">
    <fb>187.35</fb>
    <v>19</v>
  </rv>
  <rv s="8">
    <fb>185.58</fb>
    <v>19</v>
  </rv>
  <rv s="8">
    <fb>45469</fb>
    <v>18</v>
  </rv>
  <rv s="8">
    <fb>480.37</fb>
    <v>19</v>
  </rv>
  <rv s="8">
    <fb>126.4</fb>
    <v>19</v>
  </rv>
  <rv s="8">
    <fb>452.16</fb>
    <v>19</v>
  </rv>
  <rv s="8">
    <fb>193.61</fb>
    <v>19</v>
  </rv>
  <rv s="8">
    <fb>513.12</fb>
    <v>19</v>
  </rv>
  <rv s="8">
    <fb>196.37</fb>
    <v>19</v>
  </rv>
  <rv s="8">
    <fb>185.37</fb>
    <v>19</v>
  </rv>
  <rv s="8">
    <fb>45470</fb>
    <v>18</v>
  </rv>
  <rv s="8">
    <fb>481.61</fb>
    <v>19</v>
  </rv>
  <rv s="8">
    <fb>452.85</fb>
    <v>19</v>
  </rv>
  <rv s="8">
    <fb>214.1</fb>
    <v>19</v>
  </rv>
  <rv s="8">
    <fb>197.85</fb>
    <v>19</v>
  </rv>
  <rv s="8">
    <fb>519.55999999999995</fb>
    <v>19</v>
  </rv>
  <rv s="8">
    <fb>197.42</fb>
    <v>19</v>
  </rv>
  <rv s="8">
    <fb>45471</fb>
    <v>18</v>
  </rv>
  <rv s="8">
    <fb>479.11</fb>
    <v>19</v>
  </rv>
  <rv s="8">
    <fb>446.95</fb>
    <v>19</v>
  </rv>
  <rv s="8">
    <fb>210.62</fb>
    <v>19</v>
  </rv>
  <rv s="8">
    <fb>193.25</fb>
    <v>19</v>
  </rv>
  <rv s="8">
    <fb>504.22</fb>
    <v>19</v>
  </rv>
  <rv s="8">
    <fb>197.88</fb>
    <v>19</v>
  </rv>
  <rv s="8">
    <fb>183.42</fb>
    <v>19</v>
  </rv>
  <rv s="8">
    <fb>45474</fb>
    <v>18</v>
  </rv>
  <rv s="8">
    <fb>481.92</fb>
    <v>19</v>
  </rv>
  <rv s="8">
    <fb>124.3</fb>
    <v>19</v>
  </rv>
  <rv s="8">
    <fb>456.73</fb>
    <v>19</v>
  </rv>
  <rv s="8">
    <fb>216.75</fb>
    <v>19</v>
  </rv>
  <rv s="8">
    <fb>504.68</fb>
    <v>19</v>
  </rv>
  <rv s="8">
    <fb>209.86</fb>
    <v>19</v>
  </rv>
  <rv s="8">
    <fb>184.49</fb>
    <v>19</v>
  </rv>
  <rv s="8">
    <fb>45475</fb>
    <v>18</v>
  </rv>
  <rv s="8">
    <fb>486.98</fb>
    <v>19</v>
  </rv>
  <rv s="8">
    <fb>459.28</fb>
    <v>19</v>
  </rv>
  <rv s="8">
    <fb>220.27</fb>
    <v>19</v>
  </rv>
  <rv s="8">
    <fb>200</fb>
    <v>19</v>
  </rv>
  <rv s="8">
    <fb>509.5</fb>
    <v>19</v>
  </rv>
  <rv s="8">
    <fb>231.26</fb>
    <v>19</v>
  </rv>
  <rv s="8">
    <fb>186.61</fb>
    <v>19</v>
  </rv>
  <rv s="8">
    <fb>45476</fb>
    <v>18</v>
  </rv>
  <rv s="8">
    <fb>491.04</fb>
    <v>19</v>
  </rv>
  <rv s="8">
    <fb>128.28</fb>
    <v>19</v>
  </rv>
  <rv s="8">
    <fb>460.77</fb>
    <v>19</v>
  </rv>
  <rv s="8">
    <fb>221.55</fb>
    <v>19</v>
  </rv>
  <rv s="8">
    <fb>197.59</fb>
    <v>19</v>
  </rv>
  <rv s="8">
    <fb>509.96</fb>
    <v>19</v>
  </rv>
  <rv s="8">
    <fb>246.39</fb>
    <v>19</v>
  </rv>
  <rv s="8">
    <fb>187.39</fb>
    <v>19</v>
  </rv>
  <rv s="8">
    <fb>45478</fb>
    <v>18</v>
  </rv>
  <rv s="8">
    <fb>496.16</fb>
    <v>19</v>
  </rv>
  <rv s="8">
    <fb>125.83</fb>
    <v>19</v>
  </rv>
  <rv s="8">
    <fb>467.56</fb>
    <v>19</v>
  </rv>
  <rv s="8">
    <fb>226.34</fb>
    <v>19</v>
  </rv>
  <rv s="8">
    <fb>539.91</fb>
    <v>19</v>
  </rv>
  <rv s="8">
    <fb>251.52</fb>
    <v>19</v>
  </rv>
  <rv s="8">
    <fb>191.96</fb>
    <v>19</v>
  </rv>
  <rv s="8">
    <fb>45481</fb>
    <v>18</v>
  </rv>
  <rv s="8">
    <fb>497.34</fb>
    <v>19</v>
  </rv>
  <rv s="8">
    <fb>128.19999999999999</fb>
    <v>19</v>
  </rv>
  <rv s="8">
    <fb>466.24</fb>
    <v>19</v>
  </rv>
  <rv s="8">
    <fb>199.29</fb>
    <v>19</v>
  </rv>
  <rv s="8">
    <fb>529.32000000000005</fb>
    <v>19</v>
  </rv>
  <rv s="8">
    <fb>252.94</fb>
    <v>19</v>
  </rv>
  <rv s="8">
    <fb>190.48</fb>
    <v>19</v>
  </rv>
  <rv s="8">
    <fb>45482</fb>
    <v>18</v>
  </rv>
  <rv s="8">
    <fb>497.77</fb>
    <v>19</v>
  </rv>
  <rv s="8">
    <fb>131.38</fb>
    <v>19</v>
  </rv>
  <rv s="8">
    <fb>459.54</fb>
    <v>19</v>
  </rv>
  <rv s="8">
    <fb>228.68</fb>
    <v>19</v>
  </rv>
  <rv s="8">
    <fb>199.34</fb>
    <v>19</v>
  </rv>
  <rv s="8">
    <fb>530</fb>
    <v>19</v>
  </rv>
  <rv s="8">
    <fb>262.33</fb>
    <v>19</v>
  </rv>
  <rv s="8">
    <fb>190.44</fb>
    <v>19</v>
  </rv>
  <rv s="8">
    <fb>45483</fb>
    <v>18</v>
  </rv>
  <rv s="8">
    <fb>502.96</fb>
    <v>19</v>
  </rv>
  <rv s="8">
    <fb>466.25</fb>
    <v>19</v>
  </rv>
  <rv s="8">
    <fb>232.98</fb>
    <v>19</v>
  </rv>
  <rv s="8">
    <fb>199.79</fb>
    <v>19</v>
  </rv>
  <rv s="8">
    <fb>534.69000000000005</fb>
    <v>19</v>
  </rv>
  <rv s="8">
    <fb>263.26</fb>
    <v>19</v>
  </rv>
  <rv s="8">
    <fb>192.66</fb>
    <v>19</v>
  </rv>
  <rv s="8">
    <fb>45484</fb>
    <v>18</v>
  </rv>
  <rv s="8">
    <fb>491.93</fb>
    <v>19</v>
  </rv>
  <rv s="8">
    <fb>127.4</fb>
    <v>19</v>
  </rv>
  <rv s="8">
    <fb>454.7</fb>
    <v>19</v>
  </rv>
  <rv s="8">
    <fb>227.57</fb>
    <v>19</v>
  </rv>
  <rv s="8">
    <fb>195.05</fb>
    <v>19</v>
  </rv>
  <rv s="8">
    <fb>512.70000000000005</fb>
    <v>19</v>
  </rv>
  <rv s="8">
    <fb>241.03</fb>
    <v>19</v>
  </rv>
  <rv s="8">
    <fb>187.3</fb>
    <v>19</v>
  </rv>
  <rv s="8">
    <fb>45485</fb>
    <v>18</v>
  </rv>
  <rv s="8">
    <fb>494.82</fb>
    <v>19</v>
  </rv>
  <rv s="8">
    <fb>453.55</fb>
    <v>19</v>
  </rv>
  <rv s="8">
    <fb>230.54</fb>
    <v>19</v>
  </rv>
  <rv s="8">
    <fb>194.49</fb>
    <v>19</v>
  </rv>
  <rv s="8">
    <fb>498.87</fb>
    <v>19</v>
  </rv>
  <rv s="8">
    <fb>248.23</fb>
    <v>19</v>
  </rv>
  <rv s="8">
    <fb>186.78</fb>
    <v>19</v>
  </rv>
  <rv s="8">
    <fb>45488</fb>
    <v>18</v>
  </rv>
  <rv s="8">
    <fb>496.15</fb>
    <v>19</v>
  </rv>
  <rv s="8">
    <fb>128.44</fb>
    <v>19</v>
  </rv>
  <rv s="8">
    <fb>453.96</fb>
    <v>19</v>
  </rv>
  <rv s="8">
    <fb>234.4</fb>
    <v>19</v>
  </rv>
  <rv s="8">
    <fb>192.72</fb>
    <v>19</v>
  </rv>
  <rv s="8">
    <fb>252.64</fb>
    <v>19</v>
  </rv>
  <rv s="8">
    <fb>188.19</fb>
    <v>19</v>
  </rv>
  <rv s="8">
    <fb>45489</fb>
    <v>18</v>
  </rv>
  <rv s="8">
    <fb>496.34</fb>
    <v>19</v>
  </rv>
  <rv s="8">
    <fb>449.52</fb>
    <v>19</v>
  </rv>
  <rv s="8">
    <fb>234.82</fb>
    <v>19</v>
  </rv>
  <rv s="8">
    <fb>193.02</fb>
    <v>19</v>
  </rv>
  <rv s="8">
    <fb>489.79</fb>
    <v>19</v>
  </rv>
  <rv s="8">
    <fb>256.56</fb>
    <v>19</v>
  </rv>
  <rv s="8">
    <fb>185.5</fb>
    <v>19</v>
  </rv>
  <rv s="8">
    <fb>45490</fb>
    <v>18</v>
  </rv>
  <rv s="8">
    <fb>481.77</fb>
    <v>19</v>
  </rv>
  <rv s="8">
    <fb>117.99</fb>
    <v>19</v>
  </rv>
  <rv s="8">
    <fb>443.52</fb>
    <v>19</v>
  </rv>
  <rv s="8">
    <fb>228.88</fb>
    <v>19</v>
  </rv>
  <rv s="8">
    <fb>187.93</fb>
    <v>19</v>
  </rv>
  <rv s="8">
    <fb>461.99</fb>
    <v>19</v>
  </rv>
  <rv s="8">
    <fb>182.62</fb>
    <v>19</v>
  </rv>
  <rv s="8">
    <fb>45491</fb>
    <v>18</v>
  </rv>
  <rv s="8">
    <fb>479.49</fb>
    <v>19</v>
  </rv>
  <rv s="8">
    <fb>440.37</fb>
    <v>19</v>
  </rv>
  <rv s="8">
    <fb>224.18</fb>
    <v>19</v>
  </rv>
  <rv s="8">
    <fb>183.75</fb>
    <v>19</v>
  </rv>
  <rv s="8">
    <fb>475.85</fb>
    <v>19</v>
  </rv>
  <rv s="8">
    <fb>249.23</fb>
    <v>19</v>
  </rv>
  <rv s="8">
    <fb>45492</fb>
    <v>18</v>
  </rv>
  <rv s="8">
    <fb>475.24</fb>
    <v>19</v>
  </rv>
  <rv s="8">
    <fb>117.93</fb>
    <v>19</v>
  </rv>
  <rv s="8">
    <fb>437.11</fb>
    <v>19</v>
  </rv>
  <rv s="8">
    <fb>224.31</fb>
    <v>19</v>
  </rv>
  <rv s="8">
    <fb>476.79</fb>
    <v>19</v>
  </rv>
  <rv s="8">
    <fb>239.2</fb>
    <v>19</v>
  </rv>
  <rv s="8">
    <fb>179.39</fb>
    <v>19</v>
  </rv>
  <rv s="8">
    <fb>45495</fb>
    <v>18</v>
  </rv>
  <rv s="8">
    <fb>482.32</fb>
    <v>19</v>
  </rv>
  <rv s="8">
    <fb>442.94</fb>
    <v>19</v>
  </rv>
  <rv s="8">
    <fb>223.96</fb>
    <v>19</v>
  </rv>
  <rv s="8">
    <fb>182.55</fb>
    <v>19</v>
  </rv>
  <rv s="8">
    <fb>487.4</fb>
    <v>19</v>
  </rv>
  <rv s="8">
    <fb>183.35</fb>
    <v>19</v>
  </rv>
  <rv s="8">
    <fb>45496</fb>
    <v>18</v>
  </rv>
  <rv s="8">
    <fb>480.62</fb>
    <v>19</v>
  </rv>
  <rv s="8">
    <fb>122.59</fb>
    <v>19</v>
  </rv>
  <rv s="8">
    <fb>444.85</fb>
    <v>19</v>
  </rv>
  <rv s="8">
    <fb>225.01</fb>
    <v>19</v>
  </rv>
  <rv s="8">
    <fb>186.41</fb>
    <v>19</v>
  </rv>
  <rv s="8">
    <fb>488.69</fb>
    <v>19</v>
  </rv>
  <rv s="8">
    <fb>45497</fb>
    <v>18</v>
  </rv>
  <rv s="8">
    <fb>463.38</fb>
    <v>19</v>
  </rv>
  <rv s="8">
    <fb>114.25</fb>
    <v>19</v>
  </rv>
  <rv s="8">
    <fb>428.9</fb>
    <v>19</v>
  </rv>
  <rv s="8">
    <fb>218.54</fb>
    <v>19</v>
  </rv>
  <rv s="8">
    <fb>461.27</fb>
    <v>19</v>
  </rv>
  <rv s="8">
    <fb>215.99</fb>
    <v>19</v>
  </rv>
  <rv s="8">
    <fb>174.37</fb>
    <v>19</v>
  </rv>
  <rv s="8">
    <fb>45498</fb>
    <v>18</v>
  </rv>
  <rv s="8">
    <fb>458.27</fb>
    <v>19</v>
  </rv>
  <rv s="8">
    <fb>418.4</fb>
    <v>19</v>
  </rv>
  <rv s="8">
    <fb>179.85</fb>
    <v>19</v>
  </rv>
  <rv s="8">
    <fb>453.41</fb>
    <v>19</v>
  </rv>
  <rv s="8">
    <fb>220.25</fb>
    <v>19</v>
  </rv>
  <rv s="8">
    <fb>169.16</fb>
    <v>19</v>
  </rv>
  <rv s="8">
    <fb>45499</fb>
    <v>18</v>
  </rv>
  <rv s="8">
    <fb>462.97</fb>
    <v>19</v>
  </rv>
  <rv s="8">
    <fb>425.27</fb>
    <v>19</v>
  </rv>
  <rv s="8">
    <fb>217.96</fb>
    <v>19</v>
  </rv>
  <rv s="8">
    <fb>182.5</fb>
    <v>19</v>
  </rv>
  <rv s="8">
    <fb>465.7</fb>
    <v>19</v>
  </rv>
  <rv s="8">
    <fb>219.8</fb>
    <v>19</v>
  </rv>
  <rv s="8">
    <fb>168.68</fb>
    <v>19</v>
  </rv>
  <rv s="8">
    <fb>45502</fb>
    <v>18</v>
  </rv>
  <rv s="8">
    <fb>463.9</fb>
    <v>19</v>
  </rv>
  <rv s="8">
    <fb>111.59</fb>
    <v>19</v>
  </rv>
  <rv s="8">
    <fb>426.73</fb>
    <v>19</v>
  </rv>
  <rv s="8">
    <fb>218.24</fb>
    <v>19</v>
  </rv>
  <rv s="8">
    <fb>465.71</fb>
    <v>19</v>
  </rv>
  <rv s="8">
    <fb>232.1</fb>
    <v>19</v>
  </rv>
  <rv s="8">
    <fb>45503</fb>
    <v>18</v>
  </rv>
  <rv s="8">
    <fb>457.53</fb>
    <v>19</v>
  </rv>
  <rv s="8">
    <fb>103.73</fb>
    <v>19</v>
  </rv>
  <rv s="8">
    <fb>422.92</fb>
    <v>19</v>
  </rv>
  <rv s="8">
    <fb>218.8</fb>
    <v>19</v>
  </rv>
  <rv s="8">
    <fb>463.19</fb>
    <v>19</v>
  </rv>
  <rv s="8">
    <fb>222.62</fb>
    <v>19</v>
  </rv>
  <rv s="8">
    <fb>171.86</fb>
    <v>19</v>
  </rv>
  <rv s="8">
    <fb>45504</fb>
    <v>18</v>
  </rv>
  <rv s="8">
    <fb>471.07</fb>
    <v>19</v>
  </rv>
  <rv s="8">
    <fb>117.02</fb>
    <v>19</v>
  </rv>
  <rv s="8">
    <fb>418.35</fb>
    <v>19</v>
  </rv>
  <rv s="8">
    <fb>222.08</fb>
    <v>19</v>
  </rv>
  <rv s="8">
    <fb>186.98</fb>
    <v>19</v>
  </rv>
  <rv s="8">
    <fb>474.83</fb>
    <v>19</v>
  </rv>
  <rv s="8">
    <fb>232.07</fb>
    <v>19</v>
  </rv>
  <rv s="8">
    <fb>173.15</fb>
    <v>19</v>
  </rv>
  <rv s="8">
    <fb>45505</fb>
    <v>18</v>
  </rv>
  <rv s="8">
    <fb>459.66</fb>
    <v>19</v>
  </rv>
  <rv s="8">
    <fb>109.21</fb>
    <v>19</v>
  </rv>
  <rv s="8">
    <fb>417.11</fb>
    <v>19</v>
  </rv>
  <rv s="8">
    <fb>218.36</fb>
    <v>19</v>
  </rv>
  <rv s="8">
    <fb>184.07</fb>
    <v>19</v>
  </rv>
  <rv s="8">
    <fb>497.74</fb>
    <v>19</v>
  </rv>
  <rv s="8">
    <fb>216.86</fb>
    <v>19</v>
  </rv>
  <rv s="8">
    <fb>172.45</fb>
    <v>19</v>
  </rv>
  <rv s="8">
    <fb>45506</fb>
    <v>18</v>
  </rv>
  <rv s="8">
    <fb>448.75</fb>
    <v>19</v>
  </rv>
  <rv s="8">
    <fb>107.27</fb>
    <v>19</v>
  </rv>
  <rv s="8">
    <fb>408.49</fb>
    <v>19</v>
  </rv>
  <rv s="8">
    <fb>219.86</fb>
    <v>19</v>
  </rv>
  <rv s="8">
    <fb>488.14</fb>
    <v>19</v>
  </rv>
  <rv s="8">
    <fb>207.67</fb>
    <v>19</v>
  </rv>
  <rv s="8">
    <fb>45509</fb>
    <v>18</v>
  </rv>
  <rv s="8">
    <fb>435.37</fb>
    <v>19</v>
  </rv>
  <rv s="8">
    <fb>100.45</fb>
    <v>19</v>
  </rv>
  <rv s="8">
    <fb>395.15</fb>
    <v>19</v>
  </rv>
  <rv s="8">
    <fb>209.27</fb>
    <v>19</v>
  </rv>
  <rv s="8">
    <fb>475.73</fb>
    <v>19</v>
  </rv>
  <rv s="8">
    <fb>198.88</fb>
    <v>19</v>
  </rv>
  <rv s="8">
    <fb>160.63999999999999</fb>
    <v>19</v>
  </rv>
  <rv s="8">
    <fb>45510</fb>
    <v>18</v>
  </rv>
  <rv s="8">
    <fb>439.53</fb>
    <v>19</v>
  </rv>
  <rv s="8">
    <fb>104.25</fb>
    <v>19</v>
  </rv>
  <rv s="8">
    <fb>207.23</fb>
    <v>19</v>
  </rv>
  <rv s="8">
    <fb>161.93</fb>
    <v>19</v>
  </rv>
  <rv s="8">
    <fb>494.09</fb>
    <v>19</v>
  </rv>
  <rv s="8">
    <fb>200.64</fb>
    <v>19</v>
  </rv>
  <rv s="8">
    <fb>160.54</fb>
    <v>19</v>
  </rv>
  <rv s="8">
    <fb>45511</fb>
    <v>18</v>
  </rv>
  <rv s="8">
    <fb>434.77</fb>
    <v>19</v>
  </rv>
  <rv s="8">
    <fb>98.91</fb>
    <v>19</v>
  </rv>
  <rv s="8">
    <fb>398.43</fb>
    <v>19</v>
  </rv>
  <rv s="8">
    <fb>209.82</fb>
    <v>19</v>
  </rv>
  <rv s="8">
    <fb>162.77000000000001</fb>
    <v>19</v>
  </rv>
  <rv s="8">
    <fb>488.92</fb>
    <v>19</v>
  </rv>
  <rv s="8">
    <fb>160.75</fb>
    <v>19</v>
  </rv>
  <rv s="8">
    <fb>45512</fb>
    <v>18</v>
  </rv>
  <rv s="8">
    <fb>448.07</fb>
    <v>19</v>
  </rv>
  <rv s="8">
    <fb>104.97</fb>
    <v>19</v>
  </rv>
  <rv s="8">
    <fb>402.69</fb>
    <v>19</v>
  </rv>
  <rv s="8">
    <fb>213.31</fb>
    <v>19</v>
  </rv>
  <rv s="8">
    <fb>509.63</fb>
    <v>19</v>
  </rv>
  <rv s="8">
    <fb>198.84</fb>
    <v>19</v>
  </rv>
  <rv s="8">
    <fb>163.84</fb>
    <v>19</v>
  </rv>
  <rv s="8">
    <fb>45513</fb>
    <v>18</v>
  </rv>
  <rv s="8">
    <fb>450.41</fb>
    <v>19</v>
  </rv>
  <rv s="8">
    <fb>104.75</fb>
    <v>19</v>
  </rv>
  <rv s="8">
    <fb>406.02</fb>
    <v>19</v>
  </rv>
  <rv s="8">
    <fb>216.24</fb>
    <v>19</v>
  </rv>
  <rv s="8">
    <fb>166.94</fb>
    <v>19</v>
  </rv>
  <rv s="8">
    <fb>517.77</fb>
    <v>19</v>
  </rv>
  <rv s="8">
    <fb>165.39</fb>
    <v>19</v>
  </rv>
  <rv s="8">
    <fb>45516</fb>
    <v>18</v>
  </rv>
  <rv s="8">
    <fb>451.38</fb>
    <v>19</v>
  </rv>
  <rv s="8">
    <fb>109.02</fb>
    <v>19</v>
  </rv>
  <rv s="8">
    <fb>406.81</fb>
    <v>19</v>
  </rv>
  <rv s="8">
    <fb>217.53</fb>
    <v>19</v>
  </rv>
  <rv s="8">
    <fb>515.95000000000005</fb>
    <v>19</v>
  </rv>
  <rv s="8">
    <fb>197.49</fb>
    <v>19</v>
  </rv>
  <rv s="8">
    <fb>163.95</fb>
    <v>19</v>
  </rv>
  <rv s="8">
    <fb>45517</fb>
    <v>18</v>
  </rv>
  <rv s="8">
    <fb>462.58</fb>
    <v>19</v>
  </rv>
  <rv s="8">
    <fb>116.14</fb>
    <v>19</v>
  </rv>
  <rv s="8">
    <fb>414.01</fb>
    <v>19</v>
  </rv>
  <rv s="8">
    <fb>221.27</fb>
    <v>19</v>
  </rv>
  <rv s="8">
    <fb>528.54</fb>
    <v>19</v>
  </rv>
  <rv s="8">
    <fb>165.93</fb>
    <v>19</v>
  </rv>
  <rv s="8">
    <fb>45518</fb>
    <v>18</v>
  </rv>
  <rv s="8">
    <fb>462.73</fb>
    <v>19</v>
  </rv>
  <rv s="8">
    <fb>118.08</fb>
    <v>19</v>
  </rv>
  <rv s="8">
    <fb>416.86</fb>
    <v>19</v>
  </rv>
  <rv s="8">
    <fb>170.1</fb>
    <v>19</v>
  </rv>
  <rv s="8">
    <fb>526.76</fb>
    <v>19</v>
  </rv>
  <rv s="8">
    <fb>201.38</fb>
    <v>19</v>
  </rv>
  <rv s="8">
    <fb>45519</fb>
    <v>18</v>
  </rv>
  <rv s="8">
    <fb>474.42</fb>
    <v>19</v>
  </rv>
  <rv s="8">
    <fb>122.86</fb>
    <v>19</v>
  </rv>
  <rv s="8">
    <fb>421.03</fb>
    <v>19</v>
  </rv>
  <rv s="8">
    <fb>224.72</fb>
    <v>19</v>
  </rv>
  <rv s="8">
    <fb>537.33000000000004</fb>
    <v>19</v>
  </rv>
  <rv s="8">
    <fb>45520</fb>
    <v>18</v>
  </rv>
  <rv s="8">
    <fb>475.03</fb>
    <v>19</v>
  </rv>
  <rv s="8">
    <fb>124.58</fb>
    <v>19</v>
  </rv>
  <rv s="8">
    <fb>418.47</fb>
    <v>19</v>
  </rv>
  <rv s="8">
    <fb>226.05</fb>
    <v>19</v>
  </rv>
  <rv s="8">
    <fb>177.06</fb>
    <v>19</v>
  </rv>
  <rv s="8">
    <fb>527.41999999999996</fb>
    <v>19</v>
  </rv>
  <rv s="8">
    <fb>216.12</fb>
    <v>19</v>
  </rv>
  <rv s="8">
    <fb>164.74</fb>
    <v>19</v>
  </rv>
  <rv s="8">
    <fb>45523</fb>
    <v>18</v>
  </rv>
  <rv s="8">
    <fb>481.27</fb>
    <v>19</v>
  </rv>
  <rv s="8">
    <fb>421.53</fb>
    <v>19</v>
  </rv>
  <rv s="8">
    <fb>225.89</fb>
    <v>19</v>
  </rv>
  <rv s="8">
    <fb>529.28</fb>
    <v>19</v>
  </rv>
  <rv s="8">
    <fb>222.72</fb>
    <v>19</v>
  </rv>
  <rv s="8">
    <fb>45524</fb>
    <v>18</v>
  </rv>
  <rv s="8">
    <fb>480.26</fb>
    <v>19</v>
  </rv>
  <rv s="8">
    <fb>127.25</fb>
    <v>19</v>
  </rv>
  <rv s="8">
    <fb>424.8</fb>
    <v>19</v>
  </rv>
  <rv s="8">
    <fb>226.51</fb>
    <v>19</v>
  </rv>
  <rv s="8">
    <fb>178.88</fb>
    <v>19</v>
  </rv>
  <rv s="8">
    <fb>526.73</fb>
    <v>19</v>
  </rv>
  <rv s="8">
    <fb>221.1</fb>
    <v>19</v>
  </rv>
  <rv s="8">
    <fb>45525</fb>
    <v>18</v>
  </rv>
  <rv s="8">
    <fb>482.5</fb>
    <v>19</v>
  </rv>
  <rv s="8">
    <fb>128.5</fb>
    <v>19</v>
  </rv>
  <rv s="8">
    <fb>424.14</fb>
    <v>19</v>
  </rv>
  <rv s="8">
    <fb>226.4</fb>
    <v>19</v>
  </rv>
  <rv s="8">
    <fb>535.16</fb>
    <v>19</v>
  </rv>
  <rv s="8">
    <fb>45526</fb>
    <v>18</v>
  </rv>
  <rv s="8">
    <fb>474.85</fb>
    <v>19</v>
  </rv>
  <rv s="8">
    <fb>123.74</fb>
    <v>19</v>
  </rv>
  <rv s="8">
    <fb>415.55</fb>
    <v>19</v>
  </rv>
  <rv s="8">
    <fb>224.53</fb>
    <v>19</v>
  </rv>
  <rv s="8">
    <fb>176.13</fb>
    <v>19</v>
  </rv>
  <rv s="8">
    <fb>531.92999999999995</fb>
    <v>19</v>
  </rv>
  <rv s="8">
    <fb>210.66</fb>
    <v>19</v>
  </rv>
  <rv s="8">
    <fb>165.49</fb>
    <v>19</v>
  </rv>
  <rv s="8">
    <fb>45527</fb>
    <v>18</v>
  </rv>
  <rv s="8">
    <fb>480</fb>
    <v>19</v>
  </rv>
  <rv s="8">
    <fb>129.37</fb>
    <v>19</v>
  </rv>
  <rv s="8">
    <fb>416.79</fb>
    <v>19</v>
  </rv>
  <rv s="8">
    <fb>226.84</fb>
    <v>19</v>
  </rv>
  <rv s="8">
    <fb>528</fb>
    <v>19</v>
  </rv>
  <rv s="8">
    <fb>220.32</fb>
    <v>19</v>
  </rv>
  <rv s="8">
    <fb>167.43</fb>
    <v>19</v>
  </rv>
  <rv s="8">
    <fb>45530</fb>
    <v>18</v>
  </rv>
  <rv s="8">
    <fb>475.34</fb>
    <v>19</v>
  </rv>
  <rv s="8">
    <fb>126.46</fb>
    <v>19</v>
  </rv>
  <rv s="8">
    <fb>413.49</fb>
    <v>19</v>
  </rv>
  <rv s="8">
    <fb>227.18</fb>
    <v>19</v>
  </rv>
  <rv s="8">
    <fb>175.5</fb>
    <v>19</v>
  </rv>
  <rv s="8">
    <fb>521.12</fb>
    <v>19</v>
  </rv>
  <rv s="8">
    <fb>213.21</fb>
    <v>19</v>
  </rv>
  <rv s="8">
    <fb>167.93</fb>
    <v>19</v>
  </rv>
  <rv s="8">
    <fb>45531</fb>
    <v>18</v>
  </rv>
  <rv s="8">
    <fb>476.76</fb>
    <v>19</v>
  </rv>
  <rv s="8">
    <fb>128.30000000000001</fb>
    <v>19</v>
  </rv>
  <rv s="8">
    <fb>413.84</fb>
    <v>19</v>
  </rv>
  <rv s="8">
    <fb>228.03</fb>
    <v>19</v>
  </rv>
  <rv s="8">
    <fb>173.12</fb>
    <v>19</v>
  </rv>
  <rv s="8">
    <fb>519.1</fb>
    <v>19</v>
  </rv>
  <rv s="8">
    <fb>209.21</fb>
    <v>19</v>
  </rv>
  <rv s="8">
    <fb>166.38</fb>
    <v>19</v>
  </rv>
  <rv s="8">
    <fb>45532</fb>
    <v>18</v>
  </rv>
  <rv s="8">
    <fb>471.35</fb>
    <v>19</v>
  </rv>
  <rv s="8">
    <fb>125.61</fb>
    <v>19</v>
  </rv>
  <rv s="8">
    <fb>410.6</fb>
    <v>19</v>
  </rv>
  <rv s="8">
    <fb>226.49</fb>
    <v>19</v>
  </rv>
  <rv s="8">
    <fb>516.78</fb>
    <v>19</v>
  </rv>
  <rv s="8">
    <fb>205.75</fb>
    <v>19</v>
  </rv>
  <rv s="8">
    <fb>164.5</fb>
    <v>19</v>
  </rv>
  <rv s="8">
    <fb>45533</fb>
    <v>18</v>
  </rv>
  <rv s="8">
    <fb>470.66</fb>
    <v>19</v>
  </rv>
  <rv s="8">
    <fb>117.59</fb>
    <v>19</v>
  </rv>
  <rv s="8">
    <fb>413.12</fb>
    <v>19</v>
  </rv>
  <rv s="8">
    <fb>229.79</fb>
    <v>19</v>
  </rv>
  <rv s="8">
    <fb>518.22</fb>
    <v>19</v>
  </rv>
  <rv s="8">
    <fb>206.28</fb>
    <v>19</v>
  </rv>
  <rv s="8">
    <fb>163.4</fb>
    <v>19</v>
  </rv>
  <rv s="8">
    <fb>45534</fb>
    <v>18</v>
  </rv>
  <rv s="8">
    <fb>476.27</fb>
    <v>19</v>
  </rv>
  <rv s="8">
    <fb>119.37</fb>
    <v>19</v>
  </rv>
  <rv s="8">
    <fb>417.14</fb>
    <v>19</v>
  </rv>
  <rv s="8">
    <fb>229</fb>
    <v>19</v>
  </rv>
  <rv s="8">
    <fb>178.5</fb>
    <v>19</v>
  </rv>
  <rv s="8">
    <fb>521.30999999999995</fb>
    <v>19</v>
  </rv>
  <rv s="8">
    <fb>214.11</fb>
    <v>19</v>
  </rv>
  <rv s="8">
    <fb>165.11</fb>
    <v>19</v>
  </rv>
  <rv s="8">
    <fb>45538</fb>
    <v>18</v>
  </rv>
  <rv s="8">
    <fb>461.81</fb>
    <v>19</v>
  </rv>
  <rv s="8">
    <fb>409.44</fb>
    <v>19</v>
  </rv>
  <rv s="8">
    <fb>222.77</fb>
    <v>19</v>
  </rv>
  <rv s="8">
    <fb>511.76</fb>
    <v>19</v>
  </rv>
  <rv s="8">
    <fb>210.6</fb>
    <v>19</v>
  </rv>
  <rv s="8">
    <fb>158.61000000000001</fb>
    <v>19</v>
  </rv>
  <rv s="8">
    <fb>45539</fb>
    <v>18</v>
  </rv>
  <rv s="8">
    <fb>460.61</fb>
    <v>19</v>
  </rv>
  <rv s="8">
    <fb>408.9</fb>
    <v>19</v>
  </rv>
  <rv s="8">
    <fb>220.85</fb>
    <v>19</v>
  </rv>
  <rv s="8">
    <fb>173.33</fb>
    <v>19</v>
  </rv>
  <rv s="8">
    <fb>512.74</fb>
    <v>19</v>
  </rv>
  <rv s="8">
    <fb>219.41</fb>
    <v>19</v>
  </rv>
  <rv s="8">
    <fb>157.81</fb>
    <v>19</v>
  </rv>
  <rv s="8">
    <fb>45540</fb>
    <v>18</v>
  </rv>
  <rv s="8">
    <fb>461.04</fb>
    <v>19</v>
  </rv>
  <rv s="8">
    <fb>107.21</fb>
    <v>19</v>
  </rv>
  <rv s="8">
    <fb>408.39</fb>
    <v>19</v>
  </rv>
  <rv s="8">
    <fb>177.89</fb>
    <v>19</v>
  </rv>
  <rv s="8">
    <fb>516.86</fb>
    <v>19</v>
  </rv>
  <rv s="8">
    <fb>230.17</fb>
    <v>19</v>
  </rv>
  <rv s="8">
    <fb>158.6</fb>
    <v>19</v>
  </rv>
  <rv s="8">
    <fb>45541</fb>
    <v>18</v>
  </rv>
  <rv s="8">
    <fb>448.69</fb>
    <v>19</v>
  </rv>
  <rv s="8">
    <fb>102.83</fb>
    <v>19</v>
  </rv>
  <rv s="8">
    <fb>401.7</fb>
    <v>19</v>
  </rv>
  <rv s="8">
    <fb>220.82</fb>
    <v>19</v>
  </rv>
  <rv s="8">
    <fb>171.39</fb>
    <v>19</v>
  </rv>
  <rv s="8">
    <fb>500.27</fb>
    <v>19</v>
  </rv>
  <rv s="8">
    <fb>210.73</fb>
    <v>19</v>
  </rv>
  <rv s="8">
    <fb>152.13</fb>
    <v>19</v>
  </rv>
  <rv s="8">
    <fb>45544</fb>
    <v>18</v>
  </rv>
  <rv s="8">
    <fb>454.46</fb>
    <v>19</v>
  </rv>
  <rv s="8">
    <fb>106.47</fb>
    <v>19</v>
  </rv>
  <rv s="8">
    <fb>405.72</fb>
    <v>19</v>
  </rv>
  <rv s="8">
    <fb>220.91</fb>
    <v>19</v>
  </rv>
  <rv s="8">
    <fb>175.4</fb>
    <v>19</v>
  </rv>
  <rv s="8">
    <fb>504.79</fb>
    <v>19</v>
  </rv>
  <rv s="8">
    <fb>216.27</fb>
    <v>19</v>
  </rv>
  <rv s="8">
    <fb>149.54</fb>
    <v>19</v>
  </rv>
  <rv s="8">
    <fb>45545</fb>
    <v>18</v>
  </rv>
  <rv s="8">
    <fb>458.66</fb>
    <v>19</v>
  </rv>
  <rv s="8">
    <fb>414.2</fb>
    <v>19</v>
  </rv>
  <rv s="8">
    <fb>179.55</fb>
    <v>19</v>
  </rv>
  <rv s="8">
    <fb>226.17</fb>
    <v>19</v>
  </rv>
  <rv s="8">
    <fb>150.01</fb>
    <v>19</v>
  </rv>
  <rv s="8">
    <fb>45546</fb>
    <v>18</v>
  </rv>
  <rv s="8">
    <fb>468.62</fb>
    <v>19</v>
  </rv>
  <rv s="8">
    <fb>116.91</fb>
    <v>19</v>
  </rv>
  <rv s="8">
    <fb>423.04</fb>
    <v>19</v>
  </rv>
  <rv s="8">
    <fb>222.66</fb>
    <v>19</v>
  </rv>
  <rv s="8">
    <fb>184.52</fb>
    <v>19</v>
  </rv>
  <rv s="8">
    <fb>511.83</fb>
    <v>19</v>
  </rv>
  <rv s="8">
    <fb>228.13</fb>
    <v>19</v>
  </rv>
  <rv s="8">
    <fb>152.15</fb>
    <v>19</v>
  </rv>
  <rv s="8">
    <fb>45547</fb>
    <v>18</v>
  </rv>
  <rv s="8">
    <fb>473.22</fb>
    <v>19</v>
  </rv>
  <rv s="8">
    <fb>119.14</fb>
    <v>19</v>
  </rv>
  <rv s="8">
    <fb>525.6</fb>
    <v>19</v>
  </rv>
  <rv s="8">
    <fb>229.81</fb>
    <v>19</v>
  </rv>
  <rv s="8">
    <fb>155.54</fb>
    <v>19</v>
  </rv>
  <rv s="8">
    <fb>45548</fb>
    <v>18</v>
  </rv>
  <rv s="8">
    <fb>119.1</fb>
    <v>19</v>
  </rv>
  <rv s="8">
    <fb>430.59</fb>
    <v>19</v>
  </rv>
  <rv s="8">
    <fb>222.5</fb>
    <v>19</v>
  </rv>
  <rv s="8">
    <fb>186.49</fb>
    <v>19</v>
  </rv>
  <rv s="8">
    <fb>524.62</fb>
    <v>19</v>
  </rv>
  <rv s="8">
    <fb>158.37</fb>
    <v>19</v>
  </rv>
  <rv s="8">
    <fb>45551</fb>
    <v>18</v>
  </rv>
  <rv s="8">
    <fb>473.24</fb>
    <v>19</v>
  </rv>
  <rv s="8">
    <fb>116.78</fb>
    <v>19</v>
  </rv>
  <rv s="8">
    <fb>431.34</fb>
    <v>19</v>
  </rv>
  <rv s="8">
    <fb>216.32</fb>
    <v>19</v>
  </rv>
  <rv s="8">
    <fb>184.89</fb>
    <v>19</v>
  </rv>
  <rv s="8">
    <fb>533.28</fb>
    <v>19</v>
  </rv>
  <rv s="8">
    <fb>226.78</fb>
    <v>19</v>
  </rv>
  <rv s="8">
    <fb>158.99</fb>
    <v>19</v>
  </rv>
  <rv s="8">
    <fb>45552</fb>
    <v>18</v>
  </rv>
  <rv s="8">
    <fb>473.49</fb>
    <v>19</v>
  </rv>
  <rv s="8">
    <fb>115.59</fb>
    <v>19</v>
  </rv>
  <rv s="8">
    <fb>435.15</fb>
    <v>19</v>
  </rv>
  <rv s="8">
    <fb>216.79</fb>
    <v>19</v>
  </rv>
  <rv s="8">
    <fb>536.31500000000005</fb>
    <v>19</v>
  </rv>
  <rv s="8">
    <fb>160.28</fb>
    <v>19</v>
  </rv>
  <rv s="8">
    <fb>45553</fb>
    <v>18</v>
  </rv>
  <rv s="8">
    <fb>471.44</fb>
    <v>19</v>
  </rv>
  <rv s="8">
    <fb>113.37</fb>
    <v>19</v>
  </rv>
  <rv s="8">
    <fb>430.81</fb>
    <v>19</v>
  </rv>
  <rv s="8">
    <fb>220.69</fb>
    <v>19</v>
  </rv>
  <rv s="8">
    <fb>186.43</fb>
    <v>19</v>
  </rv>
  <rv s="8">
    <fb>537.95000000000005</fb>
    <v>19</v>
  </rv>
  <rv s="8">
    <fb>227.2</fb>
    <v>19</v>
  </rv>
  <rv s="8">
    <fb>160.81</fb>
    <v>19</v>
  </rv>
  <rv s="8">
    <fb>45554</fb>
    <v>18</v>
  </rv>
  <rv s="8">
    <fb>483.36</fb>
    <v>19</v>
  </rv>
  <rv s="8">
    <fb>117.87</fb>
    <v>19</v>
  </rv>
  <rv s="8">
    <fb>438.69</fb>
    <v>19</v>
  </rv>
  <rv s="8">
    <fb>559.1</fb>
    <v>19</v>
  </rv>
  <rv s="8">
    <fb>243.92</fb>
    <v>19</v>
  </rv>
  <rv s="8">
    <fb>163.24</fb>
    <v>19</v>
  </rv>
  <rv s="8">
    <fb>45555</fb>
    <v>18</v>
  </rv>
  <rv s="8">
    <fb>482.44</fb>
    <v>19</v>
  </rv>
  <rv s="8">
    <fb>116</fb>
    <v>19</v>
  </rv>
  <rv s="8">
    <fb>228.2</fb>
    <v>19</v>
  </rv>
  <rv s="8">
    <fb>191.6</fb>
    <v>19</v>
  </rv>
  <rv s="8">
    <fb>561.35</fb>
    <v>19</v>
  </rv>
  <rv s="8">
    <fb>238.25</fb>
    <v>19</v>
  </rv>
  <rv s="8">
    <fb>45558</fb>
    <v>18</v>
  </rv>
  <rv s="8">
    <fb>483.04</fb>
    <v>19</v>
  </rv>
  <rv s="8">
    <fb>116.26</fb>
    <v>19</v>
  </rv>
  <rv s="8">
    <fb>433.51</fb>
    <v>19</v>
  </rv>
  <rv s="8">
    <fb>226.47</fb>
    <v>19</v>
  </rv>
  <rv s="8">
    <fb>564.41</fb>
    <v>19</v>
  </rv>
  <rv s="8">
    <fb>250</fb>
    <v>19</v>
  </rv>
  <rv s="8">
    <fb>163.07</fb>
    <v>19</v>
  </rv>
  <rv s="8">
    <fb>45559</fb>
    <v>18</v>
  </rv>
  <rv s="8">
    <fb>485.37</fb>
    <v>19</v>
  </rv>
  <rv s="8">
    <fb>120.87</fb>
    <v>19</v>
  </rv>
  <rv s="8">
    <fb>227.37</fb>
    <v>19</v>
  </rv>
  <rv s="8">
    <fb>193.96</fb>
    <v>19</v>
  </rv>
  <rv s="8">
    <fb>563.33000000000004</fb>
    <v>19</v>
  </rv>
  <rv s="8">
    <fb>254.27</fb>
    <v>19</v>
  </rv>
  <rv s="8">
    <fb>45560</fb>
    <v>18</v>
  </rv>
  <rv s="8">
    <fb>485.82</fb>
    <v>19</v>
  </rv>
  <rv s="8">
    <fb>123.51</fb>
    <v>19</v>
  </rv>
  <rv s="8">
    <fb>432.11</fb>
    <v>19</v>
  </rv>
  <rv s="8">
    <fb>226.37</fb>
    <v>19</v>
  </rv>
  <rv s="8">
    <fb>568.30999999999995</fb>
    <v>19</v>
  </rv>
  <rv s="8">
    <fb>257.02</fb>
    <v>19</v>
  </rv>
  <rv s="8">
    <fb>45561</fb>
    <v>18</v>
  </rv>
  <rv s="8">
    <fb>489.47</fb>
    <v>19</v>
  </rv>
  <rv s="8">
    <fb>124.04</fb>
    <v>19</v>
  </rv>
  <rv s="8">
    <fb>431.31</fb>
    <v>19</v>
  </rv>
  <rv s="8">
    <fb>227.52</fb>
    <v>19</v>
  </rv>
  <rv s="8">
    <fb>191.16</fb>
    <v>19</v>
  </rv>
  <rv s="8">
    <fb>567.84</fb>
    <v>19</v>
  </rv>
  <rv s="8">
    <fb>254.22</fb>
    <v>19</v>
  </rv>
  <rv s="8">
    <fb>163.83000000000001</fb>
    <v>19</v>
  </rv>
  <rv s="8">
    <fb>45562</fb>
    <v>18</v>
  </rv>
  <rv s="8">
    <fb>486.75</fb>
    <v>19</v>
  </rv>
  <rv s="8">
    <fb>121.4</fb>
    <v>19</v>
  </rv>
  <rv s="8">
    <fb>428.02</fb>
    <v>19</v>
  </rv>
  <rv s="8">
    <fb>227.79</fb>
    <v>19</v>
  </rv>
  <rv s="8">
    <fb>187.97</fb>
    <v>19</v>
  </rv>
  <rv s="8">
    <fb>567.36</fb>
    <v>19</v>
  </rv>
  <rv s="8">
    <fb>260.45999999999998</fb>
    <v>19</v>
  </rv>
  <rv s="8">
    <fb>45565</fb>
    <v>18</v>
  </rv>
  <rv s="8">
    <fb>488.07</fb>
    <v>19</v>
  </rv>
  <rv s="8">
    <fb>121.44</fb>
    <v>19</v>
  </rv>
  <rv s="8">
    <fb>430.3</fb>
    <v>19</v>
  </rv>
  <rv s="8">
    <fb>233</fb>
    <v>19</v>
  </rv>
  <rv s="8">
    <fb>186.33</fb>
    <v>19</v>
  </rv>
  <rv s="8">
    <fb>572.44000000000005</fb>
    <v>19</v>
  </rv>
  <rv s="8">
    <fb>261.63</fb>
    <v>19</v>
  </rv>
  <rv s="8">
    <fb>167.19</fb>
    <v>19</v>
  </rv>
  <rv s="8">
    <fb>45566</fb>
    <v>18</v>
  </rv>
  <rv s="8">
    <fb>117</fb>
    <v>19</v>
  </rv>
  <rv s="8">
    <fb>420.69</fb>
    <v>19</v>
  </rv>
  <rv s="8">
    <fb>226.21</fb>
    <v>19</v>
  </rv>
  <rv s="8">
    <fb>576.47</fb>
    <v>19</v>
  </rv>
  <rv s="8">
    <fb>258.02</fb>
    <v>19</v>
  </rv>
  <rv s="8">
    <fb>168.42</fb>
    <v>19</v>
  </rv>
  <rv s="8">
    <fb>45567</fb>
    <v>18</v>
  </rv>
  <rv s="8">
    <fb>481.95</fb>
    <v>19</v>
  </rv>
  <rv s="8">
    <fb>417.13</fb>
    <v>19</v>
  </rv>
  <rv s="8">
    <fb>572.80999999999995</fb>
    <v>19</v>
  </rv>
  <rv s="8">
    <fb>167.31</fb>
    <v>19</v>
  </rv>
  <rv s="8">
    <fb>45568</fb>
    <v>18</v>
  </rv>
  <rv s="8">
    <fb>481.59</fb>
    <v>19</v>
  </rv>
  <rv s="8">
    <fb>122.85</fb>
    <v>19</v>
  </rv>
  <rv s="8">
    <fb>416.54</fb>
    <v>19</v>
  </rv>
  <rv s="8">
    <fb>225.67</fb>
    <v>19</v>
  </rv>
  <rv s="8">
    <fb>181.96</fb>
    <v>19</v>
  </rv>
  <rv s="8">
    <fb>582.77</fb>
    <v>19</v>
  </rv>
  <rv s="8">
    <fb>240.66</fb>
    <v>19</v>
  </rv>
  <rv s="8">
    <fb>167.21</fb>
    <v>19</v>
  </rv>
  <rv s="8">
    <fb>45569</fb>
    <v>18</v>
  </rv>
  <rv s="8">
    <fb>487.32</fb>
    <v>19</v>
  </rv>
  <rv s="8">
    <fb>124.92</fb>
    <v>19</v>
  </rv>
  <rv s="8">
    <fb>416.06</fb>
    <v>19</v>
  </rv>
  <rv s="8">
    <fb>226.8</fb>
    <v>19</v>
  </rv>
  <rv s="8">
    <fb>186.51</fb>
    <v>19</v>
  </rv>
  <rv s="8">
    <fb>595.94000000000005</fb>
    <v>19</v>
  </rv>
  <rv s="8">
    <fb>250.08</fb>
    <v>19</v>
  </rv>
  <rv s="8">
    <fb>168.56</fb>
    <v>19</v>
  </rv>
  <rv s="8">
    <fb>45572</fb>
    <v>18</v>
  </rv>
  <rv s="8">
    <fb>482.1</fb>
    <v>19</v>
  </rv>
  <rv s="8">
    <fb>127.72</fb>
    <v>19</v>
  </rv>
  <rv s="8">
    <fb>409.54</fb>
    <v>19</v>
  </rv>
  <rv s="8">
    <fb>221.69</fb>
    <v>19</v>
  </rv>
  <rv s="8">
    <fb>180.8</fb>
    <v>19</v>
  </rv>
  <rv s="8">
    <fb>584.78</fb>
    <v>19</v>
  </rv>
  <rv s="8">
    <fb>240.83</fb>
    <v>19</v>
  </rv>
  <rv s="8">
    <fb>164.39</fb>
    <v>19</v>
  </rv>
  <rv s="8">
    <fb>45573</fb>
    <v>18</v>
  </rv>
  <rv s="8">
    <fb>489.3</fb>
    <v>19</v>
  </rv>
  <rv s="8">
    <fb>414.71</fb>
    <v>19</v>
  </rv>
  <rv s="8">
    <fb>225.77</fb>
    <v>19</v>
  </rv>
  <rv s="8">
    <fb>182.72</fb>
    <v>19</v>
  </rv>
  <rv s="8">
    <fb>592.89</fb>
    <v>19</v>
  </rv>
  <rv s="8">
    <fb>45574</fb>
    <v>18</v>
  </rv>
  <rv s="8">
    <fb>493.15</fb>
    <v>19</v>
  </rv>
  <rv s="8">
    <fb>132.65</fb>
    <v>19</v>
  </rv>
  <rv s="8">
    <fb>417.46</fb>
    <v>19</v>
  </rv>
  <rv s="8">
    <fb>229.54</fb>
    <v>19</v>
  </rv>
  <rv s="8">
    <fb>590.51</fb>
    <v>19</v>
  </rv>
  <rv s="8">
    <fb>163.06</fb>
    <v>19</v>
  </rv>
  <rv s="8">
    <fb>45575</fb>
    <v>18</v>
  </rv>
  <rv s="8">
    <fb>492.59</fb>
    <v>19</v>
  </rv>
  <rv s="8">
    <fb>134.81</fb>
    <v>19</v>
  </rv>
  <rv s="8">
    <fb>415.84</fb>
    <v>19</v>
  </rv>
  <rv s="8">
    <fb>186.65</fb>
    <v>19</v>
  </rv>
  <rv s="8">
    <fb>583.83000000000004</fb>
    <v>19</v>
  </rv>
  <rv s="8">
    <fb>238.77</fb>
    <v>19</v>
  </rv>
  <rv s="8">
    <fb>45576</fb>
    <v>18</v>
  </rv>
  <rv s="8">
    <fb>493.36</fb>
    <v>19</v>
  </rv>
  <rv s="8">
    <fb>134.80000000000001</fb>
    <v>19</v>
  </rv>
  <rv s="8">
    <fb>416.32</fb>
    <v>19</v>
  </rv>
  <rv s="8">
    <fb>227.55</fb>
    <v>19</v>
  </rv>
  <rv s="8">
    <fb>188.82</fb>
    <v>19</v>
  </rv>
  <rv s="8">
    <fb>589.95000000000005</fb>
    <v>19</v>
  </rv>
  <rv s="8">
    <fb>164.52</fb>
    <v>19</v>
  </rv>
  <rv s="8">
    <fb>45579</fb>
    <v>18</v>
  </rv>
  <rv s="8">
    <fb>497.5</fb>
    <v>19</v>
  </rv>
  <rv s="8">
    <fb>419.14</fb>
    <v>19</v>
  </rv>
  <rv s="8">
    <fb>231.3</fb>
    <v>19</v>
  </rv>
  <rv s="8">
    <fb>187.54</fb>
    <v>19</v>
  </rv>
  <rv s="8">
    <fb>590.41999999999996</fb>
    <v>19</v>
  </rv>
  <rv s="8">
    <fb>219.16</fb>
    <v>19</v>
  </rv>
  <rv s="8">
    <fb>45580</fb>
    <v>18</v>
  </rv>
  <rv s="8">
    <fb>490.85</fb>
    <v>19</v>
  </rv>
  <rv s="8">
    <fb>131.6</fb>
    <v>19</v>
  </rv>
  <rv s="8">
    <fb>418.74</fb>
    <v>19</v>
  </rv>
  <rv s="8">
    <fb>233.85</fb>
    <v>19</v>
  </rv>
  <rv s="8">
    <fb>187.69</fb>
    <v>19</v>
  </rv>
  <rv s="8">
    <fb>586.27</fb>
    <v>19</v>
  </rv>
  <rv s="8">
    <fb>45581</fb>
    <v>18</v>
  </rv>
  <rv s="8">
    <fb>490.91</fb>
    <v>19</v>
  </rv>
  <rv s="8">
    <fb>135.72</fb>
    <v>19</v>
  </rv>
  <rv s="8">
    <fb>416.12</fb>
    <v>19</v>
  </rv>
  <rv s="8">
    <fb>231.78</fb>
    <v>19</v>
  </rv>
  <rv s="8">
    <fb>576.79</fb>
    <v>19</v>
  </rv>
  <rv s="8">
    <fb>221.33</fb>
    <v>19</v>
  </rv>
  <rv s="8">
    <fb>166.74</fb>
    <v>19</v>
  </rv>
  <rv s="8">
    <fb>45582</fb>
    <v>18</v>
  </rv>
  <rv s="8">
    <fb>491.25</fb>
    <v>19</v>
  </rv>
  <rv s="8">
    <fb>416.72</fb>
    <v>19</v>
  </rv>
  <rv s="8">
    <fb>232.15</fb>
    <v>19</v>
  </rv>
  <rv s="8">
    <fb>187.53</fb>
    <v>19</v>
  </rv>
  <rv s="8">
    <fb>576.92999999999995</fb>
    <v>19</v>
  </rv>
  <rv s="8">
    <fb>220.89</fb>
    <v>19</v>
  </rv>
  <rv s="8">
    <fb>45583</fb>
    <v>18</v>
  </rv>
  <rv s="8">
    <fb>494.47</fb>
    <v>19</v>
  </rv>
  <rv s="8">
    <fb>138</fb>
    <v>19</v>
  </rv>
  <rv s="8">
    <fb>418.16</fb>
    <v>19</v>
  </rv>
  <rv s="8">
    <fb>235</fb>
    <v>19</v>
  </rv>
  <rv s="8">
    <fb>188.99</fb>
    <v>19</v>
  </rv>
  <rv s="8">
    <fb>220.7</fb>
    <v>19</v>
  </rv>
  <rv s="8">
    <fb>165.05</fb>
    <v>19</v>
  </rv>
  <rv s="8">
    <fb>45586</fb>
    <v>18</v>
  </rv>
  <rv s="8">
    <fb>495.42</fb>
    <v>19</v>
  </rv>
  <rv s="8">
    <fb>143.71</fb>
    <v>19</v>
  </rv>
  <rv s="8">
    <fb>418.78</fb>
    <v>19</v>
  </rv>
  <rv s="8">
    <fb>189.07</fb>
    <v>19</v>
  </rv>
  <rv s="8">
    <fb>575.16</fb>
    <v>19</v>
  </rv>
  <rv s="8">
    <fb>218.85</fb>
    <v>19</v>
  </rv>
  <rv s="8">
    <fb>45587</fb>
    <v>18</v>
  </rv>
  <rv s="8">
    <fb>495.96</fb>
    <v>19</v>
  </rv>
  <rv s="8">
    <fb>143.59</fb>
    <v>19</v>
  </rv>
  <rv s="8">
    <fb>427.51</fb>
    <v>19</v>
  </rv>
  <rv s="8">
    <fb>235.86</fb>
    <v>19</v>
  </rv>
  <rv s="8">
    <fb>582.01</fb>
    <v>19</v>
  </rv>
  <rv s="8">
    <fb>217.97</fb>
    <v>19</v>
  </rv>
  <rv s="8">
    <fb>166.82</fb>
    <v>19</v>
  </rv>
  <rv s="8">
    <fb>45588</fb>
    <v>18</v>
  </rv>
  <rv s="8">
    <fb>488.36</fb>
    <v>19</v>
  </rv>
  <rv s="8">
    <fb>424.6</fb>
    <v>19</v>
  </rv>
  <rv s="8">
    <fb>230.76</fb>
    <v>19</v>
  </rv>
  <rv s="8">
    <fb>563.69000000000005</fb>
    <v>19</v>
  </rv>
  <rv s="8">
    <fb>213.65</fb>
    <v>19</v>
  </rv>
  <rv s="8">
    <fb>164.48</fb>
    <v>19</v>
  </rv>
  <rv s="8">
    <fb>45589</fb>
    <v>18</v>
  </rv>
  <rv s="8">
    <fb>492.32</fb>
    <v>19</v>
  </rv>
  <rv s="8">
    <fb>424.73</fb>
    <v>19</v>
  </rv>
  <rv s="8">
    <fb>230.57</fb>
    <v>19</v>
  </rv>
  <rv s="8">
    <fb>186.38</fb>
    <v>19</v>
  </rv>
  <rv s="8">
    <fb>567.78</fb>
    <v>19</v>
  </rv>
  <rv s="8">
    <fb>260.48</fb>
    <v>19</v>
  </rv>
  <rv s="8">
    <fb>164.53</fb>
    <v>19</v>
  </rv>
  <rv s="8">
    <fb>45590</fb>
    <v>18</v>
  </rv>
  <rv s="8">
    <fb>495.32</fb>
    <v>19</v>
  </rv>
  <rv s="8">
    <fb>141.54</fb>
    <v>19</v>
  </rv>
  <rv s="8">
    <fb>231.41</fb>
    <v>19</v>
  </rv>
  <rv s="8">
    <fb>187.83</fb>
    <v>19</v>
  </rv>
  <rv s="8">
    <fb>573.25</fb>
    <v>19</v>
  </rv>
  <rv s="8">
    <fb>269.19</fb>
    <v>19</v>
  </rv>
  <rv s="8">
    <fb>166.99</fb>
    <v>19</v>
  </rv>
  <rv s="8">
    <fb>45593</fb>
    <v>18</v>
  </rv>
  <rv s="8">
    <fb>495.4</fb>
    <v>19</v>
  </rv>
  <rv s="8">
    <fb>426.59</fb>
    <v>19</v>
  </rv>
  <rv s="8">
    <fb>233.4</fb>
    <v>19</v>
  </rv>
  <rv s="8">
    <fb>188.39</fb>
    <v>19</v>
  </rv>
  <rv s="8">
    <fb>578.16</fb>
    <v>19</v>
  </rv>
  <rv s="8">
    <fb>262.51</fb>
    <v>19</v>
  </rv>
  <rv s="8">
    <fb>168.34</fb>
    <v>19</v>
  </rv>
  <rv s="8">
    <fb>45594</fb>
    <v>18</v>
  </rv>
  <rv s="8">
    <fb>500.16</fb>
    <v>19</v>
  </rv>
  <rv s="8">
    <fb>141.25</fb>
    <v>19</v>
  </rv>
  <rv s="8">
    <fb>431.95</fb>
    <v>19</v>
  </rv>
  <rv s="8">
    <fb>233.67</fb>
    <v>19</v>
  </rv>
  <rv s="8">
    <fb>190.83</fb>
    <v>19</v>
  </rv>
  <rv s="8">
    <fb>593.28</fb>
    <v>19</v>
  </rv>
  <rv s="8">
    <fb>259.52</fb>
    <v>19</v>
  </rv>
  <rv s="8">
    <fb>45595</fb>
    <v>18</v>
  </rv>
  <rv s="8">
    <fb>496.38</fb>
    <v>19</v>
  </rv>
  <rv s="8">
    <fb>139.33500000000001</fb>
    <v>19</v>
  </rv>
  <rv s="8">
    <fb>432.53</fb>
    <v>19</v>
  </rv>
  <rv s="8">
    <fb>230.1</fb>
    <v>19</v>
  </rv>
  <rv s="8">
    <fb>192.73</fb>
    <v>19</v>
  </rv>
  <rv s="8">
    <fb>591.79999999999995</fb>
    <v>19</v>
  </rv>
  <rv s="8">
    <fb>257.55</fb>
    <v>19</v>
  </rv>
  <rv s="8">
    <fb>176.14</fb>
    <v>19</v>
  </rv>
  <rv s="8">
    <fb>45596</fb>
    <v>18</v>
  </rv>
  <rv s="8">
    <fb>483.85</fb>
    <v>19</v>
  </rv>
  <rv s="8">
    <fb>406.35</fb>
    <v>19</v>
  </rv>
  <rv s="8">
    <fb>225.91</fb>
    <v>19</v>
  </rv>
  <rv s="8">
    <fb>567.58000000000004</fb>
    <v>19</v>
  </rv>
  <rv s="8">
    <fb>249.85</fb>
    <v>19</v>
  </rv>
  <rv s="8">
    <fb>45597</fb>
    <v>18</v>
  </rv>
  <rv s="8">
    <fb>487.43</fb>
    <v>19</v>
  </rv>
  <rv s="8">
    <fb>135.4</fb>
    <v>19</v>
  </rv>
  <rv s="8">
    <fb>410.37</fb>
    <v>19</v>
  </rv>
  <rv s="8">
    <fb>222.91</fb>
    <v>19</v>
  </rv>
  <rv s="8">
    <fb>197.93</fb>
    <v>19</v>
  </rv>
  <rv s="8">
    <fb>567.16</fb>
    <v>19</v>
  </rv>
  <rv s="8">
    <fb>248.98</fb>
    <v>19</v>
  </rv>
  <rv s="8">
    <fb>172.65</fb>
    <v>19</v>
  </rv>
  <rv s="8">
    <fb>45600</fb>
    <v>18</v>
  </rv>
  <rv s="8">
    <fb>486.01</fb>
    <v>19</v>
  </rv>
  <rv s="8">
    <fb>136.05000000000001</fb>
    <v>19</v>
  </rv>
  <rv s="8">
    <fb>408.46</fb>
    <v>19</v>
  </rv>
  <rv s="8">
    <fb>222.01</fb>
    <v>19</v>
  </rv>
  <rv s="8">
    <fb>195.78</fb>
    <v>19</v>
  </rv>
  <rv s="8">
    <fb>560.67999999999995</fb>
    <v>19</v>
  </rv>
  <rv s="8">
    <fb>170.68</fb>
    <v>19</v>
  </rv>
  <rv s="8">
    <fb>45601</fb>
    <v>18</v>
  </rv>
  <rv s="8">
    <fb>492.21</fb>
    <v>19</v>
  </rv>
  <rv s="8">
    <fb>139.91</fb>
    <v>19</v>
  </rv>
  <rv s="8">
    <fb>411.46</fb>
    <v>19</v>
  </rv>
  <rv s="8">
    <fb>223.45</fb>
    <v>19</v>
  </rv>
  <rv s="8">
    <fb>199.5</fb>
    <v>19</v>
  </rv>
  <rv s="8">
    <fb>572.42999999999995</fb>
    <v>19</v>
  </rv>
  <rv s="8">
    <fb>251.44</fb>
    <v>19</v>
  </rv>
  <rv s="8">
    <fb>171.41</fb>
    <v>19</v>
  </rv>
  <rv s="8">
    <fb>45602</fb>
    <v>18</v>
  </rv>
  <rv s="8">
    <fb>505.58</fb>
    <v>19</v>
  </rv>
  <rv s="8">
    <fb>145.61000000000001</fb>
    <v>19</v>
  </rv>
  <rv s="8">
    <fb>420.18</fb>
    <v>19</v>
  </rv>
  <rv s="8">
    <fb>207.09</fb>
    <v>19</v>
  </rv>
  <rv s="8">
    <fb>572.04999999999995</fb>
    <v>19</v>
  </rv>
  <rv s="8">
    <fb>288.52999999999997</fb>
    <v>19</v>
  </rv>
  <rv s="8">
    <fb>178.33</fb>
    <v>19</v>
  </rv>
  <rv s="8">
    <fb>45603</fb>
    <v>18</v>
  </rv>
  <rv s="8">
    <fb>513.54</fb>
    <v>19</v>
  </rv>
  <rv s="8">
    <fb>148.88</fb>
    <v>19</v>
  </rv>
  <rv s="8">
    <fb>425.43</fb>
    <v>19</v>
  </rv>
  <rv s="8">
    <fb>227.48</fb>
    <v>19</v>
  </rv>
  <rv s="8">
    <fb>210.05</fb>
    <v>19</v>
  </rv>
  <rv s="8">
    <fb>591.70000000000005</fb>
    <v>19</v>
  </rv>
  <rv s="8">
    <fb>296.91000000000003</fb>
    <v>19</v>
  </rv>
  <rv s="8">
    <fb>45604</fb>
    <v>18</v>
  </rv>
  <rv s="8">
    <fb>514.14</fb>
    <v>19</v>
  </rv>
  <rv s="8">
    <fb>147.63</fb>
    <v>19</v>
  </rv>
  <rv s="8">
    <fb>422.54</fb>
    <v>19</v>
  </rv>
  <rv s="8">
    <fb>226.96</fb>
    <v>19</v>
  </rv>
  <rv s="8">
    <fb>208.18</fb>
    <v>19</v>
  </rv>
  <rv s="8">
    <fb>589.34</fb>
    <v>19</v>
  </rv>
  <rv s="8">
    <fb>321.22000000000003</fb>
    <v>19</v>
  </rv>
  <rv s="8">
    <fb>179.86</fb>
    <v>19</v>
  </rv>
  <rv s="8">
    <fb>45607</fb>
    <v>18</v>
  </rv>
  <rv s="8">
    <fb>513.84</fb>
    <v>19</v>
  </rv>
  <rv s="8">
    <fb>145.26</fb>
    <v>19</v>
  </rv>
  <rv s="8">
    <fb>418.01</fb>
    <v>19</v>
  </rv>
  <rv s="8">
    <fb>224.23</fb>
    <v>19</v>
  </rv>
  <rv s="8">
    <fb>206.84</fb>
    <v>19</v>
  </rv>
  <rv s="8">
    <fb>583.16999999999996</fb>
    <v>19</v>
  </rv>
  <rv s="8">
    <fb>350</fb>
    <v>19</v>
  </rv>
  <rv s="8">
    <fb>181.97</fb>
    <v>19</v>
  </rv>
  <rv s="8">
    <fb>45608</fb>
    <v>18</v>
  </rv>
  <rv s="8">
    <fb>512.91</fb>
    <v>19</v>
  </rv>
  <rv s="8">
    <fb>148.29</fb>
    <v>19</v>
  </rv>
  <rv s="8">
    <fb>423.03</fb>
    <v>19</v>
  </rv>
  <rv s="8">
    <fb>208.91</fb>
    <v>19</v>
  </rv>
  <rv s="8">
    <fb>584.82000000000005</fb>
    <v>19</v>
  </rv>
  <rv s="8">
    <fb>45609</fb>
    <v>18</v>
  </rv>
  <rv s="8">
    <fb>512.25</fb>
    <v>19</v>
  </rv>
  <rv s="8">
    <fb>146.27000000000001</fb>
    <v>19</v>
  </rv>
  <rv s="8">
    <fb>425.2</fb>
    <v>19</v>
  </rv>
  <rv s="8">
    <fb>225.12</fb>
    <v>19</v>
  </rv>
  <rv s="8">
    <fb>580</fb>
    <v>19</v>
  </rv>
  <rv s="8">
    <fb>180.49</fb>
    <v>19</v>
  </rv>
  <rv s="8">
    <fb>45610</fb>
    <v>18</v>
  </rv>
  <rv s="8">
    <fb>508.69</fb>
    <v>19</v>
  </rv>
  <rv s="8">
    <fb>146.76</fb>
    <v>19</v>
  </rv>
  <rv s="8">
    <fb>426.89</fb>
    <v>19</v>
  </rv>
  <rv s="8">
    <fb>577.16</fb>
    <v>19</v>
  </rv>
  <rv s="8">
    <fb>311.18</fb>
    <v>19</v>
  </rv>
  <rv s="8">
    <fb>177.35</fb>
    <v>19</v>
  </rv>
  <rv s="8">
    <fb>45611</fb>
    <v>18</v>
  </rv>
  <rv s="8">
    <fb>496.57</fb>
    <v>19</v>
  </rv>
  <rv s="8">
    <fb>141.97999999999999</fb>
    <v>19</v>
  </rv>
  <rv s="8">
    <fb>415</fb>
    <v>19</v>
  </rv>
  <rv s="8">
    <fb>225</fb>
    <v>19</v>
  </rv>
  <rv s="8">
    <fb>202.61</fb>
    <v>19</v>
  </rv>
  <rv s="8">
    <fb>554.08000000000004</fb>
    <v>19</v>
  </rv>
  <rv s="8">
    <fb>320.72000000000003</fb>
    <v>19</v>
  </rv>
  <rv s="8">
    <fb>173.89</fb>
    <v>19</v>
  </rv>
  <rv s="8">
    <fb>45614</fb>
    <v>18</v>
  </rv>
  <rv s="8">
    <fb>500.02</fb>
    <v>19</v>
  </rv>
  <rv s="8">
    <fb>140.15</fb>
    <v>19</v>
  </rv>
  <rv s="8">
    <fb>415.76</fb>
    <v>19</v>
  </rv>
  <rv s="8">
    <fb>228.02</fb>
    <v>19</v>
  </rv>
  <rv s="8">
    <fb>201.7</fb>
    <v>19</v>
  </rv>
  <rv s="8">
    <fb>554.4</fb>
    <v>19</v>
  </rv>
  <rv s="8">
    <fb>338.74</fb>
    <v>19</v>
  </rv>
  <rv s="8">
    <fb>176.8</fb>
    <v>19</v>
  </rv>
  <rv s="8">
    <fb>45615</fb>
    <v>18</v>
  </rv>
  <rv s="8">
    <fb>503.46</fb>
    <v>19</v>
  </rv>
  <rv s="8">
    <fb>147.01</fb>
    <v>19</v>
  </rv>
  <rv s="8">
    <fb>417.79</fb>
    <v>19</v>
  </rv>
  <rv s="8">
    <fb>228.28</fb>
    <v>19</v>
  </rv>
  <rv s="8">
    <fb>204.61</fb>
    <v>19</v>
  </rv>
  <rv s="8">
    <fb>561.09</fb>
    <v>19</v>
  </rv>
  <rv s="8">
    <fb>346</fb>
    <v>19</v>
  </rv>
  <rv s="8">
    <fb>45616</fb>
    <v>18</v>
  </rv>
  <rv s="8">
    <fb>503.17</fb>
    <v>19</v>
  </rv>
  <rv s="8">
    <fb>415.49</fb>
    <v>19</v>
  </rv>
  <rv s="8">
    <fb>565.52</fb>
    <v>19</v>
  </rv>
  <rv s="8">
    <fb>342.03</fb>
    <v>19</v>
  </rv>
  <rv s="8">
    <fb>177.33</fb>
    <v>19</v>
  </rv>
  <rv s="8">
    <fb>45617</fb>
    <v>18</v>
  </rv>
  <rv s="8">
    <fb>504.98</fb>
    <v>19</v>
  </rv>
  <rv s="8">
    <fb>146.66999999999999</fb>
    <v>19</v>
  </rv>
  <rv s="8">
    <fb>412.87</fb>
    <v>19</v>
  </rv>
  <rv s="8">
    <fb>198.38</fb>
    <v>19</v>
  </rv>
  <rv s="8">
    <fb>563.09</fb>
    <v>19</v>
  </rv>
  <rv s="8">
    <fb>339.64</fb>
    <v>19</v>
  </rv>
  <rv s="8">
    <fb>45618</fb>
    <v>18</v>
  </rv>
  <rv s="8">
    <fb>505.79</fb>
    <v>19</v>
  </rv>
  <rv s="8">
    <fb>417</fb>
    <v>19</v>
  </rv>
  <rv s="8">
    <fb>229.87</fb>
    <v>19</v>
  </rv>
  <rv s="8">
    <fb>197.12</fb>
    <v>19</v>
  </rv>
  <rv s="8">
    <fb>559.14</fb>
    <v>19</v>
  </rv>
  <rv s="8">
    <fb>352.56</fb>
    <v>19</v>
  </rv>
  <rv s="8">
    <fb>166.57</fb>
    <v>19</v>
  </rv>
  <rv s="8">
    <fb>45621</fb>
    <v>18</v>
  </rv>
  <rv s="8">
    <fb>506.59</fb>
    <v>19</v>
  </rv>
  <rv s="8">
    <fb>136.02000000000001</fb>
    <v>19</v>
  </rv>
  <rv s="8">
    <fb>418.79</fb>
    <v>19</v>
  </rv>
  <rv s="8">
    <fb>232.87</fb>
    <v>19</v>
  </rv>
  <rv s="8">
    <fb>201.45</fb>
    <v>19</v>
  </rv>
  <rv s="8">
    <fb>565.11</fb>
    <v>19</v>
  </rv>
  <rv s="8">
    <fb>338.59</fb>
    <v>19</v>
  </rv>
  <rv s="8">
    <fb>169.43</fb>
    <v>19</v>
  </rv>
  <rv s="8">
    <fb>45622</fb>
    <v>18</v>
  </rv>
  <rv s="8">
    <fb>509.31</fb>
    <v>19</v>
  </rv>
  <rv s="8">
    <fb>136.91999999999999</fb>
    <v>19</v>
  </rv>
  <rv s="8">
    <fb>427.99</fb>
    <v>19</v>
  </rv>
  <rv s="8">
    <fb>235.06</fb>
    <v>19</v>
  </rv>
  <rv s="8">
    <fb>207.86</fb>
    <v>19</v>
  </rv>
  <rv s="8">
    <fb>573.54</fb>
    <v>19</v>
  </rv>
  <rv s="8">
    <fb>170.62</fb>
    <v>19</v>
  </rv>
  <rv s="8">
    <fb>45623</fb>
    <v>18</v>
  </rv>
  <rv s="8">
    <fb>505.3</fb>
    <v>19</v>
  </rv>
  <rv s="8">
    <fb>135.34</fb>
    <v>19</v>
  </rv>
  <rv s="8">
    <fb>422.99</fb>
    <v>19</v>
  </rv>
  <rv s="8">
    <fb>234.93</fb>
    <v>19</v>
  </rv>
  <rv s="8">
    <fb>205.74</fb>
    <v>19</v>
  </rv>
  <rv s="8">
    <fb>569.20000000000005</fb>
    <v>19</v>
  </rv>
  <rv s="8">
    <fb>170.82</fb>
    <v>19</v>
  </rv>
  <rv s="8">
    <fb>45625</fb>
    <v>18</v>
  </rv>
  <rv s="8">
    <fb>509.74</fb>
    <v>19</v>
  </rv>
  <rv s="8">
    <fb>138.25</fb>
    <v>19</v>
  </rv>
  <rv s="8">
    <fb>423.46</fb>
    <v>19</v>
  </rv>
  <rv s="8">
    <fb>237.33</fb>
    <v>19</v>
  </rv>
  <rv s="8">
    <fb>207.89</fb>
    <v>19</v>
  </rv>
  <rv s="8">
    <fb>574.32000000000005</fb>
    <v>19</v>
  </rv>
  <rv s="8">
    <fb>345.16</fb>
    <v>19</v>
  </rv>
  <rv s="8">
    <fb>170.49</fb>
    <v>19</v>
  </rv>
  <rv s="8">
    <fb>45628</fb>
    <v>18</v>
  </rv>
  <rv s="8">
    <fb>515.29</fb>
    <v>19</v>
  </rv>
  <rv s="8">
    <fb>138.63</fb>
    <v>19</v>
  </rv>
  <rv s="8">
    <fb>430.98</fb>
    <v>19</v>
  </rv>
  <rv s="8">
    <fb>239.59</fb>
    <v>19</v>
  </rv>
  <rv s="8">
    <fb>210.71</fb>
    <v>19</v>
  </rv>
  <rv s="8">
    <fb>592.83000000000004</fb>
    <v>19</v>
  </rv>
  <rv s="8">
    <fb>357.09</fb>
    <v>19</v>
  </rv>
  <rv s="8">
    <fb>45629</fb>
    <v>18</v>
  </rv>
  <rv s="8">
    <fb>516.87</fb>
    <v>19</v>
  </rv>
  <rv s="8">
    <fb>140.26</fb>
    <v>19</v>
  </rv>
  <rv s="8">
    <fb>431.2</fb>
    <v>19</v>
  </rv>
  <rv s="8">
    <fb>213.44</fb>
    <v>19</v>
  </rv>
  <rv s="8">
    <fb>613.65</fb>
    <v>19</v>
  </rv>
  <rv s="8">
    <fb>351.42</fb>
    <v>19</v>
  </rv>
  <rv s="8">
    <fb>173.02</fb>
    <v>19</v>
  </rv>
  <rv s="8">
    <fb>45630</fb>
    <v>18</v>
  </rv>
  <rv s="8">
    <fb>523.26</fb>
    <v>19</v>
  </rv>
  <rv s="8">
    <fb>145.13999999999999</fb>
    <v>19</v>
  </rv>
  <rv s="8">
    <fb>437.42</fb>
    <v>19</v>
  </rv>
  <rv s="8">
    <fb>243.01</fb>
    <v>19</v>
  </rv>
  <rv s="8">
    <fb>218.16</fb>
    <v>19</v>
  </rv>
  <rv s="8">
    <fb>613.78</fb>
    <v>19</v>
  </rv>
  <rv s="8">
    <fb>357.93</fb>
    <v>19</v>
  </rv>
  <rv s="8">
    <fb>176.09</fb>
    <v>19</v>
  </rv>
  <rv s="8">
    <fb>45631</fb>
    <v>18</v>
  </rv>
  <rv s="8">
    <fb>521.80999999999995</fb>
    <v>19</v>
  </rv>
  <rv s="8">
    <fb>145.06</fb>
    <v>19</v>
  </rv>
  <rv s="8">
    <fb>442.62</fb>
    <v>19</v>
  </rv>
  <rv s="8">
    <fb>243.04</fb>
    <v>19</v>
  </rv>
  <rv s="8">
    <fb>220.55</fb>
    <v>19</v>
  </rv>
  <rv s="8">
    <fb>608.92999999999995</fb>
    <v>19</v>
  </rv>
  <rv s="8">
    <fb>369.49</fb>
    <v>19</v>
  </rv>
  <rv s="8">
    <fb>45632</fb>
    <v>18</v>
  </rv>
  <rv s="8">
    <fb>526.48</fb>
    <v>19</v>
  </rv>
  <rv s="8">
    <fb>142.44</fb>
    <v>19</v>
  </rv>
  <rv s="8">
    <fb>443.57</fb>
    <v>19</v>
  </rv>
  <rv s="8">
    <fb>227.03</fb>
    <v>19</v>
  </rv>
  <rv s="8">
    <fb>623.77</fb>
    <v>19</v>
  </rv>
  <rv s="8">
    <fb>389.22</fb>
    <v>19</v>
  </rv>
  <rv s="8">
    <fb>176.49</fb>
    <v>19</v>
  </rv>
  <rv s="8">
    <fb>45635</fb>
    <v>18</v>
  </rv>
  <rv s="8">
    <fb>522.38</fb>
    <v>19</v>
  </rv>
  <rv s="8">
    <fb>138.81</fb>
    <v>19</v>
  </rv>
  <rv s="8">
    <fb>446.02</fb>
    <v>19</v>
  </rv>
  <rv s="8">
    <fb>246.75</fb>
    <v>19</v>
  </rv>
  <rv s="8">
    <fb>226.09</fb>
    <v>19</v>
  </rv>
  <rv s="8">
    <fb>613.57000000000005</fb>
    <v>19</v>
  </rv>
  <rv s="8">
    <fb>389.79</fb>
    <v>19</v>
  </rv>
  <rv s="8">
    <fb>177.1</fb>
    <v>19</v>
  </rv>
  <rv s="8">
    <fb>45636</fb>
    <v>18</v>
  </rv>
  <rv s="8">
    <fb>520.6</fb>
    <v>19</v>
  </rv>
  <rv s="8">
    <fb>443.33</fb>
    <v>19</v>
  </rv>
  <rv s="8">
    <fb>247.77</fb>
    <v>19</v>
  </rv>
  <rv s="8">
    <fb>225.04</fb>
    <v>19</v>
  </rv>
  <rv s="8">
    <fb>619.32000000000005</fb>
    <v>19</v>
  </rv>
  <rv s="8">
    <fb>400.99</fb>
    <v>19</v>
  </rv>
  <rv s="8">
    <fb>45637</fb>
    <v>18</v>
  </rv>
  <rv s="8">
    <fb>529.91999999999996</fb>
    <v>19</v>
  </rv>
  <rv s="8">
    <fb>139.31</fb>
    <v>19</v>
  </rv>
  <rv s="8">
    <fb>448.99</fb>
    <v>19</v>
  </rv>
  <rv s="8">
    <fb>246.49</fb>
    <v>19</v>
  </rv>
  <rv s="8">
    <fb>230.26</fb>
    <v>19</v>
  </rv>
  <rv s="8">
    <fb>632.67999999999995</fb>
    <v>19</v>
  </rv>
  <rv s="8">
    <fb>424.77</fb>
    <v>19</v>
  </rv>
  <rv s="8">
    <fb>196.71</fb>
    <v>19</v>
  </rv>
  <rv s="8">
    <fb>45638</fb>
    <v>18</v>
  </rv>
  <rv s="8">
    <fb>526.5</fb>
    <v>19</v>
  </rv>
  <rv s="8">
    <fb>137.34</fb>
    <v>19</v>
  </rv>
  <rv s="8">
    <fb>449.56</fb>
    <v>19</v>
  </rv>
  <rv s="8">
    <fb>247.96</fb>
    <v>19</v>
  </rv>
  <rv s="8">
    <fb>228.97</fb>
    <v>19</v>
  </rv>
  <rv s="8">
    <fb>630.79</fb>
    <v>19</v>
  </rv>
  <rv s="8">
    <fb>418.1</fb>
    <v>19</v>
  </rv>
  <rv s="8">
    <fb>193.63</fb>
    <v>19</v>
  </rv>
  <rv s="8">
    <fb>45639</fb>
    <v>18</v>
  </rv>
  <rv s="8">
    <fb>530.53</fb>
    <v>19</v>
  </rv>
  <rv s="8">
    <fb>447.27</fb>
    <v>19</v>
  </rv>
  <rv s="8">
    <fb>248.13</fb>
    <v>19</v>
  </rv>
  <rv s="8">
    <fb>227.46</fb>
    <v>19</v>
  </rv>
  <rv s="8">
    <fb>620.35</fb>
    <v>19</v>
  </rv>
  <rv s="8">
    <fb>436.23</fb>
    <v>19</v>
  </rv>
  <rv s="8">
    <fb>191.38</fb>
    <v>19</v>
  </rv>
  <rv s="8">
    <fb>45642</fb>
    <v>18</v>
  </rv>
  <rv s="8">
    <fb>538.16999999999996</fb>
    <v>19</v>
  </rv>
  <rv s="8">
    <fb>132</fb>
    <v>19</v>
  </rv>
  <rv s="8">
    <fb>451.59</fb>
    <v>19</v>
  </rv>
  <rv s="8">
    <fb>251.04</fb>
    <v>19</v>
  </rv>
  <rv s="8">
    <fb>232.93</fb>
    <v>19</v>
  </rv>
  <rv s="8">
    <fb>624.24</fb>
    <v>19</v>
  </rv>
  <rv s="8">
    <fb>463.02</fb>
    <v>19</v>
  </rv>
  <rv s="8">
    <fb>198.16</fb>
    <v>19</v>
  </rv>
  <rv s="8">
    <fb>45643</fb>
    <v>18</v>
  </rv>
  <rv s="8">
    <fb>535.79999999999995</fb>
    <v>19</v>
  </rv>
  <rv s="8">
    <fb>130.38999999999999</fb>
    <v>19</v>
  </rv>
  <rv s="8">
    <fb>253.48</fb>
    <v>19</v>
  </rv>
  <rv s="8">
    <fb>231.15</fb>
    <v>19</v>
  </rv>
  <rv s="8">
    <fb>619.44000000000005</fb>
    <v>19</v>
  </rv>
  <rv s="8">
    <fb>479.86</fb>
    <v>19</v>
  </rv>
  <rv s="8">
    <fb>45644</fb>
    <v>18</v>
  </rv>
  <rv s="8">
    <fb>516.47</fb>
    <v>19</v>
  </rv>
  <rv s="8">
    <fb>248.05</fb>
    <v>19</v>
  </rv>
  <rv s="8">
    <fb>220.52</fb>
    <v>19</v>
  </rv>
  <rv s="8">
    <fb>597.19000000000005</fb>
    <v>19</v>
  </rv>
  <rv s="8">
    <fb>440.13</fb>
    <v>19</v>
  </rv>
  <rv s="8">
    <fb>190.15</fb>
    <v>19</v>
  </rv>
  <rv s="8">
    <fb>45645</fb>
    <v>18</v>
  </rv>
  <rv s="8">
    <fb>514.16999999999996</fb>
    <v>19</v>
  </rv>
  <rv s="8">
    <fb>130.68</fb>
    <v>19</v>
  </rv>
  <rv s="8">
    <fb>437.03</fb>
    <v>19</v>
  </rv>
  <rv s="8">
    <fb>249.79</fb>
    <v>19</v>
  </rv>
  <rv s="8">
    <fb>595.57000000000005</fb>
    <v>19</v>
  </rv>
  <rv s="8">
    <fb>436.17</fb>
    <v>19</v>
  </rv>
  <rv s="8">
    <fb>45646</fb>
    <v>18</v>
  </rv>
  <rv s="8">
    <fb>518.66</fb>
    <v>19</v>
  </rv>
  <rv s="8">
    <fb>436.6</fb>
    <v>19</v>
  </rv>
  <rv s="8">
    <fb>254.49</fb>
    <v>19</v>
  </rv>
  <rv s="8">
    <fb>224.92</fb>
    <v>19</v>
  </rv>
  <rv s="8">
    <fb>585.25</fb>
    <v>19</v>
  </rv>
  <rv s="8">
    <fb>421.06</fb>
    <v>19</v>
  </rv>
  <rv s="8">
    <fb>192.96</fb>
    <v>19</v>
  </rv>
  <rv s="8">
    <fb>45649</fb>
    <v>18</v>
  </rv>
  <rv s="8">
    <fb>522.87</fb>
    <v>19</v>
  </rv>
  <rv s="8">
    <fb>139.66999999999999</fb>
    <v>19</v>
  </rv>
  <rv s="8">
    <fb>435.25</fb>
    <v>19</v>
  </rv>
  <rv s="8">
    <fb>255.27</fb>
    <v>19</v>
  </rv>
  <rv s="8">
    <fb>225.06</fb>
    <v>19</v>
  </rv>
  <rv s="8">
    <fb>599.85</fb>
    <v>19</v>
  </rv>
  <rv s="8">
    <fb>430.6</fb>
    <v>19</v>
  </rv>
  <rv s="8">
    <fb>195.99</fb>
    <v>19</v>
  </rv>
  <rv s="8">
    <fb>45650</fb>
    <v>18</v>
  </rv>
  <rv s="8">
    <fb>529.96</fb>
    <v>19</v>
  </rv>
  <rv s="8">
    <fb>140.22</fb>
    <v>19</v>
  </rv>
  <rv s="8">
    <fb>439.33</fb>
    <v>19</v>
  </rv>
  <rv s="8">
    <fb>258.2</fb>
    <v>19</v>
  </rv>
  <rv s="8">
    <fb>229.05</fb>
    <v>19</v>
  </rv>
  <rv s="8">
    <fb>607.75</fb>
    <v>19</v>
  </rv>
  <rv s="8">
    <fb>462.28</fb>
    <v>19</v>
  </rv>
  <rv s="8">
    <fb>45652</fb>
    <v>18</v>
  </rv>
  <rv s="8">
    <fb>529.6</fb>
    <v>19</v>
  </rv>
  <rv s="8">
    <fb>139.93</fb>
    <v>19</v>
  </rv>
  <rv s="8">
    <fb>438.11</fb>
    <v>19</v>
  </rv>
  <rv s="8">
    <fb>259.02</fb>
    <v>19</v>
  </rv>
  <rv s="8">
    <fb>227.05</fb>
    <v>19</v>
  </rv>
  <rv s="8">
    <fb>603.35</fb>
    <v>19</v>
  </rv>
  <rv s="8">
    <fb>454.13</fb>
    <v>19</v>
  </rv>
  <rv s="8">
    <fb>197.1</fb>
    <v>19</v>
  </rv>
  <rv s="8">
    <fb>45653</fb>
    <v>18</v>
  </rv>
  <rv s="8">
    <fb>522.55999999999995</fb>
    <v>19</v>
  </rv>
  <rv s="8">
    <fb>137.01</fb>
    <v>19</v>
  </rv>
  <rv s="8">
    <fb>430.53</fb>
    <v>19</v>
  </rv>
  <rv s="8">
    <fb>223.75</fb>
    <v>19</v>
  </rv>
  <rv s="8">
    <fb>599.80999999999995</fb>
    <v>19</v>
  </rv>
  <rv s="8">
    <fb>431.66</fb>
    <v>19</v>
  </rv>
  <rv s="8">
    <fb>194.04</fb>
    <v>19</v>
  </rv>
  <rv s="8">
    <fb>45656</fb>
    <v>18</v>
  </rv>
  <rv s="8">
    <fb>515.61</fb>
    <v>19</v>
  </rv>
  <rv s="8">
    <fb>137.49</fb>
    <v>19</v>
  </rv>
  <rv s="8">
    <fb>424.83</fb>
    <v>19</v>
  </rv>
  <rv s="8">
    <fb>252.2</fb>
    <v>19</v>
  </rv>
  <rv s="8">
    <fb>221.3</fb>
    <v>19</v>
  </rv>
  <rv s="8">
    <fb>591.24</fb>
    <v>19</v>
  </rv>
  <rv s="8">
    <fb>417.41</fb>
    <v>19</v>
  </rv>
  <rv s="8">
    <fb>192.69</fb>
    <v>19</v>
  </rv>
  <rv s="8">
    <fb>45657</fb>
    <v>18</v>
  </rv>
  <rv s="8">
    <fb>511.23</fb>
    <v>19</v>
  </rv>
  <rv s="8">
    <fb>134.29</fb>
    <v>19</v>
  </rv>
  <rv s="8">
    <fb>421.5</fb>
    <v>19</v>
  </rv>
  <rv s="8">
    <fb>250.42</fb>
    <v>19</v>
  </rv>
  <rv s="8">
    <fb>219.39</fb>
    <v>19</v>
  </rv>
  <rv s="8">
    <fb>585.51</fb>
    <v>19</v>
  </rv>
  <rv s="8">
    <fb>403.84</fb>
    <v>19</v>
  </rv>
  <rv s="8">
    <fb>45659</fb>
    <v>18</v>
  </rv>
  <rv s="8">
    <fb>510.23</fb>
    <v>19</v>
  </rv>
  <rv s="8">
    <fb>138.31</fb>
    <v>19</v>
  </rv>
  <rv s="8">
    <fb>418.58</fb>
    <v>19</v>
  </rv>
  <rv s="8">
    <fb>243.85</fb>
    <v>19</v>
  </rv>
  <rv s="8">
    <fb>220.22</fb>
    <v>19</v>
  </rv>
  <rv s="8">
    <fb>599.24</fb>
    <v>19</v>
  </rv>
  <rv s="8">
    <fb>379.28</fb>
    <v>19</v>
  </rv>
  <rv s="8">
    <fb>190.63</fb>
    <v>19</v>
  </rv>
  <rv s="8">
    <fb>45660</fb>
    <v>18</v>
  </rv>
  <rv s="8">
    <fb>518.58000000000004</fb>
    <v>19</v>
  </rv>
  <rv s="8">
    <fb>144.47</fb>
    <v>19</v>
  </rv>
  <rv s="8">
    <fb>423.35</fb>
    <v>19</v>
  </rv>
  <rv s="8">
    <fb>243.36</fb>
    <v>19</v>
  </rv>
  <rv s="8">
    <fb>224.19</fb>
    <v>19</v>
  </rv>
  <rv s="8">
    <fb>604.63</fb>
    <v>19</v>
  </rv>
  <rv s="8">
    <fb>410.44</fb>
    <v>19</v>
  </rv>
  <rv s="8">
    <fb>45663</fb>
    <v>18</v>
  </rv>
  <rv s="8">
    <fb>524.54</fb>
    <v>19</v>
  </rv>
  <rv s="8">
    <fb>149.43</fb>
    <v>19</v>
  </rv>
  <rv s="8">
    <fb>427.85</fb>
    <v>19</v>
  </rv>
  <rv s="8">
    <fb>245</fb>
    <v>19</v>
  </rv>
  <rv s="8">
    <fb>227.61</fb>
    <v>19</v>
  </rv>
  <rv s="8">
    <fb>630.20000000000005</fb>
    <v>19</v>
  </rv>
  <rv s="8">
    <fb>411.05</fb>
    <v>19</v>
  </rv>
  <rv s="8">
    <fb>45664</fb>
    <v>18</v>
  </rv>
  <rv s="8">
    <fb>515.17999999999995</fb>
    <v>19</v>
  </rv>
  <rv s="8">
    <fb>140.13999999999999</fb>
    <v>19</v>
  </rv>
  <rv s="8">
    <fb>422.37</fb>
    <v>19</v>
  </rv>
  <rv s="8">
    <fb>242.21</fb>
    <v>19</v>
  </rv>
  <rv s="8">
    <fb>617.89</fb>
    <v>19</v>
  </rv>
  <rv s="8">
    <fb>394.36</fb>
    <v>19</v>
  </rv>
  <rv s="8">
    <fb>45665</fb>
    <v>18</v>
  </rv>
  <rv s="8">
    <fb>515.27</fb>
    <v>19</v>
  </rv>
  <rv s="8">
    <fb>140.11000000000001</fb>
    <v>19</v>
  </rv>
  <rv s="8">
    <fb>424.56</fb>
    <v>19</v>
  </rv>
  <rv s="8">
    <fb>242.7</fb>
    <v>19</v>
  </rv>
  <rv s="8">
    <fb>222.13</fb>
    <v>19</v>
  </rv>
  <rv s="8">
    <fb>610.72</fb>
    <v>19</v>
  </rv>
  <rv s="8">
    <fb>195.39</fb>
    <v>19</v>
  </rv>
  <rv s="8">
    <fb>45667</fb>
    <v>18</v>
  </rv>
  <rv s="8">
    <fb>507.19</fb>
    <v>19</v>
  </rv>
  <rv s="8">
    <fb>135.91</fb>
    <v>19</v>
  </rv>
  <rv s="8">
    <fb>418.95</fb>
    <v>19</v>
  </rv>
  <rv s="8">
    <fb>236.85</fb>
    <v>19</v>
  </rv>
  <rv s="8">
    <fb>218.94</fb>
    <v>19</v>
  </rv>
  <rv s="8">
    <fb>615.86</fb>
    <v>19</v>
  </rv>
  <rv s="8">
    <fb>394.74</fb>
    <v>19</v>
  </rv>
  <rv s="8">
    <fb>45670</fb>
    <v>18</v>
  </rv>
  <rv s="8">
    <fb>505.56</fb>
    <v>19</v>
  </rv>
  <rv s="8">
    <fb>417.19</fb>
    <v>19</v>
  </rv>
  <rv s="8">
    <fb>218.46</fb>
    <v>19</v>
  </rv>
  <rv s="8">
    <fb>608.33000000000004</fb>
    <v>19</v>
  </rv>
  <rv s="8">
    <fb>403.31</fb>
    <v>19</v>
  </rv>
  <rv s="8">
    <fb>192.29</fb>
    <v>19</v>
  </rv>
  <rv s="8">
    <fb>45671</fb>
    <v>18</v>
  </rv>
  <rv s="8">
    <fb>505.08</fb>
    <v>19</v>
  </rv>
  <rv s="8">
    <fb>131.76</fb>
    <v>19</v>
  </rv>
  <rv s="8">
    <fb>415.67</fb>
    <v>19</v>
  </rv>
  <rv s="8">
    <fb>233.28</fb>
    <v>19</v>
  </rv>
  <rv s="8">
    <fb>217.76</fb>
    <v>19</v>
  </rv>
  <rv s="8">
    <fb>594.25</fb>
    <v>19</v>
  </rv>
  <rv s="8">
    <fb>396.36</fb>
    <v>19</v>
  </rv>
  <rv s="8">
    <fb>191.05</fb>
    <v>19</v>
  </rv>
  <rv s="8">
    <fb>45672</fb>
    <v>18</v>
  </rv>
  <rv s="8">
    <fb>516.70000000000005</fb>
    <v>19</v>
  </rv>
  <rv s="8">
    <fb>136.24</fb>
    <v>19</v>
  </rv>
  <rv s="8">
    <fb>426.31</fb>
    <v>19</v>
  </rv>
  <rv s="8">
    <fb>237.87</fb>
    <v>19</v>
  </rv>
  <rv s="8">
    <fb>223.35</fb>
    <v>19</v>
  </rv>
  <rv s="8">
    <fb>617.12</fb>
    <v>19</v>
  </rv>
  <rv s="8">
    <fb>428.22</fb>
    <v>19</v>
  </rv>
  <rv s="8">
    <fb>196.98</fb>
    <v>19</v>
  </rv>
  <rv s="8">
    <fb>45673</fb>
    <v>18</v>
  </rv>
  <rv s="8">
    <fb>513.08000000000004</fb>
    <v>19</v>
  </rv>
  <rv s="8">
    <fb>133.57</fb>
    <v>19</v>
  </rv>
  <rv s="8">
    <fb>424.58</fb>
    <v>19</v>
  </rv>
  <rv s="8">
    <fb>228.26</fb>
    <v>19</v>
  </rv>
  <rv s="8">
    <fb>220.66</fb>
    <v>19</v>
  </rv>
  <rv s="8">
    <fb>611.29999999999995</fb>
    <v>19</v>
  </rv>
  <rv s="8">
    <fb>413.82</fb>
    <v>19</v>
  </rv>
  <rv s="8">
    <fb>194.41</fb>
    <v>19</v>
  </rv>
  <rv s="8">
    <fb>45674</fb>
    <v>18</v>
  </rv>
  <rv s="8">
    <fb>521.74</fb>
    <v>19</v>
  </rv>
  <rv s="8">
    <fb>137.71</fb>
    <v>19</v>
  </rv>
  <rv s="8">
    <fb>429.03</fb>
    <v>19</v>
  </rv>
  <rv s="8">
    <fb>229.98</fb>
    <v>19</v>
  </rv>
  <rv s="8">
    <fb>225.94</fb>
    <v>19</v>
  </rv>
  <rv s="8">
    <fb>612.77</fb>
    <v>19</v>
  </rv>
  <rv s="8">
    <fb>426.5</fb>
    <v>19</v>
  </rv>
  <rv s="8">
    <fb>197.55</fb>
    <v>19</v>
  </rv>
  <rv s="8">
    <fb>45678</fb>
    <v>18</v>
  </rv>
  <rv s="8">
    <fb>524.79999999999995</fb>
    <v>19</v>
  </rv>
  <rv s="8">
    <fb>140.83000000000001</fb>
    <v>19</v>
  </rv>
  <rv s="8">
    <fb>428.5</fb>
    <v>19</v>
  </rv>
  <rv s="8">
    <fb>222.64</fb>
    <v>19</v>
  </rv>
  <rv s="8">
    <fb>616.46</fb>
    <v>19</v>
  </rv>
  <rv s="8">
    <fb>424.07</fb>
    <v>19</v>
  </rv>
  <rv s="8">
    <fb>199.63</fb>
    <v>19</v>
  </rv>
  <rv s="8">
    <fb>45679</fb>
    <v>18</v>
  </rv>
  <rv s="8">
    <fb>531.51</fb>
    <v>19</v>
  </rv>
  <rv s="8">
    <fb>446.2</fb>
    <v>19</v>
  </rv>
  <rv s="8">
    <fb>223.83</fb>
    <v>19</v>
  </rv>
  <rv s="8">
    <fb>235.01</fb>
    <v>19</v>
  </rv>
  <rv s="8">
    <fb>623.5</fb>
    <v>19</v>
  </rv>
  <rv s="8">
    <fb>415.11</fb>
    <v>19</v>
  </rv>
  <rv s="8">
    <fb>200.03</fb>
    <v>19</v>
  </rv>
  <rv s="8">
    <fb>45680</fb>
    <v>18</v>
  </rv>
  <rv s="8">
    <fb>532.64</fb>
    <v>19</v>
  </rv>
  <rv s="8">
    <fb>446.71</fb>
    <v>19</v>
  </rv>
  <rv s="8">
    <fb>223.66</fb>
    <v>19</v>
  </rv>
  <rv s="8">
    <fb>235.42</fb>
    <v>19</v>
  </rv>
  <rv s="8">
    <fb>636.45000000000005</fb>
    <v>19</v>
  </rv>
  <rv s="8">
    <fb>412.38</fb>
    <v>19</v>
  </rv>
  <rv s="8">
    <fb>199.58</fb>
    <v>19</v>
  </rv>
  <rv s="8">
    <fb>45681</fb>
    <v>18</v>
  </rv>
  <rv s="8">
    <fb>529.63</fb>
    <v>19</v>
  </rv>
  <rv s="8">
    <fb>142.62</fb>
    <v>19</v>
  </rv>
  <rv s="8">
    <fb>444.06</fb>
    <v>19</v>
  </rv>
  <rv s="8">
    <fb>222.78</fb>
    <v>19</v>
  </rv>
  <rv s="8">
    <fb>234.85</fb>
    <v>19</v>
  </rv>
  <rv s="8">
    <fb>647.49</fb>
    <v>19</v>
  </rv>
  <rv s="8">
    <fb>406.58</fb>
    <v>19</v>
  </rv>
  <rv s="8">
    <fb>201.9</fb>
    <v>19</v>
  </rv>
  <rv s="8">
    <fb>45684</fb>
    <v>18</v>
  </rv>
  <rv s="8">
    <fb>514.21</fb>
    <v>19</v>
  </rv>
  <rv s="8">
    <fb>118.42</fb>
    <v>19</v>
  </rv>
  <rv s="8">
    <fb>434.56</fb>
    <v>19</v>
  </rv>
  <rv s="8">
    <fb>659.88</fb>
    <v>19</v>
  </rv>
  <rv s="8">
    <fb>397.15</fb>
    <v>19</v>
  </rv>
  <rv s="8">
    <fb>193.77</fb>
    <v>19</v>
  </rv>
  <rv s="8">
    <fb>45685</fb>
    <v>18</v>
  </rv>
  <rv s="8">
    <fb>128.99</fb>
    <v>19</v>
  </rv>
  <rv s="8">
    <fb>447.2</fb>
    <v>19</v>
  </rv>
  <rv s="8">
    <fb>238.26</fb>
    <v>19</v>
  </rv>
  <rv s="8">
    <fb>238.15</fb>
    <v>19</v>
  </rv>
  <rv s="8">
    <fb>674.33</fb>
    <v>19</v>
  </rv>
  <rv s="8">
    <fb>398.09</fb>
    <v>19</v>
  </rv>
  <rv s="8">
    <fb>197.07</fb>
    <v>19</v>
  </rv>
  <rv s="8">
    <fb>45686</fb>
    <v>18</v>
  </rv>
  <rv s="8">
    <fb>520.83000000000004</fb>
    <v>19</v>
  </rv>
  <rv s="8">
    <fb>442.33</fb>
    <v>19</v>
  </rv>
  <rv s="8">
    <fb>239.36</fb>
    <v>19</v>
  </rv>
  <rv s="8">
    <fb>237.07</fb>
    <v>19</v>
  </rv>
  <rv s="8">
    <fb>676.49</fb>
    <v>19</v>
  </rv>
  <rv s="8">
    <fb>389.1</fb>
    <v>19</v>
  </rv>
  <rv s="8">
    <fb>197.18</fb>
    <v>19</v>
  </rv>
  <rv s="8">
    <fb>45687</fb>
    <v>18</v>
  </rv>
  <rv s="8">
    <fb>523.04999999999995</fb>
    <v>19</v>
  </rv>
  <rv s="8">
    <fb>124.65</fb>
    <v>19</v>
  </rv>
  <rv s="8">
    <fb>414.99</fb>
    <v>19</v>
  </rv>
  <rv s="8">
    <fb>237.59</fb>
    <v>19</v>
  </rv>
  <rv s="8">
    <fb>687</fb>
    <v>19</v>
  </rv>
  <rv s="8">
    <fb>400.28</fb>
    <v>19</v>
  </rv>
  <rv s="8">
    <fb>202.63</fb>
    <v>19</v>
  </rv>
  <rv s="8">
    <fb>45688</fb>
    <v>18</v>
  </rv>
  <rv s="8">
    <fb>522.29</fb>
    <v>19</v>
  </rv>
  <rv s="8">
    <fb>120.07</fb>
    <v>19</v>
  </rv>
  <rv s="8">
    <fb>415.06</fb>
    <v>19</v>
  </rv>
  <rv s="8">
    <fb>236</fb>
    <v>19</v>
  </rv>
  <rv s="8">
    <fb>237.68</fb>
    <v>19</v>
  </rv>
  <rv s="8">
    <fb>689.18</fb>
    <v>19</v>
  </rv>
  <rv s="8">
    <fb>404.6</fb>
    <v>19</v>
  </rv>
  <rv s="8">
    <fb>205.6</fb>
    <v>19</v>
  </rv>
  <rv s="8">
    <fb>45691</fb>
    <v>18</v>
  </rv>
  <rv s="8">
    <fb>518.11</fb>
    <v>19</v>
  </rv>
  <rv s="8">
    <fb>116.66</fb>
    <v>19</v>
  </rv>
  <rv s="8">
    <fb>410.92</fb>
    <v>19</v>
  </rv>
  <rv s="8">
    <fb>228.01</fb>
    <v>19</v>
  </rv>
  <rv s="8">
    <fb>237.42</fb>
    <v>19</v>
  </rv>
  <rv s="8">
    <fb>697.46</fb>
    <v>19</v>
  </rv>
  <rv s="8">
    <fb>45692</fb>
    <v>18</v>
  </rv>
  <rv s="8">
    <fb>524.47</fb>
    <v>19</v>
  </rv>
  <rv s="8">
    <fb>118.65</fb>
    <v>19</v>
  </rv>
  <rv s="8">
    <fb>412.37</fb>
    <v>19</v>
  </rv>
  <rv s="8">
    <fb>232.8</fb>
    <v>19</v>
  </rv>
  <rv s="8">
    <fb>242.06</fb>
    <v>19</v>
  </rv>
  <rv s="8">
    <fb>704.19</fb>
    <v>19</v>
  </rv>
  <rv s="8">
    <fb>392.21</fb>
    <v>19</v>
  </rv>
  <rv s="8">
    <fb>45693</fb>
    <v>18</v>
  </rv>
  <rv s="8">
    <fb>526.85</fb>
    <v>19</v>
  </rv>
  <rv s="8">
    <fb>413.29</fb>
    <v>19</v>
  </rv>
  <rv s="8">
    <fb>232.47</fb>
    <v>19</v>
  </rv>
  <rv s="8">
    <fb>236.17</fb>
    <v>19</v>
  </rv>
  <rv s="8">
    <fb>704.87</fb>
    <v>19</v>
  </rv>
  <rv s="8">
    <fb>378.17</fb>
    <v>19</v>
  </rv>
  <rv s="8">
    <fb>193.3</fb>
    <v>19</v>
  </rv>
  <rv s="8">
    <fb>45694</fb>
    <v>18</v>
  </rv>
  <rv s="8">
    <fb>128.68</fb>
    <v>19</v>
  </rv>
  <rv s="8">
    <fb>415.82</fb>
    <v>19</v>
  </rv>
  <rv s="8">
    <fb>233.22</fb>
    <v>19</v>
  </rv>
  <rv s="8">
    <fb>711.99</fb>
    <v>19</v>
  </rv>
  <rv s="8">
    <fb>374.32</fb>
    <v>19</v>
  </rv>
  <rv s="8">
    <fb>193.31</fb>
    <v>19</v>
  </rv>
  <rv s="8">
    <fb>45695</fb>
    <v>18</v>
  </rv>
  <rv s="8">
    <fb>522.91999999999996</fb>
    <v>19</v>
  </rv>
  <rv s="8">
    <fb>129.84</fb>
    <v>19</v>
  </rv>
  <rv s="8">
    <fb>409.75</fb>
    <v>19</v>
  </rv>
  <rv s="8">
    <fb>227.63</fb>
    <v>19</v>
  </rv>
  <rv s="8">
    <fb>229.15</fb>
    <v>19</v>
  </rv>
  <rv s="8">
    <fb>714.52</fb>
    <v>19</v>
  </rv>
  <rv s="8">
    <fb>361.62</fb>
    <v>19</v>
  </rv>
  <rv s="8">
    <fb>187.14</fb>
    <v>19</v>
  </rv>
  <rv s="8">
    <fb>45698</fb>
    <v>18</v>
  </rv>
  <rv s="8">
    <fb>529.25</fb>
    <v>19</v>
  </rv>
  <rv s="8">
    <fb>412.22</fb>
    <v>19</v>
  </rv>
  <rv s="8">
    <fb>227.65</fb>
    <v>19</v>
  </rv>
  <rv s="8">
    <fb>233.14</fb>
    <v>19</v>
  </rv>
  <rv s="8">
    <fb>717.4</fb>
    <v>19</v>
  </rv>
  <rv s="8">
    <fb>350.73</fb>
    <v>19</v>
  </rv>
  <rv s="8">
    <fb>188.2</fb>
    <v>19</v>
  </rv>
  <rv s="8">
    <fb>45699</fb>
    <v>18</v>
  </rv>
  <rv s="8">
    <fb>527.99</fb>
    <v>19</v>
  </rv>
  <rv s="8">
    <fb>411.44</fb>
    <v>19</v>
  </rv>
  <rv s="8">
    <fb>232.62</fb>
    <v>19</v>
  </rv>
  <rv s="8">
    <fb>232.76</fb>
    <v>19</v>
  </rv>
  <rv s="8">
    <fb>719.8</fb>
    <v>19</v>
  </rv>
  <rv s="8">
    <fb>328.5</fb>
    <v>19</v>
  </rv>
  <rv s="8">
    <fb>45700</fb>
    <v>18</v>
  </rv>
  <rv s="8">
    <fb>528.29999999999995</fb>
    <v>19</v>
  </rv>
  <rv s="8">
    <fb>131.13999999999999</fb>
    <v>19</v>
  </rv>
  <rv s="8">
    <fb>409.04</fb>
    <v>19</v>
  </rv>
  <rv s="8">
    <fb>236.87</fb>
    <v>19</v>
  </rv>
  <rv s="8">
    <fb>228.93</fb>
    <v>19</v>
  </rv>
  <rv s="8">
    <fb>725.38</fb>
    <v>19</v>
  </rv>
  <rv s="8">
    <fb>185.43</fb>
    <v>19</v>
  </rv>
  <rv s="8">
    <fb>45701</fb>
    <v>18</v>
  </rv>
  <rv s="8">
    <fb>535.9</fb>
    <v>19</v>
  </rv>
  <rv s="8">
    <fb>241.53</fb>
    <v>19</v>
  </rv>
  <rv s="8">
    <fb>230.37</fb>
    <v>19</v>
  </rv>
  <rv s="8">
    <fb>728.56</fb>
    <v>19</v>
  </rv>
  <rv s="8">
    <fb>355.94</fb>
    <v>19</v>
  </rv>
  <rv s="8">
    <fb>187.88</fb>
    <v>19</v>
  </rv>
  <rv s="8">
    <fb>45702</fb>
    <v>18</v>
  </rv>
  <rv s="8">
    <fb>538.15</fb>
    <v>19</v>
  </rv>
  <rv s="8">
    <fb>138.85</fb>
    <v>19</v>
  </rv>
  <rv s="8">
    <fb>408.43</fb>
    <v>19</v>
  </rv>
  <rv s="8">
    <fb>244.6</fb>
    <v>19</v>
  </rv>
  <rv s="8">
    <fb>736.67</fb>
    <v>19</v>
  </rv>
  <rv s="8">
    <fb>355.84</fb>
    <v>19</v>
  </rv>
  <rv s="8">
    <fb>186.87</fb>
    <v>19</v>
  </rv>
  <rv s="8">
    <fb>45706</fb>
    <v>18</v>
  </rv>
  <rv s="8">
    <fb>539.37</fb>
    <v>19</v>
  </rv>
  <rv s="8">
    <fb>139.4</fb>
    <v>19</v>
  </rv>
  <rv s="8">
    <fb>409.64</fb>
    <v>19</v>
  </rv>
  <rv s="8">
    <fb>244.47</fb>
    <v>19</v>
  </rv>
  <rv s="8">
    <fb>226.65</fb>
    <v>19</v>
  </rv>
  <rv s="8">
    <fb>716.37</fb>
    <v>19</v>
  </rv>
  <rv s="8">
    <fb>354.11</fb>
    <v>19</v>
  </rv>
  <rv s="8">
    <fb>185.8</fb>
    <v>19</v>
  </rv>
  <rv s="8">
    <fb>45707</fb>
    <v>18</v>
  </rv>
  <rv s="8">
    <fb>539.52</fb>
    <v>19</v>
  </rv>
  <rv s="8">
    <fb>414.77</fb>
    <v>19</v>
  </rv>
  <rv s="8">
    <fb>244.87</fb>
    <v>19</v>
  </rv>
  <rv s="8">
    <fb>226.63</fb>
    <v>19</v>
  </rv>
  <rv s="8">
    <fb>703.77</fb>
    <v>19</v>
  </rv>
  <rv s="8">
    <fb>360.56</fb>
    <v>19</v>
  </rv>
  <rv s="8">
    <fb>187.13</fb>
    <v>19</v>
  </rv>
  <rv s="8">
    <fb>45708</fb>
    <v>18</v>
  </rv>
  <rv s="8">
    <fb>537.23</fb>
    <v>19</v>
  </rv>
  <rv s="8">
    <fb>416.13</fb>
    <v>19</v>
  </rv>
  <rv s="8">
    <fb>245.83</fb>
    <v>19</v>
  </rv>
  <rv s="8">
    <fb>222.88</fb>
    <v>19</v>
  </rv>
  <rv s="8">
    <fb>694.84</fb>
    <v>19</v>
  </rv>
  <rv s="8">
    <fb>354.4</fb>
    <v>19</v>
  </rv>
  <rv s="8">
    <fb>186.64</fb>
    <v>19</v>
  </rv>
  <rv s="8">
    <fb>45709</fb>
    <v>18</v>
  </rv>
  <rv s="8">
    <fb>526.08000000000004</fb>
    <v>19</v>
  </rv>
  <rv s="8">
    <fb>408.21</fb>
    <v>19</v>
  </rv>
  <rv s="8">
    <fb>245.55</fb>
    <v>19</v>
  </rv>
  <rv s="8">
    <fb>216.58</fb>
    <v>19</v>
  </rv>
  <rv s="8">
    <fb>683.55</fb>
    <v>19</v>
  </rv>
  <rv s="8">
    <fb>337.8</fb>
    <v>19</v>
  </rv>
  <rv s="8">
    <fb>181.58</fb>
    <v>19</v>
  </rv>
  <rv s="8">
    <fb>45712</fb>
    <v>18</v>
  </rv>
  <rv s="8">
    <fb>519.87</fb>
    <v>19</v>
  </rv>
  <rv s="8">
    <fb>130.28</fb>
    <v>19</v>
  </rv>
  <rv s="8">
    <fb>404</fb>
    <v>19</v>
  </rv>
  <rv s="8">
    <fb>247.1</fb>
    <v>19</v>
  </rv>
  <rv s="8">
    <fb>212.71</fb>
    <v>19</v>
  </rv>
  <rv s="8">
    <fb>668.13</fb>
    <v>19</v>
  </rv>
  <rv s="8">
    <fb>45713</fb>
    <v>18</v>
  </rv>
  <rv s="8">
    <fb>513.32000000000005</fb>
    <v>19</v>
  </rv>
  <rv s="8">
    <fb>397.9</fb>
    <v>19</v>
  </rv>
  <rv s="8">
    <fb>247.04</fb>
    <v>19</v>
  </rv>
  <rv s="8">
    <fb>212.8</fb>
    <v>19</v>
  </rv>
  <rv s="8">
    <fb>657.5</fb>
    <v>19</v>
  </rv>
  <rv s="8">
    <fb>302.8</fb>
    <v>19</v>
  </rv>
  <rv s="8">
    <fb>177.37</fb>
    <v>19</v>
  </rv>
  <rv s="8">
    <fb>45714</fb>
    <v>18</v>
  </rv>
  <rv s="8">
    <fb>514.55999999999995</fb>
    <v>19</v>
  </rv>
  <rv s="8">
    <fb>131.28</fb>
    <v>19</v>
  </rv>
  <rv s="8">
    <fb>399.73</fb>
    <v>19</v>
  </rv>
  <rv s="8">
    <fb>240.36</fb>
    <v>19</v>
  </rv>
  <rv s="8">
    <fb>214.35</fb>
    <v>19</v>
  </rv>
  <rv s="8">
    <fb>673.7</fb>
    <v>19</v>
  </rv>
  <rv s="8">
    <fb>290.8</fb>
    <v>19</v>
  </rv>
  <rv s="8">
    <fb>174.7</fb>
    <v>19</v>
  </rv>
  <rv s="8">
    <fb>45715</fb>
    <v>18</v>
  </rv>
  <rv s="8">
    <fb>392.53</fb>
    <v>19</v>
  </rv>
  <rv s="8">
    <fb>237.3</fb>
    <v>19</v>
  </rv>
  <rv s="8">
    <fb>208.74</fb>
    <v>19</v>
  </rv>
  <rv s="8">
    <fb>658.24</fb>
    <v>19</v>
  </rv>
  <rv s="8">
    <fb>281.95</fb>
    <v>19</v>
  </rv>
  <rv s="8">
    <fb>45716</fb>
    <v>18</v>
  </rv>
  <rv s="8">
    <fb>508.17</fb>
    <v>19</v>
  </rv>
  <rv s="8">
    <fb>396.99</fb>
    <v>19</v>
  </rv>
  <rv s="8">
    <fb>241.84</fb>
    <v>19</v>
  </rv>
  <rv s="8">
    <fb>212.28</fb>
    <v>19</v>
  </rv>
  <rv s="8">
    <fb>668.2</fb>
    <v>19</v>
  </rv>
  <rv s="8">
    <fb>292.98</fb>
    <v>19</v>
  </rv>
  <rv s="8">
    <fb>172.22</fb>
    <v>19</v>
  </rv>
  <rv s="8">
    <fb>45719</fb>
    <v>18</v>
  </rv>
  <rv s="8">
    <fb>497.05</fb>
    <v>19</v>
  </rv>
  <rv s="8">
    <fb>114.06</fb>
    <v>19</v>
  </rv>
  <rv s="8">
    <fb>388.49</fb>
    <v>19</v>
  </rv>
  <rv s="8">
    <fb>238.03</fb>
    <v>19</v>
  </rv>
  <rv s="8">
    <fb>205.02</fb>
    <v>19</v>
  </rv>
  <rv s="8">
    <fb>655.04999999999995</fb>
    <v>19</v>
  </rv>
  <rv s="8">
    <fb>284.64999999999998</fb>
    <v>19</v>
  </rv>
  <rv s="8">
    <fb>168.66</fb>
    <v>19</v>
  </rv>
  <rv s="8">
    <fb>45720</fb>
    <v>18</v>
  </rv>
  <rv s="8">
    <fb>495.55</fb>
    <v>19</v>
  </rv>
  <rv s="8">
    <fb>115.99</fb>
    <v>19</v>
  </rv>
  <rv s="8">
    <fb>388.61</fb>
    <v>19</v>
  </rv>
  <rv s="8">
    <fb>235.93</fb>
    <v>19</v>
  </rv>
  <rv s="8">
    <fb>203.8</fb>
    <v>19</v>
  </rv>
  <rv s="8">
    <fb>640</fb>
    <v>19</v>
  </rv>
  <rv s="8">
    <fb>272.04000000000002</fb>
    <v>19</v>
  </rv>
  <rv s="8">
    <fb>172.61</fb>
    <v>19</v>
  </rv>
  <rv s="8">
    <fb>45721</fb>
    <v>18</v>
  </rv>
  <rv s="8">
    <fb>502.01</fb>
    <v>19</v>
  </rv>
  <rv s="8">
    <fb>117.3</fb>
    <v>19</v>
  </rv>
  <rv s="8">
    <fb>235.74</fb>
    <v>19</v>
  </rv>
  <rv s="8">
    <fb>208.36</fb>
    <v>19</v>
  </rv>
  <rv s="8">
    <fb>656.47</fb>
    <v>19</v>
  </rv>
  <rv s="8">
    <fb>279.10000000000002</fb>
    <v>19</v>
  </rv>
  <rv s="8">
    <fb>45722</fb>
    <v>18</v>
  </rv>
  <rv s="8">
    <fb>488.2</fb>
    <v>19</v>
  </rv>
  <rv s="8">
    <fb>110.57</fb>
    <v>19</v>
  </rv>
  <rv s="8">
    <fb>396.89</fb>
    <v>19</v>
  </rv>
  <rv s="8">
    <fb>235.33</fb>
    <v>19</v>
  </rv>
  <rv s="8">
    <fb>200.7</fb>
    <v>19</v>
  </rv>
  <rv s="8">
    <fb>627.92999999999995</fb>
    <v>19</v>
  </rv>
  <rv s="8">
    <fb>263.45</fb>
    <v>19</v>
  </rv>
  <rv s="8">
    <fb>45723</fb>
    <v>18</v>
  </rv>
  <rv s="8">
    <fb>491.79</fb>
    <v>19</v>
  </rv>
  <rv s="8">
    <fb>112.69</fb>
    <v>19</v>
  </rv>
  <rv s="8">
    <fb>393.31</fb>
    <v>19</v>
  </rv>
  <rv s="8">
    <fb>239.07</fb>
    <v>19</v>
  </rv>
  <rv s="8">
    <fb>199.25</fb>
    <v>19</v>
  </rv>
  <rv s="8">
    <fb>625.66</fb>
    <v>19</v>
  </rv>
  <rv s="8">
    <fb>262.67</fb>
    <v>19</v>
  </rv>
  <rv s="8">
    <fb>175.75</fb>
    <v>19</v>
  </rv>
  <rv s="8">
    <fb>45726</fb>
    <v>18</v>
  </rv>
  <rv s="8">
    <fb>472.73</fb>
    <v>19</v>
  </rv>
  <rv s="8">
    <fb>106.98</fb>
    <v>19</v>
  </rv>
  <rv s="8">
    <fb>380.16</fb>
    <v>19</v>
  </rv>
  <rv s="8">
    <fb>194.54</fb>
    <v>19</v>
  </rv>
  <rv s="8">
    <fb>597.99</fb>
    <v>19</v>
  </rv>
  <rv s="8">
    <fb>222.15</fb>
    <v>19</v>
  </rv>
  <rv s="8">
    <fb>167.81</fb>
    <v>19</v>
  </rv>
  <rv s="8">
    <fb>45727</fb>
    <v>18</v>
  </rv>
  <rv s="8">
    <fb>471.6</fb>
    <v>19</v>
  </rv>
  <rv s="8">
    <fb>108.76</fb>
    <v>19</v>
  </rv>
  <rv s="8">
    <fb>380.45</fb>
    <v>19</v>
  </rv>
  <rv s="8">
    <fb>220.84</fb>
    <v>19</v>
  </rv>
  <rv s="8">
    <fb>196.59</fb>
    <v>19</v>
  </rv>
  <rv s="8">
    <fb>605.71</fb>
    <v>19</v>
  </rv>
  <rv s="8">
    <fb>230.58</fb>
    <v>19</v>
  </rv>
  <rv s="8">
    <fb>165.98</fb>
    <v>19</v>
  </rv>
  <rv s="8">
    <fb>45728</fb>
    <v>18</v>
  </rv>
  <rv s="8">
    <fb>476.92</fb>
    <v>19</v>
  </rv>
  <rv s="8">
    <fb>115.74</fb>
    <v>19</v>
  </rv>
  <rv s="8">
    <fb>383.27</fb>
    <v>19</v>
  </rv>
  <rv s="8">
    <fb>216.98</fb>
    <v>19</v>
  </rv>
  <rv s="8">
    <fb>198.89</fb>
    <v>19</v>
  </rv>
  <rv s="8">
    <fb>619.55999999999995</fb>
    <v>19</v>
  </rv>
  <rv s="8">
    <fb>248.09</fb>
    <v>19</v>
  </rv>
  <rv s="8">
    <fb>45729</fb>
    <v>18</v>
  </rv>
  <rv s="8">
    <fb>468.34</fb>
    <v>19</v>
  </rv>
  <rv s="8">
    <fb>115.58</fb>
    <v>19</v>
  </rv>
  <rv s="8">
    <fb>378.77</fb>
    <v>19</v>
  </rv>
  <rv s="8">
    <fb>590.64</fb>
    <v>19</v>
  </rv>
  <rv s="8">
    <fb>240.68</fb>
    <v>19</v>
  </rv>
  <rv s="8">
    <fb>164.73</fb>
    <v>19</v>
  </rv>
  <rv s="8">
    <fb>45730</fb>
    <v>18</v>
  </rv>
  <rv s="8">
    <fb>479.66</fb>
    <v>19</v>
  </rv>
  <rv s="8">
    <fb>121.67</fb>
    <v>19</v>
  </rv>
  <rv s="8">
    <fb>388.56</fb>
    <v>19</v>
  </rv>
  <rv s="8">
    <fb>213.49</fb>
    <v>19</v>
  </rv>
  <rv s="8">
    <fb>197.95</fb>
    <v>19</v>
  </rv>
  <rv s="8">
    <fb>607.6</fb>
    <v>19</v>
  </rv>
  <rv s="8">
    <fb>249.98</fb>
    <v>19</v>
  </rv>
  <rv s="8">
    <fb>167.62</fb>
    <v>19</v>
  </rv>
  <rv s="8">
    <fb>45733</fb>
    <v>18</v>
  </rv>
  <rv s="8">
    <fb>482.77</fb>
    <v>19</v>
  </rv>
  <rv s="8">
    <fb>388.7</fb>
    <v>19</v>
  </rv>
  <rv s="8">
    <fb>195.74</fb>
    <v>19</v>
  </rv>
  <rv s="8">
    <fb>604.9</fb>
    <v>19</v>
  </rv>
  <rv s="8">
    <fb>238.01</fb>
    <v>19</v>
  </rv>
  <rv s="8">
    <fb>45734</fb>
    <v>18</v>
  </rv>
  <rv s="8">
    <fb>474.54</fb>
    <v>19</v>
  </rv>
  <rv s="8">
    <fb>115.43</fb>
    <v>19</v>
  </rv>
  <rv s="8">
    <fb>383.52</fb>
    <v>19</v>
  </rv>
  <rv s="8">
    <fb>212.69</fb>
    <v>19</v>
  </rv>
  <rv s="8">
    <fb>192.82</fb>
    <v>19</v>
  </rv>
  <rv s="8">
    <fb>582.36</fb>
    <v>19</v>
  </rv>
  <rv s="8">
    <fb>225.31</fb>
    <v>19</v>
  </rv>
  <rv s="8">
    <fb>162.66999999999999</fb>
    <v>19</v>
  </rv>
  <rv s="8">
    <fb>45735</fb>
    <v>18</v>
  </rv>
  <rv s="8">
    <fb>480.89</fb>
    <v>19</v>
  </rv>
  <rv s="8">
    <fb>117.52</fb>
    <v>19</v>
  </rv>
  <rv s="8">
    <fb>387.82</fb>
    <v>19</v>
  </rv>
  <rv s="8">
    <fb>215.24</fb>
    <v>19</v>
  </rv>
  <rv s="8">
    <fb>195.54</fb>
    <v>19</v>
  </rv>
  <rv s="8">
    <fb>584.05999999999995</fb>
    <v>19</v>
  </rv>
  <rv s="8">
    <fb>166.28</fb>
    <v>19</v>
  </rv>
  <rv s="8">
    <fb>45736</fb>
    <v>18</v>
  </rv>
  <rv s="8">
    <fb>479.26</fb>
    <v>19</v>
  </rv>
  <rv s="8">
    <fb>118.53</fb>
    <v>19</v>
  </rv>
  <rv s="8">
    <fb>194.95</fb>
    <v>19</v>
  </rv>
  <rv s="8">
    <fb>586</fb>
    <v>19</v>
  </rv>
  <rv s="8">
    <fb>236.26</fb>
    <v>19</v>
  </rv>
  <rv s="8">
    <fb>45737</fb>
    <v>18</v>
  </rv>
  <rv s="8">
    <fb>480.84</fb>
    <v>19</v>
  </rv>
  <rv s="8">
    <fb>391.26</fb>
    <v>19</v>
  </rv>
  <rv s="8">
    <fb>218.27</fb>
    <v>19</v>
  </rv>
  <rv s="8">
    <fb>596.25</fb>
    <v>19</v>
  </rv>
  <rv s="8">
    <fb>248.71</fb>
    <v>19</v>
  </rv>
  <rv s="8">
    <fb>166.25</fb>
    <v>19</v>
  </rv>
  <rv s="8">
    <fb>45740</fb>
    <v>18</v>
  </rv>
  <rv s="8">
    <fb>490.66</fb>
    <v>19</v>
  </rv>
  <rv s="8">
    <fb>121.41</fb>
    <v>19</v>
  </rv>
  <rv s="8">
    <fb>393.08</fb>
    <v>19</v>
  </rv>
  <rv s="8">
    <fb>220.73</fb>
    <v>19</v>
  </rv>
  <rv s="8">
    <fb>203.26</fb>
    <v>19</v>
  </rv>
  <rv s="8">
    <fb>618.85</fb>
    <v>19</v>
  </rv>
  <rv s="8">
    <fb>278.39</fb>
    <v>19</v>
  </rv>
  <rv s="8">
    <fb>169.93</fb>
    <v>19</v>
  </rv>
  <rv s="8">
    <fb>45741</fb>
    <v>18</v>
  </rv>
  <rv s="8">
    <fb>493.46</fb>
    <v>19</v>
  </rv>
  <rv s="8">
    <fb>120.69</fb>
    <v>19</v>
  </rv>
  <rv s="8">
    <fb>395.16</fb>
    <v>19</v>
  </rv>
  <rv s="8">
    <fb>626.30999999999995</fb>
    <v>19</v>
  </rv>
  <rv s="8">
    <fb>288.14</fb>
    <v>19</v>
  </rv>
  <rv s="8">
    <fb>45742</fb>
    <v>18</v>
  </rv>
  <rv s="8">
    <fb>484.38</fb>
    <v>19</v>
  </rv>
  <rv s="8">
    <fb>389.97</fb>
    <v>19</v>
  </rv>
  <rv s="8">
    <fb>221.53</fb>
    <v>19</v>
  </rv>
  <rv s="8">
    <fb>201.13</fb>
    <v>19</v>
  </rv>
  <rv s="8">
    <fb>610.98</fb>
    <v>19</v>
  </rv>
  <rv s="8">
    <fb>272.06</fb>
    <v>19</v>
  </rv>
  <rv s="8">
    <fb>167.14</fb>
    <v>19</v>
  </rv>
  <rv s="8">
    <fb>45743</fb>
    <v>18</v>
  </rv>
  <rv s="8">
    <fb>481.62</fb>
    <v>19</v>
  </rv>
  <rv s="8">
    <fb>111.43</fb>
    <v>19</v>
  </rv>
  <rv s="8">
    <fb>390.58</fb>
    <v>19</v>
  </rv>
  <rv s="8">
    <fb>223.85</fb>
    <v>19</v>
  </rv>
  <rv s="8">
    <fb>201.36</fb>
    <v>19</v>
  </rv>
  <rv s="8">
    <fb>602.58000000000004</fb>
    <v>19</v>
  </rv>
  <rv s="8">
    <fb>273.13</fb>
    <v>19</v>
  </rv>
  <rv s="8">
    <fb>164.08</fb>
    <v>19</v>
  </rv>
  <rv s="8">
    <fb>45744</fb>
    <v>18</v>
  </rv>
  <rv s="8">
    <fb>468.94</fb>
    <v>19</v>
  </rv>
  <rv s="8">
    <fb>109.67</fb>
    <v>19</v>
  </rv>
  <rv s="8">
    <fb>378.8</fb>
    <v>19</v>
  </rv>
  <rv s="8">
    <fb>576.74</fb>
    <v>19</v>
  </rv>
  <rv s="8">
    <fb>263.55</fb>
    <v>19</v>
  </rv>
  <rv s="8">
    <fb>156.06</fb>
    <v>19</v>
  </rv>
  <rv s="8">
    <fb>45747</fb>
    <v>18</v>
  </rv>
  <rv s="8">
    <fb>468.92</fb>
    <v>19</v>
  </rv>
  <rv s="8">
    <fb>108.38</fb>
    <v>19</v>
  </rv>
  <rv s="8">
    <fb>375.39</fb>
    <v>19</v>
  </rv>
  <rv s="8">
    <fb>190.26</fb>
    <v>19</v>
  </rv>
  <rv s="8">
    <fb>576.36</fb>
    <v>19</v>
  </rv>
  <rv s="8">
    <fb>259.16000000000003</fb>
    <v>19</v>
  </rv>
  <rv s="8">
    <fb>156.22999999999999</fb>
    <v>19</v>
  </rv>
  <rv s="8">
    <fb>45748</fb>
    <v>18</v>
  </rv>
  <rv s="8">
    <fb>472.7</fb>
    <v>19</v>
  </rv>
  <rv s="8">
    <fb>110.15</fb>
    <v>19</v>
  </rv>
  <rv s="8">
    <fb>382.19</fb>
    <v>19</v>
  </rv>
  <rv s="8">
    <fb>223.19</fb>
    <v>19</v>
  </rv>
  <rv s="8">
    <fb>192.17</fb>
    <v>19</v>
  </rv>
  <rv s="8">
    <fb>268.45999999999998</fb>
    <v>19</v>
  </rv>
  <rv s="8">
    <fb>158.88</fb>
    <v>19</v>
  </rv>
  <rv s="8">
    <fb>45749</fb>
    <v>18</v>
  </rv>
  <rv s="8">
    <fb>476.15</fb>
    <v>19</v>
  </rv>
  <rv s="8">
    <fb>110.42</fb>
    <v>19</v>
  </rv>
  <rv s="8">
    <fb>382.14</fb>
    <v>19</v>
  </rv>
  <rv s="8">
    <fb>223.89</fb>
    <v>19</v>
  </rv>
  <rv s="8">
    <fb>196.01</fb>
    <v>19</v>
  </rv>
  <rv s="8">
    <fb>583.92999999999995</fb>
    <v>19</v>
  </rv>
  <rv s="8">
    <fb>282.76</fb>
    <v>19</v>
  </rv>
  <rv s="8">
    <fb>158.86000000000001</fb>
    <v>19</v>
  </rv>
  <rv s="8">
    <fb>45750</fb>
    <v>18</v>
  </rv>
  <rv s="8">
    <fb>450.66</fb>
    <v>19</v>
  </rv>
  <rv s="8">
    <fb>101.8</fb>
    <v>19</v>
  </rv>
  <rv s="8">
    <fb>373.11</fb>
    <v>19</v>
  </rv>
  <rv s="8">
    <fb>178.41</fb>
    <v>19</v>
  </rv>
  <rv s="8">
    <fb>531.62</fb>
    <v>19</v>
  </rv>
  <rv s="8">
    <fb>267.27999999999997</fb>
    <v>19</v>
  </rv>
  <rv s="8">
    <fb>152.63</fb>
    <v>19</v>
  </rv>
  <rv s="8">
    <fb>45751</fb>
    <v>18</v>
  </rv>
  <rv s="8">
    <fb>422.67</fb>
    <v>19</v>
  </rv>
  <rv s="8">
    <fb>94.31</fb>
    <v>19</v>
  </rv>
  <rv s="8">
    <fb>359.84</fb>
    <v>19</v>
  </rv>
  <rv s="8">
    <fb>188.38</fb>
    <v>19</v>
  </rv>
  <rv s="8">
    <fb>171</fb>
    <v>19</v>
  </rv>
  <rv s="8">
    <fb>504.73</fb>
    <v>19</v>
  </rv>
  <rv s="8">
    <fb>239.43</fb>
    <v>19</v>
  </rv>
  <rv s="8">
    <fb>147.74</fb>
    <v>19</v>
  </rv>
  <rv s="8">
    <fb>45754</fb>
    <v>18</v>
  </rv>
  <rv s="8">
    <fb>423.69</fb>
    <v>19</v>
  </rv>
  <rv s="8">
    <fb>97.64</fb>
    <v>19</v>
  </rv>
  <rv s="8">
    <fb>181.46</fb>
    <v>19</v>
  </rv>
  <rv s="8">
    <fb>175.26</fb>
    <v>19</v>
  </rv>
  <rv s="8">
    <fb>516.25</fb>
    <v>19</v>
  </rv>
  <rv s="8">
    <fb>45755</fb>
    <v>18</v>
  </rv>
  <rv s="8">
    <fb>96.3</fb>
    <v>19</v>
  </rv>
  <rv s="8">
    <fb>354.56</fb>
    <v>19</v>
  </rv>
  <rv s="8">
    <fb>172.42</fb>
    <v>19</v>
  </rv>
  <rv s="8">
    <fb>510.45</fb>
    <v>19</v>
  </rv>
  <rv s="8">
    <fb>221.86</fb>
    <v>19</v>
  </rv>
  <rv s="8">
    <fb>146.58000000000001</fb>
    <v>19</v>
  </rv>
  <rv s="8">
    <fb>45756</fb>
    <v>18</v>
  </rv>
  <rv s="8">
    <fb>466</fb>
    <v>19</v>
  </rv>
  <rv s="8">
    <fb>390.49</fb>
    <v>19</v>
  </rv>
  <rv s="8">
    <fb>198.85</fb>
    <v>19</v>
  </rv>
  <rv s="8">
    <fb>191.1</fb>
    <v>19</v>
  </rv>
  <rv s="8">
    <fb>585.77</fb>
    <v>19</v>
  </rv>
  <rv s="8">
    <fb>272.2</fb>
    <v>19</v>
  </rv>
  <rv s="8">
    <fb>161.06</fb>
    <v>19</v>
  </rv>
  <rv s="8">
    <fb>45757</fb>
    <v>18</v>
  </rv>
  <rv s="8">
    <fb>446.18</fb>
    <v>19</v>
  </rv>
  <rv s="8">
    <fb>107.57</fb>
    <v>19</v>
  </rv>
  <rv s="8">
    <fb>381.35</fb>
    <v>19</v>
  </rv>
  <rv s="8">
    <fb>190.42</fb>
    <v>19</v>
  </rv>
  <rv s="8">
    <fb>181.22</fb>
    <v>19</v>
  </rv>
  <rv s="8">
    <fb>546.29</fb>
    <v>19</v>
  </rv>
  <rv s="8">
    <fb>252.4</fb>
    <v>19</v>
  </rv>
  <rv s="8">
    <fb>155.37</fb>
    <v>19</v>
  </rv>
  <rv s="8">
    <fb>45758</fb>
    <v>18</v>
  </rv>
  <rv s="8">
    <fb>454.4</fb>
    <v>19</v>
  </rv>
  <rv s="8">
    <fb>110.93</fb>
    <v>19</v>
  </rv>
  <rv s="8">
    <fb>388.45</fb>
    <v>19</v>
  </rv>
  <rv s="8">
    <fb>198.15</fb>
    <v>19</v>
  </rv>
  <rv s="8">
    <fb>184.87</fb>
    <v>19</v>
  </rv>
  <rv s="8">
    <fb>543.57000000000005</fb>
    <v>19</v>
  </rv>
  <rv s="8">
    <fb>252.31</fb>
    <v>19</v>
  </rv>
  <rv s="8">
    <fb>159.4</fb>
    <v>19</v>
  </rv>
  <rv s="8">
    <fb>45761</fb>
    <v>18</v>
  </rv>
  <rv s="8">
    <fb>457.48</fb>
    <v>19</v>
  </rv>
  <rv s="8">
    <fb>110.71</fb>
    <v>19</v>
  </rv>
  <rv s="8">
    <fb>387.81</fb>
    <v>19</v>
  </rv>
  <rv s="8">
    <fb>202.52</fb>
    <v>19</v>
  </rv>
  <rv s="8">
    <fb>182.12</fb>
    <v>19</v>
  </rv>
  <rv s="8">
    <fb>531.48</fb>
    <v>19</v>
  </rv>
  <rv s="8">
    <fb>252.35</fb>
    <v>19</v>
  </rv>
  <rv s="8">
    <fb>161.47</fb>
    <v>19</v>
  </rv>
  <rv s="8">
    <fb>45762</fb>
    <v>18</v>
  </rv>
  <rv s="8">
    <fb>457.99</fb>
    <v>19</v>
  </rv>
  <rv s="8">
    <fb>112.2</fb>
    <v>19</v>
  </rv>
  <rv s="8">
    <fb>385.73</fb>
    <v>19</v>
  </rv>
  <rv s="8">
    <fb>202.14</fb>
    <v>19</v>
  </rv>
  <rv s="8">
    <fb>179.59</fb>
    <v>19</v>
  </rv>
  <rv s="8">
    <fb>521.52</fb>
    <v>19</v>
  </rv>
  <rv s="8">
    <fb>158.68</fb>
    <v>19</v>
  </rv>
  <rv s="8">
    <fb>45763</fb>
    <v>18</v>
  </rv>
  <rv s="8">
    <fb>444.18</fb>
    <v>19</v>
  </rv>
  <rv s="8">
    <fb>104.49</fb>
    <v>19</v>
  </rv>
  <rv s="8">
    <fb>371.61</fb>
    <v>19</v>
  </rv>
  <rv s="8">
    <fb>502.31</fb>
    <v>19</v>
  </rv>
  <rv s="8">
    <fb>155.5</fb>
    <v>19</v>
  </rv>
  <rv s="8">
    <fb>45764</fb>
    <v>18</v>
  </rv>
  <rv s="8">
    <fb>444.1</fb>
    <v>19</v>
  </rv>
  <rv s="8">
    <fb>101.49</fb>
    <v>19</v>
  </rv>
  <rv s="8">
    <fb>367.78</fb>
    <v>19</v>
  </rv>
  <rv s="8">
    <fb>501.48</fb>
    <v>19</v>
  </rv>
  <rv s="8">
    <fb>241.37</fb>
    <v>19</v>
  </rv>
  <rv s="8">
    <fb>153.36000000000001</fb>
    <v>19</v>
  </rv>
  <rv s="8">
    <fb>45768</fb>
    <v>18</v>
  </rv>
  <rv s="8">
    <fb>433.11</fb>
    <v>19</v>
  </rv>
  <rv s="8">
    <fb>96.91</fb>
    <v>19</v>
  </rv>
  <rv s="8">
    <fb>193.16</fb>
    <v>19</v>
  </rv>
  <rv s="8">
    <fb>167.32</fb>
    <v>19</v>
  </rv>
  <rv s="8">
    <fb>484.66</fb>
    <v>19</v>
  </rv>
  <rv s="8">
    <fb>227.5</fb>
    <v>19</v>
  </rv>
  <rv s="8">
    <fb>149.86000000000001</fb>
    <v>19</v>
  </rv>
  <rv s="8">
    <fb>45769</fb>
    <v>18</v>
  </rv>
  <rv s="8">
    <fb>444.48</fb>
    <v>19</v>
  </rv>
  <rv s="8">
    <fb>98.89</fb>
    <v>19</v>
  </rv>
  <rv s="8">
    <fb>366.82</fb>
    <v>19</v>
  </rv>
  <rv s="8">
    <fb>199.74</fb>
    <v>19</v>
  </rv>
  <rv s="8">
    <fb>173.18</fb>
    <v>19</v>
  </rv>
  <rv s="8">
    <fb>500.28</fb>
    <v>19</v>
  </rv>
  <rv s="8">
    <fb>237.97</fb>
    <v>19</v>
  </rv>
  <rv s="8">
    <fb>153.9</fb>
    <v>19</v>
  </rv>
  <rv s="8">
    <fb>45770</fb>
    <v>18</v>
  </rv>
  <rv s="8">
    <fb>454.56</fb>
    <v>19</v>
  </rv>
  <rv s="8">
    <fb>102.71</fb>
    <v>19</v>
  </rv>
  <rv s="8">
    <fb>204.6</fb>
    <v>19</v>
  </rv>
  <rv s="8">
    <fb>180.6</fb>
    <v>19</v>
  </rv>
  <rv s="8">
    <fb>520.27</fb>
    <v>19</v>
  </rv>
  <rv s="8">
    <fb>250.74</fb>
    <v>19</v>
  </rv>
  <rv s="8">
    <fb>157.72</fb>
    <v>19</v>
  </rv>
  <rv s="8">
    <fb>45771</fb>
    <v>18</v>
  </rv>
  <rv s="8">
    <fb>467.35</fb>
    <v>19</v>
  </rv>
  <rv s="8">
    <fb>106.43</fb>
    <v>19</v>
  </rv>
  <rv s="8">
    <fb>387.3</fb>
    <v>19</v>
  </rv>
  <rv s="8">
    <fb>208.37</fb>
    <v>19</v>
  </rv>
  <rv s="8">
    <fb>186.54</fb>
    <v>19</v>
  </rv>
  <rv s="8">
    <fb>533.15</fb>
    <v>19</v>
  </rv>
  <rv s="8">
    <fb>259.51</fb>
    <v>19</v>
  </rv>
  <rv s="8">
    <fb>45772</fb>
    <v>18</v>
  </rv>
  <rv s="8">
    <fb>472.56</fb>
    <v>19</v>
  </rv>
  <rv s="8">
    <fb>111.01</fb>
    <v>19</v>
  </rv>
  <rv s="8">
    <fb>391.85</fb>
    <v>19</v>
  </rv>
  <rv s="8">
    <fb>209.28</fb>
    <v>19</v>
  </rv>
  <rv s="8">
    <fb>547.27</fb>
    <v>19</v>
  </rv>
  <rv s="8">
    <fb>284.95</fb>
    <v>19</v>
  </rv>
  <rv s="8">
    <fb>163.85</fb>
    <v>19</v>
  </rv>
  <rv s="8">
    <fb>45775</fb>
    <v>18</v>
  </rv>
  <rv s="8">
    <fb>472.41</fb>
    <v>19</v>
  </rv>
  <rv s="8">
    <fb>108.73</fb>
    <v>19</v>
  </rv>
  <rv s="8">
    <fb>391.16</fb>
    <v>19</v>
  </rv>
  <rv s="8">
    <fb>210.14</fb>
    <v>19</v>
  </rv>
  <rv s="8">
    <fb>187.7</fb>
    <v>19</v>
  </rv>
  <rv s="8">
    <fb>549.74</fb>
    <v>19</v>
  </rv>
  <rv s="8">
    <fb>285.88</fb>
    <v>19</v>
  </rv>
  <rv s="8">
    <fb>162.41999999999999</fb>
    <v>19</v>
  </rv>
  <rv s="8">
    <fb>45776</fb>
    <v>18</v>
  </rv>
  <rv s="8">
    <fb>475.53</fb>
    <v>19</v>
  </rv>
  <rv s="8">
    <fb>394.04</fb>
    <v>19</v>
  </rv>
  <rv s="8">
    <fb>211.21</fb>
    <v>19</v>
  </rv>
  <rv s="8">
    <fb>554.44000000000005</fb>
    <v>19</v>
  </rv>
  <rv s="8">
    <fb>292.02999999999997</fb>
    <v>19</v>
  </rv>
  <rv s="8">
    <fb>45777</fb>
    <v>18</v>
  </rv>
  <rv s="8">
    <fb>475.47</fb>
    <v>19</v>
  </rv>
  <rv s="8">
    <fb>395.26</fb>
    <v>19</v>
  </rv>
  <rv s="8">
    <fb>212.5</fb>
    <v>19</v>
  </rv>
  <rv s="8">
    <fb>549</fb>
    <v>19</v>
  </rv>
  <rv s="8">
    <fb>282.16000000000003</fb>
    <v>19</v>
  </rv>
  <rv s="8">
    <fb>160.88999999999999</fb>
    <v>19</v>
  </rv>
  <rv s="8">
    <fb>45778</fb>
    <v>18</v>
  </rv>
  <rv s="8">
    <fb>481.68</fb>
    <v>19</v>
  </rv>
  <rv s="8">
    <fb>111.61</fb>
    <v>19</v>
  </rv>
  <rv s="8">
    <fb>425.4</fb>
    <v>19</v>
  </rv>
  <rv s="8">
    <fb>213.32</fb>
    <v>19</v>
  </rv>
  <rv s="8">
    <fb>190.2</fb>
    <v>19</v>
  </rv>
  <rv s="8">
    <fb>572.21</fb>
    <v>19</v>
  </rv>
  <rv s="8">
    <fb>162.79</fb>
    <v>19</v>
  </rv>
  <rv s="8">
    <fb>45779</fb>
    <v>18</v>
  </rv>
  <rv s="8">
    <fb>488.83</fb>
    <v>19</v>
  </rv>
  <rv s="8">
    <fb>114.5</fb>
    <v>19</v>
  </rv>
  <rv s="8">
    <fb>435.28</fb>
    <v>19</v>
  </rv>
  <rv s="8">
    <fb>597.02</fb>
    <v>19</v>
  </rv>
  <rv s="8">
    <fb>287.20999999999998</fb>
    <v>19</v>
  </rv>
  <rv s="8">
    <fb>45782</fb>
    <v>18</v>
  </rv>
  <rv s="8">
    <fb>485.93</fb>
    <v>19</v>
  </rv>
  <rv s="8">
    <fb>113.82</fb>
    <v>19</v>
  </rv>
  <rv s="8">
    <fb>186.35</fb>
    <v>19</v>
  </rv>
  <rv s="8">
    <fb>599.27</fb>
    <v>19</v>
  </rv>
  <rv s="8">
    <fb>280.26</fb>
    <v>19</v>
  </rv>
  <rv s="8">
    <fb>166.05</fb>
    <v>19</v>
  </rv>
  <rv s="8">
    <fb>45783</fb>
    <v>18</v>
  </rv>
  <rv s="8">
    <fb>481.41</fb>
    <v>19</v>
  </rv>
  <rv s="8">
    <fb>113.54</fb>
    <v>19</v>
  </rv>
  <rv s="8">
    <fb>433.31</fb>
    <v>19</v>
  </rv>
  <rv s="8">
    <fb>198.51</fb>
    <v>19</v>
  </rv>
  <rv s="8">
    <fb>587.30999999999995</fb>
    <v>19</v>
  </rv>
  <rv s="8">
    <fb>275.35000000000002</fb>
    <v>19</v>
  </rv>
  <rv s="8">
    <fb>165.2</fb>
    <v>19</v>
  </rv>
  <rv s="8">
    <fb>45784</fb>
    <v>18</v>
  </rv>
  <rv s="8">
    <fb>483.3</fb>
    <v>19</v>
  </rv>
  <rv s="8">
    <fb>117.06</fb>
    <v>19</v>
  </rv>
  <rv s="8">
    <fb>433.35</fb>
    <v>19</v>
  </rv>
  <rv s="8">
    <fb>196.25</fb>
    <v>19</v>
  </rv>
  <rv s="8">
    <fb>596.80999999999995</fb>
    <v>19</v>
  </rv>
  <rv s="8">
    <fb>276.22000000000003</fb>
    <v>19</v>
  </rv>
  <rv s="8">
    <fb>152.80000000000001</fb>
    <v>19</v>
  </rv>
  <rv s="8">
    <fb>45785</fb>
    <v>18</v>
  </rv>
  <rv s="8">
    <fb>488.29</fb>
    <v>19</v>
  </rv>
  <rv s="8">
    <fb>117.37</fb>
    <v>19</v>
  </rv>
  <rv s="8">
    <fb>438.17</fb>
    <v>19</v>
  </rv>
  <rv s="8">
    <fb>192.08</fb>
    <v>19</v>
  </rv>
  <rv s="8">
    <fb>598.01</fb>
    <v>19</v>
  </rv>
  <rv s="8">
    <fb>155.75</fb>
    <v>19</v>
  </rv>
  <rv s="8">
    <fb>45786</fb>
    <v>18</v>
  </rv>
  <rv s="8">
    <fb>487.97</fb>
    <v>19</v>
  </rv>
  <rv s="8">
    <fb>116.65</fb>
    <v>19</v>
  </rv>
  <rv s="8">
    <fb>438.73</fb>
    <v>19</v>
  </rv>
  <rv s="8">
    <fb>198.53</fb>
    <v>19</v>
  </rv>
  <rv s="8">
    <fb>193.06</fb>
    <v>19</v>
  </rv>
  <rv s="8">
    <fb>592.49</fb>
    <v>19</v>
  </rv>
  <rv s="8">
    <fb>298.26</fb>
    <v>19</v>
  </rv>
  <rv s="8">
    <fb>154.38</fb>
    <v>19</v>
  </rv>
  <rv s="8">
    <fb>45789</fb>
    <v>18</v>
  </rv>
  <rv s="8">
    <fb>507.85</fb>
    <v>19</v>
  </rv>
  <rv s="8">
    <fb>449.26</fb>
    <v>19</v>
  </rv>
  <rv s="8">
    <fb>210.79</fb>
    <v>19</v>
  </rv>
  <rv s="8">
    <fb>208.64</fb>
    <v>19</v>
  </rv>
  <rv s="8">
    <fb>639.42999999999995</fb>
    <v>19</v>
  </rv>
  <rv s="8">
    <fb>318.38</fb>
    <v>19</v>
  </rv>
  <rv s="8">
    <fb>159.58000000000001</fb>
    <v>19</v>
  </rv>
  <rv s="8">
    <fb>45790</fb>
    <v>18</v>
  </rv>
  <rv s="8">
    <fb>515.59</fb>
    <v>19</v>
  </rv>
  <rv s="8">
    <fb>449.14</fb>
    <v>19</v>
  </rv>
  <rv s="8">
    <fb>212.93</fb>
    <v>19</v>
  </rv>
  <rv s="8">
    <fb>211.37</fb>
    <v>19</v>
  </rv>
  <rv s="8">
    <fb>656.03</fb>
    <v>19</v>
  </rv>
  <rv s="8">
    <fb>334.07</fb>
    <v>19</v>
  </rv>
  <rv s="8">
    <fb>45791</fb>
    <v>18</v>
  </rv>
  <rv s="8">
    <fb>518.67999999999995</fb>
    <v>19</v>
  </rv>
  <rv s="8">
    <fb>452.94</fb>
    <v>19</v>
  </rv>
  <rv s="8">
    <fb>210.25</fb>
    <v>19</v>
  </rv>
  <rv s="8">
    <fb>659.36</fb>
    <v>19</v>
  </rv>
  <rv s="8">
    <fb>347.68</fb>
    <v>19</v>
  </rv>
  <rv s="8">
    <fb>166.81</fb>
    <v>19</v>
  </rv>
  <rv s="8">
    <fb>45792</fb>
    <v>18</v>
  </rv>
  <rv s="8">
    <fb>134.83000000000001</fb>
    <v>19</v>
  </rv>
  <rv s="8">
    <fb>211.45</fb>
    <v>19</v>
  </rv>
  <rv s="8">
    <fb>205.17</fb>
    <v>19</v>
  </rv>
  <rv s="8">
    <fb>643.88</fb>
    <v>19</v>
  </rv>
  <rv s="8">
    <fb>342.82</fb>
    <v>19</v>
  </rv>
  <rv s="8">
    <fb>165.4</fb>
    <v>19</v>
  </rv>
  <rv s="8">
    <fb>45793</fb>
    <v>18</v>
  </rv>
  <rv s="8">
    <fb>521.51</fb>
    <v>19</v>
  </rv>
  <rv s="8">
    <fb>454.27</fb>
    <v>19</v>
  </rv>
  <rv s="8">
    <fb>205.59</fb>
    <v>19</v>
  </rv>
  <rv s="8">
    <fb>640.34</fb>
    <v>19</v>
  </rv>
  <rv s="8">
    <fb>45796</fb>
    <v>18</v>
  </rv>
  <rv s="8">
    <fb>522.01</fb>
    <v>19</v>
  </rv>
  <rv s="8">
    <fb>135.57</fb>
    <v>19</v>
  </rv>
  <rv s="8">
    <fb>458.87</fb>
    <v>19</v>
  </rv>
  <rv s="8">
    <fb>640.42999999999995</fb>
    <v>19</v>
  </rv>
  <rv s="8">
    <fb>342.09</fb>
    <v>19</v>
  </rv>
  <rv s="8">
    <fb>45797</fb>
    <v>18</v>
  </rv>
  <rv s="8">
    <fb>134.38</fb>
    <v>19</v>
  </rv>
  <rv s="8">
    <fb>458.17</fb>
    <v>19</v>
  </rv>
  <rv s="8">
    <fb>206.86</fb>
    <v>19</v>
  </rv>
  <rv s="8">
    <fb>204.07</fb>
    <v>19</v>
  </rv>
  <rv s="8">
    <fb>637.1</fb>
    <v>19</v>
  </rv>
  <rv s="8">
    <fb>343.82</fb>
    <v>19</v>
  </rv>
  <rv s="8">
    <fb>45798</fb>
    <v>18</v>
  </rv>
  <rv s="8">
    <fb>513.04</fb>
    <v>19</v>
  </rv>
  <rv s="8">
    <fb>131.80000000000001</fb>
    <v>19</v>
  </rv>
  <rv s="8">
    <fb>452.57</fb>
    <v>19</v>
  </rv>
  <rv s="8">
    <fb>202.09</fb>
    <v>19</v>
  </rv>
  <rv s="8">
    <fb>201.12</fb>
    <v>19</v>
  </rv>
  <rv s="8">
    <fb>635.5</fb>
    <v>19</v>
  </rv>
  <rv s="8">
    <fb>334.62</fb>
    <v>19</v>
  </rv>
  <rv s="8">
    <fb>45799</fb>
    <v>18</v>
  </rv>
  <rv s="8">
    <fb>514</fb>
    <v>19</v>
  </rv>
  <rv s="8">
    <fb>454.86</fb>
    <v>19</v>
  </rv>
  <rv s="8">
    <fb>203.1</fb>
    <v>19</v>
  </rv>
  <rv s="8">
    <fb>636.57000000000005</fb>
    <v>19</v>
  </rv>
  <rv s="8">
    <fb>341.04</fb>
    <v>19</v>
  </rv>
  <rv s="8">
    <fb>171.98</fb>
    <v>19</v>
  </rv>
  <rv s="8">
    <fb>45800</fb>
    <v>18</v>
  </rv>
  <rv s="8">
    <fb>509.24</fb>
    <v>19</v>
  </rv>
  <rv s="8">
    <fb>131.29</fb>
    <v>19</v>
  </rv>
  <rv s="8">
    <fb>450.18</fb>
    <v>19</v>
  </rv>
  <rv s="8">
    <fb>195.27</fb>
    <v>19</v>
  </rv>
  <rv s="8">
    <fb>200.99</fb>
    <v>19</v>
  </rv>
  <rv s="8">
    <fb>627.05999999999995</fb>
    <v>19</v>
  </rv>
  <rv s="8">
    <fb>339.34</fb>
    <v>19</v>
  </rv>
  <rv s="8">
    <fb>45804</fb>
    <v>18</v>
  </rv>
  <rv s="8">
    <fb>521.22</fb>
    <v>19</v>
  </rv>
  <rv s="8">
    <fb>135.5</fb>
    <v>19</v>
  </rv>
  <rv s="8">
    <fb>460.69</fb>
    <v>19</v>
  </rv>
  <rv s="8">
    <fb>200.21</fb>
    <v>19</v>
  </rv>
  <rv s="8">
    <fb>206.02</fb>
    <v>19</v>
  </rv>
  <rv s="8">
    <fb>642.32000000000005</fb>
    <v>19</v>
  </rv>
  <rv s="8">
    <fb>362.89</fb>
    <v>19</v>
  </rv>
  <rv s="8">
    <fb>173.98</fb>
    <v>19</v>
  </rv>
  <rv s="8">
    <fb>45805</fb>
    <v>18</v>
  </rv>
  <rv s="8">
    <fb>518.91</fb>
    <v>19</v>
  </rv>
  <rv s="8">
    <fb>457.36</fb>
    <v>19</v>
  </rv>
  <rv s="8">
    <fb>643.58000000000004</fb>
    <v>19</v>
  </rv>
  <rv s="8">
    <fb>356.9</fb>
    <v>19</v>
  </rv>
  <rv s="8">
    <fb>173.38</fb>
    <v>19</v>
  </rv>
  <rv s="8">
    <fb>45806</fb>
    <v>18</v>
  </rv>
  <rv s="8">
    <fb>519.92999999999995</fb>
    <v>19</v>
  </rv>
  <rv s="8">
    <fb>139.19</fb>
    <v>19</v>
  </rv>
  <rv s="8">
    <fb>458.68</fb>
    <v>19</v>
  </rv>
  <rv s="8">
    <fb>205.7</fb>
    <v>19</v>
  </rv>
  <rv s="8">
    <fb>645.04999999999995</fb>
    <v>19</v>
  </rv>
  <rv s="8">
    <fb>172.96</fb>
    <v>19</v>
  </rv>
  <rv s="8">
    <fb>45807</fb>
    <v>18</v>
  </rv>
  <rv s="8">
    <fb>519.11</fb>
    <v>19</v>
  </rv>
  <rv s="8">
    <fb>460.36</fb>
    <v>19</v>
  </rv>
  <rv s="8">
    <fb>200.85</fb>
    <v>19</v>
  </rv>
  <rv s="8">
    <fb>346.46</fb>
    <v>19</v>
  </rv>
  <rv s="8">
    <fb>172.85</fb>
    <v>19</v>
  </rv>
  <rv s="8">
    <fb>45810</fb>
    <v>18</v>
  </rv>
  <rv s="8">
    <fb>523.21</fb>
    <v>19</v>
  </rv>
  <rv s="8">
    <fb>137.38</fb>
    <v>19</v>
  </rv>
  <rv s="8">
    <fb>461.97</fb>
    <v>19</v>
  </rv>
  <rv s="8">
    <fb>206.65</fb>
    <v>19</v>
  </rv>
  <rv s="8">
    <fb>670.9</fb>
    <v>19</v>
  </rv>
  <rv s="8">
    <fb>342.69</fb>
    <v>19</v>
  </rv>
  <rv s="8">
    <fb>170.37</fb>
    <v>19</v>
  </rv>
  <rv s="8">
    <fb>45811</fb>
    <v>18</v>
  </rv>
  <rv s="8">
    <fb>527.29999999999995</fb>
    <v>19</v>
  </rv>
  <rv s="8">
    <fb>141.22</fb>
    <v>19</v>
  </rv>
  <rv s="8">
    <fb>203.27</fb>
    <v>19</v>
  </rv>
  <rv s="8">
    <fb>666.85</fb>
    <v>19</v>
  </rv>
  <rv s="8">
    <fb>344.27</fb>
    <v>19</v>
  </rv>
  <rv s="8">
    <fb>167.71</fb>
    <v>19</v>
  </rv>
  <rv s="8">
    <fb>45812</fb>
    <v>18</v>
  </rv>
  <rv s="8">
    <fb>528.77</fb>
    <v>19</v>
  </rv>
  <rv s="8">
    <fb>141.91999999999999</fb>
    <v>19</v>
  </rv>
  <rv s="8">
    <fb>463.87</fb>
    <v>19</v>
  </rv>
  <rv s="8">
    <fb>202.82</fb>
    <v>19</v>
  </rv>
  <rv s="8">
    <fb>687.95</fb>
    <v>19</v>
  </rv>
  <rv s="8">
    <fb>332.05</fb>
    <v>19</v>
  </rv>
  <rv s="8">
    <fb>169.39</fb>
    <v>19</v>
  </rv>
  <rv s="8">
    <fb>45813</fb>
    <v>18</v>
  </rv>
  <rv s="8">
    <fb>524.79</fb>
    <v>19</v>
  </rv>
  <rv s="8">
    <fb>139.99</fb>
    <v>19</v>
  </rv>
  <rv s="8">
    <fb>467.68</fb>
    <v>19</v>
  </rv>
  <rv s="8">
    <fb>200.63</fb>
    <v>19</v>
  </rv>
  <rv s="8">
    <fb>207.91</fb>
    <v>19</v>
  </rv>
  <rv s="8">
    <fb>684.62</fb>
    <v>19</v>
  </rv>
  <rv s="8">
    <fb>284.7</fb>
    <v>19</v>
  </rv>
  <rv s="8">
    <fb>45814</fb>
    <v>18</v>
  </rv>
  <rv s="8">
    <fb>141.72</fb>
    <v>19</v>
  </rv>
  <rv s="8">
    <fb>470.38</fb>
    <v>19</v>
  </rv>
  <rv s="8">
    <fb>213.57</fb>
    <v>19</v>
  </rv>
  <rv s="8">
    <fb>697.71</fb>
    <v>19</v>
  </rv>
  <rv s="8">
    <fb>295.14</fb>
    <v>19</v>
  </rv>
  <rv s="8">
    <fb>45817</fb>
    <v>18</v>
  </rv>
  <rv s="8">
    <fb>530.70000000000005</fb>
    <v>19</v>
  </rv>
  <rv s="8">
    <fb>142.63</fb>
    <v>19</v>
  </rv>
  <rv s="8">
    <fb>472.75</fb>
    <v>19</v>
  </rv>
  <rv s="8">
    <fb>694.06</fb>
    <v>19</v>
  </rv>
  <rv s="8">
    <fb>308.58</fb>
    <v>19</v>
  </rv>
  <rv s="8">
    <fb>177.63</fb>
    <v>19</v>
  </rv>
  <rv s="8">
    <fb>45818</fb>
    <v>18</v>
  </rv>
  <rv s="8">
    <fb>534.21</fb>
    <v>19</v>
  </rv>
  <rv s="8">
    <fb>470.92</fb>
    <v>19</v>
  </rv>
  <rv s="8">
    <fb>202.67</fb>
    <v>19</v>
  </rv>
  <rv s="8">
    <fb>702.4</fb>
    <v>19</v>
  </rv>
  <rv s="8">
    <fb>326.08999999999997</fb>
    <v>19</v>
  </rv>
  <rv s="8">
    <fb>45819</fb>
    <v>18</v>
  </rv>
  <rv s="8">
    <fb>532.41</fb>
    <v>19</v>
  </rv>
  <rv s="8">
    <fb>472.62</fb>
    <v>19</v>
  </rv>
  <rv s="8">
    <fb>198.78</fb>
    <v>19</v>
  </rv>
  <rv s="8">
    <fb>213.2</fb>
    <v>19</v>
  </rv>
  <rv s="8">
    <fb>694.14</fb>
    <v>19</v>
  </rv>
  <rv s="8">
    <fb>326.43</fb>
    <v>19</v>
  </rv>
  <rv s="8">
    <fb>45820</fb>
    <v>18</v>
  </rv>
  <rv s="8">
    <fb>533.66</fb>
    <v>19</v>
  </rv>
  <rv s="8">
    <fb>145</fb>
    <v>19</v>
  </rv>
  <rv s="8">
    <fb>478.87</fb>
    <v>19</v>
  </rv>
  <rv s="8">
    <fb>199.2</fb>
    <v>19</v>
  </rv>
  <rv s="8">
    <fb>213.24</fb>
    <v>19</v>
  </rv>
  <rv s="8">
    <fb>693.36</fb>
    <v>19</v>
  </rv>
  <rv s="8">
    <fb>319.11</fb>
    <v>19</v>
  </rv>
  <rv s="8">
    <fb>45821</fb>
    <v>18</v>
  </rv>
  <rv s="8">
    <fb>526.96</fb>
    <v>19</v>
  </rv>
  <rv s="8">
    <fb>141.97</fb>
    <v>19</v>
  </rv>
  <rv s="8">
    <fb>474.96</fb>
    <v>19</v>
  </rv>
  <rv s="8">
    <fb>212.1</fb>
    <v>19</v>
  </rv>
  <rv s="8">
    <fb>682.87</fb>
    <v>19</v>
  </rv>
  <rv s="8">
    <fb>175.88</fb>
    <v>19</v>
  </rv>
  <rv s="8">
    <fb>45824</fb>
    <v>18</v>
  </rv>
  <rv s="8">
    <fb>534.29</fb>
    <v>19</v>
  </rv>
  <rv s="8">
    <fb>144.69</fb>
    <v>19</v>
  </rv>
  <rv s="8">
    <fb>479.14</fb>
    <v>19</v>
  </rv>
  <rv s="8">
    <fb>198.42</fb>
    <v>19</v>
  </rv>
  <rv s="8">
    <fb>702.12</fb>
    <v>19</v>
  </rv>
  <rv s="8">
    <fb>45825</fb>
    <v>18</v>
  </rv>
  <rv s="8">
    <fb>529.08000000000004</fb>
    <v>19</v>
  </rv>
  <rv s="8">
    <fb>144.12</fb>
    <v>19</v>
  </rv>
  <rv s="8">
    <fb>478.04</fb>
    <v>19</v>
  </rv>
  <rv s="8">
    <fb>195.64</fb>
    <v>19</v>
  </rv>
  <rv s="8">
    <fb>214.82</fb>
    <v>19</v>
  </rv>
  <rv s="8">
    <fb>697.23</fb>
    <v>19</v>
  </rv>
  <rv s="8">
    <fb>316.35000000000002</fb>
    <v>19</v>
  </rv>
  <rv s="8">
    <fb>45826</fb>
    <v>18</v>
  </rv>
  <rv s="8">
    <fb>528.99</fb>
    <v>19</v>
  </rv>
  <rv s="8">
    <fb>145.47999999999999</fb>
    <v>19</v>
  </rv>
  <rv s="8">
    <fb>480.24</fb>
    <v>19</v>
  </rv>
  <rv s="8">
    <fb>196.58</fb>
    <v>19</v>
  </rv>
  <rv s="8">
    <fb>212.52</fb>
    <v>19</v>
  </rv>
  <rv s="8">
    <fb>695.77</fb>
    <v>19</v>
  </rv>
  <rv s="8">
    <fb>322.05</fb>
    <v>19</v>
  </rv>
  <rv s="8">
    <fb>45828</fb>
    <v>18</v>
  </rv>
  <rv s="8">
    <fb>526.83000000000004</fb>
    <v>19</v>
  </rv>
  <rv s="8">
    <fb>143.85</fb>
    <v>19</v>
  </rv>
  <rv s="8">
    <fb>477.4</fb>
    <v>19</v>
  </rv>
  <rv s="8">
    <fb>201</fb>
    <v>19</v>
  </rv>
  <rv s="8">
    <fb>209.69</fb>
    <v>19</v>
  </rv>
  <rv s="8">
    <fb>682.35</fb>
    <v>19</v>
  </rv>
  <rv s="8">
    <fb>322.16000000000003</fb>
    <v>19</v>
  </rv>
  <rv s="8">
    <fb>167.73</fb>
    <v>19</v>
  </rv>
  <rv s="8">
    <fb>45831</fb>
    <v>18</v>
  </rv>
  <rv s="8">
    <fb>531.65</fb>
    <v>19</v>
  </rv>
  <rv s="8">
    <fb>144.16999999999999</fb>
    <v>19</v>
  </rv>
  <rv s="8">
    <fb>486</fb>
    <v>19</v>
  </rv>
  <rv s="8">
    <fb>201.5</fb>
    <v>19</v>
  </rv>
  <rv s="8">
    <fb>698.53</fb>
    <v>19</v>
  </rv>
  <rv s="8">
    <fb>348.68</fb>
    <v>19</v>
  </rv>
  <rv s="8">
    <fb>166.01</fb>
    <v>19</v>
  </rv>
  <rv s="8">
    <fb>45832</fb>
    <v>18</v>
  </rv>
  <rv s="8">
    <fb>539.78</fb>
    <v>19</v>
  </rv>
  <rv s="8">
    <fb>147.9</fb>
    <v>19</v>
  </rv>
  <rv s="8">
    <fb>490.11</fb>
    <v>19</v>
  </rv>
  <rv s="8">
    <fb>200.3</fb>
    <v>19</v>
  </rv>
  <rv s="8">
    <fb>212.77</fb>
    <v>19</v>
  </rv>
  <rv s="8">
    <fb>712.2</fb>
    <v>19</v>
  </rv>
  <rv s="8">
    <fb>340.47</fb>
    <v>19</v>
  </rv>
  <rv s="8">
    <fb>167.74</fb>
    <v>19</v>
  </rv>
  <rv s="8">
    <fb>45833</fb>
    <v>18</v>
  </rv>
  <rv s="8">
    <fb>541.16</fb>
    <v>19</v>
  </rv>
  <rv s="8">
    <fb>154.31</fb>
    <v>19</v>
  </rv>
  <rv s="8">
    <fb>492.27</fb>
    <v>19</v>
  </rv>
  <rv s="8">
    <fb>201.56</fb>
    <v>19</v>
  </rv>
  <rv s="8">
    <fb>708.68</fb>
    <v>19</v>
  </rv>
  <rv s="8">
    <fb>327.55</fb>
    <v>19</v>
  </rv>
  <rv s="8">
    <fb>171.49</fb>
    <v>19</v>
  </rv>
  <rv s="8">
    <fb>45834</fb>
    <v>18</v>
  </rv>
  <rv s="8">
    <fb>546.22</fb>
    <v>19</v>
  </rv>
  <rv s="8">
    <fb>155.02000000000001</fb>
    <v>19</v>
  </rv>
  <rv s="8">
    <fb>497.45</fb>
    <v>19</v>
  </rv>
  <rv s="8">
    <fb>217.12</fb>
    <v>19</v>
  </rv>
  <rv s="8">
    <fb>726.09</fb>
    <v>19</v>
  </rv>
  <rv s="8">
    <fb>325.77999999999997</fb>
    <v>19</v>
  </rv>
  <rv s="8">
    <fb>174.43</fb>
    <v>19</v>
  </rv>
  <rv s="8">
    <fb>45835</fb>
    <v>18</v>
  </rv>
  <rv s="8">
    <fb>548.09</fb>
    <v>19</v>
  </rv>
  <rv s="8">
    <fb>495.94</fb>
    <v>19</v>
  </rv>
  <rv s="8">
    <fb>201.08</fb>
    <v>19</v>
  </rv>
  <rv s="8">
    <fb>733.63</fb>
    <v>19</v>
  </rv>
  <rv s="8">
    <fb>323.63</fb>
    <v>19</v>
  </rv>
  <rv s="8">
    <fb>178.27</fb>
    <v>19</v>
  </rv>
  <rv s="8">
    <fb>45838</fb>
    <v>18</v>
  </rv>
  <rv s="8">
    <fb>551.64</fb>
    <v>19</v>
  </rv>
  <rv s="8">
    <fb>157.99</fb>
    <v>19</v>
  </rv>
  <rv s="8">
    <fb>497.41</fb>
    <v>19</v>
  </rv>
  <rv s="8">
    <fb>738.09</fb>
    <v>19</v>
  </rv>
  <rv s="8">
    <fb>317.66000000000003</fb>
    <v>19</v>
  </rv>
  <rv s="8">
    <fb>177.39</fb>
    <v>19</v>
  </rv>
  <rv s="8">
    <fb>45839</fb>
    <v>18</v>
  </rv>
  <rv s="8">
    <fb>546.99</fb>
    <v>19</v>
  </rv>
  <rv s="8">
    <fb>153.30000000000001</fb>
    <v>19</v>
  </rv>
  <rv s="8">
    <fb>492.05</fb>
    <v>19</v>
  </rv>
  <rv s="8">
    <fb>220.46</fb>
    <v>19</v>
  </rv>
  <rv s="8">
    <fb>719.22</fb>
    <v>19</v>
  </rv>
  <rv s="8">
    <fb>300.70999999999998</fb>
    <v>19</v>
  </rv>
  <rv s="8">
    <fb>176.91</fb>
    <v>19</v>
  </rv>
  <rv s="8">
    <fb>45840</fb>
    <v>18</v>
  </rv>
  <rv s="8">
    <fb>550.79999999999995</fb>
    <v>19</v>
  </rv>
  <rv s="8">
    <fb>157.25</fb>
    <v>19</v>
  </rv>
  <rv s="8">
    <fb>491.09</fb>
    <v>19</v>
  </rv>
  <rv s="8">
    <fb>212.44</fb>
    <v>19</v>
  </rv>
  <rv s="8">
    <fb>219.92</fb>
    <v>19</v>
  </rv>
  <rv s="8">
    <fb>713.57</fb>
    <v>19</v>
  </rv>
  <rv s="8">
    <fb>315.64999999999998</fb>
    <v>19</v>
  </rv>
  <rv s="8">
    <fb>179.76</fb>
    <v>19</v>
  </rv>
  <rv s="8">
    <fb>45841</fb>
    <v>18</v>
  </rv>
  <rv s="8">
    <fb>556.22</fb>
    <v>19</v>
  </rv>
  <rv s="8">
    <fb>159.34</fb>
    <v>19</v>
  </rv>
  <rv s="8">
    <fb>498.84</fb>
    <v>19</v>
  </rv>
  <rv s="8">
    <fb>213.55</fb>
    <v>19</v>
  </rv>
  <rv s="8">
    <fb>719.01</fb>
    <v>19</v>
  </rv>
  <rv s="8">
    <fb>315.35000000000002</fb>
    <v>19</v>
  </rv>
  <rv s="8">
    <fb>180.55</fb>
    <v>19</v>
  </rv>
  <rv s="8">
    <fb>45845</fb>
    <v>18</v>
  </rv>
  <rv s="8">
    <fb>552.03</fb>
    <v>19</v>
  </rv>
  <rv s="8">
    <fb>158.24</fb>
    <v>19</v>
  </rv>
  <rv s="8">
    <fb>497.72</fb>
    <v>19</v>
  </rv>
  <rv s="8">
    <fb>209.95</fb>
    <v>19</v>
  </rv>
  <rv s="8">
    <fb>223.47</fb>
    <v>19</v>
  </rv>
  <rv s="8">
    <fb>718.35</fb>
    <v>19</v>
  </rv>
  <rv s="8">
    <fb>45846</fb>
    <v>18</v>
  </rv>
  <rv s="8">
    <fb>552.34</fb>
    <v>19</v>
  </rv>
  <rv s="8">
    <fb>496.62</fb>
    <v>19</v>
  </rv>
  <rv s="8">
    <fb>210.01</fb>
    <v>19</v>
  </rv>
  <rv s="8">
    <fb>219.36</fb>
    <v>19</v>
  </rv>
  <rv s="8">
    <fb>720.67</fb>
    <v>19</v>
  </rv>
  <rv s="8">
    <fb>297.81</fb>
    <v>19</v>
  </rv>
  <rv s="8">
    <fb>45847</fb>
    <v>18</v>
  </rv>
  <rv s="8">
    <fb>556.25</fb>
    <v>19</v>
  </rv>
  <rv s="8">
    <fb>503.51</fb>
    <v>19</v>
  </rv>
  <rv s="8">
    <fb>211.14</fb>
    <v>19</v>
  </rv>
  <rv s="8">
    <fb>222.54</fb>
    <v>19</v>
  </rv>
  <rv s="8">
    <fb>732.78</fb>
    <v>19</v>
  </rv>
  <rv s="8">
    <fb>295.88</fb>
    <v>19</v>
  </rv>
  <rv s="8">
    <fb>45848</fb>
    <v>18</v>
  </rv>
  <rv s="8">
    <fb>555.45000000000005</fb>
    <v>19</v>
  </rv>
  <rv s="8">
    <fb>164.1</fb>
    <v>19</v>
  </rv>
  <rv s="8">
    <fb>212.41</fb>
    <v>19</v>
  </rv>
  <rv s="8">
    <fb>222.26</fb>
    <v>19</v>
  </rv>
  <rv s="8">
    <fb>727.24</fb>
    <v>19</v>
  </rv>
  <rv s="8">
    <fb>178.7</fb>
    <v>19</v>
  </rv>
  <rv s="8">
    <fb>45849</fb>
    <v>18</v>
  </rv>
  <rv s="8">
    <fb>554.20000000000005</fb>
    <v>19</v>
  </rv>
  <rv s="8">
    <fb>503.32</fb>
    <v>19</v>
  </rv>
  <rv s="8">
    <fb>211.16</fb>
    <v>19</v>
  </rv>
  <rv s="8">
    <fb>225.02</fb>
    <v>19</v>
  </rv>
  <rv s="8">
    <fb>717.51</fb>
    <v>19</v>
  </rv>
  <rv s="8">
    <fb>313.51</fb>
    <v>19</v>
  </rv>
  <rv s="8">
    <fb>181.31</fb>
    <v>19</v>
  </rv>
  <rv s="8">
    <fb>45852</fb>
    <v>18</v>
  </rv>
  <rv s="8">
    <fb>556.21</fb>
    <v>19</v>
  </rv>
  <rv s="8">
    <fb>164.07</fb>
    <v>19</v>
  </rv>
  <rv s="8">
    <fb>208.62</fb>
    <v>19</v>
  </rv>
  <rv s="8">
    <fb>225.69</fb>
    <v>19</v>
  </rv>
  <rv s="8">
    <fb>720.92</fb>
    <v>19</v>
  </rv>
  <rv s="8">
    <fb>316.89999999999998</fb>
    <v>19</v>
  </rv>
  <rv s="8">
    <fb>45853</fb>
    <v>18</v>
  </rv>
  <rv s="8">
    <fb>556.72</fb>
    <v>19</v>
  </rv>
  <rv s="8">
    <fb>505.82</fb>
    <v>19</v>
  </rv>
  <rv s="8">
    <fb>209.11</fb>
    <v>19</v>
  </rv>
  <rv s="8">
    <fb>226.35</fb>
    <v>19</v>
  </rv>
  <rv s="8">
    <fb>710.39</fb>
    <v>19</v>
  </rv>
  <rv s="8">
    <fb>310.77999999999997</fb>
    <v>19</v>
  </rv>
  <rv s="8">
    <fb>183.1</fb>
    <v>19</v>
  </rv>
  <rv s="8">
    <fb>45854</fb>
    <v>18</v>
  </rv>
  <rv s="8">
    <fb>557.29</fb>
    <v>19</v>
  </rv>
  <rv s="8">
    <fb>505.62</fb>
    <v>19</v>
  </rv>
  <rv s="8">
    <fb>210.16</fb>
    <v>19</v>
  </rv>
  <rv s="8">
    <fb>702.91</fb>
    <v>19</v>
  </rv>
  <rv s="8">
    <fb>321.67</fb>
    <v>19</v>
  </rv>
  <rv s="8">
    <fb>183.77</fb>
    <v>19</v>
  </rv>
  <rv s="8">
    <fb>45855</fb>
    <v>18</v>
  </rv>
  <rv s="8">
    <fb>561.79999999999995</fb>
    <v>19</v>
  </rv>
  <rv s="8">
    <fb>511.7</fb>
    <v>19</v>
  </rv>
  <rv s="8">
    <fb>210.02</fb>
    <v>19</v>
  </rv>
  <rv s="8">
    <fb>223.88</fb>
    <v>19</v>
  </rv>
  <rv s="8">
    <fb>701.41</fb>
    <v>19</v>
  </rv>
  <rv s="8">
    <fb>319.41000000000003</fb>
    <v>19</v>
  </rv>
  <rv s="8">
    <fb>45856</fb>
    <v>18</v>
  </rv>
  <rv s="8">
    <fb>561.26</fb>
    <v>19</v>
  </rv>
  <rv s="8">
    <fb>172.41</fb>
    <v>19</v>
  </rv>
  <rv s="8">
    <fb>510.05</fb>
    <v>19</v>
  </rv>
  <rv s="8">
    <fb>211.18</fb>
    <v>19</v>
  </rv>
  <rv s="8">
    <fb>226.13</fb>
    <v>19</v>
  </rv>
  <rv s="8">
    <fb>704.28</fb>
    <v>19</v>
  </rv>
  <rv s="8">
    <fb>329.65</fb>
    <v>19</v>
  </rv>
  <rv s="8">
    <fb>185.94</fb>
    <v>19</v>
  </rv>
  <rv s="8">
    <fb>45859</fb>
    <v>18</v>
  </rv>
  <rv s="8">
    <fb>564.16999999999996</fb>
    <v>19</v>
  </rv>
  <rv s="8">
    <fb>171.38</fb>
    <v>19</v>
  </rv>
  <rv s="8">
    <fb>510.06</fb>
    <v>19</v>
  </rv>
  <rv s="8">
    <fb>229.3</fb>
    <v>19</v>
  </rv>
  <rv s="8">
    <fb>712.96500000000003</fb>
    <v>19</v>
  </rv>
  <rv s="8">
    <fb>45860</fb>
    <v>18</v>
  </rv>
  <rv s="8">
    <fb>561.25</fb>
    <v>19</v>
  </rv>
  <rv s="8">
    <fb>167.03</fb>
    <v>19</v>
  </rv>
  <rv s="8">
    <fb>505.27</fb>
    <v>19</v>
  </rv>
  <rv s="8">
    <fb>214.4</fb>
    <v>19</v>
  </rv>
  <rv s="8">
    <fb>704.81</fb>
    <v>19</v>
  </rv>
  <rv s="8">
    <fb>332.11</fb>
    <v>19</v>
  </rv>
  <rv s="8">
    <fb>192.11</fb>
    <v>19</v>
  </rv>
  <rv s="8">
    <fb>45861</fb>
    <v>18</v>
  </rv>
  <rv s="8">
    <fb>563.80999999999995</fb>
    <v>19</v>
  </rv>
  <rv s="8">
    <fb>170.78</fb>
    <v>19</v>
  </rv>
  <rv s="8">
    <fb>505.87</fb>
    <v>19</v>
  </rv>
  <rv s="8">
    <fb>214.15</fb>
    <v>19</v>
  </rv>
  <rv s="8">
    <fb>228.29</fb>
    <v>19</v>
  </rv>
  <rv s="8">
    <fb>713.58</fb>
    <v>19</v>
  </rv>
  <rv s="8">
    <fb>332.56</fb>
    <v>19</v>
  </rv>
  <rv s="8">
    <fb>191.51</fb>
    <v>19</v>
  </rv>
  <rv s="8">
    <fb>45862</fb>
    <v>18</v>
  </rv>
  <rv s="8">
    <fb>565.01</fb>
    <v>19</v>
  </rv>
  <rv s="8">
    <fb>510.88</fb>
    <v>19</v>
  </rv>
  <rv s="8">
    <fb>213.76</fb>
    <v>19</v>
  </rv>
  <rv s="8">
    <fb>232.23</fb>
    <v>19</v>
  </rv>
  <rv s="8">
    <fb>714.8</fb>
    <v>19</v>
  </rv>
  <rv s="8">
    <fb>305.3</fb>
    <v>19</v>
  </rv>
  <rv s="8">
    <fb>193.2</fb>
    <v>19</v>
  </rv>
  <rv s="8">
    <fb>45863</fb>
    <v>18</v>
  </rv>
  <rv s="8">
    <fb>566.37</fb>
    <v>19</v>
  </rv>
  <rv s="8">
    <fb>513.71</fb>
    <v>19</v>
  </rv>
  <rv s="8">
    <fb>213.88</fb>
    <v>19</v>
  </rv>
  <rv s="8">
    <fb>231.44</fb>
    <v>19</v>
  </rv>
  <rv s="8">
    <fb>712.68</fb>
    <v>19</v>
  </rv>
  <rv s="8">
    <fb>316.06</fb>
    <v>19</v>
  </rv>
  <rv s="8">
    <fb>194.08</fb>
    <v>19</v>
  </rv>
  <rv s="8">
    <fb>45866</fb>
    <v>18</v>
  </rv>
  <rv s="8">
    <fb>568.14</fb>
    <v>19</v>
  </rv>
  <rv s="8">
    <fb>512.5</fb>
    <v>19</v>
  </rv>
  <rv s="8">
    <fb>214.05</fb>
    <v>19</v>
  </rv>
  <rv s="8">
    <fb>232.79</fb>
    <v>19</v>
  </rv>
  <rv s="8">
    <fb>717.63</fb>
    <v>19</v>
  </rv>
  <rv s="8">
    <fb>325.58999999999997</fb>
    <v>19</v>
  </rv>
  <rv s="8">
    <fb>45867</fb>
    <v>18</v>
  </rv>
  <rv s="8">
    <fb>567.26</fb>
    <v>19</v>
  </rv>
  <rv s="8">
    <fb>175.51</fb>
    <v>19</v>
  </rv>
  <rv s="8">
    <fb>512.57000000000005</fb>
    <v>19</v>
  </rv>
  <rv s="8">
    <fb>211.27</fb>
    <v>19</v>
  </rv>
  <rv s="8">
    <fb>231.01</fb>
    <v>19</v>
  </rv>
  <rv s="8">
    <fb>700</fb>
    <v>19</v>
  </rv>
  <rv s="8">
    <fb>321.2</fb>
    <v>19</v>
  </rv>
  <rv s="8">
    <fb>196.43</fb>
    <v>19</v>
  </rv>
  <rv s="8">
    <fb>45868</fb>
    <v>18</v>
  </rv>
  <rv s="8">
    <fb>568.02</fb>
    <v>19</v>
  </rv>
  <rv s="8">
    <fb>179.27</fb>
    <v>19</v>
  </rv>
  <rv s="8">
    <fb>513.24</fb>
    <v>19</v>
  </rv>
  <rv s="8">
    <fb>209.05</fb>
    <v>19</v>
  </rv>
  <rv s="8">
    <fb>695.21</fb>
    <v>19</v>
  </rv>
  <rv s="8">
    <fb>319.04000000000002</fb>
    <v>19</v>
  </rv>
  <rv s="8">
    <fb>197.44</fb>
    <v>19</v>
  </rv>
  <rv s="8">
    <fb>45869</fb>
    <v>18</v>
  </rv>
  <rv s="8">
    <fb>177.87</fb>
    <v>19</v>
  </rv>
  <rv s="8">
    <fb>533.5</fb>
    <v>19</v>
  </rv>
  <rv s="8">
    <fb>207.57</fb>
    <v>19</v>
  </rv>
  <rv s="8">
    <fb>234.11</fb>
    <v>19</v>
  </rv>
  <rv s="8">
    <fb>773.44</fb>
    <v>19</v>
  </rv>
  <rv s="8">
    <fb>308.27</fb>
    <v>19</v>
  </rv>
  <rv s="8">
    <fb>192.86</fb>
    <v>19</v>
  </rv>
  <rv s="8">
    <fb>45870</fb>
    <v>18</v>
  </rv>
  <rv s="8">
    <fb>553.88</fb>
    <v>19</v>
  </rv>
  <rv s="8">
    <fb>524.11</fb>
    <v>19</v>
  </rv>
  <rv s="8">
    <fb>202.38</fb>
    <v>19</v>
  </rv>
  <rv s="8">
    <fb>750.01</fb>
    <v>19</v>
  </rv>
  <rv s="8">
    <fb>302.63</fb>
    <v>19</v>
  </rv>
  <rv s="8">
    <fb>45873</fb>
    <v>18</v>
  </rv>
  <rv s="8">
    <fb>564.1</fb>
    <v>19</v>
  </rv>
  <rv s="8">
    <fb>535.64</fb>
    <v>19</v>
  </rv>
  <rv s="8">
    <fb>203.35</fb>
    <v>19</v>
  </rv>
  <rv s="8">
    <fb>211.65</fb>
    <v>19</v>
  </rv>
  <rv s="8">
    <fb>776.37</fb>
    <v>19</v>
  </rv>
  <rv s="8">
    <fb>309.26</fb>
    <v>19</v>
  </rv>
  <rv s="8">
    <fb>195.75</fb>
    <v>19</v>
  </rv>
  <rv s="8">
    <fb>45874</fb>
    <v>18</v>
  </rv>
  <rv s="8">
    <fb>560.27</fb>
    <v>19</v>
  </rv>
  <rv s="8">
    <fb>178.26</fb>
    <v>19</v>
  </rv>
  <rv s="8">
    <fb>527.75</fb>
    <v>19</v>
  </rv>
  <rv s="8">
    <fb>202.92</fb>
    <v>19</v>
  </rv>
  <rv s="8">
    <fb>213.75</fb>
    <v>19</v>
  </rv>
  <rv s="8">
    <fb>763.46</fb>
    <v>19</v>
  </rv>
  <rv s="8">
    <fb>308.72000000000003</fb>
    <v>19</v>
  </rv>
  <rv s="8">
    <fb>195.32</fb>
    <v>19</v>
  </rv>
  <rv s="8">
    <fb>45875</fb>
    <v>18</v>
  </rv>
  <rv s="8">
    <fb>567.32000000000005</fb>
    <v>19</v>
  </rv>
  <rv s="8">
    <fb>179.42</fb>
    <v>19</v>
  </rv>
  <rv s="8">
    <fb>524.94000000000005</fb>
    <v>19</v>
  </rv>
  <rv s="8">
    <fb>771.99</fb>
    <v>19</v>
  </rv>
  <rv s="8">
    <fb>196.92</fb>
    <v>19</v>
  </rv>
  <rv s="8">
    <fb>45876</fb>
    <v>18</v>
  </rv>
  <rv s="8">
    <fb>569.24</fb>
    <v>19</v>
  </rv>
  <rv s="8">
    <fb>180.77</fb>
    <v>19</v>
  </rv>
  <rv s="8">
    <fb>520.84</fb>
    <v>19</v>
  </rv>
  <rv s="8">
    <fb>220.03</fb>
    <v>19</v>
  </rv>
  <rv s="8">
    <fb>223.13</fb>
    <v>19</v>
  </rv>
  <rv s="8">
    <fb>761.83</fb>
    <v>19</v>
  </rv>
  <rv s="8">
    <fb>322.27</fb>
    <v>19</v>
  </rv>
  <rv s="8">
    <fb>197.28</fb>
    <v>19</v>
  </rv>
  <rv s="8">
    <fb>45877</fb>
    <v>18</v>
  </rv>
  <rv s="8">
    <fb>574.54999999999995</fb>
    <v>19</v>
  </rv>
  <rv s="8">
    <fb>182.7</fb>
    <v>19</v>
  </rv>
  <rv s="8">
    <fb>522.04</fb>
    <v>19</v>
  </rv>
  <rv s="8">
    <fb>229.35</fb>
    <v>19</v>
  </rv>
  <rv s="8">
    <fb>222.69</fb>
    <v>19</v>
  </rv>
  <rv s="8">
    <fb>769.3</fb>
    <v>19</v>
  </rv>
  <rv s="8">
    <fb>45880</fb>
    <v>18</v>
  </rv>
  <rv s="8">
    <fb>572.85</fb>
    <v>19</v>
  </rv>
  <rv s="8">
    <fb>182.06</fb>
    <v>19</v>
  </rv>
  <rv s="8">
    <fb>521.77</fb>
    <v>19</v>
  </rv>
  <rv s="8">
    <fb>765.87</fb>
    <v>19</v>
  </rv>
  <rv s="8">
    <fb>201.63</fb>
    <v>19</v>
  </rv>
  <rv s="8">
    <fb>45881</fb>
    <v>18</v>
  </rv>
  <rv s="8">
    <fb>580.04999999999995</fb>
    <v>19</v>
  </rv>
  <rv s="8">
    <fb>529.24</fb>
    <v>19</v>
  </rv>
  <rv s="8">
    <fb>229.65</fb>
    <v>19</v>
  </rv>
  <rv s="8">
    <fb>221.47</fb>
    <v>19</v>
  </rv>
  <rv s="8">
    <fb>790</fb>
    <v>19</v>
  </rv>
  <rv s="8">
    <fb>340.84</fb>
    <v>19</v>
  </rv>
  <rv s="8">
    <fb>204.16</fb>
    <v>19</v>
  </rv>
  <rv s="8">
    <fb>45882</fb>
    <v>18</v>
  </rv>
  <rv s="8">
    <fb>580.34</fb>
    <v>19</v>
  </rv>
  <rv s="8">
    <fb>181.59</fb>
    <v>19</v>
  </rv>
  <rv s="8">
    <fb>520.58000000000004</fb>
    <v>19</v>
  </rv>
  <rv s="8">
    <fb>233.33</fb>
    <v>19</v>
  </rv>
  <rv s="8">
    <fb>224.56</fb>
    <v>19</v>
  </rv>
  <rv s="8">
    <fb>780.08</fb>
    <v>19</v>
  </rv>
  <rv s="8">
    <fb>339.38</fb>
    <v>19</v>
  </rv>
  <rv s="8">
    <fb>45883</fb>
    <v>18</v>
  </rv>
  <rv s="8">
    <fb>579.89</fb>
    <v>19</v>
  </rv>
  <rv s="8">
    <fb>522.48</fb>
    <v>19</v>
  </rv>
  <rv s="8">
    <fb>230.98</fb>
    <v>19</v>
  </rv>
  <rv s="8">
    <fb>782.13</fb>
    <v>19</v>
  </rv>
  <rv s="8">
    <fb>335.58</fb>
    <v>19</v>
  </rv>
  <rv s="8">
    <fb>203.82</fb>
    <v>19</v>
  </rv>
  <rv s="8">
    <fb>45884</fb>
    <v>18</v>
  </rv>
  <rv s="8">
    <fb>577.34</fb>
    <v>19</v>
  </rv>
  <rv s="8">
    <fb>520.16999999999996</fb>
    <v>19</v>
  </rv>
  <rv s="8">
    <fb>231.59</fb>
    <v>19</v>
  </rv>
  <rv s="8">
    <fb>231.03</fb>
    <v>19</v>
  </rv>
  <rv s="8">
    <fb>785.23</fb>
    <v>19</v>
  </rv>
  <rv s="8">
    <fb>204.91</fb>
    <v>19</v>
  </rv>
  <rv s="8">
    <fb>45887</fb>
    <v>18</v>
  </rv>
  <rv s="8">
    <fb>577.11</fb>
    <v>19</v>
  </rv>
  <rv s="8">
    <fb>517.1</fb>
    <v>19</v>
  </rv>
  <rv s="8">
    <fb>230.89</fb>
    <v>19</v>
  </rv>
  <rv s="8">
    <fb>231.49</fb>
    <v>19</v>
  </rv>
  <rv s="8">
    <fb>767.37</fb>
    <v>19</v>
  </rv>
  <rv s="8">
    <fb>335.16</fb>
    <v>19</v>
  </rv>
  <rv s="8">
    <fb>204.29</fb>
    <v>19</v>
  </rv>
  <rv s="8">
    <fb>45888</fb>
    <v>18</v>
  </rv>
  <rv s="8">
    <fb>569.28</fb>
    <v>19</v>
  </rv>
  <rv s="8">
    <fb>509.77</fb>
    <v>19</v>
  </rv>
  <rv s="8">
    <fb>230.56</fb>
    <v>19</v>
  </rv>
  <rv s="8">
    <fb>751.48</fb>
    <v>19</v>
  </rv>
  <rv s="8">
    <fb>329.31</fb>
    <v>19</v>
  </rv>
  <rv s="8">
    <fb>202.49</fb>
    <v>19</v>
  </rv>
  <rv s="8">
    <fb>45889</fb>
    <v>18</v>
  </rv>
  <rv s="8">
    <fb>565.9</fb>
    <v>19</v>
  </rv>
  <rv s="8">
    <fb>505.72</fb>
    <v>19</v>
  </rv>
  <rv s="8">
    <fb>226.01</fb>
    <v>19</v>
  </rv>
  <rv s="8">
    <fb>223.81</fb>
    <v>19</v>
  </rv>
  <rv s="8">
    <fb>747.72</fb>
    <v>19</v>
  </rv>
  <rv s="8">
    <fb>323.89999999999998</fb>
    <v>19</v>
  </rv>
  <rv s="8">
    <fb>200.19</fb>
    <v>19</v>
  </rv>
  <rv s="8">
    <fb>45890</fb>
    <v>18</v>
  </rv>
  <rv s="8">
    <fb>563.28</fb>
    <v>19</v>
  </rv>
  <rv s="8">
    <fb>174.98</fb>
    <v>19</v>
  </rv>
  <rv s="8">
    <fb>504.24</fb>
    <v>19</v>
  </rv>
  <rv s="8">
    <fb>224.9</fb>
    <v>19</v>
  </rv>
  <rv s="8">
    <fb>221.95</fb>
    <v>19</v>
  </rv>
  <rv s="8">
    <fb>739.1</fb>
    <v>19</v>
  </rv>
  <rv s="8">
    <fb>320.11</fb>
    <v>19</v>
  </rv>
  <rv s="8">
    <fb>200.62</fb>
    <v>19</v>
  </rv>
  <rv s="8">
    <fb>45891</fb>
    <v>18</v>
  </rv>
  <rv s="8">
    <fb>571.97</fb>
    <v>19</v>
  </rv>
  <rv s="8">
    <fb>177.99</fb>
    <v>19</v>
  </rv>
  <rv s="8">
    <fb>507.23</fb>
    <v>19</v>
  </rv>
  <rv s="8">
    <fb>227.76</fb>
    <v>19</v>
  </rv>
  <rv s="8">
    <fb>228.84</fb>
    <v>19</v>
  </rv>
  <rv s="8">
    <fb>754.79</fb>
    <v>19</v>
  </rv>
  <rv s="8">
    <fb>340.01</fb>
    <v>19</v>
  </rv>
  <rv s="8">
    <fb>206.72</fb>
    <v>19</v>
  </rv>
  <rv s="8">
    <fb>45894</fb>
    <v>18</v>
  </rv>
  <rv s="8">
    <fb>570.32000000000005</fb>
    <v>19</v>
  </rv>
  <rv s="8">
    <fb>179.81</fb>
    <v>19</v>
  </rv>
  <rv s="8">
    <fb>504.26</fb>
    <v>19</v>
  </rv>
  <rv s="8">
    <fb>227.16</fb>
    <v>19</v>
  </rv>
  <rv s="8">
    <fb>227.94</fb>
    <v>19</v>
  </rv>
  <rv s="8">
    <fb>753.3</fb>
    <v>19</v>
  </rv>
  <rv s="8">
    <fb>346.6</fb>
    <v>19</v>
  </rv>
  <rv s="8">
    <fb>209.16</fb>
    <v>19</v>
  </rv>
  <rv s="8">
    <fb>45895</fb>
    <v>18</v>
  </rv>
  <rv s="8">
    <fb>572.61</fb>
    <v>19</v>
  </rv>
  <rv s="8">
    <fb>181.77</fb>
    <v>19</v>
  </rv>
  <rv s="8">
    <fb>502.04</fb>
    <v>19</v>
  </rv>
  <rv s="8">
    <fb>229.31</fb>
    <v>19</v>
  </rv>
  <rv s="8">
    <fb>228.71</fb>
    <v>19</v>
  </rv>
  <rv s="8">
    <fb>754.1</fb>
    <v>19</v>
  </rv>
  <rv s="8">
    <fb>351.67</fb>
    <v>19</v>
  </rv>
  <rv s="8">
    <fb>207.95</fb>
    <v>19</v>
  </rv>
  <rv s="8">
    <fb>45896</fb>
    <v>18</v>
  </rv>
  <rv s="8">
    <fb>573.49</fb>
    <v>19</v>
  </rv>
  <rv s="8">
    <fb>181.6</fb>
    <v>19</v>
  </rv>
  <rv s="8">
    <fb>230.49</fb>
    <v>19</v>
  </rv>
  <rv s="8">
    <fb>229.12</fb>
    <v>19</v>
  </rv>
  <rv s="8">
    <fb>747.38</fb>
    <v>19</v>
  </rv>
  <rv s="8">
    <fb>349.6</fb>
    <v>19</v>
  </rv>
  <rv s="8">
    <fb>208.21</fb>
    <v>19</v>
  </rv>
  <rv s="8">
    <fb>45897</fb>
    <v>18</v>
  </rv>
  <rv s="8">
    <fb>577.08000000000004</fb>
    <v>19</v>
  </rv>
  <rv s="8">
    <fb>180.17</fb>
    <v>19</v>
  </rv>
  <rv s="8">
    <fb>509.64</fb>
    <v>19</v>
  </rv>
  <rv s="8">
    <fb>232.56</fb>
    <v>19</v>
  </rv>
  <rv s="8">
    <fb>751.11</fb>
    <v>19</v>
  </rv>
  <rv s="8">
    <fb>345.98</fb>
    <v>19</v>
  </rv>
  <rv s="8">
    <fb>212.37</fb>
    <v>19</v>
  </rv>
  <rv s="8">
    <fb>45898</fb>
    <v>18</v>
  </rv>
  <rv s="8">
    <fb>570.4</fb>
    <v>19</v>
  </rv>
  <rv s="8">
    <fb>174.18</fb>
    <v>19</v>
  </rv>
  <rv s="8">
    <fb>506.69</fb>
    <v>19</v>
  </rv>
  <rv s="8">
    <fb>232.14</fb>
    <v>19</v>
  </rv>
  <rv s="8">
    <fb>738.7</fb>
    <v>19</v>
  </rv>
  <rv s="8">
    <fb>333.87</fb>
    <v>19</v>
  </rv>
  <rv s="8">
    <fb>213.53</fb>
    <v>19</v>
  </rv>
  <rv s="8">
    <fb>45902</fb>
    <v>18</v>
  </rv>
  <rv s="8">
    <fb>565.62</fb>
    <v>19</v>
  </rv>
  <rv s="8">
    <fb>505.12</fb>
    <v>19</v>
  </rv>
  <rv s="8">
    <fb>229.72</fb>
    <v>19</v>
  </rv>
  <rv s="8">
    <fb>225.34</fb>
    <v>19</v>
  </rv>
  <rv s="8">
    <fb>735.11</fb>
    <v>19</v>
  </rv>
  <rv s="8">
    <fb>329.36</fb>
    <v>19</v>
  </rv>
  <rv s="8">
    <fb>45903</fb>
    <v>18</v>
  </rv>
  <rv s="8">
    <fb>570.07000000000005</fb>
    <v>19</v>
  </rv>
  <rv s="8">
    <fb>505.35</fb>
    <v>19</v>
  </rv>
  <rv s="8">
    <fb>238.47</fb>
    <v>19</v>
  </rv>
  <rv s="8">
    <fb>225.99</fb>
    <v>19</v>
  </rv>
  <rv s="8">
    <fb>737.05</fb>
    <v>19</v>
  </rv>
  <rv s="8">
    <fb>334.09</fb>
    <v>19</v>
  </rv>
  <rv s="8">
    <fb>231.1</fb>
    <v>19</v>
  </rv>
  <rv s="8">
    <fb>45904</fb>
    <v>18</v>
  </rv>
  <rv s="8">
    <fb>575.23</fb>
    <v>19</v>
  </rv>
  <rv s="8">
    <fb>507.97</fb>
    <v>19</v>
  </rv>
  <rv s="8">
    <fb>239.78</fb>
    <v>19</v>
  </rv>
  <rv s="8">
    <fb>748.65</fb>
    <v>19</v>
  </rv>
  <rv s="8">
    <fb>338.53</fb>
    <v>19</v>
  </rv>
  <rv s="8">
    <fb>232.66</fb>
    <v>19</v>
  </rv>
  <rv s="8">
    <fb>45905</fb>
    <v>18</v>
  </rv>
  <rv s="8">
    <fb>576.05999999999995</fb>
    <v>19</v>
  </rv>
  <rv s="8">
    <fb>167.02</fb>
    <v>19</v>
  </rv>
  <rv s="8">
    <fb>495</fb>
    <v>19</v>
  </rv>
  <rv s="8">
    <fb>752.45</fb>
    <v>19</v>
  </rv>
  <rv s="8">
    <fb>350.84</fb>
    <v>19</v>
  </rv>
  <rv s="8">
    <fb>235.17</fb>
    <v>19</v>
  </rv>
  <rv s="8">
    <fb>45908</fb>
    <v>18</v>
  </rv>
  <rv s="8">
    <fb>578.87</fb>
    <v>19</v>
  </rv>
  <rv s="8">
    <fb>168.31</fb>
    <v>19</v>
  </rv>
  <rv s="8">
    <fb>498.2</fb>
    <v>19</v>
  </rv>
  <rv s="8">
    <fb>237.88</fb>
    <v>19</v>
  </rv>
  <rv s="8">
    <fb>235.84</fb>
    <v>19</v>
  </rv>
  <rv s="8">
    <fb>752.3</fb>
    <v>19</v>
  </rv>
  <rv s="8">
    <fb>346.4</fb>
    <v>19</v>
  </rv>
  <rv s="8">
    <fb>234.16</fb>
    <v>19</v>
  </rv>
  <rv s="8">
    <fb>45909</fb>
    <v>18</v>
  </rv>
  <rv s="8">
    <fb>580.51</fb>
    <v>19</v>
  </rv>
  <rv s="8">
    <fb>170.76</fb>
    <v>19</v>
  </rv>
  <rv s="8">
    <fb>498.41</fb>
    <v>19</v>
  </rv>
  <rv s="8">
    <fb>234.35</fb>
    <v>19</v>
  </rv>
  <rv s="8">
    <fb>238.24</fb>
    <v>19</v>
  </rv>
  <rv s="8">
    <fb>765.7</fb>
    <v>19</v>
  </rv>
  <rv s="8">
    <fb>346.97</fb>
    <v>19</v>
  </rv>
  <rv s="8">
    <fb>239.94</fb>
    <v>19</v>
  </rv>
  <rv s="8">
    <fb>45910</fb>
    <v>18</v>
  </rv>
  <rv s="8">
    <fb>580.70000000000005</fb>
    <v>19</v>
  </rv>
  <rv s="8">
    <fb>500.37</fb>
    <v>19</v>
  </rv>
  <rv s="8">
    <fb>226.79</fb>
    <v>19</v>
  </rv>
  <rv s="8">
    <fb>230.33</fb>
    <v>19</v>
  </rv>
  <rv s="8">
    <fb>751.98</fb>
    <v>19</v>
  </rv>
  <rv s="8">
    <fb>347.79</fb>
    <v>19</v>
  </rv>
  <rv s="8">
    <fb>239.56</fb>
    <v>19</v>
  </rv>
  <rv s="8">
    <fb>45911</fb>
    <v>18</v>
  </rv>
  <rv s="8">
    <fb>584.08000000000004</fb>
    <v>19</v>
  </rv>
  <rv s="8">
    <fb>177.17</fb>
    <v>19</v>
  </rv>
  <rv s="8">
    <fb>501.01</fb>
    <v>19</v>
  </rv>
  <rv s="8">
    <fb>230.03</fb>
    <v>19</v>
  </rv>
  <rv s="8">
    <fb>229.95</fb>
    <v>19</v>
  </rv>
  <rv s="8">
    <fb>750.9</fb>
    <v>19</v>
  </rv>
  <rv s="8">
    <fb>368.81</fb>
    <v>19</v>
  </rv>
  <rv s="8">
    <fb>240.78</fb>
    <v>19</v>
  </rv>
  <rv s="8">
    <fb>45912</fb>
    <v>18</v>
  </rv>
  <rv s="8">
    <fb>586.66</fb>
    <v>19</v>
  </rv>
  <rv s="8">
    <fb>509.9</fb>
    <v>19</v>
  </rv>
  <rv s="8">
    <fb>234.07</fb>
    <v>19</v>
  </rv>
  <rv s="8">
    <fb>228.15</fb>
    <v>19</v>
  </rv>
  <rv s="8">
    <fb>755.59</fb>
    <v>19</v>
  </rv>
  <rv s="8">
    <fb>395.94</fb>
    <v>19</v>
  </rv>
  <rv s="8">
    <fb>241.38</fb>
    <v>19</v>
  </rv>
  <rv s="8">
    <fb>45915</fb>
    <v>18</v>
  </rv>
  <rv s="8">
    <fb>591.67999999999995</fb>
    <v>19</v>
  </rv>
  <rv s="8">
    <fb>177.75</fb>
    <v>19</v>
  </rv>
  <rv s="8">
    <fb>515.36</fb>
    <v>19</v>
  </rv>
  <rv s="8">
    <fb>236.7</fb>
    <v>19</v>
  </rv>
  <rv s="8">
    <fb>231.43</fb>
    <v>19</v>
  </rv>
  <rv s="8">
    <fb>764.7</fb>
    <v>19</v>
  </rv>
  <rv s="8">
    <fb>410.04</fb>
    <v>19</v>
  </rv>
  <rv s="8">
    <fb>45916</fb>
    <v>18</v>
  </rv>
  <rv s="8">
    <fb>591.17999999999995</fb>
    <v>19</v>
  </rv>
  <rv s="8">
    <fb>174.88</fb>
    <v>19</v>
  </rv>
  <rv s="8">
    <fb>509.04</fb>
    <v>19</v>
  </rv>
  <rv s="8">
    <fb>234.05</fb>
    <v>19</v>
  </rv>
  <rv s="8">
    <fb>779</fb>
    <v>19</v>
  </rv>
  <rv s="8">
    <fb>421.62</fb>
    <v>19</v>
  </rv>
  <rv s="8">
    <fb>251.42</fb>
    <v>19</v>
  </rv>
  <rv s="8">
    <fb>45917</fb>
    <v>18</v>
  </rv>
  <rv s="8">
    <fb>590</fb>
    <v>19</v>
  </rv>
  <rv s="8">
    <fb>510.02</fb>
    <v>19</v>
  </rv>
  <rv s="8">
    <fb>238.99</fb>
    <v>19</v>
  </rv>
  <rv s="8">
    <fb>231.62</fb>
    <v>19</v>
  </rv>
  <rv s="8">
    <fb>775.71500000000003</fb>
    <v>19</v>
  </rv>
  <rv s="8">
    <fb>425.86</fb>
    <v>19</v>
  </rv>
  <rv s="8">
    <fb>45918</fb>
    <v>18</v>
  </rv>
  <rv s="8">
    <fb>595.32000000000005</fb>
    <v>19</v>
  </rv>
  <rv s="8">
    <fb>176.24</fb>
    <v>19</v>
  </rv>
  <rv s="8">
    <fb>508.45</fb>
    <v>19</v>
  </rv>
  <rv s="8">
    <fb>231.23</fb>
    <v>19</v>
  </rv>
  <rv s="8">
    <fb>780.25</fb>
    <v>19</v>
  </rv>
  <rv s="8">
    <fb>416.85</fb>
    <v>19</v>
  </rv>
  <rv s="8">
    <fb>252.33</fb>
    <v>19</v>
  </rv>
  <rv s="8">
    <fb>45919</fb>
    <v>18</v>
  </rv>
  <rv s="8">
    <fb>599.35</fb>
    <v>19</v>
  </rv>
  <rv s="8">
    <fb>176.67</fb>
    <v>19</v>
  </rv>
  <rv s="8">
    <fb>517.92999999999995</fb>
    <v>19</v>
  </rv>
  <rv s="8">
    <fb>245.5</fb>
    <v>19</v>
  </rv>
  <rv s="8">
    <fb>231.48</fb>
    <v>19</v>
  </rv>
  <rv s="8">
    <fb>778.38</fb>
    <v>19</v>
  </rv>
  <rv s="8">
    <fb>426.07</fb>
    <v>19</v>
  </rv>
  <rv s="8">
    <fb>255.24</fb>
    <v>19</v>
  </rv>
  <rv s="8">
    <fb>45922</fb>
    <v>18</v>
  </rv>
  <rv s="8">
    <fb>602.20000000000005</fb>
    <v>19</v>
  </rv>
  <rv s="8">
    <fb>183.61</fb>
    <v>19</v>
  </rv>
  <rv s="8">
    <fb>514.45000000000005</fb>
    <v>19</v>
  </rv>
  <rv s="8">
    <fb>256.08</fb>
    <v>19</v>
  </rv>
  <rv s="8">
    <fb>765.16</fb>
    <v>19</v>
  </rv>
  <rv s="8">
    <fb>434.21</fb>
    <v>19</v>
  </rv>
  <rv s="8">
    <fb>252.88</fb>
    <v>19</v>
  </rv>
  <rv s="8">
    <fb>45923</fb>
    <v>18</v>
  </rv>
  <rv s="8">
    <fb>598.20000000000005</fb>
    <v>19</v>
  </rv>
  <rv s="8">
    <fb>178.43</fb>
    <v>19</v>
  </rv>
  <rv s="8">
    <fb>509.23</fb>
    <v>19</v>
  </rv>
  <rv s="8">
    <fb>254.43</fb>
    <v>19</v>
  </rv>
  <rv s="8">
    <fb>220.71</fb>
    <v>19</v>
  </rv>
  <rv s="8">
    <fb>755.4</fb>
    <v>19</v>
  </rv>
  <rv s="8">
    <fb>425.85</fb>
    <v>19</v>
  </rv>
  <rv s="8">
    <fb>252.34</fb>
    <v>19</v>
  </rv>
  <rv s="8">
    <fb>45924</fb>
    <v>18</v>
  </rv>
  <rv s="8">
    <fb>596.1</fb>
    <v>19</v>
  </rv>
  <rv s="8">
    <fb>510.15</fb>
    <v>19</v>
  </rv>
  <rv s="8">
    <fb>220.21</fb>
    <v>19</v>
  </rv>
  <rv s="8">
    <fb>760.66</fb>
    <v>19</v>
  </rv>
  <rv s="8">
    <fb>442.79</fb>
    <v>19</v>
  </rv>
  <rv s="8">
    <fb>247.83</fb>
    <v>19</v>
  </rv>
  <rv s="8">
    <fb>45925</fb>
    <v>18</v>
  </rv>
  <rv s="8">
    <fb>593.53</fb>
    <v>19</v>
  </rv>
  <rv s="8">
    <fb>177.69</fb>
    <v>19</v>
  </rv>
  <rv s="8">
    <fb>507.03</fb>
    <v>19</v>
  </rv>
  <rv s="8">
    <fb>218.15</fb>
    <v>19</v>
  </rv>
  <rv s="8">
    <fb>748.91</fb>
    <v>19</v>
  </rv>
  <rv s="8">
    <fb>423.39</fb>
    <v>19</v>
  </rv>
  <rv s="8">
    <fb>246.57</fb>
    <v>19</v>
  </rv>
  <rv s="8">
    <fb>45926</fb>
    <v>18</v>
  </rv>
  <rv s="8">
    <fb>595.97</fb>
    <v>19</v>
  </rv>
  <rv s="8">
    <fb>511.46</fb>
    <v>19</v>
  </rv>
  <rv s="8">
    <fb>255.46</fb>
    <v>19</v>
  </rv>
  <rv s="8">
    <fb>219.78</fb>
    <v>19</v>
  </rv>
  <rv s="8">
    <fb>743.75</fb>
    <v>19</v>
  </rv>
  <rv s="8">
    <fb>440.4</fb>
    <v>19</v>
  </rv>
  <rv s="8">
    <fb>45929</fb>
    <v>18</v>
  </rv>
  <rv s="8">
    <fb>598.73</fb>
    <v>19</v>
  </rv>
  <rv s="8">
    <fb>181.85</fb>
    <v>19</v>
  </rv>
  <rv s="8">
    <fb>514.6</fb>
    <v>19</v>
  </rv>
  <rv s="8">
    <fb>222.17</fb>
    <v>19</v>
  </rv>
  <rv s="8">
    <fb>743.4</fb>
    <v>19</v>
  </rv>
  <rv s="8">
    <fb>443.21</fb>
    <v>19</v>
  </rv>
  <rv s="8">
    <fb>244.36</fb>
    <v>19</v>
  </rv>
  <rv s="8">
    <fb>45930</fb>
    <v>18</v>
  </rv>
  <rv s="8">
    <fb>600.37</fb>
    <v>19</v>
  </rv>
  <rv s="8">
    <fb>186.58</fb>
    <v>19</v>
  </rv>
  <rv s="8">
    <fb>517.95000000000005</fb>
    <v>19</v>
  </rv>
  <rv s="8">
    <fb>254.63</fb>
    <v>19</v>
  </rv>
  <rv s="8">
    <fb>734.38</fb>
    <v>19</v>
  </rv>
  <rv s="8">
    <fb>444.72</fb>
    <v>19</v>
  </rv>
  <rv s="8">
    <fb>243.55</fb>
    <v>19</v>
  </rv>
  <rv s="8">
    <fb>187.24</fb>
    <v>19</v>
  </rv>
  <rv s="8">
    <fb>519.71</fb>
    <v>19</v>
  </rv>
  <rv s="8">
    <fb>255.45</fb>
    <v>19</v>
  </rv>
  <rv s="8">
    <fb>220.63</fb>
    <v>19</v>
  </rv>
  <rv s="8">
    <fb>717.34</fb>
    <v>19</v>
  </rv>
  <rv s="8">
    <fb>459.46</fb>
    <v>19</v>
  </rv>
  <rv s="8">
    <fb>245.54</fb>
    <v>19</v>
  </rv>
  <rv s="8">
    <fb>188.89</fb>
    <v>19</v>
  </rv>
  <rv s="8">
    <fb>515.74</fb>
    <v>19</v>
  </rv>
  <rv s="8">
    <fb>257.13</fb>
    <v>19</v>
  </rv>
  <rv s="8">
    <fb>222.41</fb>
    <v>19</v>
  </rv>
  <rv s="8">
    <fb>727.05</fb>
    <v>19</v>
  </rv>
  <rv s="8">
    <fb>436</fb>
    <v>19</v>
  </rv>
  <rv s="8">
    <fb>246.43</fb>
    <v>19</v>
  </rv>
  <rv s="0">
    <v>https://www.bing.com/financeapi/forcetrigger?t=a1otrw&amp;q=XNYS%3aBRK.B&amp;form=skydnc</v>
    <v>Learn more on Bing</v>
  </rv>
  <rv s="1">
    <v>en-GB</v>
    <v>a1otrw</v>
    <v>268435456</v>
    <v>1</v>
    <v>Powered by Refinitiv</v>
    <v>0</v>
    <v>BERKSHIRE HATHAWAY INC. (XNYS:BRK.B)</v>
    <v>2</v>
    <v>3</v>
    <v>Finance</v>
    <v>4</v>
    <v>542.07000000000005</v>
    <v>437.9</v>
    <v>0.75870000000000004</v>
    <v>-2.1</v>
    <v>1.0080000000000001E-4</v>
    <v>-4.215E-3</v>
    <v>0.05</v>
    <v>USD</v>
    <v>Berkshire Hathaway Inc. and its subsidiaries are engaged in diverse business activities, including insurance and reinsurance, utilities and energy, freight rail transportation, manufacturing, services and retailing. Its segments include Insurance, Burlington Northern Santa Fe (BNSF), Berkshire Hathaway Energy (BHE), Pilot Travel Centers (Pilot), Manufacturing, McLane Company (McLane), and Service and retailing. The Insurance segment includes GEICO, Berkshire Hathaway Primary Group, and Berkshire Hathaway Reinsurance Group. The BNSF segment includes the operation of railroad systems in North America. BHE segment offers regulated electric and gas utilities and real estate brokerage activities. Manufacturing segment manufacturers various products, such as industrial, consumer and building products. The McLane segment is engaged in wholesale distribution of groceries and non-food items. The Pilot segment is an operator of travel centers in North America and a marketer of wholesale fuel.</v>
    <v>392400</v>
    <v>New York Stock Exchange</v>
    <v>XNYS</v>
    <v>XNYS</v>
    <v>3555 Farnam Street, OMAHA, NE, 68131 US</v>
    <v>499.61</v>
    <v>Consumer Goods Conglomerates</v>
    <v>Stock</v>
    <v>45932.956692638283</v>
    <v>12372</v>
    <v>493.22</v>
    <v>1074061000000</v>
    <v>BERKSHIRE HATHAWAY INC.</v>
    <v>BERKSHIRE HATHAWAY INC.</v>
    <v>496.96</v>
    <v>17.007200000000001</v>
    <v>498.2</v>
    <v>496.1</v>
    <v>495.97</v>
    <v>1438220</v>
    <v>BRK.B</v>
    <v>BERKSHIRE HATHAWAY INC. (XNYS:BRK.B)</v>
    <v>3460090</v>
    <v>4232975</v>
    <v>1998</v>
  </rv>
  <rv s="2">
    <v>12373</v>
  </rv>
  <rv s="0">
    <v>https://www.bing.com/financeapi/forcetrigger?t=a1waa2&amp;q=XNYS%3aJPM&amp;form=skydnc</v>
    <v>Learn more on Bing</v>
  </rv>
  <rv s="1">
    <v>en-GB</v>
    <v>a1waa2</v>
    <v>268435456</v>
    <v>1</v>
    <v>Powered by Refinitiv</v>
    <v>0</v>
    <v>JPMORGAN CHASE &amp; CO. (XNYS:JPM)</v>
    <v>2</v>
    <v>3</v>
    <v>Finance</v>
    <v>4</v>
    <v>318.01</v>
    <v>202.16</v>
    <v>1.1435</v>
    <v>-3.01</v>
    <v>1.4630000000000001E-3</v>
    <v>-9.6869999999999994E-3</v>
    <v>0.45</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317160</v>
    <v>New York Stock Exchange</v>
    <v>XNYS</v>
    <v>XNYS</v>
    <v>383 Madison Avenue, NEW YORK, NY, 10179-0001 US</v>
    <v>310.56</v>
    <v>Banking Services</v>
    <v>Stock</v>
    <v>45932.957763135935</v>
    <v>12375</v>
    <v>306.14</v>
    <v>846099305800</v>
    <v>JPMORGAN CHASE &amp; CO.</v>
    <v>JPMORGAN CHASE &amp; CO.</v>
    <v>310</v>
    <v>15.7873</v>
    <v>310.70999999999998</v>
    <v>307.7</v>
    <v>308</v>
    <v>2749754000</v>
    <v>JPM</v>
    <v>JPMORGAN CHASE &amp; CO. (XNYS:JPM)</v>
    <v>7596096</v>
    <v>8442436</v>
    <v>1968</v>
  </rv>
  <rv s="2">
    <v>12376</v>
  </rv>
  <rv s="0">
    <v>https://www.bing.com/financeapi/forcetrigger?t=a1wyu2&amp;q=XNYS%3aLLY&amp;form=skydnc</v>
    <v>Learn more on Bing</v>
  </rv>
  <rv s="1">
    <v>en-GB</v>
    <v>a1wyu2</v>
    <v>268435456</v>
    <v>1</v>
    <v>Powered by Refinitiv</v>
    <v>0</v>
    <v>ELI LILLY AND COMPANY (XNYS:LLY)</v>
    <v>2</v>
    <v>3</v>
    <v>Finance</v>
    <v>4</v>
    <v>937</v>
    <v>623.78</v>
    <v>0.41270000000000001</v>
    <v>-5.3</v>
    <v>3.0489999999999998E-4</v>
    <v>-6.4209999999999996E-3</v>
    <v>0.25</v>
    <v>USD</v>
    <v>Eli Lilly and Company is a medicine company, which discovers, develops, manufactures and markets products in the human pharmaceutical products segment. Its cardiometabolic health products include Basaglar; Humalog, Humalog Mix 75/25, Humalog U-100, Humalog U-200, Humalog Mix 50/50, insulin lispro, and others; Humulin, Humulin 70/30, and others; Jardiance; Mounjaro; Trulicity; Zepbound; VERVE-102; VERVE-201, and VERVE-301. Its oncology products include Cyramza, Erbitux, Tyvyt, and Verzenio. Its immunology products include Ebglyss, Olumiant, Omvoh, and Taltz. Its neuroscience products include Emgality and Kisunla. The Company, through its subsidiary, POINT Biopharma Global Inc., is engaged in radiopharmaceutical discovery, development, and manufacturing efforts, as well as clinical and pre-clinical radioligand therapies in development for the treatment of cancer. It is also developing an oral small molecule inhibitor of a4b7 integrin for inflammatory bowel disease (IBD).</v>
    <v>47000</v>
    <v>New York Stock Exchange</v>
    <v>XNYS</v>
    <v>XNYS</v>
    <v>Lilly Corporate Ctr, Drop Code 1094, INDIANAPOLIS, IN, 46285 US</v>
    <v>834.46</v>
    <v>Pharmaceuticals</v>
    <v>Stock</v>
    <v>45932.957910810153</v>
    <v>12378</v>
    <v>812.81</v>
    <v>776208150816</v>
    <v>ELI LILLY AND COMPANY</v>
    <v>ELI LILLY AND COMPANY</v>
    <v>814.35500000000002</v>
    <v>53.567300000000003</v>
    <v>825.42</v>
    <v>820.12</v>
    <v>820.1</v>
    <v>946456800</v>
    <v>LLY</v>
    <v>ELI LILLY AND COMPANY (XNYS:LLY)</v>
    <v>4290344</v>
    <v>3728681</v>
    <v>1901</v>
  </rv>
  <rv s="2">
    <v>12379</v>
  </rv>
  <rv s="0">
    <v>https://www.bing.com/financeapi/forcetrigger?t=a256cw&amp;q=XNYS%3aV&amp;form=skydnc</v>
    <v>Learn more on Bing</v>
  </rv>
  <rv s="1">
    <v>en-GB</v>
    <v>a256cw</v>
    <v>268435456</v>
    <v>1</v>
    <v>Powered by Refinitiv</v>
    <v>0</v>
    <v>VISA INC. (XNYS:V)</v>
    <v>2</v>
    <v>3</v>
    <v>Finance</v>
    <v>4</v>
    <v>375.51</v>
    <v>273.24</v>
    <v>0.87419999999999998</v>
    <v>-1.8</v>
    <v>-5.7810000000000001E-4</v>
    <v>-5.1749999999999999E-3</v>
    <v>-0.2</v>
    <v>USD</v>
    <v>Visa Inc. is a global payments technology company. It facilitates global commerce and money movement across more than 200 countries and territories among a global set of consumers, merchants, financial institutions and government entities through technologies. It operates through the Payment Services segment. It provides transaction processing services (primarily authorization, clearing and settlement) to its financial institution and merchant clients through VisaNet, its proprietary advanced transaction processing network. It offers a range of Visa-branded payment products that its clients, including nearly 14,500 financial institutions, use to develop and offer payment solutions or services, including credit, debit, prepaid and cash access programs for individual, business and government account holders. It also provides value-added services to its clients, including issuing solutions, acceptance solutions, risk and identity solutions, open banking solutions and advisory services.</v>
    <v>31600</v>
    <v>New York Stock Exchange</v>
    <v>XNYS</v>
    <v>XNYS</v>
    <v>P.O. Box 8999, SAN FRANCISCO, CA, 94128-8999 US</v>
    <v>347.18</v>
    <v>Software &amp; IT Services</v>
    <v>Stock</v>
    <v>45932.956848935159</v>
    <v>12381</v>
    <v>343.55650000000003</v>
    <v>666661744030</v>
    <v>VISA INC.</v>
    <v>VISA INC.</v>
    <v>346.21499999999997</v>
    <v>33.7712</v>
    <v>347.83</v>
    <v>346.03</v>
    <v>345.75</v>
    <v>1926601000</v>
    <v>V</v>
    <v>VISA INC. (XNYS:V)</v>
    <v>5198132</v>
    <v>6171408</v>
    <v>2007</v>
  </rv>
  <rv s="2">
    <v>12382</v>
  </rv>
  <rv s="0">
    <v>https://www.bing.com/financeapi/forcetrigger?t=a269ec&amp;q=XNYS%3aXOM&amp;form=skydnc</v>
    <v>Learn more on Bing</v>
  </rv>
  <rv s="1">
    <v>en-GB</v>
    <v>a269ec</v>
    <v>268435456</v>
    <v>1</v>
    <v>Powered by Refinitiv</v>
    <v>0</v>
    <v>EXXON MOBIL CORPORATION (XNYS:XOM)</v>
    <v>2</v>
    <v>3</v>
    <v>Finance</v>
    <v>4</v>
    <v>126.34</v>
    <v>97.8</v>
    <v>0.46810000000000002</v>
    <v>-0.68</v>
    <v>2.4260000000000002E-3</v>
    <v>-6.0719999999999993E-3</v>
    <v>0.27</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113.09</v>
    <v>Oil &amp; Gas</v>
    <v>Stock</v>
    <v>45932.958036678123</v>
    <v>12384</v>
    <v>111.02500000000001</v>
    <v>474542023570</v>
    <v>EXXON MOBIL CORPORATION</v>
    <v>EXXON MOBIL CORPORATION</v>
    <v>111.97</v>
    <v>15.7943</v>
    <v>111.99</v>
    <v>111.31</v>
    <v>111.56</v>
    <v>4263247000</v>
    <v>XOM</v>
    <v>EXXON MOBIL CORPORATION (XNYS:XOM)</v>
    <v>13061033</v>
    <v>16505976</v>
    <v>1882</v>
  </rv>
  <rv s="2">
    <v>12385</v>
  </rv>
  <rv s="0">
    <v>https://www.bing.com/financeapi/forcetrigger?t=a1x8w7&amp;q=XNYS%3aMA&amp;form=skydnc</v>
    <v>Learn more on Bing</v>
  </rv>
  <rv s="1">
    <v>en-GB</v>
    <v>a1x8w7</v>
    <v>268435456</v>
    <v>1</v>
    <v>Powered by Refinitiv</v>
    <v>0</v>
    <v>MASTERCARD INCORPORATED. (XNYS:MA)</v>
    <v>2</v>
    <v>3</v>
    <v>Finance</v>
    <v>10</v>
    <v>601.77</v>
    <v>465.59</v>
    <v>0.92710000000000004</v>
    <v>3.56</v>
    <v>2.7889999999999998E-3</v>
    <v>6.2050000000000004E-3</v>
    <v>1.61</v>
    <v>USD</v>
    <v>Mastercard Incorporated is a technology company in the global payments industry. The Company connects consumers, financial institutions, merchants, governments, digital partners, businesses and other organizations worldwide by enabling electronic payments and making those payment transactions secure, simple, smart and accessible. It provides a range of payment solutions and services using its brands, including Mastercard, Maestro and Cirrus. It operates a payments network that provides choice and flexibility for consumers, merchants and its customers. Through its proprietary global payments network, it switches (authorizes, clears and settles) payment transactions. Its additional payments capabilities include automated clearing house (ACH) transactions (both batch and real-time account-based payments). It offers security solutions, consumer acquisition and engagement, business and market insights, gateway, processing and open banking, among other services and solutions.</v>
    <v>35300</v>
    <v>New York Stock Exchange</v>
    <v>XNYS</v>
    <v>XNYS</v>
    <v>2000 Purchase St, PURCHASE, NY, 10577 US</v>
    <v>579.84</v>
    <v>Software &amp; IT Services</v>
    <v>Stock</v>
    <v>45932.944768876565</v>
    <v>12387</v>
    <v>570.77</v>
    <v>521913132494</v>
    <v>MASTERCARD INCORPORATED.</v>
    <v>MASTERCARD INCORPORATED.</v>
    <v>572.73</v>
    <v>38.934600000000003</v>
    <v>573.77</v>
    <v>577.33000000000004</v>
    <v>578.94000000000005</v>
    <v>904011800</v>
    <v>MA</v>
    <v>MASTERCARD INCORPORATED. (XNYS:MA)</v>
    <v>2483517</v>
    <v>2641344</v>
    <v>2001</v>
  </rv>
  <rv s="2">
    <v>12388</v>
  </rv>
  <rv s="0">
    <v>http://pt.wikipedia.org/wiki/Oracle_Corporation</v>
    <v>Wikipedia</v>
  </rv>
  <rv s="3">
    <v>3</v>
    <v>12390</v>
  </rv>
  <rv s="4">
    <v>9</v>
    <v>https://www.bing.com/th?id=AMMS_672116c618c664d13b2515d6587ba357&amp;qlt=95</v>
    <v>12391</v>
    <v>0</v>
    <v>https://www.bing.com/images/search?form=xlimg&amp;q=oracle+corporation</v>
    <v>Image of ORACLE CORPORATION</v>
  </rv>
  <rv s="0">
    <v>https://www.bing.com/financeapi/forcetrigger?t=a1zbec&amp;q=XNYS%3aORCL&amp;form=skydnc</v>
    <v>Learn more on Bing</v>
  </rv>
  <rv s="5">
    <v>en-GB</v>
    <v>a1zbec</v>
    <v>268435456</v>
    <v>1</v>
    <v>Powered by Refinitiv</v>
    <v>5</v>
    <v>ORACLE CORPORATION (XNYS:ORCL)</v>
    <v>7</v>
    <v>8</v>
    <v>Finance</v>
    <v>4</v>
    <v>345.72</v>
    <v>118.86</v>
    <v>1.5202</v>
    <v>-0.03</v>
    <v>7.6179999999999998E-4</v>
    <v>-1.038E-4</v>
    <v>0.22</v>
    <v>USD</v>
    <v>Oracle Corporation offers integrated suites of applications plus secure, autonomous infrastructure in the Oracle Cloud. The Company operates through three businesses: cloud and license, hardware and service. Its cloud and license business is engaged in the sale, marketing and delivery of its enterprise applications and infrastructure technologies through cloud and on-premise deployment models including its cloud services and license support offerings, and its cloud license and on-premise license offerings. Its hardware business provides infrastructure technologies including Oracle Engineered Systems, servers, storage, industry-specific hardware, operating systems, virtualization, management and other hardware-related software to support diverse IT environments. Its services business provides services to customers and partners to help maximize the performance of their investments in Oracle applications and infrastructure technologies.</v>
    <v>162000</v>
    <v>New York Stock Exchange</v>
    <v>XNYS</v>
    <v>XNYS</v>
    <v>2300 Oracle Way, AUSTIN, TX, 78741 US</v>
    <v>294.97000000000003</v>
    <v>12392</v>
    <v>Software &amp; IT Services</v>
    <v>Stock</v>
    <v>45932.95820403906</v>
    <v>12393</v>
    <v>286.05</v>
    <v>823822161140</v>
    <v>ORACLE CORPORATION</v>
    <v>ORACLE CORPORATION</v>
    <v>291.8</v>
    <v>66.885800000000003</v>
    <v>289.01</v>
    <v>288.98</v>
    <v>289</v>
    <v>2850793000</v>
    <v>ORCL</v>
    <v>ORACLE CORPORATION (XNYS:ORCL)</v>
    <v>16188979</v>
    <v>33049528</v>
    <v>2005</v>
  </rv>
  <rv s="2">
    <v>12394</v>
  </rv>
  <rv s="0">
    <v>https://www.bing.com/financeapi/forcetrigger?t=a25ya2&amp;q=XNYS%3aWMT&amp;form=skydnc</v>
    <v>Learn more on Bing</v>
  </rv>
  <rv s="1">
    <v>en-GB</v>
    <v>a25ya2</v>
    <v>268435456</v>
    <v>1</v>
    <v>Powered by Refinitiv</v>
    <v>0</v>
    <v>WALMART INC. (XNYS:WMT)</v>
    <v>2</v>
    <v>3</v>
    <v>Finance</v>
    <v>4</v>
    <v>106.11</v>
    <v>78.98</v>
    <v>0.67359999999999998</v>
    <v>-0.26</v>
    <v>4.9160000000000002E-4</v>
    <v>-2.5500000000000002E-3</v>
    <v>0.05</v>
    <v>USD</v>
    <v>Walmart Inc. is a technology-powered omnichannel retailer. The Company is engaged in the operation of retail and wholesale stores and clubs, as well as eCommerce Websites and mobile applications, located throughout the United States (U.S.), Africa, Canada, Central America, Chile, China, India and Mexico. It operates in three reportable segments: Walmart U.S., Walmart International and Sam's Club U.S. The Walmart U.S. segment includes the Company's mass merchandising concept in the U.S., as well as eCommerce, which includes omni-channel initiatives and certain other business offerings such as advertising services. The Walmart International segment consists of the Company's operations outside of the U.S. through its subsidiaries, as well as eCommerce and omni-channel initiatives. The Sam's Club U.S. segment includes the warehouse membership clubs in the U.S., as well as samsclub.com and omni-channel initiatives.</v>
    <v>2100000</v>
    <v>New York Stock Exchange</v>
    <v>XNYS</v>
    <v>XNYS</v>
    <v>1 Customer Drive, BENTONVILLE, AR, 72716 US</v>
    <v>102.13500000000001</v>
    <v>Food &amp; Drug Retailing</v>
    <v>Stock</v>
    <v>45932.956701388888</v>
    <v>12396</v>
    <v>99.87</v>
    <v>810838946700</v>
    <v>WALMART INC.</v>
    <v>WALMART INC.</v>
    <v>101.45</v>
    <v>38.368699999999997</v>
    <v>101.96</v>
    <v>101.7</v>
    <v>101.75</v>
    <v>7972851000</v>
    <v>WMT</v>
    <v>WALMART INC. (XNYS:WMT)</v>
    <v>15602862</v>
    <v>15636023</v>
    <v>1969</v>
  </rv>
  <rv s="2">
    <v>12397</v>
  </rv>
  <rv s="0">
    <v>https://www.bing.com/financeapi/forcetrigger?t=a1w8ec&amp;q=XNYS%3aJNJ&amp;form=skydnc</v>
    <v>Learn more on Bing</v>
  </rv>
  <rv s="1">
    <v>en-GB</v>
    <v>a1w8ec</v>
    <v>268435456</v>
    <v>1</v>
    <v>Powered by Refinitiv</v>
    <v>0</v>
    <v>JOHNSON &amp; JOHNSON (XNYS:JNJ)</v>
    <v>2</v>
    <v>3</v>
    <v>Finance</v>
    <v>4</v>
    <v>186.59</v>
    <v>140.68</v>
    <v>0.36919999999999997</v>
    <v>-4.4999999999999998E-2</v>
    <v>-3.0109999999999998E-3</v>
    <v>-2.419E-4</v>
    <v>-0.56000000000000005</v>
    <v>USD</v>
    <v>Johnson &amp; Johnson and its subsidiaries are engaged in the research and development, manufacture, and sale of a range of products in the healthcare field. The Company’s segments include Innovative Medicine and MedTech. The Innovative Medicine segment is focused on various therapeutic areas, including immunology, infectious diseases, neuroscience, oncology, pulmonary hypertension, cardiovascular and metabolism. Its products include REMICADE (infliximab), SIMPONI (golimumab), SIMPONI ARIA (golimumab), STELARA (ustekinumab), TREMFYA (guselkumab), EDURANT (rilpivirine), and INVEGA SUSTENNA/XEPLION (paliperidone palmitate). The MedTech segment includes a portfolio of products used in cardiovascular, orthopedics, surgery, and vision categories. The Cardiovascular portfolio includes electrophysiology products to treat heart rhythm disorders and circulatory restoration products (Shockwave) for the treatment of calcified coronary artery disease (CAD) and peripheral artery disease (PAD).</v>
    <v>138100</v>
    <v>New York Stock Exchange</v>
    <v>XNYS</v>
    <v>XNYS</v>
    <v>One Johnson &amp; Johnson Plaza, NEW BRUNSWICK, NJ, 08933 US</v>
    <v>186.59</v>
    <v>Pharmaceuticals</v>
    <v>Stock</v>
    <v>45932.95774751094</v>
    <v>12399</v>
    <v>184.09</v>
    <v>447963095695</v>
    <v>JOHNSON &amp; JOHNSON</v>
    <v>JOHNSON &amp; JOHNSON</v>
    <v>184.19</v>
    <v>19.895900000000001</v>
    <v>186.05</v>
    <v>186.005</v>
    <v>185.42</v>
    <v>2408339000</v>
    <v>JNJ</v>
    <v>JOHNSON &amp; JOHNSON (XNYS:JNJ)</v>
    <v>7727847</v>
    <v>8527443</v>
    <v>1887</v>
  </rv>
  <rv s="2">
    <v>12400</v>
  </rv>
  <rv s="0">
    <v>https://www.bing.com/financeapi/forcetrigger?t=a1mpqh&amp;q=XNYS%3aABBV&amp;form=skydnc</v>
    <v>Learn more on Bing</v>
  </rv>
  <rv s="1">
    <v>en-GB</v>
    <v>a1mpqh</v>
    <v>268435456</v>
    <v>1</v>
    <v>Powered by Refinitiv</v>
    <v>0</v>
    <v>ABBVIE INC. (XNYS:ABBV)</v>
    <v>2</v>
    <v>3</v>
    <v>Finance</v>
    <v>4</v>
    <v>244.81</v>
    <v>163.81</v>
    <v>0.49509999999999998</v>
    <v>-7.7450000000000001</v>
    <v>1.31E-3</v>
    <v>-3.1691999999999998E-2</v>
    <v>0.31</v>
    <v>USD</v>
    <v>AbbVie Inc. is a global, diversified research-based biopharmaceutical company. The Company is engaged in research and development, manufacturing, commercialization and sale of medicines and therapies. Its product portfolio includes Immunology, Oncology, Aesthetics, Neuroscience, Eye Care and Other Key Products. Its Immunology products include rheumatology, dermatology and gastroenterology. Its Oncology products include Imbruvica, Venclexta/Venclyxto, Elahere, and Epkinly. The Company’s Aesthetics portfolio consists of facial injectables, plastics and regenerative medicine, body contouring, and skincare products. Its Neuroscience products include Botox Therapeutic, Vraylar, Duopa and Duodopa, Ubrelvy, and Qulipta. Its Eye Care products include Ozurdex, Lumigan/Ganfort, Alphagan/Combigan, Restasis, and Other eye care. Its Other key products include Mavyret/Maviret, Creon, and Linzess/Constella. Its Venclexta is a B-cell lymphoma 2 (BCL-2) inhibitor used to treat blood cancers.</v>
    <v>55000</v>
    <v>New York Stock Exchange</v>
    <v>XNYS</v>
    <v>XNYS</v>
    <v>1 N Waukegan Rd, NORTH CHICAGO, IL, 60064 US</v>
    <v>242.67</v>
    <v>Pharmaceuticals</v>
    <v>Stock</v>
    <v>45932.955077615625</v>
    <v>12402</v>
    <v>234.52</v>
    <v>418029452330</v>
    <v>ABBVIE INC.</v>
    <v>ABBVIE INC.</v>
    <v>240.89</v>
    <v>112.61360000000001</v>
    <v>244.38</v>
    <v>236.63499999999999</v>
    <v>236.87</v>
    <v>1766558000</v>
    <v>ABBV</v>
    <v>ABBVIE INC. (XNYS:ABBV)</v>
    <v>8107277</v>
    <v>5609353</v>
    <v>2012</v>
  </rv>
  <rv s="2">
    <v>12403</v>
  </rv>
  <rv s="0">
    <v>https://www.bing.com/financeapi/forcetrigger?t=a1uj52&amp;q=XNYS%3aHD&amp;form=skydnc</v>
    <v>Learn more on Bing</v>
  </rv>
  <rv s="1">
    <v>en-GB</v>
    <v>a1uj52</v>
    <v>268435456</v>
    <v>1</v>
    <v>Powered by Refinitiv</v>
    <v>0</v>
    <v>THE HOME DEPOT, INC. (XNYS:HD)</v>
    <v>2</v>
    <v>3</v>
    <v>Finance</v>
    <v>4</v>
    <v>439.37</v>
    <v>326.31</v>
    <v>1.0006999999999999</v>
    <v>-2.0099999999999998</v>
    <v>-1.2149999999999999E-3</v>
    <v>-5.0629999999999998E-3</v>
    <v>-0.48</v>
    <v>USD</v>
    <v>The Home Depot, Inc. is a home improvement specialty retailer. The Company offers an assortment of building materials, home improvement products, lawn and garden products, decor products, and facilities maintenance, repair, and operations products, in stores and online. It also provides various services, including home improvement installation services, and tool and equipment rental. The Company operates approximately 2,353 retail stores, located throughout the United States, the District of Columbia, Puerto Rico, Virgin Islands, Guam, ten Canadian provinces and Mexico. Its stores average approximately 104,000 square feet of enclosed space, with approximately 24,000 additional square feet of outside garden area. The Company serves two primary customer groups, including both do-it-yourself (DIY) and Do-It-For-Me (DIFM) customers and Professional Customers (Pros). It also maintains a network of distribution and fulfillment centers, as well as e-commerce websites.</v>
    <v>470000</v>
    <v>New York Stock Exchange</v>
    <v>XNYS</v>
    <v>XNYS</v>
    <v>2455 Paces Ferry Road, ATLANTA, GA, 30339 US</v>
    <v>397.38</v>
    <v>Specialty Retailers</v>
    <v>Stock</v>
    <v>45932.955790682812</v>
    <v>12405</v>
    <v>393.79</v>
    <v>393187700367</v>
    <v>THE HOME DEPOT, INC.</v>
    <v>THE HOME DEPOT, INC.</v>
    <v>395.5</v>
    <v>26.842600000000001</v>
    <v>397.02</v>
    <v>395.01</v>
    <v>394.53</v>
    <v>995386700</v>
    <v>HD</v>
    <v>THE HOME DEPOT, INC. (XNYS:HD)</v>
    <v>2964536</v>
    <v>3697706</v>
    <v>1978</v>
  </rv>
  <rv s="2">
    <v>12406</v>
  </rv>
  <rv s="0">
    <v>https://www.bing.com/financeapi/forcetrigger?t=a1zsjc&amp;q=XNYS%3aPG&amp;form=skydnc</v>
    <v>Learn more on Bing</v>
  </rv>
  <rv s="1">
    <v>en-GB</v>
    <v>a1zsjc</v>
    <v>268435456</v>
    <v>1</v>
    <v>Powered by Refinitiv</v>
    <v>0</v>
    <v>THE PROCTER &amp; GAMBLE COMPANY (XNYS:PG)</v>
    <v>2</v>
    <v>3</v>
    <v>Finance</v>
    <v>4</v>
    <v>180.43</v>
    <v>149.91</v>
    <v>0.36349999999999999</v>
    <v>-1.1200000000000001</v>
    <v>4.6039999999999997E-4</v>
    <v>-7.3119999999999999E-3</v>
    <v>7.0000000000000007E-2</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109000</v>
    <v>New York Stock Exchange</v>
    <v>XNYS</v>
    <v>XNYS</v>
    <v>One Procter &amp; Gamble Plaza, CINCINNATI, OH, 45202 US</v>
    <v>152.80000000000001</v>
    <v>Personal &amp; Household Products &amp; Services</v>
    <v>Stock</v>
    <v>45932.957988495313</v>
    <v>12408</v>
    <v>151.625</v>
    <v>355894149100</v>
    <v>THE PROCTER &amp; GAMBLE COMPANY</v>
    <v>THE PROCTER &amp; GAMBLE COMPANY</v>
    <v>152.72</v>
    <v>23.3705</v>
    <v>153.18</v>
    <v>152.06</v>
    <v>152.12</v>
    <v>2340485000</v>
    <v>PG</v>
    <v>THE PROCTER &amp; GAMBLE COMPANY (XNYS:PG)</v>
    <v>6891763</v>
    <v>7088596</v>
    <v>1905</v>
  </rv>
  <rv s="2">
    <v>12409</v>
  </rv>
  <rv s="0">
    <v>https://www.bing.com/financeapi/forcetrigger?t=a1o4sm&amp;q=XNYS%3aBAC&amp;form=skydnc</v>
    <v>Learn more on Bing</v>
  </rv>
  <rv s="1">
    <v>en-GB</v>
    <v>a1o4sm</v>
    <v>268435456</v>
    <v>1</v>
    <v>Powered by Refinitiv</v>
    <v>0</v>
    <v>BANK OF AMERICA CORPORATION (XNYS:BAC)</v>
    <v>2</v>
    <v>3</v>
    <v>Finance</v>
    <v>4</v>
    <v>52.88</v>
    <v>33.064999999999998</v>
    <v>1.3432999999999999</v>
    <v>-0.22</v>
    <v>-1.9810000000000002E-4</v>
    <v>-4.3410000000000002E-3</v>
    <v>-0.01</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213000</v>
    <v>New York Stock Exchange</v>
    <v>XNYS</v>
    <v>XNYS</v>
    <v>Bank Of America Corporate Center, 100 N Tryon St, CHARLOTTE, NC, 28255 US</v>
    <v>50.844999999999999</v>
    <v>Banking Services</v>
    <v>Stock</v>
    <v>45932.958308321096</v>
    <v>12411</v>
    <v>50.07</v>
    <v>373754545620</v>
    <v>BANK OF AMERICA CORPORATION</v>
    <v>BANK OF AMERICA CORPORATION</v>
    <v>50.65</v>
    <v>15.0649</v>
    <v>50.68</v>
    <v>50.46</v>
    <v>50.47</v>
    <v>7406947000</v>
    <v>BAC</v>
    <v>BANK OF AMERICA CORPORATION (XNYS:BAC)</v>
    <v>22753850</v>
    <v>35592916</v>
    <v>1998</v>
  </rv>
  <rv s="2">
    <v>12412</v>
  </rv>
  <rv s="0">
    <v>https://www.bing.com/financeapi/forcetrigger?t=a1tr1h&amp;q=XNYS%3aGE&amp;form=skydnc</v>
    <v>Learn more on Bing</v>
  </rv>
  <rv s="1">
    <v>en-GB</v>
    <v>a1tr1h</v>
    <v>268435456</v>
    <v>1</v>
    <v>Powered by Refinitiv</v>
    <v>0</v>
    <v>GENERAL ELECTRIC COMPANY (XNYS:GE)</v>
    <v>2</v>
    <v>3</v>
    <v>Finance</v>
    <v>4</v>
    <v>307.25</v>
    <v>159.36000000000001</v>
    <v>1.5708</v>
    <v>-1.36</v>
    <v>-2.3709999999999998E-3</v>
    <v>-4.5199999999999997E-3</v>
    <v>-0.71</v>
    <v>USD</v>
    <v>General Electric Company, doing business as GE Aerospace, is a global aerospace propulsion, services, and systems company. The Company has an installed base of approximately 45,000 commercial and 25,000 military aircraft engines. The Company operates through two segments: Commercial Engines &amp; Services and Defense &amp; Propulsion Technologies. The Commercial Engines &amp; Services segment designs, develops, manufactures and services jet engines for commercial airframes, as well as business aviation and aeroderivative applications. Its services include maintenance, repair and overhaul (MRO) of engines and the sale of spare parts and offers services under a variety of arrangements. The Defense &amp; Propulsion Technologies segment provides defense engines and critical aircraft systems and consists of its Defense &amp; Systems and Propulsion &amp; Additive Technologies businesses. Its portfolio of brands includes Avio Aero, Unison, Dowty Propellers and Colibrium Additive.</v>
    <v>53000</v>
    <v>New York Stock Exchange</v>
    <v>XNYS</v>
    <v>XNYS</v>
    <v>1 Neumann Way, Evendale, OH, 45215 US</v>
    <v>303.44</v>
    <v>Aerospace &amp; Defense</v>
    <v>Stock</v>
    <v>45932.956727221877</v>
    <v>12414</v>
    <v>296.8</v>
    <v>319065000000</v>
    <v>GENERAL ELECTRIC COMPANY</v>
    <v>GENERAL ELECTRIC COMPANY</v>
    <v>302.31</v>
    <v>42.6661</v>
    <v>300.88</v>
    <v>299.52</v>
    <v>298.74</v>
    <v>1060439000</v>
    <v>GE</v>
    <v>GENERAL ELECTRIC COMPANY (XNYS:GE)</v>
    <v>2507741</v>
    <v>4314896</v>
    <v>1892</v>
  </rv>
  <rv s="2">
    <v>12415</v>
  </rv>
  <rv s="0">
    <v>https://www.bing.com/financeapi/forcetrigger?t=a24xlh&amp;q=XNYS%3aUNH&amp;form=skydnc</v>
    <v>Learn more on Bing</v>
  </rv>
  <rv s="1">
    <v>en-GB</v>
    <v>a24xlh</v>
    <v>268435456</v>
    <v>1</v>
    <v>Powered by Refinitiv</v>
    <v>0</v>
    <v>UNITEDHEALTH GROUP INCORPORATED (XNYS:UNH)</v>
    <v>2</v>
    <v>3</v>
    <v>Finance</v>
    <v>4</v>
    <v>630.73</v>
    <v>234.6</v>
    <v>0.4743</v>
    <v>5.335</v>
    <v>-1.1310000000000001E-3</v>
    <v>1.5317000000000001E-2</v>
    <v>-0.4</v>
    <v>USD</v>
    <v>UnitedHealth Group Incorporated is a healthcare and well-being company. Its segments include Optum Health, Optum Insight, Optum Rx, and UnitedHealthcare, which includes UnitedHealthcare Employer &amp; Individual, UnitedHealthcare Medicare &amp; Retirement and UnitedHealthcare Community &amp; State. Optum Health offers comprehensive and patient-centered care, addressing the physical, mental, social, and financial well-being. Optum Health delivers primary, specialty and surgical care; helps patients and providers navigate and address complex, chronic and behavioral health needs. Optum Insight connects the healthcare system with services, analytics and platforms that make clinical, administrative and financial processes simpler and more efficient for all participants in the healthcare system. Optum Rx offers a range of pharmacy care services through retail pharmacies, through home delivery, specialty and community health pharmacies and the provision of in-home and community-based infusion services.</v>
    <v>400000</v>
    <v>New York Stock Exchange</v>
    <v>XNYS</v>
    <v>XNYS</v>
    <v>1 HEALTH DRIVE, EDEN PRAIRIE, MN, 55344 US</v>
    <v>355.08</v>
    <v>Healthcare Providers &amp; Services</v>
    <v>Stock</v>
    <v>45932.958486272655</v>
    <v>12417</v>
    <v>344.65</v>
    <v>320277883536</v>
    <v>UNITEDHEALTH GROUP INCORPORATED</v>
    <v>UNITEDHEALTH GROUP INCORPORATED</v>
    <v>347.29</v>
    <v>15.3131</v>
    <v>348.3</v>
    <v>353.63499999999999</v>
    <v>353.32</v>
    <v>905673600</v>
    <v>UNH</v>
    <v>UNITEDHEALTH GROUP INCORPORATED (XNYS:UNH)</v>
    <v>8558293</v>
    <v>12676330</v>
    <v>2015</v>
  </rv>
  <rv s="2">
    <v>12418</v>
  </rv>
  <rv s="0">
    <v>https://www.bing.com/financeapi/forcetrigger?t=a1qlz2&amp;q=XNYS%3aCVX&amp;form=skydnc</v>
    <v>Learn more on Bing</v>
  </rv>
  <rv s="1">
    <v>en-GB</v>
    <v>a1qlz2</v>
    <v>268435456</v>
    <v>1</v>
    <v>Powered by Refinitiv</v>
    <v>0</v>
    <v>CHEVRON CORPORATION (XNYS:CVX)</v>
    <v>2</v>
    <v>3</v>
    <v>Finance</v>
    <v>4</v>
    <v>168.96</v>
    <v>132.04</v>
    <v>0.80820000000000003</v>
    <v>-1.18</v>
    <v>1.5E-3</v>
    <v>-7.6339999999999993E-3</v>
    <v>0.23</v>
    <v>USD</v>
    <v>Chevron Corporation is an integrated energy company. The Company produces crude oil and natural gas; manufactures transportation fuels, lubricants, petrochemicals and additives; and develops technologies that enhance its business and industry. The Company’s segments include Upstream and Downstream. Upstream operations consist primarily of exploring for, developing, producing and transporting crude oil and natural gas; liquefaction, transportation and regasification associated with LNG; transporting crude oil by major international oil export pipelines; processing, transporting, storage and marketing of natural gas; carbon capture and storage; and a gas-to-liquids plant. Downstream operations consist primarily of the refining of crude oil into petroleum products; marketing crude oil, refined products, and lubricants; manufacturing and marketing of renewable fuels, and transporting of crude oil and refined products by pipeline, marine vessel, motor equipment and rail car.</v>
    <v>45298</v>
    <v>New York Stock Exchange</v>
    <v>XNYS</v>
    <v>XNYS</v>
    <v>1400 SMITH STREET, HOUSTON, TX, 77002 US</v>
    <v>156.6</v>
    <v>Oil &amp; Gas</v>
    <v>Stock</v>
    <v>45932.95724226797</v>
    <v>12420</v>
    <v>153.32380000000001</v>
    <v>314070239600</v>
    <v>CHEVRON CORPORATION</v>
    <v>CHEVRON CORPORATION</v>
    <v>153.95500000000001</v>
    <v>19.802700000000002</v>
    <v>154.58000000000001</v>
    <v>153.4</v>
    <v>153.6</v>
    <v>2047394000</v>
    <v>CVX</v>
    <v>CHEVRON CORPORATION (XNYS:CVX)</v>
    <v>7559777</v>
    <v>7637859</v>
    <v>1926</v>
  </rv>
  <rv s="2">
    <v>12421</v>
  </rv>
  <rv s="0">
    <v>https://www.bing.com/financeapi/forcetrigger?t=a25tgh&amp;q=XNYS%3aWFC&amp;form=skydnc</v>
    <v>Learn more on Bing</v>
  </rv>
  <rv s="1">
    <v>en-GB</v>
    <v>a25tgh</v>
    <v>268435456</v>
    <v>1</v>
    <v>Powered by Refinitiv</v>
    <v>0</v>
    <v>WELLS FARGO &amp; COMPANY (XNYS:WFC)</v>
    <v>2</v>
    <v>3</v>
    <v>Finance</v>
    <v>4</v>
    <v>86.655000000000001</v>
    <v>54.405000000000001</v>
    <v>1.2229000000000001</v>
    <v>-0.375</v>
    <v>-3.7269999999999998E-3</v>
    <v>-4.6369999999999996E-3</v>
    <v>-0.3</v>
    <v>USD</v>
    <v>Wells Fargo &amp; Company is a financial services company. The Company provides a diversified set of banking, investment and mortgage products and services, as well as consumer and commercial finance, to individuals, businesses and institutions. The Company operates through four segments: Consumer Banking and Lending, Commercial Banking, Corporate and Investment Banking, and Wealth &amp; Investment Management. The Company provides consumer financial products and services, including checking and savings accounts, credit and debit cards, and auto, residential mortgage, and small business lending. In addition, the Company offers financial planning, private banking, investment management, and fiduciary services. It also provides financial solutions to businesses through products and services including traditional commercial loans and lines of credit, letters of credit, asset-based lending and leasing, trade financing, treasury management, and investment banking services.</v>
    <v>212804</v>
    <v>New York Stock Exchange</v>
    <v>XNYS</v>
    <v>XNYS</v>
    <v>420 Montgomery Street, SAN FRANCISCO, CA, 94104 US</v>
    <v>81.05</v>
    <v>Banking Services</v>
    <v>Stock</v>
    <v>45932.951636735939</v>
    <v>12423</v>
    <v>80.034999999999997</v>
    <v>257860983295</v>
    <v>WELLS FARGO &amp; COMPANY</v>
    <v>WELLS FARGO &amp; COMPANY</v>
    <v>80.7</v>
    <v>13.786</v>
    <v>80.87</v>
    <v>80.495000000000005</v>
    <v>80.2</v>
    <v>3203441000</v>
    <v>WFC</v>
    <v>WELLS FARGO &amp; COMPANY (XNYS:WFC)</v>
    <v>11418888</v>
    <v>14206743</v>
    <v>1929</v>
  </rv>
  <rv s="2">
    <v>12424</v>
  </rv>
  <rv s="0">
    <v>http://en.wikipedia.org/wiki/IBM</v>
    <v>Wikipedia</v>
  </rv>
  <rv s="3">
    <v>3</v>
    <v>12426</v>
  </rv>
  <rv s="4">
    <v>9</v>
    <v>https://www.bing.com/th?id=AMMS_41da901be1b295dc42c72dadb9c0f67d&amp;qlt=95</v>
    <v>12427</v>
    <v>0</v>
    <v>https://www.bing.com/images/search?form=xlimg&amp;q=ibm</v>
    <v>Image of INTERNATIONAL BUSINESS MACHINES CORPORATION</v>
  </rv>
  <rv s="0">
    <v>https://www.bing.com/financeapi/forcetrigger?t=a1v6nm&amp;q=XNYS%3aIBM&amp;form=skydnc</v>
    <v>Learn more on Bing</v>
  </rv>
  <rv s="5">
    <v>en-GB</v>
    <v>a1v6nm</v>
    <v>268435456</v>
    <v>1</v>
    <v>Powered by Refinitiv</v>
    <v>5</v>
    <v>INTERNATIONAL BUSINESS MACHINES CORPORATION (XNYS:IBM)</v>
    <v>7</v>
    <v>8</v>
    <v>Finance</v>
    <v>4</v>
    <v>296.16000000000003</v>
    <v>203.51</v>
    <v>0.69289999999999996</v>
    <v>0.26500000000000001</v>
    <v>4.883E-4</v>
    <v>9.2500000000000004E-4</v>
    <v>0.14000000000000001</v>
    <v>USD</v>
    <v>International Business Machines Corporation is a provider of global hybrid cloud and artificial intelligence (AI) and consulting expertise. The Company’s segments include Software, Consulting, Infrastructure and Financing. The Software segment includes hybrid cloud and AI platforms, which allow clients to realize their digital and AI transformations across the applications, data, and environments in which they operate. The Consulting segment focuses on integrating skills on strategy, experience, technology and operations by domain and industry. The Infrastructure segment is focused on the hybrid cloud infrastructure market, providing on-premises and cloud-based server and storage solutions. In addition, it offers a portfolio of life-cycle services for hybrid cloud infrastructure deployment. The Financing segment provides client and commercial financing, facilitating its clients’ acquisition of hardware, software and services. It helps clients in more than 175 countries.</v>
    <v>293400</v>
    <v>New York Stock Exchange</v>
    <v>XNYS</v>
    <v>XNYS</v>
    <v>One New Orchard Road, ARMONK, NY, 10504 US</v>
    <v>288.54000000000002</v>
    <v>12428</v>
    <v>Software &amp; IT Services</v>
    <v>Stock</v>
    <v>45932.954677753907</v>
    <v>12429</v>
    <v>282.79000000000002</v>
    <v>267117788196</v>
    <v>INTERNATIONAL BUSINESS MACHINES CORPORATION</v>
    <v>INTERNATIONAL BUSINESS MACHINES CORPORATION</v>
    <v>285.79000000000002</v>
    <v>46.151800000000001</v>
    <v>286.49</v>
    <v>286.755</v>
    <v>286.86</v>
    <v>931519200</v>
    <v>IBM</v>
    <v>INTERNATIONAL BUSINESS MACHINES CORPORATION (XNYS:IBM)</v>
    <v>3812085</v>
    <v>4966115</v>
    <v>1911</v>
  </rv>
  <rv s="2">
    <v>12430</v>
  </rv>
  <rv s="0">
    <v>https://www.bing.com/financeapi/forcetrigger?t=a1wljc&amp;q=XNYS%3aKO&amp;form=skydnc</v>
    <v>Learn more on Bing</v>
  </rv>
  <rv s="1">
    <v>en-GB</v>
    <v>a1wljc</v>
    <v>268435456</v>
    <v>1</v>
    <v>Powered by Refinitiv</v>
    <v>0</v>
    <v>THE COCA-COLA COMPANY (XNYS:KO)</v>
    <v>2</v>
    <v>3</v>
    <v>Finance</v>
    <v>4</v>
    <v>74.38</v>
    <v>60.615000000000002</v>
    <v>0.41880000000000001</v>
    <v>-0.66500000000000004</v>
    <v>4.4929999999999997E-4</v>
    <v>-9.9579999999999998E-3</v>
    <v>2.9700000000000001E-2</v>
    <v>USD</v>
    <v>The Coca-Cola Company is a beverage company. The Company's segments include Europe, Middle East and Africa; Latin America; North America; Asia Pacific; Global Ventures; and Bottling Investments. It sells multiple brands across several beverage categories worldwide. Its portfolio of sparkling soft drink brands includes Coca-Cola, Sprite and Fanta. Its water, sports, coffee and tea brands include Dasani, smartwater, vitaminwater, Topo Chico, BODYARMOR, Powerade, Costa, Georgia, Fuze Tea, Gold Peak and Ayataka. Its juice, value-added dairy and plant-based beverage brands include Minute Maid, Simply, innocent, Del Valle, fairlife and AdeS. It operates in two lines of business: concentrate operations and finished product operations. Its concentrate operations sell beverage concentrates, syrups, including fountain syrups, and certain finished beverages to authorized bottling operations. Its finished product operations sell sparkling soft drinks and a variety of other finished beverages.</v>
    <v>69700</v>
    <v>New York Stock Exchange</v>
    <v>XNYS</v>
    <v>XNYS</v>
    <v>1 Coca Cola Plz NW, ATLANTA, GA, 30313-2420 US</v>
    <v>66.650000000000006</v>
    <v>Beverages</v>
    <v>Stock</v>
    <v>45932.958153784377</v>
    <v>12432</v>
    <v>65.86</v>
    <v>284536943705</v>
    <v>THE COCA-COLA COMPANY</v>
    <v>THE COCA-COLA COMPANY</v>
    <v>66.525000000000006</v>
    <v>26.471399999999999</v>
    <v>66.78</v>
    <v>66.114999999999995</v>
    <v>66.1297</v>
    <v>4303667000</v>
    <v>KO</v>
    <v>THE COCA-COLA COMPANY (XNYS:KO)</v>
    <v>14343678</v>
    <v>17872129</v>
    <v>1919</v>
  </rv>
  <rv s="2">
    <v>12433</v>
  </rv>
  <rv s="0">
    <v>https://www.bing.com/financeapi/forcetrigger?t=a1zzmw&amp;q=XNYS%3aPM&amp;form=skydnc</v>
    <v>Learn more on Bing</v>
  </rv>
  <rv s="1">
    <v>en-GB</v>
    <v>a1zzmw</v>
    <v>268435456</v>
    <v>1</v>
    <v>Powered by Refinitiv</v>
    <v>0</v>
    <v>Philip Morris International Inc. (XNYS:PM)</v>
    <v>2</v>
    <v>3</v>
    <v>Finance</v>
    <v>4</v>
    <v>186.69</v>
    <v>116.12</v>
    <v>0.46429999999999999</v>
    <v>-2.93</v>
    <v>1.2030000000000001E-3</v>
    <v>-1.8214999999999999E-2</v>
    <v>0.19</v>
    <v>USD</v>
    <v>Philip Morris International Inc. is an international tobacco company. The Company’s product portfolio primarily consists of cigarettes and smoke-free products. Its smoke-free business (SFB) also includes wellness and healthcare products, as well as consumer accessories, such as lighters and matches. The Company’s segments include Europe Region; South and Southeast Asia, Commonwealth of Independent States, Middle East and Africa Region (SSEA, CIS &amp; MEA); East Asia, Australia &amp; PMI Global Travel Retail (EA, AU &amp; PMI GTR), and Americas Region. The Company's brands include Marlboro, HEETS, IQOS, IQOS ILUMA, TEREA, VEEV and ZYN. Its IQOS smoke-free product brand portfolio includes heated tobacco and nicotine-containing vapor products. Its international cigarette brands are Chesterfield, L&amp;M, and Philip Morris. It also owns a number of local cigarette brands, such as Dji Sam Soe and Sampoerna A in Indonesia, and Fortune and Jackpot in the Philippines.</v>
    <v>83100</v>
    <v>New York Stock Exchange</v>
    <v>XNYS</v>
    <v>XNYS</v>
    <v>677 Washington Blvd, Ste. 1100, STAMFORD, CT, 06901 US</v>
    <v>162.125</v>
    <v>Food &amp; Tobacco</v>
    <v>Stock</v>
    <v>45932.958313113282</v>
    <v>12435</v>
    <v>157.56</v>
    <v>250393000000</v>
    <v>Philip Morris International Inc.</v>
    <v>Philip Morris International Inc.</v>
    <v>160.54</v>
    <v>24.845800000000001</v>
    <v>160.86000000000001</v>
    <v>157.93</v>
    <v>158.1</v>
    <v>1556589000</v>
    <v>PM</v>
    <v>Philip Morris International Inc. (XNYS:PM)</v>
    <v>6929660</v>
    <v>5867128</v>
    <v>2007</v>
  </rv>
  <rv s="2">
    <v>12436</v>
  </rv>
  <rv s="0">
    <v>https://www.bing.com/financeapi/forcetrigger?t=a1u7xm&amp;q=XNYS%3aGS&amp;form=skydnc</v>
    <v>Learn more on Bing</v>
  </rv>
  <rv s="1">
    <v>en-GB</v>
    <v>a1u7xm</v>
    <v>268435456</v>
    <v>1</v>
    <v>Powered by Refinitiv</v>
    <v>0</v>
    <v>THE GOLDMAN SACHS GROUP, INC. (XNYS:GS)</v>
    <v>2</v>
    <v>3</v>
    <v>Finance</v>
    <v>4</v>
    <v>825.25</v>
    <v>439.38</v>
    <v>1.4077</v>
    <v>-5.62</v>
    <v>3.362E-3</v>
    <v>-7.1549999999999999E-3</v>
    <v>2.62</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45900</v>
    <v>New York Stock Exchange</v>
    <v>XNYS</v>
    <v>XNYS</v>
    <v>200 West St, NEW YORK, NY, 10282 US</v>
    <v>791</v>
    <v>Investment Banking &amp; Investment Services</v>
    <v>Stock</v>
    <v>45932.957642140624</v>
    <v>12438</v>
    <v>772.44470000000001</v>
    <v>236089158679</v>
    <v>THE GOLDMAN SACHS GROUP, INC.</v>
    <v>THE GOLDMAN SACHS GROUP, INC.</v>
    <v>788.88</v>
    <v>17.186900000000001</v>
    <v>785.51</v>
    <v>779.89</v>
    <v>782</v>
    <v>302721100</v>
    <v>GS</v>
    <v>THE GOLDMAN SACHS GROUP, INC. (XNYS:GS)</v>
    <v>1553814</v>
    <v>1738146</v>
    <v>1998</v>
  </rv>
  <rv s="2">
    <v>12439</v>
  </rv>
  <rv s="0">
    <v>https://www.bing.com/financeapi/forcetrigger?t=a1mrar&amp;q=XNYS%3aABT&amp;form=skydnc</v>
    <v>Learn more on Bing</v>
  </rv>
  <rv s="1">
    <v>en-GB</v>
    <v>a1mrar</v>
    <v>268435456</v>
    <v>1</v>
    <v>Powered by Refinitiv</v>
    <v>0</v>
    <v>ABBOTT LABORATORIES (XNYS:ABT)</v>
    <v>2</v>
    <v>3</v>
    <v>Finance</v>
    <v>4</v>
    <v>141.22999999999999</v>
    <v>110.86</v>
    <v>0.69230000000000003</v>
    <v>-0.47</v>
    <v>3.1580000000000002E-3</v>
    <v>-3.5210000000000003E-3</v>
    <v>0.42</v>
    <v>USD</v>
    <v>Abbott Laboratories is a global healthcare company. The Company’s principal business is the discovery, development, manufacture, and sale of a broad and diversified line of healthcare products. Its segments include Established Pharmaceutical Products, Diagnostic Products, Nutritional Products, and Medical Devices. Established Pharmaceutical Products segment is engaged in the international sales of a broad line of branded generic pharmaceutical products. Diagnostic Products segment is involved in the worldwide sales of diagnostic systems and tests for blood banks, hospitals, commercial laboratories and alternate-care testing sites. Nutritional Products segment is engaged in the worldwide sales of a broad line of adult and pediatric nutritional products. Medical Devices segment is involved in the worldwide sales of rhythm management, electrophysiology, heart failure, vascular, structural heart, neuromodulation and diabetes care products. It serves people in more than 160 countries.</v>
    <v>114000</v>
    <v>New York Stock Exchange</v>
    <v>XNYS</v>
    <v>XNYS</v>
    <v>100 Abbott Park Road, Abbot Park, ABBOTT PARK, IL, 60064-3500 US</v>
    <v>133.3938</v>
    <v>Healthcare Equipment &amp; Supplies</v>
    <v>Stock</v>
    <v>45932.949798657028</v>
    <v>12441</v>
    <v>130.51</v>
    <v>231481047000</v>
    <v>ABBOTT LABORATORIES</v>
    <v>ABBOTT LABORATORIES</v>
    <v>132.41999999999999</v>
    <v>16.606100000000001</v>
    <v>133.47</v>
    <v>133</v>
    <v>133.41</v>
    <v>1740459000</v>
    <v>ABT</v>
    <v>ABBOTT LABORATORIES (XNYS:ABT)</v>
    <v>5916688</v>
    <v>5550694</v>
    <v>1900</v>
  </rv>
  <rv s="2">
    <v>12442</v>
  </rv>
  <rv s="0">
    <v>https://www.bing.com/financeapi/forcetrigger?t=a1qc1h&amp;q=XNYS%3aCRM&amp;form=skydnc</v>
    <v>Learn more on Bing</v>
  </rv>
  <rv s="1">
    <v>en-GB</v>
    <v>a1qc1h</v>
    <v>268435456</v>
    <v>1</v>
    <v>Powered by Refinitiv</v>
    <v>0</v>
    <v>SALESFORCE, INC. (XNYS:CRM)</v>
    <v>2</v>
    <v>3</v>
    <v>Finance</v>
    <v>4</v>
    <v>369</v>
    <v>226.48</v>
    <v>1.1843999999999999</v>
    <v>3.12</v>
    <v>6.6980000000000002E-4</v>
    <v>1.3238000000000002E-2</v>
    <v>0.16</v>
    <v>USD</v>
    <v>Salesforce, Inc. is a provider of customer relationship management (CRM) technology. The Company helps organizations of any size reimagine their business for the world of artificial intelligence (AI). With Agentforce, its platform, organizations can bring humans together with AI agents to drive customer success on one deeply unified platform. With the Salesforce platform, it delivers a single source of truth, connecting customer data with integrated AI across systems, apps and devices to help companies sell, service, market and conduct commerce from anywhere. Agentforce is a new layer of the Salesforce platform that enables companies to build and deploy AI agents that can respond to inputs, make decisions and take action autonomously across business functions. Agentforce includes a suite of customizable agents for use across sales, service, marketing and commerce. Datablazer is a data-driven innovator, which leverages the Company’s platform to unlock insights and drive decisions.</v>
    <v>76453</v>
    <v>New York Stock Exchange</v>
    <v>XNYS</v>
    <v>XNYS</v>
    <v>SALESFORCE TOWER, 415 MISSION STREET 3RD FL, SAN FRANCISCO, CA, 94105 US</v>
    <v>239.4</v>
    <v>Software &amp; IT Services</v>
    <v>Stock</v>
    <v>45932.957612650003</v>
    <v>12444</v>
    <v>233.6</v>
    <v>227347120000</v>
    <v>SALESFORCE, INC.</v>
    <v>SALESFORCE, INC.</v>
    <v>235.43</v>
    <v>34.652299999999997</v>
    <v>235.69</v>
    <v>238.81</v>
    <v>239.04</v>
    <v>952000000</v>
    <v>CRM</v>
    <v>SALESFORCE, INC. (XNYS:CRM)</v>
    <v>7677324</v>
    <v>10111059</v>
    <v>1999</v>
  </rv>
  <rv s="2">
    <v>12445</v>
  </rv>
  <rv s="0">
    <v>https://www.bing.com/financeapi/forcetrigger?t=a25552&amp;q=XNYS%3aRTX&amp;form=skydnc</v>
    <v>Learn more on Bing</v>
  </rv>
  <rv s="1">
    <v>en-GB</v>
    <v>a25552</v>
    <v>268435456</v>
    <v>1</v>
    <v>Powered by Refinitiv</v>
    <v>0</v>
    <v>RTX CORPORATION (XNYS:RTX)</v>
    <v>2</v>
    <v>3</v>
    <v>Finance</v>
    <v>4</v>
    <v>168.28</v>
    <v>112.27</v>
    <v>0.63270000000000004</v>
    <v>-0.55000000000000004</v>
    <v>2.2200000000000002E-3</v>
    <v>-3.2890000000000003E-3</v>
    <v>0.37</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The Raytheon designs, develops, and provides advanced capabilities in integrated air and missile defense, smart weapons, missiles and others.</v>
    <v>185000</v>
    <v>New York Stock Exchange</v>
    <v>XNYS</v>
    <v>XNYS</v>
    <v>1000 Wilson Blvd, ARLINGTON, VA, 22209 US</v>
    <v>168.25</v>
    <v>Aerospace &amp; Defense</v>
    <v>Stock</v>
    <v>45932.958367036721</v>
    <v>12447</v>
    <v>165.89</v>
    <v>223068024300</v>
    <v>RTX CORPORATION</v>
    <v>RTX CORPORATION</v>
    <v>167.14</v>
    <v>48.866700000000002</v>
    <v>167.2</v>
    <v>166.65</v>
    <v>167</v>
    <v>1338542000</v>
    <v>RTX</v>
    <v>RTX CORPORATION (XNYS:RTX)</v>
    <v>3498171</v>
    <v>4208495</v>
    <v>1934</v>
  </rv>
  <rv s="2">
    <v>12448</v>
  </rv>
  <rv s="0">
    <v>https://www.bing.com/financeapi/forcetrigger?t=a1p7zr&amp;q=XNYS%3aCAT&amp;form=skydnc</v>
    <v>Learn more on Bing</v>
  </rv>
  <rv s="1">
    <v>en-GB</v>
    <v>a1p7zr</v>
    <v>268435456</v>
    <v>1</v>
    <v>Powered by Refinitiv</v>
    <v>0</v>
    <v>CATERPILLAR INC. (XNYS:CAT)</v>
    <v>2</v>
    <v>3</v>
    <v>Finance</v>
    <v>4</v>
    <v>495.98</v>
    <v>267.3</v>
    <v>1.4943</v>
    <v>9.92</v>
    <v>-3.1800000000000001E-3</v>
    <v>2.0631E-2</v>
    <v>-1.56</v>
    <v>USD</v>
    <v>Caterpillar Inc. is a manufacturer of construction and mining equipment, off-highway diesel and natural gas engines, industrial gas turbines and diesel-electric locomotives. The Company operates through its various segments, namely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develops and manufactures high productivity equipment for both surface and underground mining operations, as well as provide hydraulic systems, electronics and software for its machines and engines. The Energy &amp; Transportation segment offers product and services that includes reciprocating engines, generator sets, integrated systems and solutions, turbines and turbine-related services.</v>
    <v>112900</v>
    <v>New York Stock Exchange</v>
    <v>XNYS</v>
    <v>XNYS</v>
    <v>5205 N. O'connor Boulevard, Suite 100, IRVING, TX, 75039 US</v>
    <v>495.98</v>
    <v>Machinery, Equipment &amp; Components</v>
    <v>Stock</v>
    <v>45932.95079005781</v>
    <v>12450</v>
    <v>484.19</v>
    <v>229901335386</v>
    <v>CATERPILLAR INC.</v>
    <v>CATERPILLAR INC.</v>
    <v>486.86</v>
    <v>24.9527</v>
    <v>480.82</v>
    <v>490.74</v>
    <v>489.01</v>
    <v>468478900</v>
    <v>CAT</v>
    <v>CATERPILLAR INC. (XNYS:CAT)</v>
    <v>2648572</v>
    <v>2692807</v>
    <v>1986</v>
  </rv>
  <rv s="2">
    <v>12451</v>
  </rv>
  <rv s="0">
    <v>http://en.wikipedia.org/wiki/McDonald's</v>
    <v>Wikipedia</v>
  </rv>
  <rv s="3">
    <v>3</v>
    <v>12453</v>
  </rv>
  <rv s="4">
    <v>9</v>
    <v>https://www.bing.com/th?id=AMMS_7d8255243964a8970376f8dd41121106&amp;qlt=95</v>
    <v>12454</v>
    <v>0</v>
    <v>https://www.bing.com/images/search?form=xlimg&amp;q=mcdonald%27s</v>
    <v>Image of MCDONALD'S CORPORATION</v>
  </rv>
  <rv s="0">
    <v>https://www.bing.com/financeapi/forcetrigger?t=a1xdec&amp;q=XNYS%3aMCD&amp;form=skydnc</v>
    <v>Learn more on Bing</v>
  </rv>
  <rv s="5">
    <v>en-GB</v>
    <v>a1xdec</v>
    <v>268435456</v>
    <v>1</v>
    <v>Powered by Refinitiv</v>
    <v>5</v>
    <v>MCDONALD'S CORPORATION (XNYS:MCD)</v>
    <v>7</v>
    <v>8</v>
    <v>Finance</v>
    <v>4</v>
    <v>326.32</v>
    <v>276.52999999999997</v>
    <v>0.50019999999999998</v>
    <v>-0.63</v>
    <v>9.4270000000000009E-4</v>
    <v>-2.0960000000000002E-3</v>
    <v>0.28270000000000001</v>
    <v>USD</v>
    <v>McDonald's Corporation is a global foodservice retailer. Its segment includes U.S., International Operated Markets, and International Developmental Licensed Markets &amp; Corporate. The U.S. segment is its largest market and is 95% franchised. The International Operated Markets segment is comprised of markets, or countries in which it operates and franchises restaurants, including Australia, Canada, France, Germany, Italy, Poland, Spain, and the United Kingdom. This segment is 89% franchised. The International Developmental Licensed Markets &amp; Corporate segment is comprised of developmental licensee and affiliate markets, including equity method investments in China and Japan. This segment is 99% franchised. Its menu features hamburgers and cheeseburgers, the Big Mac, the Quarter Pounder with Cheese, the Filet-O-Fish, and several chicken sandwiches, such as the McChicken and McCrispy as well as Chicken McNuggets, Fries, shakes, sundaes, cookies, soft drinks, coffee, and other beverages.</v>
    <v>150000</v>
    <v>New York Stock Exchange</v>
    <v>XNYS</v>
    <v>XNYS</v>
    <v>110 N Carpenter St, CHICAGO, IL, 60607-2104 US</v>
    <v>302.38</v>
    <v>12455</v>
    <v>Hotels &amp; Entertainment Services</v>
    <v>Stock</v>
    <v>45932.956472267972</v>
    <v>12456</v>
    <v>298.95</v>
    <v>214002823516</v>
    <v>MCDONALD'S CORPORATION</v>
    <v>MCDONALD'S CORPORATION</v>
    <v>299.60000000000002</v>
    <v>25.6876</v>
    <v>300.52</v>
    <v>299.89</v>
    <v>300.16269999999997</v>
    <v>713604400</v>
    <v>MCD</v>
    <v>MCDONALD'S CORPORATION (XNYS:MCD)</v>
    <v>2689966</v>
    <v>3097272</v>
    <v>1964</v>
  </rv>
  <rv s="2">
    <v>12457</v>
  </rv>
  <rv s="0">
    <v>https://www.bing.com/financeapi/forcetrigger?t=a1xxmw&amp;q=XNYS%3aMRK&amp;form=skydnc</v>
    <v>Learn more on Bing</v>
  </rv>
  <rv s="1">
    <v>en-GB</v>
    <v>a1xxmw</v>
    <v>268435456</v>
    <v>1</v>
    <v>Powered by Refinitiv</v>
    <v>0</v>
    <v>MERCK &amp; CO., INC. (XNYS:MRK)</v>
    <v>2</v>
    <v>3</v>
    <v>Finance</v>
    <v>4</v>
    <v>114.6</v>
    <v>73.31</v>
    <v>0.34320000000000001</v>
    <v>-0.625</v>
    <v>-2.3470000000000001E-3</v>
    <v>-6.9340000000000001E-3</v>
    <v>-0.21010000000000001</v>
    <v>USD</v>
    <v>Merck &amp; Co., Inc. is a global health care company that delivers health solutions through its prescription medicines, including biologic therapies, vaccines and animal health products. The Company's segments include Pharmaceutical and Animal Health. Pharmaceutical segment includes human health pharmaceutical and vaccine products. The Company sells its human health pharmaceutical products primarily to drug wholesalers and retailers, hospitals, government agencies and managed health care providers. It sells its human health vaccines primarily to physicians, wholesalers, distributors and government entities.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sells its products to veterinarians, distributors, animal producers, farmers and pet owners.</v>
    <v>75000</v>
    <v>New York Stock Exchange</v>
    <v>XNYS</v>
    <v>XNYS</v>
    <v>126 East Lincoln Avenue, P.O. Box 2000, RAHWAY, NJ, 07065 US</v>
    <v>91</v>
    <v>Pharmaceuticals</v>
    <v>Stock</v>
    <v>45932.955827685153</v>
    <v>12459</v>
    <v>88.22</v>
    <v>223564067415</v>
    <v>MERCK &amp; CO., INC.</v>
    <v>MERCK &amp; CO., INC.</v>
    <v>89.95</v>
    <v>13.797000000000001</v>
    <v>90.13</v>
    <v>89.504999999999995</v>
    <v>89.299899999999994</v>
    <v>2497783000</v>
    <v>MRK</v>
    <v>MERCK &amp; CO., INC. (XNYS:MRK)</v>
    <v>14572314</v>
    <v>13702961</v>
    <v>1970</v>
  </rv>
  <rv s="2">
    <v>12460</v>
  </rv>
  <rv s="0">
    <v>http://en.wikipedia.org/wiki/The_Walt_Disney_Company</v>
    <v>Wikipedia</v>
  </rv>
  <rv s="3">
    <v>3</v>
    <v>12462</v>
  </rv>
  <rv s="4">
    <v>9</v>
    <v>https://www.bing.com/th?id=AMMS_0aa288ba528f6f45e3de87d97e250136&amp;qlt=95</v>
    <v>12463</v>
    <v>0</v>
    <v>https://www.bing.com/images/search?form=xlimg&amp;q=the+walt+disney+company</v>
    <v>Image of THE WALT DISNEY COMPANY</v>
  </rv>
  <rv s="0">
    <v>https://www.bing.com/financeapi/forcetrigger?t=a1r2z2&amp;q=XNYS%3aDIS&amp;form=skydnc</v>
    <v>Learn more on Bing</v>
  </rv>
  <rv s="5">
    <v>en-GB</v>
    <v>a1r2z2</v>
    <v>268435456</v>
    <v>1</v>
    <v>Powered by Refinitiv</v>
    <v>5</v>
    <v>THE WALT DISNEY COMPANY (XNYS:DIS)</v>
    <v>7</v>
    <v>8</v>
    <v>Finance</v>
    <v>4</v>
    <v>124.69</v>
    <v>80.099999999999994</v>
    <v>1.554</v>
    <v>-0.79</v>
    <v>4.2979999999999998E-4</v>
    <v>-6.9940000000000002E-3</v>
    <v>4.82E-2</v>
    <v>USD</v>
    <v>The Walt Disney Company is a diversified worldwide entertainment company. The Company's segments include Entertainment, Sports and Experiences. The Entertainment segment generally encompasses its non-sports focused global film and episodic content production and distribution activities. The lines of business within the Entertainment segment along with their business activities include Linear Networks, Direct-to-Consumer, and Content Sales/Licensing. The Sports segment encompasses its sports-focused global television and direct-to-consumer (DTC) video streaming content production and distribution activities. The lines of business within the Sports segment include ESPN and Star. The Experiences segment includes Parks and Experiences and Consumer Products. Parks and Experiences consists of Walt Disney World Resort in Florida, Disneyland Resort in California, Disney Cruise Line, and others. Consumer Products includes licensing of its trade names, characters, visual, literary and other IP.</v>
    <v>233000</v>
    <v>New York Stock Exchange</v>
    <v>XNYS</v>
    <v>XNYS</v>
    <v>500 South Buena Vista Street, BURBANK, CA, 91521-0001 US</v>
    <v>113.17</v>
    <v>12464</v>
    <v>Media &amp; Publishing</v>
    <v>Stock</v>
    <v>45932.958294085154</v>
    <v>12465</v>
    <v>110.77500000000001</v>
    <v>201656277440</v>
    <v>THE WALT DISNEY COMPANY</v>
    <v>THE WALT DISNEY COMPANY</v>
    <v>112.97499999999999</v>
    <v>17.584299999999999</v>
    <v>112.95</v>
    <v>112.16</v>
    <v>112.18819999999999</v>
    <v>1797934000</v>
    <v>DIS</v>
    <v>THE WALT DISNEY COMPANY (XNYS:DIS)</v>
    <v>8688739</v>
    <v>8361803</v>
    <v>2018</v>
  </rv>
  <rv s="2">
    <v>12466</v>
  </rv>
  <rv s="0">
    <v>https://www.bing.com/financeapi/forcetrigger?t=bptw77&amp;q=XNYS%3aUBER&amp;form=skydnc</v>
    <v>Learn more on Bing</v>
  </rv>
  <rv s="1">
    <v>en-GB</v>
    <v>bptw77</v>
    <v>268435456</v>
    <v>1</v>
    <v>Powered by Refinitiv</v>
    <v>0</v>
    <v>UBER TECHNOLOGIES, INC. (XNYS:UBER)</v>
    <v>2</v>
    <v>3</v>
    <v>Finance</v>
    <v>4</v>
    <v>101.99</v>
    <v>59.33</v>
    <v>1.4645999999999999</v>
    <v>-0.02</v>
    <v>0</v>
    <v>-2.0699999999999999E-4</v>
    <v>0</v>
    <v>USD</v>
    <v>Uber Technologies, Inc. operates a technology platform that uses network and technology to power movement from point A to point B. It develops and operates technology applications supporting a variety of offerings on its platform (platform(s)). Its segments include Mobility, Delivery and Freight. Mobility products connect consumers with drivers who provide rides in a variety of vehicles, such as cars, auto rickshaws, motorbikes, minibuses, or taxis. Delivery offerings allow consumers to search for and discover local restaurants, order a meal, and either pick-up at the restaurant or have the meal delivered. In certain markets, the Delivery segment provides offerings for grocery, alcohol, and convenience store delivery as well as select other goods. The Freight segment connects carriers with shippers on its platform, and gives carriers upfront, pricing and the ability to book a shipment. The Freight segment also includes transportation management and other logistics service offerings.</v>
    <v>31100</v>
    <v>New York Stock Exchange</v>
    <v>XNYS</v>
    <v>XNYS</v>
    <v>1725 3Rd Street, SAN FRANCISCO, CA, 94158 US</v>
    <v>97.21</v>
    <v>Software &amp; IT Services</v>
    <v>Stock</v>
    <v>45932.958515555467</v>
    <v>12468</v>
    <v>94.76</v>
    <v>201430621210</v>
    <v>UBER TECHNOLOGIES, INC.</v>
    <v>UBER TECHNOLOGIES, INC.</v>
    <v>97.08</v>
    <v>16.3734</v>
    <v>96.61</v>
    <v>96.59</v>
    <v>96.61</v>
    <v>2085419000</v>
    <v>UBER</v>
    <v>UBER TECHNOLOGIES, INC. (XNYS:UBER)</v>
    <v>16042540</v>
    <v>18044912</v>
    <v>2010</v>
  </rv>
  <rv s="2">
    <v>12469</v>
  </rv>
  <rv s="0">
    <v>https://www.bing.com/financeapi/forcetrigger?t=a23www&amp;q=XNYS%3aT&amp;form=skydnc</v>
    <v>Learn more on Bing</v>
  </rv>
  <rv s="1">
    <v>en-GB</v>
    <v>a23www</v>
    <v>268435456</v>
    <v>1</v>
    <v>Powered by Refinitiv</v>
    <v>0</v>
    <v>AT&amp;T INC. (XNYS:T)</v>
    <v>2</v>
    <v>3</v>
    <v>Finance</v>
    <v>4</v>
    <v>29.79</v>
    <v>21.05</v>
    <v>0.39979999999999999</v>
    <v>-0.54500000000000004</v>
    <v>-3.702E-4</v>
    <v>-1.9782000000000001E-2</v>
    <v>-0.01</v>
    <v>USD</v>
    <v>AT&amp;T Inc. is a holding company. The Company is a provider of telecommunications and technology services globally. The Company’s segments include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Internet Protocol (IP) Voice and managed professional services, as well as legacy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139970</v>
    <v>New York Stock Exchange</v>
    <v>XNYS</v>
    <v>XNYS</v>
    <v>208 S. Akard St, DALLAS, TX, 75202 US</v>
    <v>27.43</v>
    <v>Telecommunications Services</v>
    <v>Stock</v>
    <v>45932.958119687501</v>
    <v>12471</v>
    <v>26.88</v>
    <v>193096146925</v>
    <v>AT&amp;T INC.</v>
    <v>AT&amp;T INC.</v>
    <v>27.4</v>
    <v>15.3796</v>
    <v>27.55</v>
    <v>27.004999999999999</v>
    <v>27</v>
    <v>7150385000</v>
    <v>T</v>
    <v>AT&amp;T INC. (XNYS:T)</v>
    <v>39585323</v>
    <v>30260864</v>
    <v>1983</v>
  </rv>
  <rv s="2">
    <v>12472</v>
  </rv>
  <rv s="9">
    <v>en-GB</v>
    <v>cdosim</v>
    <v>268435456</v>
    <v>1</v>
    <v>Powered by Refinitiv</v>
    <v>20</v>
    <v>GLOBAL COMPLIANCE APPLICATIONS CORP. (NEOE:APP)</v>
    <v>13</v>
    <v>21</v>
    <v>Finance</v>
    <v>22</v>
    <v>5.0000000000000001E-3</v>
    <v>5.0000000000000001E-3</v>
    <v>7.0999999999999994E-2</v>
    <v>0</v>
    <v>0</v>
    <v>CAD</v>
    <v>Global Compliance Applications Corp. is a Canada-based company engaged in designing and developing blockchain technologies and machine learning solutions to improve real-world businesses. The Company’s lead solution is Efixii, an Ethereum Layer 2 blockchain and Ethereum Virtual Machine (EVM) programming functionality that is on par with other Layer- 2’s, such as Polygon. It can quickly connect each participant from product producers, distributors, manufacturers and retailers through a series of value chain dApps that allow for data connectivity to drive better consumer experiences and sales. It has created clearESG to assist businesses in communicating their sustainability goals and earned attributes on the blockchain through a series of environmental, social &amp; governance (ESG) merit badges. It works in many agricultural industries, providing a value-added blockchain offering through a software-as-a-service (SaaS) licensing model.</v>
    <v>NEO Exchange</v>
    <v>NEOE</v>
    <v>NEOE</v>
    <v>Po Box 43, Suite 830, 1100 Melville St., VANCOUVER, BC, V6E 4A6 CA</v>
    <v>5.0000000000000001E-3</v>
    <v>Software &amp; IT Services</v>
    <v>Stock</v>
    <v>45772.681100508591</v>
    <v>5.0000000000000001E-3</v>
    <v>3563230</v>
    <v>GLOBAL COMPLIANCE APPLICATIONS CORP.</v>
    <v>GLOBAL COMPLIANCE APPLICATIONS CORP.</v>
    <v>5.0000000000000001E-3</v>
    <v>5.0000000000000001E-3</v>
    <v>5.0000000000000001E-3</v>
    <v>356194200</v>
    <v>APP</v>
    <v>GLOBAL COMPLIANCE APPLICATIONS CORP. (NEOE:APP)</v>
    <v>188000</v>
    <v>73870</v>
    <v>2014</v>
  </rv>
  <rv s="2">
    <v>12474</v>
  </rv>
  <rv s="0">
    <v>https://www.bing.com/financeapi/forcetrigger?t=a1xyjc&amp;q=XNYS%3aMS&amp;form=skydnc</v>
    <v>Learn more on Bing</v>
  </rv>
  <rv s="1">
    <v>en-GB</v>
    <v>a1xyjc</v>
    <v>268435456</v>
    <v>1</v>
    <v>Powered by Refinitiv</v>
    <v>0</v>
    <v>MORGAN STANLEY (XNYS:MS)</v>
    <v>2</v>
    <v>3</v>
    <v>Finance</v>
    <v>4</v>
    <v>163.97499999999999</v>
    <v>94.330100000000002</v>
    <v>1.3341000000000001</v>
    <v>-1.605</v>
    <v>2.447E-3</v>
    <v>-1.023E-2</v>
    <v>0.38</v>
    <v>USD</v>
    <v>Morgan Stanley is a global financial services company. The Company is engaged in providing a range of investment banking, securities, wealth management and investment management services. Its segments include Institutional Securities, Wealth Management and Investment Management. Its Institutional Securities segment provides a variety of products and services to corporations, governments, financial institutions and ultra-high net worth clients. Its Wealth Management segment provides an array of financial services and solutions to individual investors and small to medium-sized businesses and institutions. Its Investment Management segment provides a range of investment strategies and products that span geographies, asset classes, and public and private markets to a diverse group of clients across institutional and intermediary channels. Its investment banking services consist of capital raising and financial advisory services, including the underwriting of debt and other products.</v>
    <v>80000</v>
    <v>New York Stock Exchange</v>
    <v>XNYS</v>
    <v>XNYS</v>
    <v>1585 Broadway, NEW YORK, NY, 10036 US</v>
    <v>157.01</v>
    <v>Investment Banking &amp; Investment Services</v>
    <v>Stock</v>
    <v>45932.953987349218</v>
    <v>12476</v>
    <v>153.71010000000001</v>
    <v>247887035760</v>
    <v>MORGAN STANLEY</v>
    <v>MORGAN STANLEY</v>
    <v>156.69</v>
    <v>17.590699999999998</v>
    <v>156.88999999999999</v>
    <v>155.285</v>
    <v>155.68</v>
    <v>1596336000</v>
    <v>MS</v>
    <v>MORGAN STANLEY (XNYS:MS)</v>
    <v>5087613</v>
    <v>5375631</v>
    <v>1981</v>
  </rv>
  <rv s="2">
    <v>12477</v>
  </rv>
  <rv s="0">
    <v>https://www.bing.com/financeapi/forcetrigger?t=a1yoa2&amp;q=XNYS%3aNOW&amp;form=skydnc</v>
    <v>Learn more on Bing</v>
  </rv>
  <rv s="1">
    <v>en-GB</v>
    <v>a1yoa2</v>
    <v>268435456</v>
    <v>1</v>
    <v>Powered by Refinitiv</v>
    <v>0</v>
    <v>SERVICENOW, INC. (XNYS:NOW)</v>
    <v>2</v>
    <v>3</v>
    <v>Finance</v>
    <v>4</v>
    <v>1198.0899999999999</v>
    <v>678.65880000000004</v>
    <v>0.9405</v>
    <v>-2.2599999999999998</v>
    <v>-6.9220000000000002E-4</v>
    <v>-2.477E-3</v>
    <v>-0.63</v>
    <v>USD</v>
    <v>ServiceNow, Inc. provides an artificial intelligence (AI) platform for business transformation. The Company’s AI platform connects people, processes, data, and devices to increase productivity and maximize business outcomes. Its intelligent platform, the Now Platform, is a cloud-based solution that helps enterprises and organizations across public and private sectors digitize workflows. The workflow applications built on the Now Platform are organized in four primary areas: technology, customer and industry, employee and creator. Its technology workflows empower information technology (IT) departments to plan, build, operate and service the IT needs of the business enterprise. Its customer and industry workflows help organizations reimagine their customer experience. Its employee workflows help customers simplify how their employees access services they need. Its creator workflows enable customers to automate processes by creating their own custom workflows on the Now Platform.</v>
    <v>26293</v>
    <v>New York Stock Exchange</v>
    <v>XNYS</v>
    <v>XNYS</v>
    <v>2225 Lawson Lane, SANTA CLARA, CA, 95054 US</v>
    <v>915.05</v>
    <v>Software &amp; IT Services</v>
    <v>Stock</v>
    <v>45932.954812430471</v>
    <v>12479</v>
    <v>895.54</v>
    <v>189315360000</v>
    <v>SERVICENOW, INC.</v>
    <v>SERVICENOW, INC.</v>
    <v>911.67</v>
    <v>114.64400000000001</v>
    <v>912.43</v>
    <v>910.17</v>
    <v>909.47</v>
    <v>208000000</v>
    <v>NOW</v>
    <v>SERVICENOW, INC. (XNYS:NOW)</v>
    <v>1512025</v>
    <v>1499397</v>
    <v>2012</v>
  </rv>
  <rv s="2">
    <v>12480</v>
  </rv>
  <rv s="0">
    <v>https://www.bing.com/financeapi/forcetrigger?t=a1p3ww&amp;q=XNYS%3aC&amp;form=skydnc</v>
    <v>Learn more on Bing</v>
  </rv>
  <rv s="1">
    <v>en-GB</v>
    <v>a1p3ww</v>
    <v>268435456</v>
    <v>1</v>
    <v>Powered by Refinitiv</v>
    <v>0</v>
    <v>CITIGROUP INC. (XNYS:C)</v>
    <v>2</v>
    <v>3</v>
    <v>Finance</v>
    <v>4</v>
    <v>105.59</v>
    <v>55.51</v>
    <v>1.3592</v>
    <v>-1.39</v>
    <v>-3.0820000000000001E-4</v>
    <v>-1.4081999999999999E-2</v>
    <v>-0.03</v>
    <v>USD</v>
    <v>Citigroup Inc. is a global diversified financial services holding company. The Company’s segments include Services, Markets, Banking, Wealth and U.S. Personal Banking (USPB). The Services segment includes Treasury and Trade Solutions (TTS) and securities services. TTS provides an integrated suite of tailored cash management, trade and working capital solutions to multinational corporations, financial institutions and public sector organizations. The Markets segment provides corporate, institutional and public sector clients around the world with a full range of sales and trading services across equities, foreign exchange, rates, spread products and commodities. The Banking segment includes investment banking, which supports client capital-raising needs to help strengthen and grow their businesses. The Wealth segment includes Private Bank, Wealth at Work and Citigold and provides financial services to a range of client segments. USPB segment includes branded cards and retail services.</v>
    <v>230000</v>
    <v>New York Stock Exchange</v>
    <v>XNYS</v>
    <v>XNYS</v>
    <v>388 Greenwich Street, 17th Floor, NEW YORK, NY, 10013 US</v>
    <v>99.444999999999993</v>
    <v>Investment Banking &amp; Investment Services</v>
    <v>Stock</v>
    <v>45932.957502048441</v>
    <v>12482</v>
    <v>96.7</v>
    <v>179156193360</v>
    <v>CITIGROUP INC.</v>
    <v>CITIGROUP INC.</v>
    <v>99.08</v>
    <v>14.386900000000001</v>
    <v>98.71</v>
    <v>97.32</v>
    <v>97.31</v>
    <v>1840898000</v>
    <v>C</v>
    <v>CITIGROUP INC. (XNYS:C)</v>
    <v>14510280</v>
    <v>13302192</v>
    <v>1988</v>
  </rv>
  <rv s="2">
    <v>12483</v>
  </rv>
  <rv s="0">
    <v>https://www.bing.com/financeapi/forcetrigger?t=a25obh&amp;q=XNYS%3aVZ&amp;form=skydnc</v>
    <v>Learn more on Bing</v>
  </rv>
  <rv s="1">
    <v>en-GB</v>
    <v>a25obh</v>
    <v>268435456</v>
    <v>1</v>
    <v>Powered by Refinitiv</v>
    <v>0</v>
    <v>VERIZON COMMUNICATIONS INC. (XNYS:VZ)</v>
    <v>2</v>
    <v>3</v>
    <v>Finance</v>
    <v>4</v>
    <v>47.354999999999997</v>
    <v>37.585000000000001</v>
    <v>0.3579</v>
    <v>-0.42499999999999999</v>
    <v>1.152E-3</v>
    <v>-9.6970000000000008E-3</v>
    <v>0.05</v>
    <v>USD</v>
    <v>Verizon Communications Inc. is a holding company. The Company, through its subsidiaries, provides communications, technology, information and streaming products and services to consumers, businesses and government entities. Its Consumer segment provides wireless and wireline communications services. It also provides fixed wireless access (FWA) broadband through its 5G or 4G Long-Term Evolution (LTE) networks portfolio. The Company's Business segment provides wireless and wireline communications services and products, including FWA broadband, data, video and advanced communication services, corporate networking solutions, security and managed network services, local and long-distance voice services and network access to deliver various Internet of Things (IoT) services and products. It provides these products and services to businesses, public sector customers and wireless and wireline carriers across the U.S. and a subset of these products and services to customers around the world.</v>
    <v>99600</v>
    <v>New York Stock Exchange</v>
    <v>XNYS</v>
    <v>XNYS</v>
    <v>1095 Avenue Of The Americas, NEW YORK, NY, 10036 US</v>
    <v>43.72</v>
    <v>Telecommunications Services</v>
    <v>Stock</v>
    <v>45932.958375312497</v>
    <v>12485</v>
    <v>43.22</v>
    <v>183009586625</v>
    <v>VERIZON COMMUNICATIONS INC.</v>
    <v>VERIZON COMMUNICATIONS INC.</v>
    <v>43.58</v>
    <v>10.0853</v>
    <v>43.83</v>
    <v>43.405000000000001</v>
    <v>43.45</v>
    <v>4216325000</v>
    <v>VZ</v>
    <v>VERIZON COMMUNICATIONS INC. (XNYS:VZ)</v>
    <v>21546594</v>
    <v>17713480</v>
    <v>1983</v>
  </rv>
  <rv s="2">
    <v>12486</v>
  </rv>
  <rv s="0">
    <v>https://www.bing.com/financeapi/forcetrigger?t=a24bsm&amp;q=XNYS%3aTMO&amp;form=skydnc</v>
    <v>Learn more on Bing</v>
  </rv>
  <rv s="1">
    <v>en-GB</v>
    <v>a24bsm</v>
    <v>268435456</v>
    <v>1</v>
    <v>Powered by Refinitiv</v>
    <v>0</v>
    <v>THERMO FISHER SCIENTIFIC INCORPORATED (XNYS:TMO)</v>
    <v>2</v>
    <v>3</v>
    <v>Finance</v>
    <v>10</v>
    <v>616.57000000000005</v>
    <v>385.46</v>
    <v>0.80030000000000001</v>
    <v>-5.77</v>
    <v>0</v>
    <v>-1.0872E-2</v>
    <v>0</v>
    <v>USD</v>
    <v>Thermo Fisher Scientific Inc. is engaged in accelerating life sciences research, solving complex analytical challenges, increasing laboratory productivity, and improving patient health through diagnostics and the development and manufacture of life-changing therapies. Through its Life Sciences Solutions segment, it provides a portfolio of reagents, instruments and consumables used in biological and medical research, the discovery and production of new drugs and vaccines as well as diagnosis of infection and disease. Through its Analytical Instruments segment, it provides instruments and the supporting consumables, software and services that are used for a range of applications. Its Specialty Diagnostics segment offers a range of diagnostic test kits, reagents, culture media, instruments and associated products. Its Laboratory Products and Biopharma Services segment offers virtually everything needed for the laboratory. It also provides purification and filtration technologies.</v>
    <v>125000</v>
    <v>New York Stock Exchange</v>
    <v>XNYS</v>
    <v>XNYS</v>
    <v>168 Third Avenue, WALTHAM, MA, 02451 US</v>
    <v>539.9</v>
    <v>Healthcare Equipment &amp; Supplies</v>
    <v>Stock</v>
    <v>45932.943135450783</v>
    <v>12488</v>
    <v>523.00009999999997</v>
    <v>198231248016</v>
    <v>THERMO FISHER SCIENTIFIC INCORPORATED</v>
    <v>THERMO FISHER SCIENTIFIC INCORPORATED</v>
    <v>525.71</v>
    <v>30.805900000000001</v>
    <v>530.73</v>
    <v>524.96</v>
    <v>524.96</v>
    <v>377612100</v>
    <v>TMO</v>
    <v>THERMO FISHER SCIENTIFIC INCORPORATED (XNYS:TMO)</v>
    <v>3261981</v>
    <v>2214218</v>
    <v>1960</v>
  </rv>
  <rv s="2">
    <v>12489</v>
  </rv>
  <rv s="0">
    <v>https://www.bing.com/financeapi/forcetrigger?t=a1o2lh&amp;q=XNYS%3aAXP&amp;form=skydnc</v>
    <v>Learn more on Bing</v>
  </rv>
  <rv s="1">
    <v>en-GB</v>
    <v>a1o2lh</v>
    <v>268435456</v>
    <v>1</v>
    <v>Powered by Refinitiv</v>
    <v>0</v>
    <v>AMERICAN EXPRESS COMPANY (XNYS:AXP)</v>
    <v>2</v>
    <v>3</v>
    <v>Finance</v>
    <v>10</v>
    <v>349.19</v>
    <v>220.43</v>
    <v>1.2754000000000001</v>
    <v>1.92</v>
    <v>3.0259999999999996E-3</v>
    <v>5.8440000000000002E-3</v>
    <v>1</v>
    <v>USD</v>
    <v>American Express Company is a globally integrated payments company with card-issuing, merchant-acquiring and card network businesses. It offers products and services to a range of customers, including consumers, small businesses, mid-sized companies and large corporations around the world. Its segments include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ICS provides services to international customers, including travel and lifestyle services, and manages certain international joint ventures and its loyalty coalition business. GMNS operates a payments network that processes and settles card transactions, acquires merchants and provides multichannel marketing programs and capabilities, services and data analytics.</v>
    <v>75100</v>
    <v>New York Stock Exchange</v>
    <v>XNYS</v>
    <v>XNYS</v>
    <v>200 Vesey Street, 50Th Floor, NEW YORK, NY, 10285 US</v>
    <v>331.98</v>
    <v>Banking Services</v>
    <v>Stock</v>
    <v>45932.947132904686</v>
    <v>12491</v>
    <v>326.27999999999997</v>
    <v>229975149456</v>
    <v>AMERICAN EXPRESS COMPANY</v>
    <v>AMERICAN EXPRESS COMPANY</v>
    <v>328.45</v>
    <v>23.195</v>
    <v>328.56</v>
    <v>330.48</v>
    <v>331.48</v>
    <v>695882200</v>
    <v>AXP</v>
    <v>AMERICAN EXPRESS COMPANY (XNYS:AXP)</v>
    <v>1906431</v>
    <v>2766427</v>
    <v>1965</v>
  </rv>
  <rv s="2">
    <v>12492</v>
  </rv>
  <rv s="0">
    <v>https://www.bing.com/financeapi/forcetrigger?t=a1om4c&amp;q=XNYS%3aBLK&amp;form=skydnc</v>
    <v>Learn more on Bing</v>
  </rv>
  <rv s="1">
    <v>en-GB</v>
    <v>a1om4c</v>
    <v>268435456</v>
    <v>1</v>
    <v>Powered by Refinitiv</v>
    <v>0</v>
    <v>BLACKROCK, INC. (XNYS:BLK)</v>
    <v>2</v>
    <v>3</v>
    <v>Finance</v>
    <v>4</v>
    <v>1183.5</v>
    <v>773.74009999999998</v>
    <v>1.5004</v>
    <v>19.600000000000001</v>
    <v>-1.3270000000000001E-3</v>
    <v>1.7177000000000001E-2</v>
    <v>-1.54</v>
    <v>USD</v>
    <v>BlackRock, Inc. is an investment management company. The Company provides a range of investment management and technology services to institutional and retail clients. Its diverse platform of alpha-seeking active, private markets, index and cash management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separate accounts, collective investment funds and other pooled investment vehicles. It also offers technology services, including the investment and risk management technology platform, Aladdin, Aladdin Wealth, eFront, and Cachematrix, as well as advisory services and solutions.</v>
    <v>22700</v>
    <v>New York Stock Exchange</v>
    <v>XNYS</v>
    <v>XNYS</v>
    <v>50 Hudson Yards, NEW YORK, NY, 10001 US</v>
    <v>1167.4825000000001</v>
    <v>Investment Banking &amp; Investment Services</v>
    <v>Stock</v>
    <v>45932.957925416405</v>
    <v>12494</v>
    <v>1138.5999999999999</v>
    <v>179733579711</v>
    <v>BLACKROCK, INC.</v>
    <v>BLACKROCK, INC.</v>
    <v>1145.54</v>
    <v>28.0533</v>
    <v>1141.07</v>
    <v>1160.67</v>
    <v>1159</v>
    <v>154853300</v>
    <v>BLK</v>
    <v>BLACKROCK, INC. (XNYS:BLK)</v>
    <v>615908</v>
    <v>524261</v>
    <v>2024</v>
  </rv>
  <rv s="2">
    <v>12495</v>
  </rv>
  <rv s="6">
    <v>en-GB</v>
    <v>ccmvww</v>
    <v>268435456</v>
    <v>1</v>
    <v>Powered by Refinitiv</v>
    <v>12</v>
    <v>GE VERNOVA INC. (XNYS:GEV)</v>
    <v>13</v>
    <v>3</v>
    <v>Finance</v>
    <v>4</v>
    <v>677.28989999999999</v>
    <v>248.5</v>
    <v>1.4930000000000001</v>
    <v>0.28499999999999998</v>
    <v>-1.041E-3</v>
    <v>4.7019999999999999E-4</v>
    <v>-0.63119999999999998</v>
    <v>USD</v>
    <v>GE Vernova Inc. is a purpose-built global energy company that includes Power, Wind, and Electrification segments and is supported by its accelerator businesses. It designs, manufactures, delivers, and services technologies to create a sustainable electric power system, enabling electrification and decarbonization. Power segment includes the design, manufacture, and servicing of gas, nuclear, hydro, and steam technologies, providing a critical foundation of dispatchable, flexible, stable, and reliable power. Wind segment includes its wind generation technologies, inclusive of onshore and offshore wind turbines and blades. Electrification segment includes grid solutions, power conversion and storage, and electrification software technologies required for the transmission, distribution, conversion, storage, and orchestration of electricity from point of generation to point of consumption. Its accelerator business includes advanced research, consulting services and financial services.</v>
    <v>75000</v>
    <v>New York Stock Exchange</v>
    <v>XNYS</v>
    <v>XNYS</v>
    <v>58 Charles Street, CAMBRIDGE, MA, 02141 US</v>
    <v>622.5</v>
    <v>Electrical Utilities &amp; IPPs</v>
    <v>Stock</v>
    <v>45932.958004988279</v>
    <v>603.61500000000001</v>
    <v>165086100796</v>
    <v>GE VERNOVA INC.</v>
    <v>GE VERNOVA INC.</v>
    <v>611.11</v>
    <v>146.26990000000001</v>
    <v>606.15</v>
    <v>606.43499999999995</v>
    <v>605.59879999999998</v>
    <v>272223900</v>
    <v>GEV</v>
    <v>GE VERNOVA INC. (XNYS:GEV)</v>
    <v>2043827</v>
    <v>2737463</v>
    <v>2023</v>
  </rv>
  <rv s="2">
    <v>12497</v>
  </rv>
  <rv s="0">
    <v>https://www.bing.com/financeapi/forcetrigger?t=a1o4ec&amp;q=XNYS%3aBA&amp;form=skydnc</v>
    <v>Learn more on Bing</v>
  </rv>
  <rv s="10">
    <v>en-GB</v>
    <v>a1o4ec</v>
    <v>268435456</v>
    <v>1</v>
    <v>Powered by Refinitiv</v>
    <v>23</v>
    <v>THE BOEING COMPANY (XNYS:BA)</v>
    <v>2</v>
    <v>24</v>
    <v>Finance</v>
    <v>4</v>
    <v>242.68989999999999</v>
    <v>128.8801</v>
    <v>1.4434</v>
    <v>2.19</v>
    <v>-3.6790000000000005E-4</v>
    <v>1.0177E-2</v>
    <v>-0.08</v>
    <v>USD</v>
    <v>The Boeing Company is an aerospace company. Its segments include Commercial Airplanes (BCA), Defense, Space &amp; Security (BDS), and Global Services (BGS). Its BCA segment develops, produces and markets commercial jet aircraft principally for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for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172000</v>
    <v>New York Stock Exchange</v>
    <v>XNYS</v>
    <v>XNYS</v>
    <v>929 Long Bridge Drive, ARLINGTON, VA, 22202 US</v>
    <v>218.86</v>
    <v>Aerospace &amp; Defense</v>
    <v>Stock</v>
    <v>45932.958238089843</v>
    <v>12499</v>
    <v>215.31</v>
    <v>164381122403</v>
    <v>THE BOEING COMPANY</v>
    <v>THE BOEING COMPANY</v>
    <v>215.45</v>
    <v>215.2</v>
    <v>217.39</v>
    <v>217.35</v>
    <v>756157700</v>
    <v>BA</v>
    <v>THE BOEING COMPANY (XNYS:BA)</v>
    <v>8271921</v>
    <v>7736296</v>
    <v>1934</v>
  </rv>
  <rv s="2">
    <v>12500</v>
  </rv>
  <rv s="0">
    <v>https://www.bing.com/financeapi/forcetrigger?t=a22n4c&amp;q=XNYS%3aSCHW&amp;form=skydnc</v>
    <v>Learn more on Bing</v>
  </rv>
  <rv s="1">
    <v>en-GB</v>
    <v>a22n4c</v>
    <v>268435456</v>
    <v>1</v>
    <v>Powered by Refinitiv</v>
    <v>0</v>
    <v>THE CHARLES SCHWAB CORPORATION (XNYS:SCHW)</v>
    <v>2</v>
    <v>3</v>
    <v>Finance</v>
    <v>4</v>
    <v>99.59</v>
    <v>62.41</v>
    <v>1.0210999999999999</v>
    <v>0.46</v>
    <v>2.6969999999999997E-3</v>
    <v>4.986E-3</v>
    <v>0.25</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and business services, as well as other corporate brokerage services, to businesses and their employees. The Advisor Services segment provides custodial, trading, banking and trust, and support services to independent registered investment advisors (RIAs), independent retirement advisors, and recordkeepers. Its products and services include brokerage, mutual funds, exchange-traded funds (ETFs), managed investing solutions, alternative investments, banking, and trust.</v>
    <v>32600</v>
    <v>New York Stock Exchange</v>
    <v>XNYS</v>
    <v>XNYS</v>
    <v>3000 Schwab Way, WESTLAKE, TX, 76262 US</v>
    <v>93.07</v>
    <v>Investment Banking &amp; Investment Services</v>
    <v>Stock</v>
    <v>45932.948529200781</v>
    <v>12502</v>
    <v>92.13</v>
    <v>168288953490</v>
    <v>THE CHARLES SCHWAB CORPORATION</v>
    <v>THE CHARLES SCHWAB CORPORATION</v>
    <v>92.49</v>
    <v>24.957599999999999</v>
    <v>92.25</v>
    <v>92.71</v>
    <v>92.95</v>
    <v>1815219000</v>
    <v>SCHW</v>
    <v>THE CHARLES SCHWAB CORPORATION (XNYS:SCHW)</v>
    <v>6881276</v>
    <v>9939295</v>
    <v>1986</v>
  </rv>
  <rv s="2">
    <v>12503</v>
  </rv>
  <rv s="0">
    <v>https://www.bing.com/financeapi/forcetrigger?t=a249r7&amp;q=XNYS%3aTJX&amp;form=skydnc</v>
    <v>Learn more on Bing</v>
  </rv>
  <rv s="1">
    <v>en-GB</v>
    <v>a249r7</v>
    <v>268435456</v>
    <v>1</v>
    <v>Powered by Refinitiv</v>
    <v>0</v>
    <v>THE TJX COMPANIES, INC. (XNYS:TJX)</v>
    <v>2</v>
    <v>3</v>
    <v>Finance</v>
    <v>10</v>
    <v>145.58000000000001</v>
    <v>111.22</v>
    <v>0.89949999999999997</v>
    <v>-1.83</v>
    <v>3.228E-3</v>
    <v>-1.268E-2</v>
    <v>0.46</v>
    <v>USD</v>
    <v>The TJX Companies, Inc. is an off-price apparel and home fashions retailer in the United States (U.S.) and worldwide. The Company's segments include Marmaxx and HomeGoods, both in the U.S., TJX Canada and TJX International, including Europe and Australia. The TJ Maxx and Marshalls chains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offering a range of home decor, furniture, and seasonal home merchandise. The TJX International segment operates the TK Maxx and Homesense chains in Europe and the TK Maxx chain in Australia.</v>
    <v>364000</v>
    <v>New York Stock Exchange</v>
    <v>XNYS</v>
    <v>XNYS</v>
    <v>770 Cochituate Rd, FRAMINGHAM, MA, 01701 US</v>
    <v>144.49</v>
    <v>Diversified Retail</v>
    <v>Stock</v>
    <v>45932.937500010936</v>
    <v>12505</v>
    <v>142.19999999999999</v>
    <v>160619300000</v>
    <v>THE TJX COMPANIES, INC.</v>
    <v>THE TJX COMPANIES, INC.</v>
    <v>143.66999999999999</v>
    <v>32.498600000000003</v>
    <v>144.32</v>
    <v>142.49</v>
    <v>142.94999999999999</v>
    <v>1112939000</v>
    <v>TJX</v>
    <v>THE TJX COMPANIES, INC. (XNYS:TJX)</v>
    <v>4449425</v>
    <v>4784924</v>
    <v>1962</v>
  </rv>
  <rv s="2">
    <v>12506</v>
  </rv>
  <rv s="0">
    <v>https://www.bing.com/financeapi/forcetrigger?t=a1ye2w&amp;q=XNYS%3aNEE&amp;form=skydnc</v>
    <v>Learn more on Bing</v>
  </rv>
  <rv s="1">
    <v>en-GB</v>
    <v>a1ye2w</v>
    <v>268435456</v>
    <v>1</v>
    <v>Powered by Refinitiv</v>
    <v>0</v>
    <v>NEXTERA ENERGY, INC. (XNYS:NEE)</v>
    <v>2</v>
    <v>3</v>
    <v>Finance</v>
    <v>4</v>
    <v>86.1</v>
    <v>61.72</v>
    <v>0.67490000000000006</v>
    <v>-0.495</v>
    <v>3.454E-3</v>
    <v>-6.2919999999999998E-3</v>
    <v>0.27</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35,052 megawatts of net generating capacity, over 91,000 circuit miles of transmission and distribution lines and 921 substations. The NEER segment owns, develops, constructs, manages and operates electric generation facilities in wholesale energy markets in the United States and Canada and includes assets and investments in other businesses with a clean energy focus, such as battery storage, natural gas pipelines, and renewable fuels. It owns, develops, constructs and operates rate-regulated transmission facilities in North America.</v>
    <v>16800</v>
    <v>New York Stock Exchange</v>
    <v>XNYS</v>
    <v>XNYS</v>
    <v>700 Universe Blvd, JUNO BEACH, FL, 33408 US</v>
    <v>78.89</v>
    <v>Electrical Utilities &amp; IPPs</v>
    <v>Stock</v>
    <v>45932.956482395311</v>
    <v>12508</v>
    <v>77.534999999999997</v>
    <v>160985152100</v>
    <v>NEXTERA ENERGY, INC.</v>
    <v>NEXTERA ENERGY, INC.</v>
    <v>78.64</v>
    <v>29.237400000000001</v>
    <v>78.67</v>
    <v>78.174999999999997</v>
    <v>78.45</v>
    <v>2059292000</v>
    <v>NEE</v>
    <v>NEXTERA ENERGY, INC. (XNYS:NEE)</v>
    <v>9265280</v>
    <v>10265467</v>
    <v>1984</v>
  </rv>
  <rv s="2">
    <v>12509</v>
  </rv>
  <rv s="0">
    <v>https://www.bing.com/financeapi/forcetrigger?t=a1mthw&amp;q=XNYS%3aACN&amp;form=skydnc</v>
    <v>Learn more on Bing</v>
  </rv>
  <rv s="1">
    <v>en-GB</v>
    <v>a1mthw</v>
    <v>268435456</v>
    <v>1</v>
    <v>Powered by Refinitiv</v>
    <v>0</v>
    <v>ACCENTURE PUBLIC LIMITED COMPANY (XNYS:ACN)</v>
    <v>2</v>
    <v>3</v>
    <v>Finance</v>
    <v>10</v>
    <v>398.35</v>
    <v>229.40010000000001</v>
    <v>1.2814000000000001</v>
    <v>0.63</v>
    <v>-1.1869999999999999E-3</v>
    <v>2.5850000000000001E-3</v>
    <v>-0.28999999999999998</v>
    <v>USD</v>
    <v>Accenture plc is a global professional services company. It is engaged in providing a range of services and solutions across strategy and consulting, technology, operations, Industry X and Song. Its services include application services, artificial intelligence, automation, business process outsourcing, business strategy, change management, cloud, customer experience, data and analytics, ecosystem partners, finance consulting, Industry X, infrastructure, marketing, mergers and acquisitions, operating models, security, supply chain management, sustainability, technology consulting, technology innovation, and zero-based budgeting (ZBB). It specializes in the SAP business technology platform that designs digital products and experiences for enterprise customers, including custom portals and Web solutions and mobile applications. It provides clients with quantitative and qualitative risk management and compliance services. It specializes in advisory, management services and cybersecurity.</v>
    <v>774000</v>
    <v>New York Stock Exchange</v>
    <v>XNYS</v>
    <v>XNYS</v>
    <v>1 Grand Canal Square, Grand Canal Harbour, Dublin 2, DUBLIN, DUBLIN IE</v>
    <v>248.18</v>
    <v>Software &amp; IT Services</v>
    <v>Stock</v>
    <v>45932.942635242965</v>
    <v>12511</v>
    <v>243.24889999999999</v>
    <v>152187828718</v>
    <v>ACCENTURE PUBLIC LIMITED COMPANY</v>
    <v>ACCENTURE PUBLIC LIMITED COMPANY</v>
    <v>244.91</v>
    <v>20.1113</v>
    <v>243.71</v>
    <v>244.34</v>
    <v>244.05</v>
    <v>622852700</v>
    <v>ACN</v>
    <v>ACCENTURE PUBLIC LIMITED COMPANY (XNYS:ACN)</v>
    <v>4323403</v>
    <v>5696155</v>
    <v>2009</v>
  </rv>
  <rv s="2">
    <v>12512</v>
  </rv>
  <rv s="0">
    <v>https://www.bing.com/financeapi/forcetrigger?t=a23d9c&amp;q=XNYS%3aSPGI&amp;form=skydnc</v>
    <v>Learn more on Bing</v>
  </rv>
  <rv s="1">
    <v>en-GB</v>
    <v>a23d9c</v>
    <v>268435456</v>
    <v>1</v>
    <v>Powered by Refinitiv</v>
    <v>0</v>
    <v>S&amp;P Global Inc. (XNYS:SPGI)</v>
    <v>2</v>
    <v>3</v>
    <v>Finance</v>
    <v>4</v>
    <v>579.04999999999995</v>
    <v>427.14</v>
    <v>1.1681999999999999</v>
    <v>-5.09</v>
    <v>1.1749999999999998E-3</v>
    <v>-1.0567E-2</v>
    <v>0.56000000000000005</v>
    <v>USD</v>
    <v>S&amp;P Global Inc. provides essential intelligence. Its operations consist of five businesses: S&amp;P Global Market Intelligence (Market Intelligence), S&amp;P Global Ratings (Ratings), S&amp;P Global Commodity Insights (Commodity Insights), S&amp;P Global Mobility (Mobility) and S&amp;P Dow Jones Indices (Indices). Market Intelligence is a global provider of multi-asset-class data and analytics integrated with purpose-built workflow solutions. Ratings is an independent provider of credit ratings, research, and analytics, offering investors and other market participants information, ratings and benchmarks. Commodity Insights is an independent provider of information and benchmark prices for the commodity and energy markets. Mobility is a provider of solutions serving the full automotive value chain, including vehicle manufacturers and retailers. Indices is a global index provider that maintains a variety of valuation and index benchmarks for investment advisors, wealth managers and institutional investors.</v>
    <v>42350</v>
    <v>New York Stock Exchange</v>
    <v>XNYS</v>
    <v>XNYS</v>
    <v>55 Water Street, NEW YORK, NY, 10041 US</v>
    <v>484.35750000000002</v>
    <v>Professional &amp; Commercial Services</v>
    <v>Stock</v>
    <v>45932.957516238283</v>
    <v>12514</v>
    <v>474.77300000000002</v>
    <v>145499874000</v>
    <v>S&amp;P Global Inc.</v>
    <v>S&amp;P Global Inc.</v>
    <v>480.03</v>
    <v>36.630400000000002</v>
    <v>481.67</v>
    <v>476.58</v>
    <v>477.19</v>
    <v>305300000</v>
    <v>SPGI</v>
    <v>S&amp;P Global Inc. (XNYS:SPGI)</v>
    <v>1560742</v>
    <v>1498891</v>
    <v>1925</v>
  </rv>
  <rv s="2">
    <v>12515</v>
  </rv>
  <rv s="0">
    <v>https://www.bing.com/financeapi/forcetrigger?t=a1nllh&amp;q=XNYS%3aAPH&amp;form=skydnc</v>
    <v>Learn more on Bing</v>
  </rv>
  <rv s="1">
    <v>en-GB</v>
    <v>a1nllh</v>
    <v>268435456</v>
    <v>1</v>
    <v>Powered by Refinitiv</v>
    <v>0</v>
    <v>AMPHENOL CORPORATION (XNYS:APH)</v>
    <v>2</v>
    <v>3</v>
    <v>Finance</v>
    <v>4</v>
    <v>126.06</v>
    <v>56.45</v>
    <v>1.2018</v>
    <v>-1.08</v>
    <v>9.7100000000000007E-4</v>
    <v>-8.6639999999999998E-3</v>
    <v>0.12</v>
    <v>USD</v>
    <v>Amphenol Corporation is a designer, manufacturer, and marketer of electrical, electronic and fiber optic connectors and interconnect systems, antennas, sensors and sensor-based products and coaxial and high-speed specialty cables. The Company operates through three segments. The Harsh Environment Solutions segment designs, manufactures and markets a range of ruggedized interconnect products and other products for use in the industrial, defense, commercial aerospace, automotive, mobile networks, medical and other markets. Communications Solutions segment designs, manufactures and markets a range of connector and interconnect systems for use in the information technology and data communications, mobile devices, industrial, mobile networks, broadband communications, automotive, commercial aerospace and defense end markets. Its Interconnect and Sensor Systems segment designs, manufactures and markets a range of sensors, sensor-based systems, connectors and value-add interconnect systems.</v>
    <v>125000</v>
    <v>New York Stock Exchange</v>
    <v>XNYS</v>
    <v>XNYS</v>
    <v>358 HALL AVE, WALLINGFORD, CT, 06492 US</v>
    <v>125.81</v>
    <v>Electronic Equipment &amp; Parts</v>
    <v>Stock</v>
    <v>45932.957374339843</v>
    <v>12517</v>
    <v>121.9</v>
    <v>150881417180</v>
    <v>AMPHENOL CORPORATION</v>
    <v>AMPHENOL CORPORATION</v>
    <v>125.3</v>
    <v>59.885599999999997</v>
    <v>124.66</v>
    <v>123.58</v>
    <v>123.7</v>
    <v>1220921000</v>
    <v>APH</v>
    <v>AMPHENOL CORPORATION (XNYS:APH)</v>
    <v>6071652</v>
    <v>9317132</v>
    <v>1986</v>
  </rv>
  <rv s="2">
    <v>12518</v>
  </rv>
  <rv s="0">
    <v>https://www.bing.com/financeapi/forcetrigger?t=a1nihw&amp;q=XNYS%3aANET&amp;form=skydnc</v>
    <v>Learn more on Bing</v>
  </rv>
  <rv s="1">
    <v>en-GB</v>
    <v>a1nihw</v>
    <v>268435456</v>
    <v>1</v>
    <v>Powered by Refinitiv</v>
    <v>0</v>
    <v>ARISTA NETWORKS, INC. (XNYS:ANET)</v>
    <v>2</v>
    <v>3</v>
    <v>Finance</v>
    <v>4</v>
    <v>156.32</v>
    <v>59.43</v>
    <v>1.4830000000000001</v>
    <v>-4.8</v>
    <v>3.4610000000000001E-4</v>
    <v>-3.2155999999999997E-2</v>
    <v>0.05</v>
    <v>USD</v>
    <v>Arista Networks, Inc. is a provider of data-driven, client-to-cloud networking for large artificial intelligence (AI), data center, campus and routing environments. Its platforms deliver availability, agility, automation, analytics, and security through an advanced network operating stack. Its platform is its Extensible Operating System (EOS), a modernized publish-subscribe state-sharing networking operating system. Its portfolio of products, services and technologies is grouped into various categories: Core (Data Center, Cloud and AI Networking), Cognitive Adjacencies (Campus and Routing), and Cognitive Network (Software and Services). It offers product portfolios of data-driven, high-speed, cloud and data center Ethernet switches. Its Cognitive Adjacencies include Cognitive Campus Switching, Cloud-Grade Routing and WAN Routing. Its software and services are based on subscription-based models and include various offerings: CloudVision, Arista A-Care Services, CloudEOS and others.</v>
    <v>4412</v>
    <v>New York Stock Exchange</v>
    <v>XNYS</v>
    <v>XNYS</v>
    <v>5453 Great America Pkwy, SANTA CLARA, CA, 95054 US</v>
    <v>150.54</v>
    <v>Communications &amp; Networking</v>
    <v>Stock</v>
    <v>45932.952831122653</v>
    <v>12520</v>
    <v>141.25</v>
    <v>181579286550</v>
    <v>ARISTA NETWORKS, INC.</v>
    <v>ARISTA NETWORKS, INC.</v>
    <v>150</v>
    <v>56.810899999999997</v>
    <v>149.27000000000001</v>
    <v>144.47</v>
    <v>144.51</v>
    <v>1256865000</v>
    <v>ANET</v>
    <v>ARISTA NETWORKS, INC. (XNYS:ANET)</v>
    <v>9461442</v>
    <v>9190228</v>
    <v>2011</v>
  </rv>
  <rv s="2">
    <v>12521</v>
  </rv>
  <rv s="0">
    <v>https://www.bing.com/financeapi/forcetrigger?t=a1safr&amp;q=XNYS%3aETN&amp;form=skydnc</v>
    <v>Learn more on Bing</v>
  </rv>
  <rv s="1">
    <v>en-GB</v>
    <v>a1safr</v>
    <v>268435456</v>
    <v>1</v>
    <v>Powered by Refinitiv</v>
    <v>0</v>
    <v>EATON CORPORATION PUBLIC LIMITED COMPANY (XNYS:ETN)</v>
    <v>2</v>
    <v>3</v>
    <v>Finance</v>
    <v>4</v>
    <v>399.56</v>
    <v>231.85</v>
    <v>1.1869000000000001</v>
    <v>2.93</v>
    <v>-3.1319999999999998E-3</v>
    <v>7.8380000000000012E-3</v>
    <v>-1.18</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30 Pembroke Road, Eaton House, DUBLIN, DUBLIN IE</v>
    <v>381.58</v>
    <v>Machinery, Equipment &amp; Components</v>
    <v>Stock</v>
    <v>45932.954894698436</v>
    <v>12523</v>
    <v>370.8</v>
    <v>146676561000</v>
    <v>EATON CORPORATION PUBLIC LIMITED COMPANY</v>
    <v>EATON CORPORATION PUBLIC LIMITED COMPANY</v>
    <v>376.07</v>
    <v>37.901000000000003</v>
    <v>373.84</v>
    <v>376.77</v>
    <v>375.58</v>
    <v>389300000</v>
    <v>ETN</v>
    <v>EATON CORPORATION PUBLIC LIMITED COMPANY (XNYS:ETN)</v>
    <v>1777954</v>
    <v>2235622</v>
    <v>2012</v>
  </rv>
  <rv s="2">
    <v>12524</v>
  </rv>
  <rv s="0">
    <v>https://www.bing.com/financeapi/forcetrigger?t=a1zqnm&amp;q=XNYS%3aPFE&amp;form=skydnc</v>
    <v>Learn more on Bing</v>
  </rv>
  <rv s="1">
    <v>en-GB</v>
    <v>a1zqnm</v>
    <v>268435456</v>
    <v>1</v>
    <v>Powered by Refinitiv</v>
    <v>0</v>
    <v>PFIZER INC. (XNYS:PFE)</v>
    <v>2</v>
    <v>3</v>
    <v>Finance</v>
    <v>4</v>
    <v>30.43</v>
    <v>20.914999999999999</v>
    <v>0.50180000000000002</v>
    <v>-0.115</v>
    <v>-2.2160000000000001E-3</v>
    <v>-4.2259999999999997E-3</v>
    <v>-0.06</v>
    <v>USD</v>
    <v>Pfizer Inc. is a research-based, global biopharmaceutical company. The Company is engaged in the discovery, development, manufacture, marketing, sale and distribution of biopharmaceutical products worldwide. Its Biopharma segment includes the Pfizer U.S. Commercial Division, and the Pfizer International Commercial Division. Its product categories include oncology, primary care and specialty care. Its oncology products include Ibrance, Xtandi, Padcev, Adcetris, Inlyta, Lorbrena, Bosulif, Tukysa, Braftovi, Mektovi, Orgovyx, Elrexfio, Tivdak and Talzenna. Its primary care products include Eliquis, Nurtec ODT/Vydura, Zavzpret, the Prevnar family, Comirnaty, Abrysvo, FSME/IMMUN-TicoVac, Nimenrix, Trumenba, and Paxlovid. Its specialty care products include Xeljanz, Enbrel (outside the United States and Canada), Inflectra, Abrilada, Cibinqo, Litfulo, Eucrisa, Velsipity, the Vyndaqel family, Genotropin, BeneFIX, Xyntha, Somavert, Ngenla, Hympavzi, Sulperazon, Zavicefta, Octagam and others.</v>
    <v>81000</v>
    <v>New York Stock Exchange</v>
    <v>XNYS</v>
    <v>XNYS</v>
    <v>66 HUDSON BOULEVARD EAST, NEW YORK, NY, 10001-2192 US</v>
    <v>27.17</v>
    <v>Pharmaceuticals</v>
    <v>Stock</v>
    <v>45932.957996782032</v>
    <v>12526</v>
    <v>26.62</v>
    <v>154049977250</v>
    <v>PFIZER INC.</v>
    <v>PFIZER INC.</v>
    <v>26.93</v>
    <v>19.648299999999999</v>
    <v>27.21</v>
    <v>27.094999999999999</v>
    <v>27.02</v>
    <v>5685550000</v>
    <v>PFE</v>
    <v>PFIZER INC. (XNYS:PFE)</v>
    <v>69632712</v>
    <v>54598091</v>
    <v>1942</v>
  </rv>
  <rv s="2">
    <v>12527</v>
  </rv>
  <rv s="0">
    <v>http://en.wikipedia.org/wiki/Progressive_Corporation</v>
    <v>Wikipedia</v>
  </rv>
  <rv s="3">
    <v>3</v>
    <v>12529</v>
  </rv>
  <rv s="4">
    <v>9</v>
    <v>https://www.bing.com/th?id=AMMS_1ae7fef605fb644f70b899c25b5ca660&amp;qlt=95</v>
    <v>12530</v>
    <v>0</v>
    <v>https://www.bing.com/images/search?form=xlimg&amp;q=progressive</v>
    <v>Image of THE PROGRESSIVE CORPORATION</v>
  </rv>
  <rv s="0">
    <v>https://www.bing.com/financeapi/forcetrigger?t=a1ztlh&amp;q=XNYS%3aPGR&amp;form=skydnc</v>
    <v>Learn more on Bing</v>
  </rv>
  <rv s="5">
    <v>en-GB</v>
    <v>a1ztlh</v>
    <v>268435456</v>
    <v>1</v>
    <v>Powered by Refinitiv</v>
    <v>5</v>
    <v>THE PROGRESSIVE CORPORATION (XNYS:PGR)</v>
    <v>7</v>
    <v>8</v>
    <v>Finance</v>
    <v>10</v>
    <v>292.99</v>
    <v>228.54089999999999</v>
    <v>0.30759999999999998</v>
    <v>-2.86</v>
    <v>-6.5710000000000009E-4</v>
    <v>-1.1609000000000001E-2</v>
    <v>-0.16</v>
    <v>USD</v>
    <v>The Progressive Corporation is an insurance holding company, which has insurance and non-insurance subsidiaries and affiliates. The Company’s segments include Personal Lines, Commercial Lines and Other indemnity. The Personal Lines segment writes insurance for personal autos and special lines products. Its special lines of products include recreational vehicles, such as motorcycles, RVs, and watercraft. Its Personal Lines products are sold through both the agency and direct channels. The Commercial Lines segment writes auto-related liability and physical damage insurance, business-related general liability and commercial property insurance predominately for small businesses, and workers’ compensation insurance primarily for the transportation industry. Its reinsurance activity includes both transactions which are regulated and those that are non-regulated. It offers shopping tools and services, such as Name Your Price, Snapshot, and HomeQuote Explorer.</v>
    <v>66300</v>
    <v>New York Stock Exchange</v>
    <v>XNYS</v>
    <v>XNYS</v>
    <v>300 North Commons Blvd., MAYFIELD VILLAGE, OH, 44143 US</v>
    <v>245.70500000000001</v>
    <v>12531</v>
    <v>Insurance</v>
    <v>Stock</v>
    <v>45932.943066596876</v>
    <v>12532</v>
    <v>242.21600000000001</v>
    <v>144524100000</v>
    <v>THE PROGRESSIVE CORPORATION</v>
    <v>THE PROGRESSIVE CORPORATION</v>
    <v>244.45</v>
    <v>13.7182</v>
    <v>246.36</v>
    <v>243.5</v>
    <v>243.34</v>
    <v>586400000</v>
    <v>PGR</v>
    <v>THE PROGRESSIVE CORPORATION (XNYS:PGR)</v>
    <v>2495662</v>
    <v>2674550</v>
    <v>1965</v>
  </rv>
  <rv s="2">
    <v>12533</v>
  </rv>
  <rv s="0">
    <v>https://www.bing.com/financeapi/forcetrigger?t=a1oxur&amp;q=XNYS%3aBSX&amp;form=skydnc</v>
    <v>Learn more on Bing</v>
  </rv>
  <rv s="1">
    <v>en-GB</v>
    <v>a1oxur</v>
    <v>268435456</v>
    <v>1</v>
    <v>Powered by Refinitiv</v>
    <v>0</v>
    <v>BOSTON SCIENTIFIC CORPORATION (XNYS:BSX)</v>
    <v>2</v>
    <v>3</v>
    <v>Finance</v>
    <v>4</v>
    <v>109.5</v>
    <v>80.64</v>
    <v>0.58450000000000002</v>
    <v>0.38</v>
    <v>6.8589999999999996E-3</v>
    <v>3.9649999999999998E-3</v>
    <v>0.66</v>
    <v>USD</v>
    <v>Boston Scientific Corporation is a global developer, manufacturer and marketer of medical devices that are used in a range of interventional medical specialties. The Company's MedSurg segment includes Endoscopy, Urology, and Neuromodulation. Its Endoscopy business develops and manufactures devices to diagnose and treat a range of gastrointestinal conditions with less-invasive technologies. Its Urology business develops and manufactures devices to treat various urological conditions for both male and female anatomies, including kidney stones, benign prostatic hyperplasia, prostate cancer, erectile dysfunction, and incontinence. Its Neuromodulation business develops and manufactures devices to treat various neurological movement disorders and manage chronic pain. Its Cardiovascular segment includes Cardiology and Peripheral Interventions. The Cardiology includes interventional cardiology therapies, watchman, cardiac rhythm management, and electrophysiology.</v>
    <v>53000</v>
    <v>New York Stock Exchange</v>
    <v>XNYS</v>
    <v>XNYS</v>
    <v>300 Boston Scientific Way, MARLBOROUGH, MA, 01752-1234 US</v>
    <v>97.245000000000005</v>
    <v>Healthcare Equipment &amp; Supplies</v>
    <v>Stock</v>
    <v>45932.953959560153</v>
    <v>12535</v>
    <v>94.89</v>
    <v>142588994960</v>
    <v>BOSTON SCIENTIFIC CORPORATION</v>
    <v>BOSTON SCIENTIFIC CORPORATION</v>
    <v>95.73</v>
    <v>70.539500000000004</v>
    <v>95.85</v>
    <v>96.23</v>
    <v>96.88</v>
    <v>1481752000</v>
    <v>BSX</v>
    <v>BOSTON SCIENTIFIC CORPORATION (XNYS:BSX)</v>
    <v>11943096</v>
    <v>10520732</v>
    <v>1979</v>
  </rv>
  <rv s="2">
    <v>12536</v>
  </rv>
  <rv s="0">
    <v>https://www.bing.com/financeapi/forcetrigger?t=a1x2ur&amp;q=XNYS%3aLOW&amp;form=skydnc</v>
    <v>Learn more on Bing</v>
  </rv>
  <rv s="1">
    <v>en-GB</v>
    <v>a1x2ur</v>
    <v>268435456</v>
    <v>1</v>
    <v>Powered by Refinitiv</v>
    <v>0</v>
    <v>LOWE'S COMPANIES, INC. (XNYS:LOW)</v>
    <v>2</v>
    <v>3</v>
    <v>Finance</v>
    <v>4</v>
    <v>287.01</v>
    <v>206.38499999999999</v>
    <v>0.87429999999999997</v>
    <v>-0.65</v>
    <v>6.8729999999999996E-4</v>
    <v>-2.6210000000000001E-3</v>
    <v>0.17</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161000</v>
    <v>New York Stock Exchange</v>
    <v>XNYS</v>
    <v>XNYS</v>
    <v>1000 Lowes Blvd, MOORESVILLE, NC, 28117-8520 US</v>
    <v>248.9999</v>
    <v>Specialty Retailers</v>
    <v>Stock</v>
    <v>45932.950400277346</v>
    <v>12538</v>
    <v>246.35</v>
    <v>138714430766</v>
    <v>LOWE'S COMPANIES, INC.</v>
    <v>LOWE'S COMPANIES, INC.</v>
    <v>246.63</v>
    <v>20.332899999999999</v>
    <v>247.99</v>
    <v>247.34</v>
    <v>247.5</v>
    <v>560824900</v>
    <v>LOW</v>
    <v>LOWE'S COMPANIES, INC. (XNYS:LOW)</v>
    <v>1952300</v>
    <v>2759888</v>
    <v>1952</v>
  </rv>
  <rv s="2">
    <v>12539</v>
  </rv>
  <rv s="0">
    <v>https://www.bing.com/financeapi/forcetrigger?t=a24xww&amp;q=XNYS%3aUNP&amp;form=skydnc</v>
    <v>Learn more on Bing</v>
  </rv>
  <rv s="1">
    <v>en-GB</v>
    <v>a24xww</v>
    <v>268435456</v>
    <v>1</v>
    <v>Powered by Refinitiv</v>
    <v>0</v>
    <v>UNION PACIFIC CORPORATION (XNYS:UNP)</v>
    <v>2</v>
    <v>3</v>
    <v>Finance</v>
    <v>10</v>
    <v>256.83999999999997</v>
    <v>204.66</v>
    <v>1.0479000000000001</v>
    <v>-0.22</v>
    <v>-6.8219999999999999E-4</v>
    <v>-9.3720000000000001E-4</v>
    <v>-0.16</v>
    <v>USD</v>
    <v>Union Pacific Corporation, through its principal operating company, Union Pacific Railroad Company, connects over 23 states in the western two-thirds of the country by rail, providing a critical link in the global supply chain. It maintains coordinated schedules with other rail carriers to move freight to and from the Atlantic Coast, the Pacific Coast, the Southeast, the Southwest, Canada, and Mexico. The railroad’s diversified business mix includes bulk, industrial, and premium. Its Bulk shipments consist of grain and grain products, fertilizer, food and refrigerated, and coal and renewables. The Industrial shipments consist of several categories, including construction, industrial chemicals, plastics, forest products, specialized products (primarily waste, salt, and roofing), metals and ores, petroleum, liquid petroleum gases (LPG), soda ash, and sand. Its Premium shipments include finished automobiles, automotive parts, and merchandise in intermodal containers.</v>
    <v>29711</v>
    <v>New York Stock Exchange</v>
    <v>XNYS</v>
    <v>XNYS</v>
    <v>1400 Douglas Street, OMAHA, NE, 68179 US</v>
    <v>236.98990000000001</v>
    <v>Freight &amp; Logistics Services</v>
    <v>Stock</v>
    <v>45932.947391585156</v>
    <v>12541</v>
    <v>233.52</v>
    <v>139079717348</v>
    <v>UNION PACIFIC CORPORATION</v>
    <v>UNION PACIFIC CORPORATION</v>
    <v>235.44</v>
    <v>20.371600000000001</v>
    <v>234.74</v>
    <v>234.52</v>
    <v>234.36</v>
    <v>593039900</v>
    <v>UNP</v>
    <v>UNION PACIFIC CORPORATION (XNYS:UNP)</v>
    <v>3872943</v>
    <v>4982213</v>
    <v>1969</v>
  </rv>
  <rv s="2">
    <v>12542</v>
  </rv>
  <rv s="0">
    <v>https://www.bing.com/financeapi/forcetrigger?t=a1q3jc&amp;q=XNYS%3aCOF&amp;form=skydnc</v>
    <v>Learn more on Bing</v>
  </rv>
  <rv s="1">
    <v>en-GB</v>
    <v>a1q3jc</v>
    <v>268435456</v>
    <v>1</v>
    <v>Powered by Refinitiv</v>
    <v>0</v>
    <v>CAPITAL ONE FINANCIAL CORPORATION (XNYS:COF)</v>
    <v>2</v>
    <v>3</v>
    <v>Finance</v>
    <v>4</v>
    <v>232.45429999999999</v>
    <v>143.22</v>
    <v>1.1969000000000001</v>
    <v>0.33</v>
    <v>2.8530000000000001E-3</v>
    <v>1.5459999999999998E-3</v>
    <v>0.61</v>
    <v>USD</v>
    <v>Capital One Financial Corporation is a diversified financial services holding company with banking and non-banking subsidiaries. The Company offers a broad spectrum of financial products and services to consumers, small businesses and commercial clients through a variety of channels. It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principal operating subsidiary is Capital One, National Association, which offers banking products and financial services.</v>
    <v>76500</v>
    <v>New York Stock Exchange</v>
    <v>XNYS</v>
    <v>XNYS</v>
    <v>1680 Capital One Drive, MCLEAN, VA, 22102 US</v>
    <v>214.76</v>
    <v>Banking Services</v>
    <v>Stock</v>
    <v>45932.958271191404</v>
    <v>12544</v>
    <v>210.29499999999999</v>
    <v>136731495000</v>
    <v>CAPITAL ONE FINANCIAL CORPORATION</v>
    <v>CAPITAL ONE FINANCIAL CORPORATION</v>
    <v>211.99</v>
    <v>17.9651</v>
    <v>213.48</v>
    <v>213.81</v>
    <v>214.39</v>
    <v>639500000</v>
    <v>COF</v>
    <v>CAPITAL ONE FINANCIAL CORPORATION (XNYS:COF)</v>
    <v>3155447</v>
    <v>3320516</v>
    <v>1994</v>
  </rv>
  <rv s="2">
    <v>12545</v>
  </rv>
  <rv s="0">
    <v>https://www.bing.com/financeapi/forcetrigger?t=a23vdm&amp;q=XNYS%3aSYK&amp;form=skydnc</v>
    <v>Learn more on Bing</v>
  </rv>
  <rv s="1">
    <v>en-GB</v>
    <v>a23vdm</v>
    <v>268435456</v>
    <v>1</v>
    <v>Powered by Refinitiv</v>
    <v>0</v>
    <v>STRYKER CORPORATION (XNYS:SYK)</v>
    <v>2</v>
    <v>3</v>
    <v>Finance</v>
    <v>4</v>
    <v>406.19</v>
    <v>329.16079999999999</v>
    <v>0.95089999999999997</v>
    <v>2.23</v>
    <v>8.1879999999999995E-4</v>
    <v>6.124000000000001E-3</v>
    <v>0.3</v>
    <v>USD</v>
    <v>Stryker Corporation is a medical technology company. The Company offers products and services in MedSurg, Neurotechnology and Orthopaedics that help improve patient and healthcare outcomes. Its segments include MedSurg and Neurotechnology and Orthopaedics. Its MedSurg products include surgical equipment, patient and caregiver safety technologies, and navigation systems (Instruments), endoscopic and communications systems (Endoscopy), and patient handling, emergency medical equipment, intensive care disposable products and clinical communication and artificial intelligence-assisted virtual care platform technology (Medical). Neurotechnology includes neurosurgical, neurovascular and craniomaxillofacial implant products. Its Orthopaedics products primarily include implants used in total joint replacements, such as hip, knee and shoulder, and trauma and extremities surgeries. The Company also offers solutions for venous thromboembolism clot removal without the use of thrombolytic drugs.</v>
    <v>53000</v>
    <v>New York Stock Exchange</v>
    <v>XNYS</v>
    <v>XNYS</v>
    <v>1941 STRYKER WAY, PORTAGE, MI, 49002 US</v>
    <v>366.8</v>
    <v>Healthcare Equipment &amp; Supplies</v>
    <v>Stock</v>
    <v>45932.957432510935</v>
    <v>12547</v>
    <v>359.17500000000001</v>
    <v>140069748574</v>
    <v>STRYKER CORPORATION</v>
    <v>STRYKER CORPORATION</v>
    <v>361.66</v>
    <v>48.482199999999999</v>
    <v>364.15</v>
    <v>366.38</v>
    <v>366.7</v>
    <v>382307300</v>
    <v>SYK</v>
    <v>STRYKER CORPORATION (XNYS:SYK)</v>
    <v>1641719</v>
    <v>1293114</v>
    <v>1946</v>
  </rv>
  <rv s="2">
    <v>12548</v>
  </rv>
  <rv s="0">
    <v>https://www.bing.com/financeapi/forcetrigger?t=a1r1r7&amp;q=XNYS%3aDHR&amp;form=skydnc</v>
    <v>Learn more on Bing</v>
  </rv>
  <rv s="1">
    <v>en-GB</v>
    <v>a1r1r7</v>
    <v>268435456</v>
    <v>1</v>
    <v>Powered by Refinitiv</v>
    <v>0</v>
    <v>DANAHER CORPORATION (XNYS:DHR)</v>
    <v>2</v>
    <v>3</v>
    <v>Finance</v>
    <v>4</v>
    <v>279.41000000000003</v>
    <v>171</v>
    <v>0.79969999999999997</v>
    <v>-2.58</v>
    <v>-1.426E-3</v>
    <v>-1.2119999999999999E-2</v>
    <v>-0.3</v>
    <v>USD</v>
    <v>Danaher Corporation is a global life sciences and diagnostics innovator. The Company operates through three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broad range of instruments, consumables, services and software that are primarily used by customers to study the basic building blocks of life, including deoxyribonucleic acid (DNA) 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216.16</v>
    <v>Healthcare Equipment &amp; Supplies</v>
    <v>Stock</v>
    <v>45932.954074918751</v>
    <v>12550</v>
    <v>210</v>
    <v>150585651480</v>
    <v>DANAHER CORPORATION</v>
    <v>DANAHER CORPORATION</v>
    <v>210.94</v>
    <v>40.7898</v>
    <v>212.88</v>
    <v>210.3</v>
    <v>210.03</v>
    <v>716051600</v>
    <v>DHR</v>
    <v>DANAHER CORPORATION (XNYS:DHR)</v>
    <v>6798115</v>
    <v>4345549</v>
    <v>1986</v>
  </rv>
  <rv s="2">
    <v>12551</v>
  </rv>
  <rv s="0">
    <v>https://www.bing.com/financeapi/forcetrigger?t=a1p2ar&amp;q=XNYS%3aBX&amp;form=skydnc</v>
    <v>Learn more on Bing</v>
  </rv>
  <rv s="10">
    <v>en-GB</v>
    <v>a1p2ar</v>
    <v>268435456</v>
    <v>1</v>
    <v>Powered by Refinitiv</v>
    <v>23</v>
    <v>BLACKSTONE INC. (XNYS:BX)</v>
    <v>2</v>
    <v>24</v>
    <v>Finance</v>
    <v>4</v>
    <v>200.96</v>
    <v>115.66</v>
    <v>1.7707999999999999</v>
    <v>-1.5</v>
    <v>2.5209999999999998E-3</v>
    <v>-8.9230000000000004E-3</v>
    <v>0.42</v>
    <v>USD</v>
    <v>Blackstone Inc. is an alternative asset manager. Its asset management includes global investment strategies focused on real estate, private equity, infrastructure, life sciences, growth equity, credit, real assets, secondaries, and hedge funds. Its Real Estate segment comprises its management of opportunistic real estate funds, Core+ real estate funds, and real estate debt strategies. Its Private Equity segment includes its management of flagship Corporate Private Equity funds, sector and geographically focused Corporate Private Equity funds, core private equity funds, an investment platform, and others. Its Credit &amp; Insurance segment consists of Blackstone Credit &amp; Insurance, which is organized into three overarching strategies: private corporate credit, liquid corporate credit and infrastructure and asset-based credit. Its Multi-Asset Investing segment is organized into four investment platforms: Absolute Return, Multi-Strategy, Total Portfolio Management, and Public Real Assets.</v>
    <v>4895</v>
    <v>New York Stock Exchange</v>
    <v>XNYS</v>
    <v>XNYS</v>
    <v>345 Park Avenue, NEW YORK, NY, 10154 US</v>
    <v>169</v>
    <v>Investment Banking &amp; Investment Services</v>
    <v>Stock</v>
    <v>45932.957771631249</v>
    <v>12553</v>
    <v>166.4</v>
    <v>199142400000</v>
    <v>BLACKSTONE INC.</v>
    <v>BLACKSTONE INC.</v>
    <v>168.21</v>
    <v>168.1</v>
    <v>166.6</v>
    <v>167</v>
    <v>1184667000</v>
    <v>BX</v>
    <v>BLACKSTONE INC. (XNYS:BX)</v>
    <v>3570165</v>
    <v>3500107</v>
    <v>2007</v>
  </rv>
  <rv s="2">
    <v>12554</v>
  </rv>
  <rv s="0">
    <v>https://www.bing.com/financeapi/forcetrigger?t=a1xg3m&amp;q=XNYS%3aMDT&amp;form=skydnc</v>
    <v>Learn more on Bing</v>
  </rv>
  <rv s="1">
    <v>en-GB</v>
    <v>a1xg3m</v>
    <v>268435456</v>
    <v>1</v>
    <v>Powered by Refinitiv</v>
    <v>0</v>
    <v>MEDTRONIC PUBLIC LIMITED COMPANY (XNYS:MDT)</v>
    <v>2</v>
    <v>3</v>
    <v>Finance</v>
    <v>4</v>
    <v>96.25</v>
    <v>79.290000000000006</v>
    <v>0.79120000000000001</v>
    <v>0.67500000000000004</v>
    <v>1.884E-3</v>
    <v>7.1199999999999996E-3</v>
    <v>0.1799</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H91 4K49 IE</v>
    <v>95.74</v>
    <v>Healthcare Equipment &amp; Supplies</v>
    <v>Stock</v>
    <v>45932.950652789063</v>
    <v>12556</v>
    <v>93.98</v>
    <v>121611400000</v>
    <v>MEDTRONIC PUBLIC LIMITED COMPANY</v>
    <v>MEDTRONIC PUBLIC LIMITED COMPANY</v>
    <v>94.41</v>
    <v>26.3873</v>
    <v>94.81</v>
    <v>95.484999999999999</v>
    <v>95.659899999999993</v>
    <v>1282686000</v>
    <v>MDT</v>
    <v>MEDTRONIC PUBLIC LIMITED COMPANY (XNYS:MDT)</v>
    <v>6212676</v>
    <v>7164480</v>
    <v>2014</v>
  </rv>
  <rv s="2">
    <v>12557</v>
  </rv>
  <rv s="0">
    <v>https://www.bing.com/financeapi/forcetrigger?t=az6zf2&amp;q=XNYS%3aWELL&amp;form=skydnc</v>
    <v>Learn more on Bing</v>
  </rv>
  <rv s="1">
    <v>en-GB</v>
    <v>az6zf2</v>
    <v>268435456</v>
    <v>1</v>
    <v>Powered by Refinitiv</v>
    <v>0</v>
    <v>WELLTOWER INC. (XNYS:WELL)</v>
    <v>2</v>
    <v>3</v>
    <v>Finance</v>
    <v>4</v>
    <v>180.4</v>
    <v>122.34</v>
    <v>0.9083</v>
    <v>-3.8</v>
    <v>2.4499999999999999E-3</v>
    <v>-2.1183999999999998E-2</v>
    <v>0.43</v>
    <v>USD</v>
    <v>Welltower Inc. is a residential wellness and healthcare infrastructure company. It seeks to position its portfolio of 1,500 plus seniors and wellness housing communities at the intersection of housing, healthcare, and hospitality, creating communities for mature renters and older adults in the United States, United Kingdom, and Canada. Its segments include Seniors Housing Operating, Triple-net and Outpatient Medical. Its seniors housing operating properties include seniors apartments, assisted living communities, independent living/continuing care retirement communities, independent supportive living communities (Canada), care homes with and without nursing (United Kingdom) and combinations thereof. Its triple-net properties include the property types that are under seniors housing operating properties, as well as long-term/post-acute care facilities. Its outpatient medical portfolio is primarily self-managed and consists of multi-tenant properties leased to healthcare providers.</v>
    <v>685</v>
    <v>New York Stock Exchange</v>
    <v>XNYS</v>
    <v>XNYS</v>
    <v>4500 Dorr Street, TOLEDO, OH, 43615 US</v>
    <v>179.36500000000001</v>
    <v>Residential &amp; Commercial REIT</v>
    <v>Stock</v>
    <v>45932.955325647657</v>
    <v>12559</v>
    <v>174.89</v>
    <v>117432451522</v>
    <v>WELLTOWER INC.</v>
    <v>WELLTOWER INC.</v>
    <v>178.92</v>
    <v>144.6412</v>
    <v>179.38</v>
    <v>175.58</v>
    <v>175.93</v>
    <v>668825900</v>
    <v>WELL</v>
    <v>WELLTOWER INC. (XNYS:WELL)</v>
    <v>3059058</v>
    <v>3433997</v>
    <v>2022</v>
  </rv>
  <rv s="2">
    <v>12560</v>
  </rv>
  <rv s="0">
    <v>https://www.bing.com/financeapi/forcetrigger?t=a1q5nm&amp;q=XNYS%3aCOP&amp;form=skydnc</v>
    <v>Learn more on Bing</v>
  </rv>
  <rv s="1">
    <v>en-GB</v>
    <v>a1q5nm</v>
    <v>268435456</v>
    <v>1</v>
    <v>Powered by Refinitiv</v>
    <v>0</v>
    <v>CONOCOPHILLIPS (XNYS:COP)</v>
    <v>2</v>
    <v>3</v>
    <v>Finance</v>
    <v>4</v>
    <v>116.08</v>
    <v>79.88</v>
    <v>0.59330000000000005</v>
    <v>-2.08</v>
    <v>4.2839999999999996E-3</v>
    <v>-2.1788999999999999E-2</v>
    <v>0.4</v>
    <v>USD</v>
    <v>ConocoPhillips is an exploration and production company. Its Alaska segment primarily explores for, produces, transports and markets crude oil, natural gas and NGLs. The Lower 48 segment consists of operations located in the 48 contiguous states in the United States and the Gulf of Mexico. Canadian operations consist of the Surmont oil sands development in Alberta, the liquids-rich Montney unconventional play in British Columbia and commercial operations. The Europe, Middle East and North Africa segment consists of operations principally located in the Norwegian sector of the North Sea, the Norwegian Sea, Qatar, Libya, Equatorial Guinea and commercial and terminalling operations in the United Kingdom. Asia Pacific segment has exploration and production operations in China, Malaysia, Australia and commercial operations in China, Singapore and Japan. Other International segment includes interests in Colombia as well as contingencies associated with prior operations in other countries.</v>
    <v>11700</v>
    <v>New York Stock Exchange</v>
    <v>XNYS</v>
    <v>XNYS</v>
    <v>925 N. Eldridge Parkway, HOUSTON, TX, 77079-2703 US</v>
    <v>96.14</v>
    <v>Oil &amp; Gas</v>
    <v>Stock</v>
    <v>45932.956952117966</v>
    <v>12562</v>
    <v>93.125</v>
    <v>116626203960</v>
    <v>CONOCOPHILLIPS</v>
    <v>CONOCOPHILLIPS</v>
    <v>95</v>
    <v>12.5282</v>
    <v>95.46</v>
    <v>93.38</v>
    <v>93.78</v>
    <v>1248942000</v>
    <v>COP</v>
    <v>CONOCOPHILLIPS (XNYS:COP)</v>
    <v>5428262</v>
    <v>6831373</v>
    <v>2001</v>
  </rv>
  <rv s="2">
    <v>12563</v>
  </rv>
  <rv s="0">
    <v>https://www.bing.com/financeapi/forcetrigger?t=a1qvjc&amp;q=XNYS%3aDE&amp;form=skydnc</v>
    <v>Learn more on Bing</v>
  </rv>
  <rv s="1">
    <v>en-GB</v>
    <v>a1qvjc</v>
    <v>268435456</v>
    <v>1</v>
    <v>Powered by Refinitiv</v>
    <v>0</v>
    <v>DEERE &amp; COMPANY (XNYS:DE)</v>
    <v>2</v>
    <v>3</v>
    <v>Finance</v>
    <v>10</v>
    <v>533.78</v>
    <v>387.03</v>
    <v>1.0478000000000001</v>
    <v>10.09</v>
    <v>6.9290000000000009E-4</v>
    <v>2.2336000000000002E-2</v>
    <v>0.32</v>
    <v>USD</v>
    <v>Deere &amp; Company is engaged in the delivery of agricultural, construction and forestry equipment. Its segments include production and precision agriculture (PPA), small agriculture and turf (SAT), construction and forestry (CF), and financial services (FS). PPA segment defines, develops and delivers global equipment and technology solutions for production-scale growers of large grains, small grains, cotton and sugarcane. SAT segment defines, develops and delivers global equipment and technology solutions for dairy and livestock producers, high-value and small acreage crop producers, and turf and utility customers. CF segment defines, develops and delivers a range of machines and technology solutions organized along the earthmoving, forestry and roadbuilding production systems. FS segment finances sales and leases by John Deere dealers of new and used production and precision agriculture equipment and others. Its products include John Deere Autonomous 8R Tractor and E-Power Backhoe.</v>
    <v>75800</v>
    <v>New York Stock Exchange</v>
    <v>XNYS</v>
    <v>XNYS</v>
    <v>One John Deere Place, MOLINE, IL, 61265 US</v>
    <v>462.33499999999998</v>
    <v>Machinery, Equipment &amp; Components</v>
    <v>Stock</v>
    <v>45932.940775635936</v>
    <v>12565</v>
    <v>453.34500000000003</v>
    <v>124843523508</v>
    <v>DEERE &amp; COMPANY</v>
    <v>DEERE &amp; COMPANY</v>
    <v>454.52</v>
    <v>24.147300000000001</v>
    <v>451.73</v>
    <v>461.82</v>
    <v>462.14</v>
    <v>270329400</v>
    <v>DE</v>
    <v>DEERE &amp; COMPANY (XNYS:DE)</v>
    <v>1512021</v>
    <v>1486243</v>
    <v>1958</v>
  </rv>
  <rv s="2">
    <v>12566</v>
  </rv>
  <rv s="0">
    <v>https://www.bing.com/financeapi/forcetrigger?t=a1xtpr&amp;q=XNYS%3aMO&amp;form=skydnc</v>
    <v>Learn more on Bing</v>
  </rv>
  <rv s="1">
    <v>en-GB</v>
    <v>a1xtpr</v>
    <v>268435456</v>
    <v>1</v>
    <v>Powered by Refinitiv</v>
    <v>0</v>
    <v>Altria Group, Inc. (XNYS:MO)</v>
    <v>2</v>
    <v>3</v>
    <v>Finance</v>
    <v>4</v>
    <v>68.599999999999994</v>
    <v>48.86</v>
    <v>0.55349999999999999</v>
    <v>-0.52500000000000002</v>
    <v>7.6050000000000011E-4</v>
    <v>-7.92E-3</v>
    <v>0.05</v>
    <v>USD</v>
    <v>Altria Group, Inc. operates a portfolio of tobacco products for United States tobacco consumers aged 21+. Its segments include smokeable products and oral tobacco products. The smokeable products segment consists of combustible cigarettes and machine-made large cigars. The oral tobacco products segment includes moist smokeless tobacco (MST) products and oral nicotine pouches. Its wholly owned subsidiaries include manufacturers of both combustible and smoke-free products. In combustibles, it owns Philip Morris USA Inc. (PM USA), and John Middleton Co. (Middleton), which are cigarette manufacturers. Its smoke-free portfolio includes ownership of U.S. Smokeless Tobacco Company LLC (USSTC), a global MST manufacturer, Helix Innovations LLC (Helix), a manufacturer of oral nicotine pouches, and NJOY, LLC (NJOY), an e-vapor manufacturer with a commercialized product portfolio. The brand portfolios of its operating companies include Marlboro, Black &amp; Mild, Copenhagen, Skoal, on! and NJOY.</v>
    <v>6200</v>
    <v>New York Stock Exchange</v>
    <v>XNYS</v>
    <v>XNYS</v>
    <v>6601 W Broad St, RICHMOND, VA, 23230 US</v>
    <v>66.62</v>
    <v>Food &amp; Tobacco</v>
    <v>Stock</v>
    <v>45932.956966353908</v>
    <v>12568</v>
    <v>65.5</v>
    <v>110478031615</v>
    <v>Altria Group, Inc.</v>
    <v>Altria Group, Inc.</v>
    <v>66.180000000000007</v>
    <v>12.7094</v>
    <v>66.290000000000006</v>
    <v>65.765000000000001</v>
    <v>65.8</v>
    <v>1679891000</v>
    <v>MO</v>
    <v>Altria Group, Inc. (XNYS:MO)</v>
    <v>6042299</v>
    <v>7995048</v>
    <v>1985</v>
  </rv>
  <rv s="2">
    <v>12569</v>
  </rv>
  <rv s="0">
    <v>https://www.bing.com/financeapi/forcetrigger?t=c2mtww&amp;q=XNAS%3aHOOD&amp;form=skydnc</v>
    <v>Learn more on Bing</v>
  </rv>
  <rv s="1">
    <v>en-GB</v>
    <v>c2mtww</v>
    <v>268435456</v>
    <v>1</v>
    <v>Powered by Refinitiv</v>
    <v>0</v>
    <v>ROBINHOOD MARKETS, INC. (XNAS:HOOD)</v>
    <v>2</v>
    <v>3</v>
    <v>Finance</v>
    <v>4</v>
    <v>146.69999999999999</v>
    <v>22.05</v>
    <v>2.4316</v>
    <v>6.56</v>
    <v>-1.369E-3</v>
    <v>4.7146999999999994E-2</v>
    <v>-0.19939999999999999</v>
    <v>USD</v>
    <v>Robinhood Markets, Inc. is creating a financial services platform for everyone, regardless of their wealth, income, or background. It uses technology to provide access to the financial system. Its offerings include Brokerage, Robinhood Crypto, Custody, Robinhood Wallet, Robinhood Gold, and Robinhood Gold Card. Its Brokerage services include investing, options trading, fractional trading, recurring investment, access to investing on margin, fully paid securities lending, cash sweep, instant withdrawals, Robinhood retirement, 24-hour market, joint investing accounts, and event contracts. It also offers a variety of ways for its customers to grow their financial knowledge, including Robinhood Learn, In-App Education, Newsfeeds, Sherwood Snacks, and Crypto Learn and Earn. Its self-clearing system, order routing system, data platform, and other back-end infrastructure deliver the capabilities that allow its customers to focus on investing, saving and spending.</v>
    <v>2300</v>
    <v>Nasdaq Stock Market</v>
    <v>XNAS</v>
    <v>XNAS</v>
    <v>85 Willow Road, MENLO PARK, CA, 94025 US</v>
    <v>146.69999999999999</v>
    <v>Financial Technology (Fintech) &amp; Infrastructure</v>
    <v>Stock</v>
    <v>45932.958563055472</v>
    <v>12571</v>
    <v>140.15</v>
    <v>123650300000</v>
    <v>ROBINHOOD MARKETS, INC.</v>
    <v>ROBINHOOD MARKETS, INC.</v>
    <v>142.78</v>
    <v>70.919600000000003</v>
    <v>139.13999999999999</v>
    <v>145.69999999999999</v>
    <v>145.50059999999999</v>
    <v>888675100</v>
    <v>HOOD</v>
    <v>ROBINHOOD MARKETS, INC. (XNAS:HOOD)</v>
    <v>34537975</v>
    <v>46319445</v>
    <v>2013</v>
  </rv>
  <rv s="2">
    <v>12572</v>
  </rv>
  <rv s="0">
    <v>https://www.bing.com/financeapi/forcetrigger?t=a1zy3m&amp;q=XNYS%3aPLD&amp;form=skydnc</v>
    <v>Learn more on Bing</v>
  </rv>
  <rv s="1">
    <v>en-GB</v>
    <v>a1zy3m</v>
    <v>268435456</v>
    <v>1</v>
    <v>Powered by Refinitiv</v>
    <v>0</v>
    <v>PROLOGIS, INC. (XNYS:PLD)</v>
    <v>2</v>
    <v>3</v>
    <v>Finance</v>
    <v>10</v>
    <v>127.65</v>
    <v>85.35</v>
    <v>1.3</v>
    <v>-0.36</v>
    <v>-1.7219999999999998E-4</v>
    <v>-3.091E-3</v>
    <v>-0.02</v>
    <v>USD</v>
    <v>Prologis, Inc. is a fully integrated real estate company. The Company operates through two segments: Real Estate (Rental Operations and Development) and Strategic Capital. Its Real Estate Segment represents the ownership and development of operating properties. The Real Estate Segment also includes development activities that lead to rental operations, including land held for development and properties under development, and other real estate investments, including renewable energy assets. Strategic Capital Segment represents the management of unconsolidated co-investment ventures. The Company is the general partner of Prologis, L.P. (the Operating Partnership or OP). Through the OP, it is engaged in the ownership, acquisition, development and management of logistics facilities with a focus on key markets in approximately 20 countries on four continents. It operates, manages and measures the operating performance of its properties on an owned and managed (O&amp;M) basis.</v>
    <v>2703</v>
    <v>New York Stock Exchange</v>
    <v>XNYS</v>
    <v>XNYS</v>
    <v>PIER 1 BAY 1, SAN FRANCISCO, CA, 94111 US</v>
    <v>116.47499999999999</v>
    <v>Residential &amp; Commercial REIT</v>
    <v>Stock</v>
    <v>45932.937500022657</v>
    <v>12574</v>
    <v>114.54</v>
    <v>107766675560</v>
    <v>PROLOGIS, INC.</v>
    <v>PROLOGIS, INC.</v>
    <v>116.22</v>
    <v>31.406700000000001</v>
    <v>116.48</v>
    <v>116.12</v>
    <v>116.1</v>
    <v>928063000</v>
    <v>PLD</v>
    <v>PROLOGIS, INC. (XNYS:PLD)</v>
    <v>2935736</v>
    <v>3388578</v>
    <v>1997</v>
  </rv>
  <rv s="2">
    <v>12575</v>
  </rv>
  <rv s="0">
    <v>https://www.bing.com/financeapi/forcetrigger?t=a1p8tc&amp;q=XNYS%3aCB&amp;form=skydnc</v>
    <v>Learn more on Bing</v>
  </rv>
  <rv s="1">
    <v>en-GB</v>
    <v>a1p8tc</v>
    <v>268435456</v>
    <v>1</v>
    <v>Powered by Refinitiv</v>
    <v>0</v>
    <v>Chubb Ltd (XNYS:CB)</v>
    <v>2</v>
    <v>3</v>
    <v>Finance</v>
    <v>10</v>
    <v>306.91000000000003</v>
    <v>252.16040000000001</v>
    <v>0.58940000000000003</v>
    <v>-0.04</v>
    <v>0</v>
    <v>-1.4210000000000001E-4</v>
    <v>0</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43000</v>
    <v>New York Stock Exchange</v>
    <v>XNYS</v>
    <v>XNYS</v>
    <v>Baerengasse 32, ZUERICH, ZUERICH, 8001 CH</v>
    <v>282.5</v>
    <v>Insurance</v>
    <v>Stock</v>
    <v>45932.937500022657</v>
    <v>12577</v>
    <v>279</v>
    <v>112179489711</v>
    <v>Chubb Ltd</v>
    <v>Chubb Ltd</v>
    <v>279.45999999999998</v>
    <v>12.4177</v>
    <v>281.41000000000003</v>
    <v>281.37</v>
    <v>281.37</v>
    <v>398690300</v>
    <v>CB</v>
    <v>Chubb Ltd (XNYS:CB)</v>
    <v>1731086</v>
    <v>1811400</v>
    <v>2008</v>
  </rv>
  <rv s="2">
    <v>12578</v>
  </rv>
  <rv s="0">
    <v>https://www.bing.com/financeapi/forcetrigger?t=a23a5r&amp;q=XNYS%3aSO&amp;form=skydnc</v>
    <v>Learn more on Bing</v>
  </rv>
  <rv s="1">
    <v>en-GB</v>
    <v>a23a5r</v>
    <v>268435456</v>
    <v>1</v>
    <v>Powered by Refinitiv</v>
    <v>0</v>
    <v>THE SOUTHERN COMPANY (XNYS:SO)</v>
    <v>2</v>
    <v>3</v>
    <v>Finance</v>
    <v>10</v>
    <v>96.44</v>
    <v>80.459999999999994</v>
    <v>0.43530000000000002</v>
    <v>-0.91</v>
    <v>1.1720000000000001E-3</v>
    <v>-9.5989999999999999E-3</v>
    <v>0.11</v>
    <v>USD</v>
    <v>The Southern Company is an energy provider. The Company owns three traditional electric operating companies, Southern Power Company and Southern Company Gas. The traditional electric operating companies-Alabama Power, Georgia Power and Mississippi Power-are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through the natural gas distribution utilities. Southern Company Gas is also involved in several other businesses that are complementary to the distribution of natural gas.</v>
    <v>28600</v>
    <v>New York Stock Exchange</v>
    <v>XNYS</v>
    <v>XNYS</v>
    <v>30 Ivan Allen Jr. Blvd., N.W., ATLANTA, GA, 30308 US</v>
    <v>94.53</v>
    <v>Electrical Utilities &amp; IPPs</v>
    <v>Stock</v>
    <v>45932.940998378908</v>
    <v>12580</v>
    <v>93.525000000000006</v>
    <v>104284500000</v>
    <v>THE SOUTHERN COMPANY</v>
    <v>THE SOUTHERN COMPANY</v>
    <v>94.18</v>
    <v>24.212800000000001</v>
    <v>94.8</v>
    <v>93.89</v>
    <v>94</v>
    <v>1100047000</v>
    <v>SO</v>
    <v>THE SOUTHERN COMPANY (XNYS:SO)</v>
    <v>4436208</v>
    <v>4781985</v>
    <v>1945</v>
  </rv>
  <rv s="2">
    <v>12581</v>
  </rv>
  <rv s="0">
    <v>https://www.bing.com/financeapi/forcetrigger?t=a1wzw7&amp;q=XNYS%3aLMT&amp;form=skydnc</v>
    <v>Learn more on Bing</v>
  </rv>
  <rv s="1">
    <v>en-GB</v>
    <v>a1wzw7</v>
    <v>268435456</v>
    <v>1</v>
    <v>Powered by Refinitiv</v>
    <v>0</v>
    <v>LOCKHEED MARTIN CORPORATION (XNYS:LMT)</v>
    <v>2</v>
    <v>3</v>
    <v>Finance</v>
    <v>4</v>
    <v>618.95000000000005</v>
    <v>410.11</v>
    <v>0.24679999999999999</v>
    <v>0.27</v>
    <v>1.8540000000000002E-3</v>
    <v>5.4109999999999998E-4</v>
    <v>0.92569999999999997</v>
    <v>USD</v>
    <v>Lockheed Martin Corporation is a global aerospace and defense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Its Space segment is engaged in the research and design, development, engineering and production of satellites, space transportation systems, and strategic, advanced strike, and defensive systems.</v>
    <v>121000</v>
    <v>New York Stock Exchange</v>
    <v>XNYS</v>
    <v>XNYS</v>
    <v>6801 ROCKLEDGE DR, BETHESDA, MD, 20817 US</v>
    <v>503.6</v>
    <v>Aerospace &amp; Defense</v>
    <v>Stock</v>
    <v>45932.957551515625</v>
    <v>12583</v>
    <v>497.01</v>
    <v>116562120477</v>
    <v>LOCKHEED MARTIN CORPORATION</v>
    <v>LOCKHEED MARTIN CORPORATION</v>
    <v>499.24</v>
    <v>21.5671</v>
    <v>499</v>
    <v>499.27</v>
    <v>500.28570000000002</v>
    <v>233465100</v>
    <v>LMT</v>
    <v>LOCKHEED MARTIN CORPORATION (XNYS:LMT)</v>
    <v>915662</v>
    <v>1345358</v>
    <v>1994</v>
  </rv>
  <rv s="2">
    <v>12584</v>
  </rv>
  <rv s="0">
    <v>https://www.bing.com/financeapi/forcetrigger?t=a1xr1h&amp;q=XNYS%3aMMC&amp;form=skydnc</v>
    <v>Learn more on Bing</v>
  </rv>
  <rv s="1">
    <v>en-GB</v>
    <v>a1xr1h</v>
    <v>268435456</v>
    <v>1</v>
    <v>Powered by Refinitiv</v>
    <v>0</v>
    <v>MARSH &amp; MCLENNAN COMPANIES, INC. (XNYS:MMC)</v>
    <v>2</v>
    <v>3</v>
    <v>Finance</v>
    <v>10</v>
    <v>248</v>
    <v>195.01079999999999</v>
    <v>0.78549999999999998</v>
    <v>-0.82</v>
    <v>0</v>
    <v>-4.0920000000000002E-3</v>
    <v>0</v>
    <v>USD</v>
    <v>Marsh &amp; McLennan Companies, Inc. is a professional services company in the areas of risk, strategy and people. The Company conducts business through two segments: Risk and Insurance Services, and Consulting. Risk and Insurance Services segment includes risk management activities (risk advice, risk transfer and risk control and mitigation solutions) as well as insurance and reinsurance broking and services. It conducts business in this segment through Marsh and Guy Carpenter. Marsh is an insurance broker and risk advisor, serving companies, institutions and individuals. Guy Carpenter is a reinsurance intermediary and advisor. Consulting segment includes health, wealth and career advice, solutions and products, and specialized management, strategic, economic and brand consulting services. It conducts business in this segment through Mercer and Oliver Wyman Group. Oliver Wyman Group serves as a critical strategic, economic and brand advisor to private sector and governmental clients.</v>
    <v>90000</v>
    <v>New York Stock Exchange</v>
    <v>XNYS</v>
    <v>XNYS</v>
    <v>1166 Avenue of the Americas, NEW YORK, NY, 10036 US</v>
    <v>201.6</v>
    <v>Insurance</v>
    <v>Stock</v>
    <v>45932.937500010936</v>
    <v>12586</v>
    <v>197.81</v>
    <v>98959000000</v>
    <v>MARSH &amp; MCLENNAN COMPANIES, INC.</v>
    <v>MARSH &amp; MCLENNAN COMPANIES, INC.</v>
    <v>199.03</v>
    <v>23.954799999999999</v>
    <v>200.39</v>
    <v>199.57</v>
    <v>199.57</v>
    <v>491624100</v>
    <v>MMC</v>
    <v>MARSH &amp; MCLENNAN COMPANIES, INC. (XNYS:MMC)</v>
    <v>1996573</v>
    <v>2290335</v>
    <v>1969</v>
  </rv>
  <rv s="2">
    <v>12587</v>
  </rv>
  <rv s="0">
    <v>https://www.bing.com/financeapi/forcetrigger?t=a1px2w&amp;q=XNAS%3aCME&amp;form=skydnc</v>
    <v>Learn more on Bing</v>
  </rv>
  <rv s="1">
    <v>en-GB</v>
    <v>a1px2w</v>
    <v>268435456</v>
    <v>1</v>
    <v>Powered by Refinitiv</v>
    <v>0</v>
    <v>CME GROUP INC. (XNAS:CME)</v>
    <v>2</v>
    <v>3</v>
    <v>Finance</v>
    <v>10</v>
    <v>290.79000000000002</v>
    <v>213.94</v>
    <v>0.40529999999999999</v>
    <v>-0.41</v>
    <v>2.1099999999999999E-3</v>
    <v>-1.542E-3</v>
    <v>0.56000000000000005</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(FX), energy, agricultural products and metals. It offers futures and options on futures trading through the CME Globex platform, fixed income trading via BrokerTec and FX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3760</v>
    <v>Nasdaq Stock Market</v>
    <v>XNAS</v>
    <v>XNAS</v>
    <v>20 S. Wacker Dr., CHICAGO, IL, 60606 US</v>
    <v>266.02999999999997</v>
    <v>Investment Banking &amp; Investment Services</v>
    <v>Stock</v>
    <v>45932.931173321093</v>
    <v>12589</v>
    <v>262.26</v>
    <v>95654867110</v>
    <v>CME GROUP INC.</v>
    <v>CME GROUP INC.</v>
    <v>264.54000000000002</v>
    <v>26.726099999999999</v>
    <v>265.83999999999997</v>
    <v>265.43</v>
    <v>265.99</v>
    <v>360377000</v>
    <v>CME</v>
    <v>CME GROUP INC. (XNAS:CME)</v>
    <v>1646325</v>
    <v>1888407</v>
    <v>2001</v>
  </rv>
  <rv s="2">
    <v>12590</v>
  </rv>
  <rv s="0">
    <v>https://www.bing.com/financeapi/forcetrigger?t=a1ztzr&amp;q=XNYS%3aPH&amp;form=skydnc</v>
    <v>Learn more on Bing</v>
  </rv>
  <rv s="1">
    <v>en-GB</v>
    <v>a1ztzr</v>
    <v>268435456</v>
    <v>1</v>
    <v>Powered by Refinitiv</v>
    <v>0</v>
    <v>PARKER-HANNIFIN CORPORATION (XNYS:PH)</v>
    <v>2</v>
    <v>3</v>
    <v>Finance</v>
    <v>10</v>
    <v>779.77</v>
    <v>488.45</v>
    <v>1.3681000000000001</v>
    <v>2.92</v>
    <v>-5.2760000000000003E-5</v>
    <v>3.8660000000000001E-3</v>
    <v>-0.04</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57950</v>
    <v>New York Stock Exchange</v>
    <v>XNYS</v>
    <v>XNYS</v>
    <v>6035 Parkland Boulevard, CLEVELAND, OH, 44124-4141 US</v>
    <v>762.61</v>
    <v>Machinery, Equipment &amp; Components</v>
    <v>Stock</v>
    <v>45932.947563807815</v>
    <v>12592</v>
    <v>753.08</v>
    <v>95938143974</v>
    <v>PARKER-HANNIFIN CORPORATION</v>
    <v>PARKER-HANNIFIN CORPORATION</v>
    <v>757.38</v>
    <v>27.948</v>
    <v>755.22</v>
    <v>758.14</v>
    <v>758.1</v>
    <v>126544100</v>
    <v>PH</v>
    <v>PARKER-HANNIFIN CORPORATION (XNYS:PH)</v>
    <v>381954</v>
    <v>554569</v>
    <v>1938</v>
  </rv>
  <rv s="2">
    <v>12593</v>
  </rv>
  <rv s="0">
    <v>https://www.bing.com/financeapi/forcetrigger?t=a1v8ar&amp;q=XNYS%3aICE&amp;form=skydnc</v>
    <v>Learn more on Bing</v>
  </rv>
  <rv s="1">
    <v>en-GB</v>
    <v>a1v8ar</v>
    <v>268435456</v>
    <v>1</v>
    <v>Powered by Refinitiv</v>
    <v>0</v>
    <v>INTERCONTINENTAL EXCHANGE, INC. (XNYS:ICE)</v>
    <v>2</v>
    <v>3</v>
    <v>Finance</v>
    <v>10</v>
    <v>189.35</v>
    <v>142.29</v>
    <v>1.0803</v>
    <v>-1.66</v>
    <v>4.4729999999999995E-3</v>
    <v>-1.0206999999999999E-2</v>
    <v>0.72</v>
    <v>USD</v>
    <v>Intercontinental Exchange, Inc. provides financial technology and data services across major asset classes, helping its customers access workflow tools that increase transparency and efficiency. Its Exchanges segment operates regulated marketplace technology for the listing, trading and clearing of an array of derivatives contracts and financial securities as well as data and connectivity services related to its exchanges and clearing houses. Its Fixed Income and Data Services segment provides fixed income pricing, reference data, indices, analytics and execution services as well as global credit default swaps (CDS), clearing and multi-asset class data delivery technology. Its Mortgage Technology segment provides a technology platform that offers customers comprehensive, digital workflow tools that aim to address inefficiencies and mitigate risks that exist in the United States residential mortgage market life cycle, from application through closing, servicing and the secondary market.</v>
    <v>12806</v>
    <v>New York Stock Exchange</v>
    <v>XNYS</v>
    <v>XNYS</v>
    <v>5660 New Northside Drive, Third Floor, ATLANTA, GA, 30328 US</v>
    <v>162.5</v>
    <v>Investment Banking &amp; Investment Services</v>
    <v>Stock</v>
    <v>45932.944066527343</v>
    <v>12595</v>
    <v>160.69999999999999</v>
    <v>92148670638</v>
    <v>INTERCONTINENTAL EXCHANGE, INC.</v>
    <v>INTERCONTINENTAL EXCHANGE, INC.</v>
    <v>162.05000000000001</v>
    <v>30.888200000000001</v>
    <v>162.63999999999999</v>
    <v>160.97999999999999</v>
    <v>161.69999999999999</v>
    <v>572423100</v>
    <v>ICE</v>
    <v>INTERCONTINENTAL EXCHANGE, INC. (XNYS:ICE)</v>
    <v>3335875</v>
    <v>3002540</v>
    <v>2013</v>
  </rv>
  <rv s="2">
    <v>12596</v>
  </rv>
  <rv s="0">
    <v>https://www.bing.com/financeapi/forcetrigger?t=a1rdzr&amp;q=XNYS%3aDUK&amp;form=skydnc</v>
    <v>Learn more on Bing</v>
  </rv>
  <rv s="1">
    <v>en-GB</v>
    <v>a1rdzr</v>
    <v>268435456</v>
    <v>1</v>
    <v>Powered by Refinitiv</v>
    <v>0</v>
    <v>DUKE ENERGY CORPORATION (XNYS:DUK)</v>
    <v>2</v>
    <v>3</v>
    <v>Finance</v>
    <v>10</v>
    <v>127.85</v>
    <v>105.2</v>
    <v>0.44280000000000003</v>
    <v>-0.82</v>
    <v>-6.580999999999999E-4</v>
    <v>-6.7000000000000002E-3</v>
    <v>-0.08</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26413</v>
    <v>New York Stock Exchange</v>
    <v>XNYS</v>
    <v>XNYS</v>
    <v>525 South Tryon Street, CHARLOTTE, NC, 28202-1803 US</v>
    <v>122.07989999999999</v>
    <v>Electrical Utilities &amp; IPPs</v>
    <v>Stock</v>
    <v>45932.937500022657</v>
    <v>12598</v>
    <v>120.94</v>
    <v>94535810465</v>
    <v>DUKE ENERGY CORPORATION</v>
    <v>DUKE ENERGY CORPORATION</v>
    <v>121.5</v>
    <v>19.896899999999999</v>
    <v>122.39</v>
    <v>121.57</v>
    <v>121.49</v>
    <v>777624500</v>
    <v>DUK</v>
    <v>DUKE ENERGY CORPORATION (XNYS:DUK)</v>
    <v>3098766</v>
    <v>2656913</v>
    <v>2005</v>
  </rv>
  <rv s="2">
    <v>12599</v>
  </rv>
  <rv s="0">
    <v>https://www.bing.com/financeapi/forcetrigger?t=a1xe52&amp;q=XNYS%3aMCK&amp;form=skydnc</v>
    <v>Learn more on Bing</v>
  </rv>
  <rv s="1">
    <v>en-GB</v>
    <v>a1xe52</v>
    <v>268435456</v>
    <v>1</v>
    <v>Powered by Refinitiv</v>
    <v>0</v>
    <v>MCKESSON CORPORATION (XNYS:MCK)</v>
    <v>2</v>
    <v>3</v>
    <v>Finance</v>
    <v>10</v>
    <v>776.14</v>
    <v>480.39499999999998</v>
    <v>0.51019999999999999</v>
    <v>-6.38</v>
    <v>-2.6360000000000001E-4</v>
    <v>-8.3389999999999992E-3</v>
    <v>-0.2</v>
    <v>USD</v>
    <v>McKesson Corporation is a diversified healthcare services company, which focuses on advancing health outcomes for patients everywhere. Its U.S. Pharmaceutical segment distributes branded, generic, specialty, biosimilar and over-the-counter pharmaceutical drugs, and other healthcare-related products in the United States (U.S.). The Prescription Technology Solutions (RxTS) segment helps solve medication access, affordability and adherence challenges for patients by working across healthcare to connect patients, pharmacies, pharmacy benefit managers, health plans, and biopharma companies. The Medical-Surgical Solutions provides medical-surgical supply distribution, logistics, and other services to healthcare providers, including physician offices, hospital reference labs, and home healthcare agencies. The International segment provides distribution and services to wholesale, institutional, and retail customers in Canada and Norway. It also offers oncology and specialty solutions.</v>
    <v>43000</v>
    <v>New York Stock Exchange</v>
    <v>XNYS</v>
    <v>XNYS</v>
    <v>6555 State Highway 161, IRVING, TX, 75039 US</v>
    <v>764.35</v>
    <v>Pharmaceuticals</v>
    <v>Stock</v>
    <v>45932.937500022657</v>
    <v>12601</v>
    <v>753.34500000000003</v>
    <v>94370444280</v>
    <v>MCKESSON CORPORATION</v>
    <v>MCKESSON CORPORATION</v>
    <v>758.16</v>
    <v>30.386500000000002</v>
    <v>765.08</v>
    <v>758.7</v>
    <v>758.5</v>
    <v>124384400</v>
    <v>MCK</v>
    <v>MCKESSON CORPORATION (XNYS:MCK)</v>
    <v>664978</v>
    <v>765067</v>
    <v>1994</v>
  </rv>
  <rv s="2">
    <v>12602</v>
  </rv>
  <rv s="0">
    <v>https://www.bing.com/financeapi/forcetrigger?t=a1qlnm&amp;q=XNYS%3aCVS&amp;form=skydnc</v>
    <v>Learn more on Bing</v>
  </rv>
  <rv s="1">
    <v>en-GB</v>
    <v>a1qlnm</v>
    <v>268435456</v>
    <v>1</v>
    <v>Powered by Refinitiv</v>
    <v>0</v>
    <v>CVS HEALTH CORPORATION (XNYS:CVS)</v>
    <v>2</v>
    <v>3</v>
    <v>Finance</v>
    <v>4</v>
    <v>77.760000000000005</v>
    <v>43.56</v>
    <v>0.60070000000000001</v>
    <v>0.56999999999999995</v>
    <v>-3.8190000000000003E-3</v>
    <v>7.4150000000000006E-3</v>
    <v>-0.29580000000000001</v>
    <v>USD</v>
    <v>CVS Health Corporation is a health solutions company. The Company's segments include Health Care Benefits, Health Services, Pharmacy &amp; Consumer Wellness and Corporate/Other. The Health Care Benefits segment offers a range of traditional, voluntary and consumer-directed health insurance products and related services, including medical, pharmacy, dental and behavioral health plans, medical management capabilities, PDPs and Medicaid health care management services. The Health Services segment provides a full range of PBM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 and sells an assortment of health and wellness products and general merchandise.</v>
    <v>300000</v>
    <v>New York Stock Exchange</v>
    <v>XNYS</v>
    <v>XNYS</v>
    <v>One Cvs Dr., WOONSOCKET, RI, 02895 US</v>
    <v>77.760000000000005</v>
    <v>Healthcare Providers &amp; Services</v>
    <v>Stock</v>
    <v>45932.953064003908</v>
    <v>12604</v>
    <v>76.27</v>
    <v>98219165440</v>
    <v>CVS HEALTH CORPORATION</v>
    <v>CVS HEALTH CORPORATION</v>
    <v>76.349999999999994</v>
    <v>21.611999999999998</v>
    <v>76.87</v>
    <v>77.44</v>
    <v>77.154200000000003</v>
    <v>1268326000</v>
    <v>CVS</v>
    <v>CVS HEALTH CORPORATION (XNYS:CVS)</v>
    <v>4905674</v>
    <v>7473677</v>
    <v>1996</v>
  </rv>
  <rv s="2">
    <v>12605</v>
  </rv>
  <rv s="0">
    <v>https://www.bing.com/financeapi/forcetrigger?t=a1vqnm&amp;q=XNYS%3aTT&amp;form=skydnc</v>
    <v>Learn more on Bing</v>
  </rv>
  <rv s="1">
    <v>en-GB</v>
    <v>a1vqnm</v>
    <v>268435456</v>
    <v>1</v>
    <v>Powered by Refinitiv</v>
    <v>0</v>
    <v>Trane Technologies plc (XNYS:TT)</v>
    <v>2</v>
    <v>3</v>
    <v>Finance</v>
    <v>10</v>
    <v>476.185</v>
    <v>298.14999999999998</v>
    <v>1.1585000000000001</v>
    <v>-1.88</v>
    <v>-2.7107000000000003E-2</v>
    <v>-4.4190000000000002E-3</v>
    <v>-11.480499999999999</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45000</v>
    <v>New York Stock Exchange</v>
    <v>XNYS</v>
    <v>XNYS</v>
    <v>170/175 Lakeview Drive, Airside Business Park, Swords,, SWORDS, DUBLIN IE</v>
    <v>429.21</v>
    <v>Machinery, Equipment &amp; Components</v>
    <v>Stock</v>
    <v>45932.937500010936</v>
    <v>12607</v>
    <v>420.29</v>
    <v>94241947362</v>
    <v>Trane Technologies plc</v>
    <v>Trane Technologies plc</v>
    <v>425.28</v>
    <v>33.390099999999997</v>
    <v>425.41</v>
    <v>423.53</v>
    <v>412.04950000000002</v>
    <v>222515400</v>
    <v>TT</v>
    <v>Trane Technologies plc (XNYS:TT)</v>
    <v>1088674</v>
    <v>1426945</v>
    <v>2009</v>
  </rv>
  <rv s="2">
    <v>12608</v>
  </rv>
  <rv s="0">
    <v>https://www.bing.com/financeapi/forcetrigger?t=a1yeec&amp;q=XNYS%3aNEM&amp;form=skydnc</v>
    <v>Learn more on Bing</v>
  </rv>
  <rv s="1">
    <v>en-GB</v>
    <v>a1yeec</v>
    <v>268435456</v>
    <v>1</v>
    <v>Powered by Refinitiv</v>
    <v>0</v>
    <v>NEWMONT CORPORATION (XNYS:NEM)</v>
    <v>2</v>
    <v>3</v>
    <v>Finance</v>
    <v>4</v>
    <v>87.93</v>
    <v>36.86</v>
    <v>0.3533</v>
    <v>0.47499999999999998</v>
    <v>-1.157E-3</v>
    <v>5.5259999999999997E-3</v>
    <v>-0.1</v>
    <v>USD</v>
    <v>Newmont Corporation is a gold company and a producer of copper, zinc, lead, and silver with operations and/or assets in the Africa, Australia, Latin America &amp; Caribbean, North America, and Papua New Guinea regions. The Company's operations include Brucejack, Red Chris, Penasquito, Merian, Cerro Negro, Yanacocha, Boddington, Tanami, Cadia, Lihir, Ahafo, and NGM. The Brucejack operation includes four mining leases and six core mineral claims which cover 8,169 acres (3,306 hectares) and 337 mineral claims covering 298,795 acres (120,918 hectares). The Red Chris operation includes five mining leases which cover 12,703 acres and 199 mineral claims, encompassing an area of 164,903 acres (66,734 hectares). Penasquito includes 20 mining concessions for operations comprising 113,231 acres (45,823 hectares) and 60 mining concessions for exploration of 107,456 acres (43,486 hectares). The Merian operation includes one right of exploitation encompassing an area of 41,687 acres (16,870 hectares).</v>
    <v>22200</v>
    <v>New York Stock Exchange</v>
    <v>XNYS</v>
    <v>XNYS</v>
    <v>6900 E Layton Avenue, Suite 700, DENVER, CO, 80237 US</v>
    <v>86.93</v>
    <v>Metals &amp; Mining</v>
    <v>Stock</v>
    <v>45932.95731998828</v>
    <v>12610</v>
    <v>83.24</v>
    <v>94933541250</v>
    <v>NEWMONT CORPORATION</v>
    <v>NEWMONT CORPORATION</v>
    <v>86.93</v>
    <v>15.6431</v>
    <v>85.95</v>
    <v>86.424999999999997</v>
    <v>86.33</v>
    <v>1098450000</v>
    <v>NEM</v>
    <v>NEWMONT CORPORATION (XNYS:NEM)</v>
    <v>12116530</v>
    <v>11936588</v>
    <v>2001</v>
  </rv>
  <rv s="2">
    <v>12611</v>
  </rv>
  <rv s="0">
    <v>https://www.bing.com/financeapi/forcetrigger?t=a1ook2&amp;q=XNYS%3aBMY&amp;form=skydnc</v>
    <v>Learn more on Bing</v>
  </rv>
  <rv s="1">
    <v>en-GB</v>
    <v>a1ook2</v>
    <v>268435456</v>
    <v>1</v>
    <v>Powered by Refinitiv</v>
    <v>0</v>
    <v>BRISTOL-MYERS SQUIBB COMPANY (XNYS:BMY)</v>
    <v>2</v>
    <v>3</v>
    <v>Finance</v>
    <v>4</v>
    <v>63.33</v>
    <v>42.96</v>
    <v>0.3347</v>
    <v>-1.69</v>
    <v>2.843E-3</v>
    <v>-3.5630999999999996E-2</v>
    <v>0.13</v>
    <v>USD</v>
    <v>Bristol-Myers Squibb Company is a global biopharmaceutical company. It is engaged in the discovery, development and delivery of transformational medicines for patients facing serious diseases in areas: oncology, hematology, immunology, cardiovascular, neuroscience and other areas. Its platforms comprise chemically synthesized or small molecule drugs, including protein degraders; drugs produced from biological processes, called biologics; ADCs, CAR-T cell therapies, and radiopharmaceutical therapeutics. Small molecule drugs are typically administered orally in the form of a tablet or capsule, although other drug delivery mechanisms are also used. Biologics are typically administered through injections or by intravenous infusion. CAR-T cell therapies are administered by intravenous infusion. Its growth portfolio includes Opdivo, Opdivo Qvantig, Orencia, Yervoy, Reblozyl, Opdualag, and others. Its legacy portfolio includes Eliquis, Revlimid, Pomalyst/Imnovid, Sprycel and Abraxane.</v>
    <v>34100</v>
    <v>New York Stock Exchange</v>
    <v>XNYS</v>
    <v>XNYS</v>
    <v>Route 206 And Province Line Road, PRINCETON, NJ, 08543 US</v>
    <v>47.41</v>
    <v>Pharmaceuticals</v>
    <v>Stock</v>
    <v>45932.958195485939</v>
    <v>12613</v>
    <v>45.66</v>
    <v>93100842640</v>
    <v>BRISTOL-MYERS SQUIBB COMPANY</v>
    <v>BRISTOL-MYERS SQUIBB COMPANY</v>
    <v>47.09</v>
    <v>18.4771</v>
    <v>47.43</v>
    <v>45.74</v>
    <v>45.86</v>
    <v>2035436000</v>
    <v>BMY</v>
    <v>BRISTOL-MYERS SQUIBB COMPANY (XNYS:BMY)</v>
    <v>27605426</v>
    <v>14773175</v>
    <v>1933</v>
  </rv>
  <rv s="2">
    <v>12614</v>
  </rv>
  <rv s="0">
    <v>https://www.bing.com/financeapi/forcetrigger?t=a1ngur&amp;q=XNYS%3aAMT&amp;form=skydnc</v>
    <v>Learn more on Bing</v>
  </rv>
  <rv s="1">
    <v>en-GB</v>
    <v>a1ngur</v>
    <v>268435456</v>
    <v>1</v>
    <v>Powered by Refinitiv</v>
    <v>0</v>
    <v>AMERICAN TOWER CORPORATION (XNYS:AMT)</v>
    <v>2</v>
    <v>3</v>
    <v>Finance</v>
    <v>10</v>
    <v>234.33</v>
    <v>172.51</v>
    <v>0.86019999999999996</v>
    <v>-2.15</v>
    <v>3.1389999999999999E-4</v>
    <v>-1.1121000000000001E-2</v>
    <v>0.06</v>
    <v>USD</v>
    <v>American Tower Corporation is a global real estate investment trust (REIT) and an independent owner, operator and developer of multitenant communications real estate with a portfolio of nearly 150,000 communications sites and a highly interconnected footprint of United States data center facilities. The Company's segments include U.S. &amp; Canada property, Africa &amp; APAC property, Europe property, Latin America property, Data Centers and Services. The Company’s primary business is leasing space on multitenant communications sites to wireless service providers, radio and television broadcast companies, wireless data providers, government agencies and municipalities and tenants in a number of other industries. The Company’s Data Centers segment relates to data center facilities and related assets that it owns and operates in the United States. Its Services segment offers tower-related services in the United States, including AZP, structural and mount analyses, and construction management.</v>
    <v>4691</v>
    <v>New York Stock Exchange</v>
    <v>XNYS</v>
    <v>XNYS</v>
    <v>116 Huntington Ave, BOSTON, MA, 02116 US</v>
    <v>193.21</v>
    <v>Residential &amp; Commercial REIT</v>
    <v>Stock</v>
    <v>45932.93899677031</v>
    <v>12616</v>
    <v>188.88</v>
    <v>89515581904</v>
    <v>AMERICAN TOWER CORPORATION</v>
    <v>AMERICAN TOWER CORPORATION</v>
    <v>190.95</v>
    <v>35.792900000000003</v>
    <v>193.32</v>
    <v>191.17</v>
    <v>191.23</v>
    <v>468251200</v>
    <v>AMT</v>
    <v>AMERICAN TOWER CORPORATION (XNYS:AMT)</v>
    <v>2822343</v>
    <v>3266281</v>
    <v>1996</v>
  </rv>
  <rv s="2">
    <v>12617</v>
  </rv>
  <rv s="0">
    <v>https://www.bing.com/financeapi/forcetrigger?t=a1wj9c&amp;q=XNYS%3aKKR&amp;form=skydnc</v>
    <v>Learn more on Bing</v>
  </rv>
  <rv s="1">
    <v>en-GB</v>
    <v>a1wj9c</v>
    <v>268435456</v>
    <v>1</v>
    <v>Powered by Refinitiv</v>
    <v>0</v>
    <v>KKR &amp; CO. INC. (XNYS:KKR)</v>
    <v>2</v>
    <v>3</v>
    <v>Finance</v>
    <v>4</v>
    <v>170.4</v>
    <v>86.15</v>
    <v>1.9294</v>
    <v>-2.86</v>
    <v>1.5004E-2</v>
    <v>-2.2436999999999999E-2</v>
    <v>1.87</v>
    <v>USD</v>
    <v>KKR &amp; Co. Inc. is a global investment firm that offers alternative asset management as well as capital markets and insurance solutions. The Company’s segments include Asset Management, Insurance and Strategic Holdings. Asset Management segment offers a range of investment management services to investment funds, vehicles and accounts and provides capital markets services to portfolio companies and third parties. Asset Management segment includes five business lines: Private Equity, Real Assets, Credit and Liquid Strategies, Capital Markets and Principal Activities. Insurance segment is operated by Global Atlantic, which is a United States retirement and life insurance company that provides a suite of protection, legacy and savings products and reinsurance solutions to clients across individual and institutional markets. Global Atlantic offers individuals fixed-rate annuities and others. Strategic Holdings segment represents its participation in its core private equity strategy.</v>
    <v>4834</v>
    <v>New York Stock Exchange</v>
    <v>XNYS</v>
    <v>XNYS</v>
    <v>30 Hudson Yards, NEW YORK, NY, 10001 US</v>
    <v>128.04320000000001</v>
    <v>Investment Banking &amp; Investment Services</v>
    <v>Stock</v>
    <v>45932.95624288125</v>
    <v>12619</v>
    <v>124.01</v>
    <v>111021117507</v>
    <v>KKR &amp; CO. INC.</v>
    <v>KKR &amp; CO. INC.</v>
    <v>127.36</v>
    <v>59.636299999999999</v>
    <v>127.47</v>
    <v>124.61</v>
    <v>126.5</v>
    <v>890948700</v>
    <v>KKR</v>
    <v>KKR &amp; CO. INC. (XNYS:KKR)</v>
    <v>6360495</v>
    <v>3866565</v>
    <v>2021</v>
  </rv>
  <rv s="2">
    <v>12620</v>
  </rv>
  <rv s="0">
    <v>https://www.bing.com/financeapi/forcetrigger?t=a1tppr&amp;q=XNYS%3aGD&amp;form=skydnc</v>
    <v>Learn more on Bing</v>
  </rv>
  <rv s="1">
    <v>en-GB</v>
    <v>a1tppr</v>
    <v>268435456</v>
    <v>1</v>
    <v>Powered by Refinitiv</v>
    <v>0</v>
    <v>GENERAL DYNAMICS CORPORATION (XNYS:GD)</v>
    <v>2</v>
    <v>3</v>
    <v>Finance</v>
    <v>4</v>
    <v>341.68</v>
    <v>239.2</v>
    <v>0.46960000000000002</v>
    <v>0.28499999999999998</v>
    <v>4.3690000000000005E-3</v>
    <v>8.3640000000000006E-4</v>
    <v>1.49</v>
    <v>USD</v>
    <v>General Dynamics Corporation is a global aerospace and defense company. It offers a portfolio of products and services in business aviation; ship construction and repair; land combat vehicles, weapons systems and munitions, and technology products and services. Its segments include Aerospace, Marine Systems, Combat Systems and Technologies. The Aerospace segment produces business jets and is the standard bearer in new technology aircraft, aircraft repair, customer support and custom completion services. The Marine Systems segment designs and builds nuclear-powered submarines and is engaged in surface combatant and auxiliary ship design and construction for the U.S. Navy. The Combat Systems segment manufactures land combat solutions worldwide, including wheeled and tracked combat vehicles, weapons systems and munitions. The Technologies segment provides a full spectrum of services, technologies and products to a range of military, intelligence, federal civilian and state customers.</v>
    <v>117000</v>
    <v>New York Stock Exchange</v>
    <v>XNYS</v>
    <v>XNYS</v>
    <v>11011 Sunset Hills Rd, RESTON, VA, 20190 US</v>
    <v>341.68</v>
    <v>Aerospace &amp; Defense</v>
    <v>Stock</v>
    <v>45932.957579142967</v>
    <v>12622</v>
    <v>338.06819999999999</v>
    <v>91736130065</v>
    <v>GENERAL DYNAMICS CORPORATION</v>
    <v>GENERAL DYNAMICS CORPORATION</v>
    <v>339.56</v>
    <v>23.68</v>
    <v>340.75</v>
    <v>341.03500000000003</v>
    <v>342.54</v>
    <v>268993300</v>
    <v>GD</v>
    <v>GENERAL DYNAMICS CORPORATION (XNYS:GD)</v>
    <v>943038</v>
    <v>1084541</v>
    <v>1952</v>
  </rv>
  <rv s="2">
    <v>12623</v>
  </rv>
  <rv s="0">
    <v>https://www.bing.com/financeapi/forcetrigger?t=a1yjxm&amp;q=XNYS%3aNKE&amp;form=skydnc</v>
    <v>Learn more on Bing</v>
  </rv>
  <rv s="1">
    <v>en-GB</v>
    <v>a1yjxm</v>
    <v>268435456</v>
    <v>1</v>
    <v>Powered by Refinitiv</v>
    <v>0</v>
    <v>NIKE, INC. (XNYS:NKE)</v>
    <v>2</v>
    <v>3</v>
    <v>Finance</v>
    <v>4</v>
    <v>85.23</v>
    <v>52.28</v>
    <v>1.2969999999999999</v>
    <v>0.36499999999999999</v>
    <v>-2.186E-4</v>
    <v>4.9189999999999998E-3</v>
    <v>-1.6299999999999999E-2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77800</v>
    <v>New York Stock Exchange</v>
    <v>XNYS</v>
    <v>XNYS</v>
    <v>One Bowerman Dr, BEAVERTON, OR, 97005-6453 US</v>
    <v>76.97</v>
    <v>Textiles &amp; Apparel</v>
    <v>Stock</v>
    <v>45932.957797360934</v>
    <v>12625</v>
    <v>73.88</v>
    <v>110125272195</v>
    <v>NIKE, INC.</v>
    <v>NIKE, INC.</v>
    <v>75</v>
    <v>38.2149</v>
    <v>74.2</v>
    <v>74.564999999999998</v>
    <v>74.553700000000006</v>
    <v>1476903000</v>
    <v>NKE</v>
    <v>NIKE, INC. (XNYS:NKE)</v>
    <v>26242629</v>
    <v>15804177</v>
    <v>1969</v>
  </rv>
  <rv s="2">
    <v>12626</v>
  </rv>
  <rv s="0">
    <v>https://www.bing.com/financeapi/forcetrigger?t=a1xroc&amp;q=XNYS%3aMMM&amp;form=skydnc</v>
    <v>Learn more on Bing</v>
  </rv>
  <rv s="1">
    <v>en-GB</v>
    <v>a1xroc</v>
    <v>268435456</v>
    <v>1</v>
    <v>Powered by Refinitiv</v>
    <v>0</v>
    <v>3M COMPANY (XNYS:MMM)</v>
    <v>2</v>
    <v>3</v>
    <v>Finance</v>
    <v>10</v>
    <v>164.15</v>
    <v>121.97709999999999</v>
    <v>1.0401</v>
    <v>2.8</v>
    <v>-5.7930000000000004E-3</v>
    <v>1.7949E-2</v>
    <v>-0.92</v>
    <v>USD</v>
    <v>3M Company is a diversified technology company. The Company is a manufacturer and marketer of a variety of products and services. The Company’s segments include Safety and Industrial; Transportation and Electronics, and Consumer. Its Safety and Industrial segment includes industrial abrasives and finishing for metalworking applications; autobody repair solutions; industrial specialty products, such as personal hygiene products, masking, and packaging materials, and others. Its Transportation and Electronics segment includes advanced ceramic solutions; attachment/bonding, films, sound and temperature management for transportation vehicles; premium large format graphic films for advertising and fleet signage. Its Consumer segment includes cleaning products for the home; consumer air quality products, and picture hanging accessories. Its brands include 3M Cubitron II abrasives, Scotch-Brite, Filtrete, Command, Scotchgard, Meguiar’s, Nexcare, Post-it and others.</v>
    <v>61500</v>
    <v>New York Stock Exchange</v>
    <v>XNYS</v>
    <v>XNYS</v>
    <v>3M Center, Bldg. 220-9E-02, SAINT PAUL, MN, 55144-1000 US</v>
    <v>159.57990000000001</v>
    <v>Consumer Goods Conglomerates</v>
    <v>Stock</v>
    <v>45932.942841631251</v>
    <v>12628</v>
    <v>156.535</v>
    <v>84581596360</v>
    <v>3M COMPANY</v>
    <v>3M COMPANY</v>
    <v>157.26</v>
    <v>22.084700000000002</v>
    <v>156</v>
    <v>158.80000000000001</v>
    <v>157.88</v>
    <v>532629700</v>
    <v>MMM</v>
    <v>3M COMPANY (XNYS:MMM)</v>
    <v>2167500</v>
    <v>2727408</v>
    <v>1929</v>
  </rv>
  <rv s="2">
    <v>12629</v>
  </rv>
  <rv s="0">
    <v>https://www.bing.com/financeapi/forcetrigger?t=a1yngh&amp;q=XNYS%3aNOC&amp;form=skydnc</v>
    <v>Learn more on Bing</v>
  </rv>
  <rv s="1">
    <v>en-GB</v>
    <v>a1yngh</v>
    <v>268435456</v>
    <v>1</v>
    <v>Powered by Refinitiv</v>
    <v>0</v>
    <v>NORTHROP GRUMMAN CORPORATION (XNYS:NOC)</v>
    <v>2</v>
    <v>3</v>
    <v>Finance</v>
    <v>10</v>
    <v>610.85</v>
    <v>426.24</v>
    <v>6.9800000000000001E-2</v>
    <v>-0.41</v>
    <v>0</v>
    <v>-6.7719999999999998E-4</v>
    <v>0</v>
    <v>USD</v>
    <v>Northrop Grumman Corporation is a global aerospace and defense technology company. Its segments include Aeronautics Systems, Defense Systems, Mission Systems, and Space Systems. Aeronautics Systems is engaged in the design, development, production, integration, sustainment and modernization of military aircraft systems for the United States Air Force, the United States Navy, other United States government agencies, and international customers. Defense Systems is engaged in the design, engineering, development, integration, and manufacturing of deterrent systems, advanced tactical weapons, and missile defense solutions. Mission Systems is a provider of mission solutions and multifunction systems. Its products and services include command, control, communications and computers, and reconnaissance (C4ISR) systems. Space Systems delivers end-to-end mission solutions through the design, development, integration, production and operation of space, missile defense, and launch systems.</v>
    <v>97000</v>
    <v>New York Stock Exchange</v>
    <v>XNYS</v>
    <v>XNYS</v>
    <v>2980 Fairview Park Drive, FALLS CHURCH, VA, 22042 US</v>
    <v>607.26350000000002</v>
    <v>Aerospace &amp; Defense</v>
    <v>Stock</v>
    <v>45932.937887615626</v>
    <v>12631</v>
    <v>601.96</v>
    <v>86627146830</v>
    <v>NORTHROP GRUMMAN CORPORATION</v>
    <v>NORTHROP GRUMMAN CORPORATION</v>
    <v>603.79999999999995</v>
    <v>23.860099999999999</v>
    <v>605.41999999999996</v>
    <v>605.01</v>
    <v>605.01</v>
    <v>143183000</v>
    <v>NOC</v>
    <v>NORTHROP GRUMMAN CORPORATION (XNYS:NOC)</v>
    <v>453929</v>
    <v>723860</v>
    <v>2010</v>
  </rv>
  <rv s="2">
    <v>12632</v>
  </rv>
  <rv s="0">
    <v>https://www.bing.com/financeapi/forcetrigger?t=a25xjc&amp;q=XNYS%3aWM&amp;form=skydnc</v>
    <v>Learn more on Bing</v>
  </rv>
  <rv s="1">
    <v>en-GB</v>
    <v>a25xjc</v>
    <v>268435456</v>
    <v>1</v>
    <v>Powered by Refinitiv</v>
    <v>0</v>
    <v>WASTE MANAGEMENT, INC. (XNYS:WM)</v>
    <v>2</v>
    <v>3</v>
    <v>Finance</v>
    <v>4</v>
    <v>242.58</v>
    <v>199.69</v>
    <v>0.63170000000000004</v>
    <v>-2.96</v>
    <v>4.6100000000000004E-4</v>
    <v>-1.3463000000000001E-2</v>
    <v>0.1</v>
    <v>USD</v>
    <v>Waste Management, Inc. is a provider of environmental solutions. The Company provides collection, recycling, and disposal services to millions of residential, commercial, industrial, and municipal customers throughout the United States and Canada. Its segments include East Tier, West Tier, Recycling Processing and Sales, WM Renewable Energy, and WM Healthcare Solutions. East Tier primarily consists of geographic areas located in the Eastern U.S., the Great Lakes region and all of Canada. The West Tier primarily includes geographic areas located in the Western U.S., including the upper Midwest region and British Columbia, Canada. Recycling Processing and Sales includes the processing and sales of materials collected from residential, commercial, and industrial customers. WM Renewable Energy develops, operates, and promotes projects for the beneficial use of landfill gas. WM Healthcare Solutions includes Regulated Waste and Compliance Services and Secure Information Destruction services.</v>
    <v>61700</v>
    <v>New York Stock Exchange</v>
    <v>XNYS</v>
    <v>XNYS</v>
    <v>800 Capitol Street, Suite 3000, HOUSTON, TX, 77002 US</v>
    <v>219.05</v>
    <v>Professional &amp; Commercial Services</v>
    <v>Stock</v>
    <v>45932.949021527347</v>
    <v>12634</v>
    <v>216.58</v>
    <v>87377920373</v>
    <v>WASTE MANAGEMENT, INC.</v>
    <v>WASTE MANAGEMENT, INC.</v>
    <v>218.97499999999999</v>
    <v>32.192500000000003</v>
    <v>219.87</v>
    <v>216.91</v>
    <v>217.01</v>
    <v>402830300</v>
    <v>WM</v>
    <v>WASTE MANAGEMENT, INC. (XNYS:WM)</v>
    <v>1810062</v>
    <v>1581796</v>
    <v>1995</v>
  </rv>
  <rv s="2">
    <v>12635</v>
  </rv>
  <rv s="0">
    <v>https://www.bing.com/financeapi/forcetrigger?t=a21rw7&amp;q=XNYS%3aRCL&amp;form=skydnc</v>
    <v>Learn more on Bing</v>
  </rv>
  <rv s="1">
    <v>en-GB</v>
    <v>a21rw7</v>
    <v>268435456</v>
    <v>1</v>
    <v>Powered by Refinitiv</v>
    <v>0</v>
    <v>ROYAL CARIBBEAN CRUISES LTD. (XNYS:RCL)</v>
    <v>2</v>
    <v>3</v>
    <v>Finance</v>
    <v>10</v>
    <v>366.5</v>
    <v>164.01</v>
    <v>2.0629</v>
    <v>4.09</v>
    <v>-4.4050000000000001E-3</v>
    <v>1.2942E-2</v>
    <v>-1.41</v>
    <v>USD</v>
    <v>Royal Caribbean Cruises Ltd. is a cruise company, which owns and operates three global cruise brands: Royal Caribbean International, Celebrity Cruises and Silversea Cruises. It also has an interest in TUI Cruises GmbH, which operates the German brands TUI Cruises and Hapag-Lloyd Cruises. Its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14 nights. It also offers a range of private land destinations through Perfect Day at CocoCay, includes full water park, zip line course, and others.</v>
    <v>105950</v>
    <v>New York Stock Exchange</v>
    <v>XNYS</v>
    <v>XNYS</v>
    <v>1050 Caribbean Way, MIAMI, FL, 33132 US</v>
    <v>321.25</v>
    <v>Hotels &amp; Entertainment Services</v>
    <v>Stock</v>
    <v>45932.939655786722</v>
    <v>12637</v>
    <v>311.27</v>
    <v>86950743047</v>
    <v>ROYAL CARIBBEAN CRUISES LTD.</v>
    <v>ROYAL CARIBBEAN CRUISES LTD.</v>
    <v>315.75</v>
    <v>24.008900000000001</v>
    <v>316.02</v>
    <v>320.11</v>
    <v>318.7</v>
    <v>271627700</v>
    <v>RCL</v>
    <v>ROYAL CARIBBEAN CRUISES LTD. (XNYS:RCL)</v>
    <v>1626576</v>
    <v>1900415</v>
    <v>1985</v>
  </rv>
  <rv s="2">
    <v>12638</v>
  </rv>
  <rv s="0">
    <v>https://www.bing.com/financeapi/forcetrigger?t=a22xk2&amp;q=XNYS%3aSHW&amp;form=skydnc</v>
    <v>Learn more on Bing</v>
  </rv>
  <rv s="1">
    <v>en-GB</v>
    <v>a22xk2</v>
    <v>268435456</v>
    <v>1</v>
    <v>Powered by Refinitiv</v>
    <v>0</v>
    <v>THE SHERWIN-WILLIAMS COMPANY (XNYS:SHW)</v>
    <v>2</v>
    <v>3</v>
    <v>Finance</v>
    <v>10</v>
    <v>400.42</v>
    <v>308.83999999999997</v>
    <v>1.2122999999999999</v>
    <v>2.68</v>
    <v>2.5879999999999996E-3</v>
    <v>7.8539999999999999E-3</v>
    <v>0.89</v>
    <v>USD</v>
    <v>The Sherwin-Williams Company is engaged in the manufacture, development,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63890</v>
    <v>New York Stock Exchange</v>
    <v>XNYS</v>
    <v>XNYS</v>
    <v>101 Prospect Ave Nw, CLEVELAND, OH, 44115 US</v>
    <v>344.70499999999998</v>
    <v>Chemicals</v>
    <v>Stock</v>
    <v>45932.9375</v>
    <v>12640</v>
    <v>339.17</v>
    <v>85745721870</v>
    <v>THE SHERWIN-WILLIAMS COMPANY</v>
    <v>THE SHERWIN-WILLIAMS COMPANY</v>
    <v>340.03</v>
    <v>32.528399999999998</v>
    <v>341.22</v>
    <v>343.9</v>
    <v>344.79</v>
    <v>249333300</v>
    <v>SHW</v>
    <v>THE SHERWIN-WILLIAMS COMPANY (XNYS:SHW)</v>
    <v>1564091</v>
    <v>1722365</v>
    <v>1884</v>
  </rv>
  <rv s="2">
    <v>12641</v>
  </rv>
  <rv s="0">
    <v>https://www.bing.com/financeapi/forcetrigger?t=a1n7pr&amp;q=XNYS%3aAJG&amp;form=skydnc</v>
    <v>Learn more on Bing</v>
  </rv>
  <rv s="1">
    <v>en-GB</v>
    <v>a1n7pr</v>
    <v>268435456</v>
    <v>1</v>
    <v>Powered by Refinitiv</v>
    <v>0</v>
    <v>ARTHUR J. GALLAGHER &amp; CO. (XNYS:AJG)</v>
    <v>2</v>
    <v>3</v>
    <v>Finance</v>
    <v>10</v>
    <v>351.22500000000002</v>
    <v>275.56</v>
    <v>0.73</v>
    <v>2.83</v>
    <v>-2.4620000000000002E-3</v>
    <v>9.2530000000000008E-3</v>
    <v>-0.76</v>
    <v>USD</v>
    <v>Arthur J. Gallagher &amp; Co. is a global insurance brokerage, risk management and consulting services company. The Company’s segments include brokerage, risk management and corporate. The brokerage segment operations provide brokerage and consulting services to entities of all types, including commercial, nonprofit, public sector entities, insurance companies and insurance capital providers, and to a lesser extent, individuals, in the areas of insurance and reinsurance placements, risk of loss management, and management of employer- sponsored benefit programs. The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 or choose to use a third party claims management organization rather than the claim services provided by an underwriting enterprise.</v>
    <v>56000</v>
    <v>New York Stock Exchange</v>
    <v>XNYS</v>
    <v>XNYS</v>
    <v>2850 Golf Road, ROLLING MEADOWS, IL, 60008-4050 US</v>
    <v>308.72000000000003</v>
    <v>Insurance</v>
    <v>Stock</v>
    <v>45932.937500046093</v>
    <v>12643</v>
    <v>302</v>
    <v>79131567210</v>
    <v>ARTHUR J. GALLAGHER &amp; CO.</v>
    <v>ARTHUR J. GALLAGHER &amp; CO.</v>
    <v>303.07</v>
    <v>46.536200000000001</v>
    <v>305.83999999999997</v>
    <v>308.67</v>
    <v>307.91000000000003</v>
    <v>256363000</v>
    <v>AJG</v>
    <v>ARTHUR J. GALLAGHER &amp; CO. (XNYS:AJG)</v>
    <v>1004335</v>
    <v>1417983</v>
    <v>1972</v>
  </rv>
  <rv s="2">
    <v>12644</v>
  </rv>
  <rv s="0">
    <v>https://www.bing.com/financeapi/forcetrigger?t=a21277&amp;q=XNYS%3aPNC&amp;form=skydnc</v>
    <v>Learn more on Bing</v>
  </rv>
  <rv s="1">
    <v>en-GB</v>
    <v>a21277</v>
    <v>268435456</v>
    <v>1</v>
    <v>Powered by Refinitiv</v>
    <v>0</v>
    <v>THE PNC FINANCIAL SERVICES GROUP, INC. (XNYS:PNC)</v>
    <v>2</v>
    <v>3</v>
    <v>Finance</v>
    <v>4</v>
    <v>216.26</v>
    <v>145.12</v>
    <v>1.1271</v>
    <v>-0.26</v>
    <v>-8.0740000000000011E-4</v>
    <v>-1.31E-3</v>
    <v>-0.16</v>
    <v>USD</v>
    <v>The PNC Financial Services Group, Inc. is a diversified financial services company in the United States. It is engaged in the delivery of retail and business banking, including a full range of lending products; specialized services for corporations and government entities, including corporate banking, real estate finance and asset-based lending; wealth management and asset management. Its Retail Banking segment provides deposit, lending, brokerage, insurance services, investment management and cash management products and services to consumer and small business customers. Its Corporate &amp; Institutional Banking segment provides lending, treasury management, capital markets and advisory products and services to mid-sized and large corporations and government and not-for-profit entities. Its Asset Management Group segment provides private banking for high-net worth and ultra-high net worth clients and institutional asset management. The Company's bank subsidiary is PNC Bank.</v>
    <v>53175</v>
    <v>New York Stock Exchange</v>
    <v>XNYS</v>
    <v>XNYS</v>
    <v>The Tower At Pnc Plaza, 300 Fifth Avenue, PITTSBURGH, PA, 15222-2401 US</v>
    <v>199.61</v>
    <v>Banking Services</v>
    <v>Stock</v>
    <v>45932.950815312499</v>
    <v>12646</v>
    <v>196.62010000000001</v>
    <v>78044750532</v>
    <v>THE PNC FINANCIAL SERVICES GROUP, INC.</v>
    <v>THE PNC FINANCIAL SERVICES GROUP, INC.</v>
    <v>197.44</v>
    <v>13.5494</v>
    <v>198.44</v>
    <v>198.18</v>
    <v>198</v>
    <v>393807400</v>
    <v>PNC</v>
    <v>THE PNC FINANCIAL SERVICES GROUP, INC. (XNYS:PNC)</v>
    <v>1122401</v>
    <v>1517966</v>
    <v>1983</v>
  </rv>
  <rv s="2">
    <v>12647</v>
  </rv>
  <rv s="0">
    <v>https://www.bing.com/financeapi/forcetrigger?t=a1nqw7&amp;q=XNYS%3aHWM&amp;form=skydnc</v>
    <v>Learn more on Bing</v>
  </rv>
  <rv s="1">
    <v>en-GB</v>
    <v>a1nqw7</v>
    <v>268435456</v>
    <v>1</v>
    <v>Powered by Refinitiv</v>
    <v>0</v>
    <v>HOWMET AEROSPACE INC. (XNYS:HWM)</v>
    <v>2</v>
    <v>3</v>
    <v>Finance</v>
    <v>4</v>
    <v>198.48</v>
    <v>98.83</v>
    <v>1.4712000000000001</v>
    <v>-3.7250000000000001</v>
    <v>1.4130000000000002E-3</v>
    <v>-1.9116999999999999E-2</v>
    <v>0.27</v>
    <v>USD</v>
    <v>Howmet Aerospace Inc. is a global provider of advanced engineered solutions for the aerospace and transportation industries. The Company’s primary business focus is on jet engine components, aerospace fastening systems, and airframe structural components. Its Engine Products segment produces investment castings, including airfoils, and seamless rolled rings primarily for aircraft engines and industrial gas turbine applications. Its Fastening Systems segment produces aerospace fastening systems, as well as commercial transportation, industrial and other fasteners. Its Engineered Structures segment produces titanium ingots and mill products for aerospace and defense applications and is vertically integrated to produce titanium forgings, titanium extrusions, and machining services for airframe, wing, aero-engine, and landing gear components. Its Forged Wheels segment provides forged aluminum wheels and related products for heavy-duty trucks and the commercial transportation market.</v>
    <v>23930</v>
    <v>New York Stock Exchange</v>
    <v>XNYS</v>
    <v>XNYS</v>
    <v>201 Isabella Street, Suite 200, PITTSBURGH, PA, 15212-5872 US</v>
    <v>196.13</v>
    <v>Aerospace &amp; Defense</v>
    <v>Stock</v>
    <v>45932.957968807816</v>
    <v>12649</v>
    <v>190.15</v>
    <v>77047514087</v>
    <v>HOWMET AEROSPACE INC.</v>
    <v>HOWMET AEROSPACE INC.</v>
    <v>195.12</v>
    <v>55.884500000000003</v>
    <v>194.85</v>
    <v>191.125</v>
    <v>191.35</v>
    <v>403126300</v>
    <v>HWM</v>
    <v>HOWMET AEROSPACE INC. (XNYS:HWM)</v>
    <v>2133381</v>
    <v>2157547</v>
    <v>2017</v>
  </rv>
  <rv s="2">
    <v>12650</v>
  </rv>
  <rv s="0">
    <v>https://www.bing.com/financeapi/forcetrigger?t=a25xm7&amp;q=XNYS%3aWMB&amp;form=skydnc</v>
    <v>Learn more on Bing</v>
  </rv>
  <rv s="1">
    <v>en-GB</v>
    <v>a25xm7</v>
    <v>268435456</v>
    <v>1</v>
    <v>Powered by Refinitiv</v>
    <v>0</v>
    <v>THE WILLIAMS COMPANIES, INC. (XNYS:WMB)</v>
    <v>2</v>
    <v>3</v>
    <v>Finance</v>
    <v>10</v>
    <v>65.55</v>
    <v>46.53</v>
    <v>0.65980000000000005</v>
    <v>0.37</v>
    <v>-4.0590000000000001E-3</v>
    <v>5.8089999999999999E-3</v>
    <v>-0.26</v>
    <v>USD</v>
    <v>The Williams Companies, Inc. is an energy company. Its segments include Transmission &amp; Gulf of America, Northeast G&amp;P, West, and Gas &amp; NGL Marketing Services. The Transmission &amp; Gulf of America segment comprises the Transco, NWP, and MountainWest interstate natural gas pipelines, and their related natural gas storage facilities, as well as natural gas gathering and processing and crude oil production handling and transportation assets in the Gulf Coast region. Northeast G&amp;P comprises midstream gathering, processing, and fractionation businesses in the Marcellus Shale region. The West segment comprises gas gathering, processing, and treating operations in the Rocky Mountain region of Colorado and Wyoming, the Barnett Shale region of north-central Texas, and the Eagle Ford Shale region of south Texas, among others. The Gas &amp; NGL Marketing Services segment includes natural gas liquids (NGL) and natural gas marketing and trading operations.</v>
    <v>5829</v>
    <v>New York Stock Exchange</v>
    <v>XNYS</v>
    <v>XNYS</v>
    <v>One Williams Ctr, TULSA, OK, 74172 US</v>
    <v>65.55</v>
    <v>Oil &amp; Gas Related Equipment and Services</v>
    <v>Stock</v>
    <v>45932.9375</v>
    <v>12652</v>
    <v>63.265000000000001</v>
    <v>78228598620</v>
    <v>THE WILLIAMS COMPANIES, INC.</v>
    <v>THE WILLIAMS COMPANIES, INC.</v>
    <v>64.260000000000005</v>
    <v>32.271999999999998</v>
    <v>63.69</v>
    <v>64.06</v>
    <v>63.8</v>
    <v>1221177000</v>
    <v>WMB</v>
    <v>THE WILLIAMS COMPANIES, INC. (XNYS:WMB)</v>
    <v>10030736</v>
    <v>6598400</v>
    <v>1987</v>
  </rv>
  <rv s="2">
    <v>12653</v>
  </rv>
  <rv s="0">
    <v>https://www.bing.com/financeapi/forcetrigger?t=a1pp5r&amp;q=XNYS%3aCI&amp;form=skydnc</v>
    <v>Learn more on Bing</v>
  </rv>
  <rv s="1">
    <v>en-GB</v>
    <v>a1pp5r</v>
    <v>268435456</v>
    <v>1</v>
    <v>Powered by Refinitiv</v>
    <v>0</v>
    <v>THE CIGNA GROUP (XNYS:CI)</v>
    <v>2</v>
    <v>3</v>
    <v>Finance</v>
    <v>10</v>
    <v>358.88</v>
    <v>256.89</v>
    <v>0.45879999999999999</v>
    <v>5.33</v>
    <v>-7.7450000000000001E-4</v>
    <v>1.8275E-2</v>
    <v>-0.23</v>
    <v>USD</v>
    <v>The Cigna Group is a global health company. The Company has two growth platforms: Evernorth Health Services and Cigna Healthcare. Evernorth Health Services includes its Pharmacy Benefit Services and Specialty and Care Services operating segments, which provide independent and coordinated health solutions and capabilities to enable the healthcare system to work better and help people live richer, healthier lives. Cigna Healthcare includes the U.S. Healthcare and International Health operating segments, which provide comprehensive medical plan services and coordinated solutions to clients and customers. Its Other Operations include corporate-owned life insurance (COLI), the Company's run-off operations and other non-strategic businesses. Specialty and Care Services provides specialty drugs for the treatment of complex and rare diseases, specialty distribution of pharmaceuticals and medical supplies, and clinical programs to help its clients.</v>
    <v>73500</v>
    <v>New York Stock Exchange</v>
    <v>XNYS</v>
    <v>XNYS</v>
    <v>900 Cottage Grove Road, BLOOMFIELD, CT, 06002 US</v>
    <v>297.07</v>
    <v>Healthcare Providers &amp; Services</v>
    <v>Stock</v>
    <v>45932.937500010936</v>
    <v>12655</v>
    <v>288.10000000000002</v>
    <v>79272307138</v>
    <v>THE CIGNA GROUP</v>
    <v>THE CIGNA GROUP</v>
    <v>290.01</v>
    <v>16.2166</v>
    <v>291.64999999999998</v>
    <v>296.98</v>
    <v>296.75</v>
    <v>266928100</v>
    <v>CI</v>
    <v>THE CIGNA GROUP (XNYS:CI)</v>
    <v>1699551</v>
    <v>1454326</v>
    <v>2018</v>
  </rv>
  <rv s="2">
    <v>12656</v>
  </rv>
  <rv s="0">
    <v>http://commons.wikimedia.org/wiki/File:2006-06-07_840x1500_chicago_aon_building.jpg</v>
    <v>J. Crocker</v>
  </rv>
  <rv s="0">
    <v>http://es.wikipedia.org/wiki/Aon</v>
    <v>Wikipedia</v>
  </rv>
  <rv s="3">
    <v>12658</v>
    <v>12659</v>
  </rv>
  <rv s="4">
    <v>9</v>
    <v>https://www.bing.com/th?id=AMMS_7617e91f3c55e615e2b5e1f75761cfe5&amp;qlt=95</v>
    <v>12660</v>
    <v>0</v>
    <v>https://www.bing.com/images/search?form=xlimg&amp;q=aon+company</v>
    <v>Image of AON PUBLIC LIMITED COMPANY</v>
  </rv>
  <rv s="0">
    <v>https://www.bing.com/financeapi/forcetrigger?t=a1nkgh&amp;q=XNYS%3aAON&amp;form=skydnc</v>
    <v>Learn more on Bing</v>
  </rv>
  <rv s="5">
    <v>en-GB</v>
    <v>a1nkgh</v>
    <v>268435456</v>
    <v>1</v>
    <v>Powered by Refinitiv</v>
    <v>5</v>
    <v>AON PUBLIC LIMITED COMPANY (XNYS:AON)</v>
    <v>7</v>
    <v>8</v>
    <v>Finance</v>
    <v>10</v>
    <v>412.97</v>
    <v>323.73</v>
    <v>0.8589</v>
    <v>0.6</v>
    <v>-1.9430000000000001E-3</v>
    <v>1.6659999999999999E-3</v>
    <v>-0.70099999999999996</v>
    <v>USD</v>
    <v>Aon PLC is a global professional services company. The Company’s segments include Risk Capital and Human Capital. The Risk Capital segment supports clients through its Commercial Risk and Reinsurance solution lines. Commercial Risk includes insurance and specialty brokerage, global risk consulting, captive management, and Affinity programs. Reinsurance includes treaty reinsurance, facultative reinsurance, Strategy and Technology Group, and capital markets. The Human Capital segment supports clients through its Health and Wealth solution lines. Health includes consulting and brokerage, consumer benefits solutions, and talent advisory services. Wealth includes retirement consulting, pension administration, and investment consulting. Retirement consulting provides clients with strategic design advice, actuarial services, risk management solutions including pension risk transfer, and integrated pension administration.</v>
    <v>60000</v>
    <v>New York Stock Exchange</v>
    <v>XNYS</v>
    <v>XNYS</v>
    <v>15 George's Quay, DUBLIN, DUBLIN, D02 VR98 IE</v>
    <v>362.23</v>
    <v>12661</v>
    <v>Insurance</v>
    <v>Stock</v>
    <v>45932.937500022657</v>
    <v>12662</v>
    <v>354.60500000000002</v>
    <v>77782983418</v>
    <v>AON PUBLIC LIMITED COMPANY</v>
    <v>AON PUBLIC LIMITED COMPANY</v>
    <v>357.47</v>
    <v>30.199000000000002</v>
    <v>360.13</v>
    <v>360.73</v>
    <v>360.029</v>
    <v>215626600</v>
    <v>AON</v>
    <v>AON PUBLIC LIMITED COMPANY (XNYS:AON)</v>
    <v>621268</v>
    <v>1211185</v>
    <v>2017</v>
  </rv>
  <rv s="2">
    <v>12663</v>
  </rv>
  <rv s="0">
    <v>https://www.bing.com/financeapi/forcetrigger?t=a1ojc7&amp;q=XNYS%3aBK&amp;form=skydnc</v>
    <v>Learn more on Bing</v>
  </rv>
  <rv s="1">
    <v>en-GB</v>
    <v>a1ojc7</v>
    <v>268435456</v>
    <v>1</v>
    <v>Powered by Refinitiv</v>
    <v>0</v>
    <v>THE BANK OF NEW YORK MELLON CORPORATION (XNYS:BK)</v>
    <v>2</v>
    <v>3</v>
    <v>Finance</v>
    <v>4</v>
    <v>110.87</v>
    <v>70.41</v>
    <v>1.1373</v>
    <v>-0.45</v>
    <v>5.5449999999999996E-3</v>
    <v>-4.2120000000000005E-3</v>
    <v>0.58989999999999998</v>
    <v>USD</v>
    <v>The Bank of New York Mellon Corporation is a global financial services company. The Company’s business segment includes Securities Services, Market and Wealth Services and Investment and Wealth Management. The Securities Services business segment consists of Asset Servicing and Issuer Services, which provide business solutions across the transaction life cycle to its global asset owner and asset manager clients. The Market and Wealth Services business segment consists of three lines of business, Pershing, Treasury Services and Clearance and Collateral Management, which provide business services and technology solutions. Its Investment and Wealth Management business segment deliver a diversified portfolio of investment strategies independently, and through its global distribution network, to institutional and retail clients globally. It provides investment management, custody, wealth and estate planning, private banking services, investment servicing and information management.</v>
    <v>49900</v>
    <v>New York Stock Exchange</v>
    <v>XNYS</v>
    <v>XNYS</v>
    <v>240 Greenwich Street, NEW YORK, NY, 10286 US</v>
    <v>107.315</v>
    <v>Investment Banking &amp; Investment Services</v>
    <v>Stock</v>
    <v>45932.957645068753</v>
    <v>12665</v>
    <v>105.78</v>
    <v>75023516304</v>
    <v>THE BANK OF NEW YORK MELLON CORPORATION</v>
    <v>THE BANK OF NEW YORK MELLON CORPORATION</v>
    <v>107.07</v>
    <v>16.251899999999999</v>
    <v>106.83</v>
    <v>106.38</v>
    <v>106.9699</v>
    <v>705240800</v>
    <v>BK</v>
    <v>THE BANK OF NEW YORK MELLON CORPORATION (XNYS:BK)</v>
    <v>3009171</v>
    <v>3017710</v>
    <v>2007</v>
  </rv>
  <rv s="2">
    <v>12666</v>
  </rv>
  <rv s="0">
    <v>https://www.bing.com/financeapi/forcetrigger?t=a1s4mw&amp;q=XNAS%3aEQIX&amp;form=skydnc</v>
    <v>Learn more on Bing</v>
  </rv>
  <rv s="1">
    <v>en-GB</v>
    <v>a1s4mw</v>
    <v>268435456</v>
    <v>1</v>
    <v>Powered by Refinitiv</v>
    <v>0</v>
    <v>EQUINIX, INC. (XNAS:EQIX)</v>
    <v>2</v>
    <v>3</v>
    <v>Finance</v>
    <v>10</v>
    <v>994.03</v>
    <v>701.41</v>
    <v>0.90639999999999998</v>
    <v>-1.35</v>
    <v>-5.9540000000000005E-4</v>
    <v>-1.7439999999999999E-3</v>
    <v>-0.46</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13606</v>
    <v>Nasdaq Stock Market</v>
    <v>XNAS</v>
    <v>XNAS</v>
    <v>One Lagoon Drive, REDWOOD CITY, CA, 94065 US</v>
    <v>777.98</v>
    <v>Residential &amp; Commercial REIT</v>
    <v>Stock</v>
    <v>45932.93899677031</v>
    <v>12668</v>
    <v>766.28899999999999</v>
    <v>75609718674</v>
    <v>EQUINIX, INC.</v>
    <v>EQUINIX, INC.</v>
    <v>774.56</v>
    <v>75.765100000000004</v>
    <v>773.95</v>
    <v>772.6</v>
    <v>772.14</v>
    <v>97863990</v>
    <v>EQIX</v>
    <v>EQUINIX, INC. (XNAS:EQIX)</v>
    <v>442916</v>
    <v>488657</v>
    <v>1998</v>
  </rv>
  <rv s="2">
    <v>12669</v>
  </rv>
  <rv s="0">
    <v>https://www.bing.com/financeapi/forcetrigger?t=bzu86h&amp;q=XNAS%3aCOIN&amp;form=skydnc</v>
    <v>Learn more on Bing</v>
  </rv>
  <rv s="1">
    <v>en-GB</v>
    <v>bzu86h</v>
    <v>268435456</v>
    <v>1</v>
    <v>Powered by Refinitiv</v>
    <v>0</v>
    <v>COINBASE GLOBAL, INC. (XNAS:COIN)</v>
    <v>2</v>
    <v>3</v>
    <v>Finance</v>
    <v>4</v>
    <v>444.64499999999998</v>
    <v>142.58000000000001</v>
    <v>3.6812</v>
    <v>25.9</v>
    <v>-4.3270000000000001E-3</v>
    <v>7.481900000000001E-2</v>
    <v>-1.61</v>
    <v>USD</v>
    <v>Coinbase Global, Inc. is a holding company of Coinbase, Inc. and other subsidiaries. The Company provides a platform for its customers to engage with crypto assets and offers critical infrastructure for the onchain economy. It offers products and services to three customer groups: Consumers, Institutions, and Developers. Consumers include retail customers seeking to invest in or trade crypto assets and engage onchain. Institutions consist of businesses that include market makers, asset managers, hedge funds, banks, wealth platforms, registered investment advisors, payment platforms, and public and private corporations. Developers include entrepreneurs, creators, merchants, crypto asset issuers, organizations and financial institutions, and other groups building decentralized protocols, applications, products, or other services onchain. Its transaction products include prime trading, base protocol, Coinbase Wallet, and others. It also offers subscription products and other services.</v>
    <v>3772</v>
    <v>Nasdaq Stock Market</v>
    <v>XNAS</v>
    <v>XNAS</v>
    <v>One Madison Avenue, Suite 2400, NEW YORK, NY, 10010 US</v>
    <v>376.12990000000002</v>
    <v>Financial Technology (Fintech) &amp; Infrastructure</v>
    <v>Stock</v>
    <v>45932.958005751563</v>
    <v>12671</v>
    <v>353.4</v>
    <v>95598996074</v>
    <v>COINBASE GLOBAL, INC.</v>
    <v>COINBASE GLOBAL, INC.</v>
    <v>354.76</v>
    <v>33.426699999999997</v>
    <v>346.17</v>
    <v>372.07</v>
    <v>370.46</v>
    <v>256938200</v>
    <v>COIN</v>
    <v>COINBASE GLOBAL, INC. (XNAS:COIN)</v>
    <v>15733815</v>
    <v>8383903</v>
    <v>2014</v>
  </rv>
  <rv s="2">
    <v>12672</v>
  </rv>
  <rv s="0">
    <v>https://www.bing.com/financeapi/forcetrigger?t=a1xzr7&amp;q=XNYS%3aMSI&amp;form=skydnc</v>
    <v>Learn more on Bing</v>
  </rv>
  <rv s="1">
    <v>en-GB</v>
    <v>a1xzr7</v>
    <v>268435456</v>
    <v>1</v>
    <v>Powered by Refinitiv</v>
    <v>0</v>
    <v>MOTOROLA SOLUTIONS, INC. (XNYS:MSI)</v>
    <v>2</v>
    <v>3</v>
    <v>Finance</v>
    <v>10</v>
    <v>507.82</v>
    <v>388.9</v>
    <v>0.97950000000000004</v>
    <v>-8.9</v>
    <v>-2.3419999999999999E-3</v>
    <v>-1.9477999999999999E-2</v>
    <v>-1.0495000000000001</v>
    <v>USD</v>
    <v>Motorola Solutions, Inc. provides public safety and enterprise security. The Company offers safety and security technologies, which include land mobile radio communications (LMR), video security, and command center. Across technologies, it offers cloud-based and hybrid software solutions, and services such as cybersecurity subscription services and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454.36</v>
    <v>Communications &amp; Networking</v>
    <v>Stock</v>
    <v>45932.942837731251</v>
    <v>12674</v>
    <v>447.66</v>
    <v>74643545317</v>
    <v>MOTOROLA SOLUTIONS, INC.</v>
    <v>MOTOROLA SOLUTIONS, INC.</v>
    <v>454.21</v>
    <v>36.059600000000003</v>
    <v>456.93</v>
    <v>448.03</v>
    <v>446.98050000000001</v>
    <v>166603900</v>
    <v>MSI</v>
    <v>MOTOROLA SOLUTIONS, INC. (XNYS:MSI)</v>
    <v>723960</v>
    <v>873100</v>
    <v>1973</v>
  </rv>
  <rv s="2">
    <v>12675</v>
  </rv>
  <rv s="0">
    <v>https://www.bing.com/financeapi/forcetrigger?t=a251gh&amp;q=XNYS%3aUSB&amp;form=skydnc</v>
    <v>Learn more on Bing</v>
  </rv>
  <rv s="1">
    <v>en-GB</v>
    <v>a251gh</v>
    <v>268435456</v>
    <v>1</v>
    <v>Powered by Refinitiv</v>
    <v>0</v>
    <v>U.S. BANCORP (XNYS:USB)</v>
    <v>2</v>
    <v>3</v>
    <v>Finance</v>
    <v>4</v>
    <v>53.98</v>
    <v>35.18</v>
    <v>1.1167</v>
    <v>0.04</v>
    <v>2.029E-3</v>
    <v>8.3540000000000003E-4</v>
    <v>9.7199999999999995E-2</v>
    <v>USD</v>
    <v>U.S. Bancorp is a financial services holding company. Its segments are Wealth, Corporate, Commercial and Institutional Banking, Consumer and Business Banking, Payment Services, and Treasury and Corporate Support. It provides a full range of financial services, including lending and depository services, cash management, capital markets, and trust and investment management services. It also engages in credit card services, merchant and ATM processing, mortgage banking, insurance, brokerage and leasing.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its customers principally within its domestic markets, and fund administration services to a range of mutual and other funds.</v>
    <v>70263</v>
    <v>New York Stock Exchange</v>
    <v>XNYS</v>
    <v>XNYS</v>
    <v>800 Nicollet Mall, MINNEAPOLIS, MN, 55402-7020 US</v>
    <v>48.115000000000002</v>
    <v>Banking Services</v>
    <v>Stock</v>
    <v>45932.950375381253</v>
    <v>12677</v>
    <v>47.611800000000002</v>
    <v>74572576880</v>
    <v>U.S. BANCORP</v>
    <v>U.S. BANCORP</v>
    <v>47.86</v>
    <v>11.4641</v>
    <v>47.88</v>
    <v>47.92</v>
    <v>48.007199999999997</v>
    <v>1556189000</v>
    <v>USB</v>
    <v>U.S. BANCORP (XNYS:USB)</v>
    <v>8468554</v>
    <v>9958698</v>
    <v>1929</v>
  </rv>
  <rv s="2">
    <v>12678</v>
  </rv>
  <rv s="0">
    <v>https://www.bing.com/financeapi/forcetrigger?t=a242qh&amp;q=XNYS%3aTDG&amp;form=skydnc</v>
    <v>Learn more on Bing</v>
  </rv>
  <rv s="1">
    <v>en-GB</v>
    <v>a242qh</v>
    <v>268435456</v>
    <v>1</v>
    <v>Powered by Refinitiv</v>
    <v>0</v>
    <v>TRANSDIGM GROUP INCORPORATED (XNYS:TDG)</v>
    <v>2</v>
    <v>3</v>
    <v>Finance</v>
    <v>4</v>
    <v>1519.3530000000001</v>
    <v>1107.4507000000001</v>
    <v>1.0286</v>
    <v>-17.45</v>
    <v>2.2589999999999999E-4</v>
    <v>-1.3415E-2</v>
    <v>0.28999999999999998</v>
    <v>USD</v>
    <v>TransDigm Group Incorporated, through its wholly owned subsidiaries, is a global designer, producer and supplier of highly engineered aircraft components for use on nearly all commercial and military aircraft in service. Its segments include Power &amp; Control, Airframe and Non-aviation. Its product offerings provided to end-users in the aerospace industry include mechanical/electro-mechanical actuators and controls, ignition systems and engine technology, specialized pumps and valves, power conditioning devices, specialized AC/DC electric motors and generators, batteries and chargers, engineered latching and locking devices, engineered rods, engineered connectors and elastomer sealing solutions, databus and power controls, cockpit security components and systems, specialized and advanced cockpit displays, engineered audio, radio and antenna systems, specialized lavatory components, seat belts and safety restraints, engineered and customized interior surfaces and related components.</v>
    <v>16600</v>
    <v>New York Stock Exchange</v>
    <v>XNYS</v>
    <v>XNYS</v>
    <v>1350 Euclid Avenue, Suite 1600, CLEVELAND, OH, 44115 US</v>
    <v>1304.8599999999999</v>
    <v>Aerospace &amp; Defense</v>
    <v>Stock</v>
    <v>45932.956445867967</v>
    <v>12680</v>
    <v>1276.69</v>
    <v>72317131838</v>
    <v>TRANSDIGM GROUP INCORPORATED</v>
    <v>TRANSDIGM GROUP INCORPORATED</v>
    <v>1295.8800000000001</v>
    <v>42.577500000000001</v>
    <v>1300.8</v>
    <v>1283.3499999999999</v>
    <v>1284.0999999999999</v>
    <v>56350280</v>
    <v>TDG</v>
    <v>TRANSDIGM GROUP INCORPORATED (XNYS:TDG)</v>
    <v>278010</v>
    <v>360523</v>
    <v>2003</v>
  </rv>
  <rv s="2">
    <v>12681</v>
  </rv>
  <rv s="0">
    <v>https://www.bing.com/financeapi/forcetrigger?t=a1ry3m&amp;q=XNYS%3aEMR&amp;form=skydnc</v>
    <v>Learn more on Bing</v>
  </rv>
  <rv s="1">
    <v>en-GB</v>
    <v>a1ry3m</v>
    <v>268435456</v>
    <v>1</v>
    <v>Powered by Refinitiv</v>
    <v>0</v>
    <v>EMERSON ELECTRIC CO. (XNYS:EMR)</v>
    <v>2</v>
    <v>3</v>
    <v>Finance</v>
    <v>10</v>
    <v>150.27000000000001</v>
    <v>90.055300000000003</v>
    <v>1.2882</v>
    <v>1.86</v>
    <v>-3.6830000000000001E-3</v>
    <v>1.4178E-2</v>
    <v>-0.49</v>
    <v>USD</v>
    <v>Emerson Electric Co. is a global technology and software company that provides solutions for customers in a wide range of end markets around the world. The Company operates through seven segments under two business groups, such as Intelligent Devices and Software and Control. Its Intelligent Devices business includes Final Control, Measurement &amp; Analytical, Discrete Automation, and Safety &amp; Productivity. Software and Control business includes Control Systems &amp; Software, Test &amp; Measurement, and AspenTech. Its Final Control segment is a global provider of control valves, isolation valves, shutoff valves, pressure relief valves, pressure safety valves, actuators, and regulators for process and hybrid industries. Its Measurement &amp; Analytical segment is a supplier of intelligent instrumentation measuring the physical properties of liquids or gases. AspenTech segment provides asset optimization software that enables industrial manufacturers to design, operate and maintain their operations.</v>
    <v>73000</v>
    <v>New York Stock Exchange</v>
    <v>XNYS</v>
    <v>XNYS</v>
    <v>8027 Forsyth Boulevard,, ST. LOUIS, MO, 63105 US</v>
    <v>133.34</v>
    <v>Machinery, Equipment &amp; Components</v>
    <v>Stock</v>
    <v>45932.937500022657</v>
    <v>12683</v>
    <v>131.22999999999999</v>
    <v>74880540000</v>
    <v>EMERSON ELECTRIC CO.</v>
    <v>EMERSON ELECTRIC CO.</v>
    <v>132.24</v>
    <v>34.274500000000003</v>
    <v>131.19</v>
    <v>133.05000000000001</v>
    <v>132.56</v>
    <v>562800000</v>
    <v>EMR</v>
    <v>EMERSON ELECTRIC CO. (XNYS:EMR)</v>
    <v>2424920</v>
    <v>3068103</v>
    <v>1890</v>
  </rv>
  <rv s="2">
    <v>12684</v>
  </rv>
  <rv s="0">
    <v>https://www.bing.com/financeapi/forcetrigger?t=a1xear&amp;q=XNYS%3aMCO&amp;form=skydnc</v>
    <v>Learn more on Bing</v>
  </rv>
  <rv s="1">
    <v>en-GB</v>
    <v>a1xear</v>
    <v>268435456</v>
    <v>1</v>
    <v>Powered by Refinitiv</v>
    <v>0</v>
    <v>MOODY'S CORPORATION (XNYS:MCO)</v>
    <v>2</v>
    <v>3</v>
    <v>Finance</v>
    <v>10</v>
    <v>531.92999999999995</v>
    <v>378.71</v>
    <v>1.3953</v>
    <v>2.35</v>
    <v>1.6800000000000001E-3</v>
    <v>4.8980000000000004E-3</v>
    <v>0.81</v>
    <v>USD</v>
    <v>Moody's Corporation is a global integrated risk assessment company. It is a global provider of research and insights; data and information, and decision solutions, which help companies make decisions. Its MA segment provides data, intelligence and analytical tools to help business and financial leaders make decisions. MA consists of a premier fixed income and economic research business (Research &amp; Insights); a data business powered by databases on companies and credit (Data &amp; Information), and three cloud-based subscription businesses serving banking, insurance and KYC workflows (Decision Solutions). Its MIS segment is a global provider of credit ratings, research, and risk analysis. It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v>
    <v>15913</v>
    <v>New York Stock Exchange</v>
    <v>XNYS</v>
    <v>XNYS</v>
    <v>7 World Trade Center, At 250 Greenwich Street, NEW YORK, NY, 10007 US</v>
    <v>483.82</v>
    <v>Professional &amp; Commercial Services</v>
    <v>Stock</v>
    <v>45932.943796990628</v>
    <v>12686</v>
    <v>473.97500000000002</v>
    <v>86501298000</v>
    <v>MOODY'S CORPORATION</v>
    <v>MOODY'S CORPORATION</v>
    <v>475.41</v>
    <v>41.423900000000003</v>
    <v>479.82</v>
    <v>482.17</v>
    <v>482.98</v>
    <v>179400000</v>
    <v>MCO</v>
    <v>MOODY'S CORPORATION (XNYS:MCO)</v>
    <v>823395</v>
    <v>752270</v>
    <v>2000</v>
  </rv>
  <rv s="2">
    <v>12687</v>
  </rv>
  <rv s="0">
    <v>https://www.bing.com/financeapi/forcetrigger?t=a1njmw&amp;q=XNYS%3aELV&amp;form=skydnc</v>
    <v>Learn more on Bing</v>
  </rv>
  <rv s="1">
    <v>en-GB</v>
    <v>a1njmw</v>
    <v>268435456</v>
    <v>1</v>
    <v>Powered by Refinitiv</v>
    <v>0</v>
    <v>ELEVANCE HEALTH, INC. (XNYS:ELV)</v>
    <v>2</v>
    <v>3</v>
    <v>Finance</v>
    <v>4</v>
    <v>510.24</v>
    <v>273.70999999999998</v>
    <v>0.59950000000000003</v>
    <v>7.69</v>
    <v>-1.8809999999999999E-3</v>
    <v>2.3117000000000002E-2</v>
    <v>-0.64</v>
    <v>USD</v>
    <v>Elevance Health, Inc. is a health company. It operates as a health insurer in the United States. The Company operates through four segments: Health Benefits, CarelonRx, Carelon Services and Corporate &amp; Other. The Health Benefits segment offers a comprehensive suite of health plans and services to its Individual, Employer Group risk-based, Employer Group fee-based, BlueCard, Medicare, Medicaid and Federal Employee Program (FEP) members. The Health Benefits segment also offers health products on a full-risk basis. The CarelonRx segment includes its pharmacy services business. CarelonRx markets and offers pharmacy services to its affiliated health plan customers, as well as to external customers outside of the health plans. The Carelon Services segment integrates physical, behavioral, pharmacy, and social services by offering an array of healthcare-related services and capabilities to internal and external customers through its Carelon Health and Carelon Insights businesses.</v>
    <v>103158</v>
    <v>New York Stock Exchange</v>
    <v>XNYS</v>
    <v>XNYS</v>
    <v>220 Virginia Avenue, INDIANAPOLIS, IN, 46204 US</v>
    <v>341.39</v>
    <v>Healthcare Providers &amp; Services</v>
    <v>Stock</v>
    <v>45932.955501550779</v>
    <v>12689</v>
    <v>328.9</v>
    <v>76639434405</v>
    <v>ELEVANCE HEALTH, INC.</v>
    <v>ELEVANCE HEALTH, INC.</v>
    <v>329</v>
    <v>14.4847</v>
    <v>332.66</v>
    <v>340.35</v>
    <v>339.6</v>
    <v>225178300</v>
    <v>ELV</v>
    <v>ELEVANCE HEALTH, INC. (XNYS:ELV)</v>
    <v>2182085</v>
    <v>2002735</v>
    <v>2001</v>
  </rv>
  <rv s="2">
    <v>12690</v>
  </rv>
  <rv s="0">
    <v>https://www.bing.com/financeapi/forcetrigger?t=a1w2cw&amp;q=XNYS%3aJCI&amp;form=skydnc</v>
    <v>Learn more on Bing</v>
  </rv>
  <rv s="1">
    <v>en-GB</v>
    <v>a1w2cw</v>
    <v>268435456</v>
    <v>1</v>
    <v>Powered by Refinitiv</v>
    <v>0</v>
    <v>JOHNSON CONTROLS INTERNATIONAL PUBLIC LIMITED COMPANY (XNYS:JCI)</v>
    <v>2</v>
    <v>3</v>
    <v>Finance</v>
    <v>10</v>
    <v>112.63</v>
    <v>68.03</v>
    <v>1.3685</v>
    <v>-0.23</v>
    <v>2.6690000000000004E-3</v>
    <v>-2.1120000000000002E-3</v>
    <v>0.28999999999999998</v>
    <v>USD</v>
    <v>Johnson Controls International plc specializes in smart buildings, offering a portfolio of building technology, software and services. The Company's segments include Americas, EMEA and APAC. The Company is engaged in engineering, manufacturing, commissioning and retrofitting building products and systems, including residential and commercial heating, ventilating, air-conditioning (HVAC) equipment, industrial refrigeration systems, controls, security systems, fire-detection systems and fire-suppression solutions. The Company also serves customers by providing technical services, including maintenance, management, repair, retrofit and replacement of equipment (in the HVAC, industrial refrigeration, controls, security and fire-protection space) and energy-management consulting. Its OpenBlue digital software platform enables enterprises to manage their physical spaces. The Company serves various industries, including healthcare, schools, data centers, airports, stadiums and manufacturing.</v>
    <v>94000</v>
    <v>New York Stock Exchange</v>
    <v>XNYS</v>
    <v>XNYS</v>
    <v>One Albert Quay, Albert Quay, CORK, CORK IE</v>
    <v>110.2499</v>
    <v>Machinery, Equipment &amp; Components</v>
    <v>Stock</v>
    <v>45932.9375</v>
    <v>12692</v>
    <v>107.45</v>
    <v>71105517564</v>
    <v>JOHNSON CONTROLS INTERNATIONAL PUBLIC LIMITED COMPANY</v>
    <v>JOHNSON CONTROLS INTERNATIONAL PUBLIC LIMITED COMPANY</v>
    <v>109.41</v>
    <v>40.201300000000003</v>
    <v>108.89</v>
    <v>108.66</v>
    <v>108.95</v>
    <v>654385400</v>
    <v>JCI</v>
    <v>JOHNSON CONTROLS INTERNATIONAL PUBLIC LIMITED COMPANY (XNYS:JCI)</v>
    <v>3383343</v>
    <v>4076593</v>
    <v>2014</v>
  </rv>
  <rv s="2">
    <v>12693</v>
  </rv>
  <rv s="0">
    <v>https://www.bing.com/financeapi/forcetrigger?t=a1o3tc&amp;q=XNYS%3aAZO&amp;form=skydnc</v>
    <v>Learn more on Bing</v>
  </rv>
  <rv s="1">
    <v>en-GB</v>
    <v>a1o3tc</v>
    <v>268435456</v>
    <v>1</v>
    <v>Powered by Refinitiv</v>
    <v>0</v>
    <v>AUTOZONE, INC. (XNYS:AZO)</v>
    <v>2</v>
    <v>3</v>
    <v>Finance</v>
    <v>10</v>
    <v>4388.1099999999997</v>
    <v>2980.1</v>
    <v>0.38440000000000002</v>
    <v>5.75</v>
    <v>0</v>
    <v>1.354E-3</v>
    <v>0</v>
    <v>USD</v>
    <v>AutoZone, Inc. is a retailer and distributor of automotive replacement parts and accessories in the Americas. Its Auto Parts Stores segment is a retailer and distributor of automotive parts and accessories through its approximately 7,353 stores in the United States, Mexico and Brazil. Each store carries an extensive product line for cars, sport utility vehicles, vans and light duty trucks, including new and remanufactured automotive hard parts, maintenance items, accessories and non-automotive products. The Company also sells automotive hard parts, maintenance items, accessories and non-automotive products through www.autozone.com, and its commercial customers can make purchases through www.autozonepro.com. In addition, the Company sells the ALLDATA brand of automotive diagnostic, repair, collision and shop management software through www.alldata.com. It also provides product information on its Duralast branded products through www.duralastparts.com.</v>
    <v>75600</v>
    <v>New York Stock Exchange</v>
    <v>XNYS</v>
    <v>XNYS</v>
    <v>123 South Front St, Dept 8074, MEMPHIS, TN, 38103 US</v>
    <v>4293.03</v>
    <v>Specialty Retailers</v>
    <v>Stock</v>
    <v>45932.937500046093</v>
    <v>12695</v>
    <v>4184.59</v>
    <v>70888077150</v>
    <v>AUTOZONE, INC.</v>
    <v>AUTOZONE, INC.</v>
    <v>4222.28</v>
    <v>28.819900000000001</v>
    <v>4247.96</v>
    <v>4253.71</v>
    <v>4253.71</v>
    <v>16665000</v>
    <v>AZO</v>
    <v>AUTOZONE, INC. (XNYS:AZO)</v>
    <v>106397</v>
    <v>131083</v>
    <v>1991</v>
  </rv>
  <rv s="2">
    <v>12696</v>
  </rv>
  <rv s="0">
    <v>https://www.bing.com/financeapi/forcetrigger?t=a1sx27&amp;q=XNAS%3aFISV&amp;form=skydnc</v>
    <v>Learn more on Bing</v>
  </rv>
  <rv s="1">
    <v>en-GB</v>
    <v>a1sx27</v>
    <v>268435456</v>
    <v>1</v>
    <v>Powered by Refinitiv</v>
    <v>0</v>
    <v>FISERV, INC. (XNYS:FI)</v>
    <v>2</v>
    <v>3</v>
    <v>Finance</v>
    <v>4</v>
    <v>238.59</v>
    <v>124.89</v>
    <v>0.93720000000000003</v>
    <v>-0.32</v>
    <v>6.2819999999999994E-3</v>
    <v>-2.5380000000000003E-3</v>
    <v>0.79</v>
    <v>USD</v>
    <v>Fiserv, Inc. is a global provider of payments and financial services technology solutions. Its segments include Merchant Solutions (Merchant) and Financial Solutions (Financial). The businesses in its Merchant segment provide commerce-enabling products and services to companies of all sizes around the world. These products and services include merchant acquiring and digital commerce services; mobile payment services; security and fraud protection solutions; stored-value solutions; software-as-a-service; POS devices; and pay-by-bank solutions. The business lines in its Merchant segment consist of small business, enterprise, and processing. The businesses in its Financial segment provide products and services to financial institutions, corporate and public sector clients across the world, enabling the processing of customer loan and deposit accounts, digital payments and card transactions. The business lines in its Financial segment consist of digital payments, issuing, and banking.</v>
    <v>38000</v>
    <v>New York Stock Exchange</v>
    <v>XNYS</v>
    <v>XNYS</v>
    <v>600 N. Vel R. Phillips Avenue, MILWAUKEE, WI, 53203 US</v>
    <v>127.735</v>
    <v>Professional &amp; Commercial Services</v>
    <v>Stock</v>
    <v>45932.957849791404</v>
    <v>12698</v>
    <v>125.01</v>
    <v>68367716764</v>
    <v>FISERV, INC.</v>
    <v>FISERV, INC.</v>
    <v>126.09</v>
    <v>22.2456</v>
    <v>126.09</v>
    <v>125.77</v>
    <v>126.55</v>
    <v>543593200</v>
    <v>FI</v>
    <v>FISERV, INC. (XNYS:FI)</v>
    <v>5563377</v>
    <v>4528816</v>
    <v>1992</v>
  </rv>
  <rv s="2">
    <v>12699</v>
  </rv>
  <rv s="0">
    <v>https://www.bing.com/financeapi/forcetrigger?t=a1rlu2&amp;q=XNYS%3aECL&amp;form=skydnc</v>
    <v>Learn more on Bing</v>
  </rv>
  <rv s="1">
    <v>en-GB</v>
    <v>a1rlu2</v>
    <v>268435456</v>
    <v>1</v>
    <v>Powered by Refinitiv</v>
    <v>0</v>
    <v>ECOLAB INC. (XNYS:ECL)</v>
    <v>2</v>
    <v>3</v>
    <v>Finance</v>
    <v>4</v>
    <v>286.04000000000002</v>
    <v>221.62</v>
    <v>1.0825</v>
    <v>4.2699999999999996</v>
    <v>-3.467E-3</v>
    <v>1.5831999999999999E-2</v>
    <v>-0.95</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global refining, petrochemical, pulp and paper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 such as rodents and insects.</v>
    <v>48000</v>
    <v>New York Stock Exchange</v>
    <v>XNYS</v>
    <v>XNYS</v>
    <v>1 Ecolab Place, SAINT PAUL, MN, 55102 US</v>
    <v>274.31</v>
    <v>Chemicals</v>
    <v>Stock</v>
    <v>45932.950393113279</v>
    <v>12701</v>
    <v>268.49</v>
    <v>77707550102</v>
    <v>ECOLAB INC.</v>
    <v>ECOLAB INC.</v>
    <v>269.61</v>
    <v>36.646999999999998</v>
    <v>269.70999999999998</v>
    <v>273.98</v>
    <v>273.05</v>
    <v>283624900</v>
    <v>ECL</v>
    <v>ECOLAB INC. (XNYS:ECL)</v>
    <v>1425650</v>
    <v>1420026</v>
    <v>1924</v>
  </rv>
  <rv s="2">
    <v>12702</v>
  </rv>
  <rv s="0">
    <v>https://www.bing.com/financeapi/forcetrigger?t=a1uhnm&amp;q=XNYS%3aHCA&amp;form=skydnc</v>
    <v>Learn more on Bing</v>
  </rv>
  <rv s="1">
    <v>en-GB</v>
    <v>a1uhnm</v>
    <v>268435456</v>
    <v>1</v>
    <v>Powered by Refinitiv</v>
    <v>0</v>
    <v>HCA HEALTHCARE, INC. (XNYS:HCA)</v>
    <v>2</v>
    <v>3</v>
    <v>Finance</v>
    <v>10</v>
    <v>429.435</v>
    <v>289.98</v>
    <v>1.4171</v>
    <v>0.62</v>
    <v>3.0699999999999998E-3</v>
    <v>1.4549999999999999E-3</v>
    <v>1.31</v>
    <v>USD</v>
    <v>HCA Healthcare, Inc. is a health care services company. It owns, manages or operates hospitals, ambulatory surgery centers (ASCs), freestanding emergency care facilities, urgent care facilities, walk-in clinics, diagnostic and imaging centers, radiation and oncology therapy centers, comprehensive rehabilitation and physical therapy centers, hospices, and various other facilities. Its general, acute care hospitals provide a full range of services to accommodate such medical specialties as internal medicine, general surgery, cardiology, oncology, neurosurgery, orthopedics and obstetrics, as well as diagnostic and emergency services. Its behavioral hospitals provide a full range of mental health care services through inpatient, partial hospitalization and outpatient settings. It operates approximately 190 hospitals and 2,400 ambulatory sites of care, including surgery centers, freestanding emergency rooms, urgent care centers and physician clinics, in 20 states and the United Kingdom.</v>
    <v>226000</v>
    <v>New York Stock Exchange</v>
    <v>XNYS</v>
    <v>XNYS</v>
    <v>One Park Plaza, NASHVILLE, TN, 37203 US</v>
    <v>427.43</v>
    <v>Healthcare Providers &amp; Services</v>
    <v>Stock</v>
    <v>45932.937500022657</v>
    <v>12704</v>
    <v>420.41</v>
    <v>99842686515</v>
    <v>HCA HEALTHCARE, INC.</v>
    <v>HCA HEALTHCARE, INC.</v>
    <v>423.89</v>
    <v>17.922799999999999</v>
    <v>426.07</v>
    <v>426.69</v>
    <v>428</v>
    <v>233993500</v>
    <v>HCA</v>
    <v>HCA HEALTHCARE, INC. (XNYS:HCA)</v>
    <v>865233</v>
    <v>1251549</v>
    <v>2010</v>
  </rv>
  <rv s="2">
    <v>12705</v>
  </rv>
  <rv s="0">
    <v>https://www.bing.com/financeapi/forcetrigger?t=a1vv8m&amp;q=XNYS%3aITW&amp;form=skydnc</v>
    <v>Learn more on Bing</v>
  </rv>
  <rv s="1">
    <v>en-GB</v>
    <v>a1vv8m</v>
    <v>268435456</v>
    <v>1</v>
    <v>Powered by Refinitiv</v>
    <v>0</v>
    <v>ILLINOIS TOOL WORKS INC. (XNYS:ITW)</v>
    <v>2</v>
    <v>3</v>
    <v>Finance</v>
    <v>4</v>
    <v>279.12990000000002</v>
    <v>214.66</v>
    <v>1.1304000000000001</v>
    <v>0.87</v>
    <v>-2.0639999999999999E-3</v>
    <v>3.3470000000000001E-3</v>
    <v>-0.53820000000000001</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warewashing equipment, cooking equipment, refrigeration equipment, food processing equipment, ventilation and pollution control systems, and others. Its Welding segment produces arc welding equipment and metal arc welding consumables and related accessories. The Construction segment is a supplier of engineered fastening systems and solutions. The Specialty Products segment includes conveyor systems and line automation for the food and beverage industries; plastic consumables such as multipack cans and bottles and related equipment; components for medical devices, and others.</v>
    <v>44000</v>
    <v>New York Stock Exchange</v>
    <v>XNYS</v>
    <v>XNYS</v>
    <v>155 Harlem Avenue, GLENVIEW, IL, 60025 US</v>
    <v>262.09989999999999</v>
    <v>Consumer Goods Conglomerates</v>
    <v>Stock</v>
    <v>45932.951594490623</v>
    <v>12707</v>
    <v>258.2</v>
    <v>76020285000</v>
    <v>ILLINOIS TOOL WORKS INC.</v>
    <v>ILLINOIS TOOL WORKS INC.</v>
    <v>258.88</v>
    <v>22.882899999999999</v>
    <v>259.92</v>
    <v>260.79000000000002</v>
    <v>260.1918</v>
    <v>291500000</v>
    <v>ITW</v>
    <v>ILLINOIS TOOL WORKS INC. (XNYS:ITW)</v>
    <v>733255</v>
    <v>823702</v>
    <v>1961</v>
  </rv>
  <rv s="2">
    <v>12708</v>
  </rv>
  <rv s="0">
    <v>https://www.bing.com/financeapi/forcetrigger?t=a1yq5r&amp;q=XNYS%3aNSC&amp;form=skydnc</v>
    <v>Learn more on Bing</v>
  </rv>
  <rv s="1">
    <v>en-GB</v>
    <v>a1yq5r</v>
    <v>268435456</v>
    <v>1</v>
    <v>Powered by Refinitiv</v>
    <v>0</v>
    <v>NORFOLK SOUTHERN CORPORATION (XNYS:NSC)</v>
    <v>2</v>
    <v>3</v>
    <v>Finance</v>
    <v>10</v>
    <v>301.47000000000003</v>
    <v>201.63</v>
    <v>1.3279000000000001</v>
    <v>-0.38</v>
    <v>-1.0059999999999999E-3</v>
    <v>-1.2720000000000001E-3</v>
    <v>-0.3</v>
    <v>USD</v>
    <v>Norfolk Southern Corporation is a holding company engaged in the rail transportation business. The Company is engaged in the rail transportation of raw materials, intermediate products, and finished goods in the Southeast, East, and Midwest and, via interchange with rail carriers, to and from the rest of the United States. It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serves various industries such as agriculture, forest and consumer products, automotive, chemicals, and metals and construction. Its coal franchise supports the electric generation market, directly serving over 18 coal-fired power plants, as well as the export, domestic metallurgical, and industrial markets, through direct rail and river, lake, and coastal.</v>
    <v>19600</v>
    <v>New York Stock Exchange</v>
    <v>XNYS</v>
    <v>XNYS</v>
    <v>650 West Peachtreee Street NW, ATLANTA, GA, 30308-1925 US</v>
    <v>301.47000000000003</v>
    <v>Freight &amp; Logistics Services</v>
    <v>Stock</v>
    <v>45932.937500022657</v>
    <v>12710</v>
    <v>297.63</v>
    <v>66924887690</v>
    <v>NORFOLK SOUTHERN CORPORATION</v>
    <v>NORFOLK SOUTHERN CORPORATION</v>
    <v>299.31</v>
    <v>20.164000000000001</v>
    <v>298.68</v>
    <v>298.3</v>
    <v>298</v>
    <v>224354300</v>
    <v>NSC</v>
    <v>NORFOLK SOUTHERN CORPORATION (XNYS:NSC)</v>
    <v>1292881</v>
    <v>1840437</v>
    <v>1980</v>
  </rv>
  <rv s="2">
    <v>12711</v>
  </rv>
  <rv s="0">
    <v>http://fr.wikipedia.org/wiki/TE_Connectivity</v>
    <v>Wikipedia</v>
  </rv>
  <rv s="3">
    <v>3</v>
    <v>12713</v>
  </rv>
  <rv s="4">
    <v>9</v>
    <v>https://www.bing.com/th?id=AMMS_e83e68f97f5001b753ff93f8a5154da3&amp;qlt=95</v>
    <v>12714</v>
    <v>0</v>
    <v>https://www.bing.com/images/search?form=xlimg&amp;q=te+connectivity</v>
    <v>Image of TE CONNECTIVITY PUBLIC LIMITED COMPANY</v>
  </rv>
  <rv s="0">
    <v>https://www.bing.com/financeapi/forcetrigger?t=a244dm&amp;q=XNYS%3aTEL&amp;form=skydnc</v>
    <v>Learn more on Bing</v>
  </rv>
  <rv s="5">
    <v>en-GB</v>
    <v>a244dm</v>
    <v>268435456</v>
    <v>1</v>
    <v>Powered by Refinitiv</v>
    <v>5</v>
    <v>TE CONNECTIVITY PUBLIC LIMITED COMPANY (XNYS:TEL)</v>
    <v>7</v>
    <v>8</v>
    <v>Finance</v>
    <v>10</v>
    <v>223.745</v>
    <v>116.3018</v>
    <v>1.2627999999999999</v>
    <v>-0.57999999999999996</v>
    <v>4.3740000000000003E-3</v>
    <v>-2.6159999999999998E-3</v>
    <v>0.96719999999999995</v>
    <v>USD</v>
    <v>TE Connectivity plc is a global industrial technology company. The Company’s range of connectivity and sensor solutions enable the distribution of power, signal, and data to advance next generation transportation, renewable energy, automated factories, data centers, medical technology, and more. The Company operates through two segments: Transportation Solutions and Industrial Solutions. Transportation Solutions segment includes its automotive, commercial transportation, and sensor businesses. The Industrial Solutions segment includes its aerospace, defense, and marine; medical; energy; digital data networks, and automation and connected living businesses. Its services and training include 3D Printing For Production (3D4P), Backshells Prototyping - BIT Workx, Electrical Installation Trainings, HarnWare Software, Machine Tooling Service &amp; Repair, Medical Device Design Services, Microfluidic Devices and THE ACADEMY - Automotive Webinars.</v>
    <v>85000</v>
    <v>New York Stock Exchange</v>
    <v>XNYS</v>
    <v>XNYS</v>
    <v>Parkmore Business Park West, Parkmore, Ballybrit, Galway, H91VN2T IE</v>
    <v>223.745</v>
    <v>12715</v>
    <v>Electronic Equipment &amp; Parts</v>
    <v>Stock</v>
    <v>45932.939407580467</v>
    <v>12716</v>
    <v>220.83</v>
    <v>65333914465</v>
    <v>TE CONNECTIVITY PUBLIC LIMITED COMPANY</v>
    <v>TE CONNECTIVITY PUBLIC LIMITED COMPANY</v>
    <v>223.38</v>
    <v>48.491199999999999</v>
    <v>221.69</v>
    <v>221.11</v>
    <v>222.0772</v>
    <v>295481500</v>
    <v>TEL</v>
    <v>TE CONNECTIVITY PUBLIC LIMITED COMPANY (XNYS:TEL)</v>
    <v>1213252</v>
    <v>1633987</v>
    <v>2015</v>
  </rv>
  <rv s="2">
    <v>12717</v>
  </rv>
  <rv s="0">
    <v>https://www.bing.com/financeapi/forcetrigger?t=a26hyc&amp;q=XNYS%3aZTS&amp;form=skydnc</v>
    <v>Learn more on Bing</v>
  </rv>
  <rv s="1">
    <v>en-GB</v>
    <v>a26hyc</v>
    <v>268435456</v>
    <v>1</v>
    <v>Powered by Refinitiv</v>
    <v>0</v>
    <v>ZOETIS INC. (XNYS:ZTS)</v>
    <v>2</v>
    <v>3</v>
    <v>Finance</v>
    <v>10</v>
    <v>196.55</v>
    <v>139.34</v>
    <v>0.89949999999999997</v>
    <v>-0.46</v>
    <v>1.0307999999999999E-2</v>
    <v>-3.13E-3</v>
    <v>1.51</v>
    <v>USD</v>
    <v>Zoetis Inc. is a global animal health company. The Company is focused on the discovery, development, manufacture and commercialization of medicines, vaccines, diagnostic products and services, biodevices, genetic tests and precision animal health. The Company operates through two segments: the United States (U.S.) and International. Within each of these operating segments, it offers a diversified product portfolio, including parasiticides, vaccines, dermatology, anti-infectives, pain and sedation, other pharmaceutical, and animal health diagnostics, for both companion animal and livestock customers. It directly markets its products in approximately 45 countries across North America, Europe, Africa, Asia, Australia and South America. The Company is engaged in commercializing products across eight species: dogs, cats and horses (collectively, companion animals) and cattle, poultry, swine, fish and sheep (collectively, livestock).</v>
    <v>13800</v>
    <v>New York Stock Exchange</v>
    <v>XNYS</v>
    <v>XNYS</v>
    <v>10 Sylvan Way, PARSIPPANY, NJ, 07054 US</v>
    <v>147.77000000000001</v>
    <v>Pharmaceuticals</v>
    <v>Stock</v>
    <v>45932.937500022657</v>
    <v>12719</v>
    <v>145.09</v>
    <v>64921950915</v>
    <v>ZOETIS INC.</v>
    <v>ZOETIS INC.</v>
    <v>145.80000000000001</v>
    <v>25.204699999999999</v>
    <v>146.94999999999999</v>
    <v>146.49</v>
    <v>148</v>
    <v>443183500</v>
    <v>ZTS</v>
    <v>ZOETIS INC. (XNYS:ZTS)</v>
    <v>3262307</v>
    <v>2718300</v>
    <v>2012</v>
  </rv>
  <rv s="2">
    <v>12720</v>
  </rv>
  <rv s="0">
    <v>https://www.bing.com/financeapi/forcetrigger?t=a1pshw&amp;q=XNYS%3aCL&amp;form=skydnc</v>
    <v>Learn more on Bing</v>
  </rv>
  <rv s="1">
    <v>en-GB</v>
    <v>a1pshw</v>
    <v>268435456</v>
    <v>1</v>
    <v>Powered by Refinitiv</v>
    <v>0</v>
    <v>COLGATE-PALMOLIVE COMPANY (XNYS:CL)</v>
    <v>2</v>
    <v>3</v>
    <v>Finance</v>
    <v>4</v>
    <v>102.61</v>
    <v>78.180000000000007</v>
    <v>0.3478</v>
    <v>-0.7</v>
    <v>-1.2770000000000001E-4</v>
    <v>-8.8599999999999998E-3</v>
    <v>-0.01</v>
    <v>USD</v>
    <v>Colgate-Palmolive Company is a growth company. It is focused on Oral Care, Personal Care, Home Care and Pet Nutrition, it sells its products under brands, such as Colgate, Palmolive, elmex, hello, meridol, Sorriso, Tom's of Maine, EltaMD, Filorga, Irish Spring, Lady Speed Stick, PCA SKIN, Protex, Sanex, Softsoap, Speed Stick, Ajax, Axion, Fabuloso, Murphy, Soupline and Suavitel, as well as Hill's Science Diet and Hill's Prescription Diet. Its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Its Pet Nutrition products include specialty pet nutrition products manufactured and marketed by Hill's Pet Nutrition. The customers for Pet Nutrition products are authorized pet supply retailers, veterinarians and e-commerce retailers.</v>
    <v>34000</v>
    <v>New York Stock Exchange</v>
    <v>XNYS</v>
    <v>XNYS</v>
    <v>300 PARK AVE, NEW YORK, NY, 10022 US</v>
    <v>79.31</v>
    <v>Personal &amp; Household Products &amp; Services</v>
    <v>Stock</v>
    <v>45932.955346839844</v>
    <v>12722</v>
    <v>78.180000000000007</v>
    <v>63291770848</v>
    <v>COLGATE-PALMOLIVE COMPANY</v>
    <v>COLGATE-PALMOLIVE COMPANY</v>
    <v>78.599999999999994</v>
    <v>22.014500000000002</v>
    <v>79.010000000000005</v>
    <v>78.31</v>
    <v>78.3</v>
    <v>808220800</v>
    <v>CL</v>
    <v>COLGATE-PALMOLIVE COMPANY (XNYS:CL)</v>
    <v>5667218</v>
    <v>5463384</v>
    <v>1923</v>
  </rv>
  <rv s="2">
    <v>12723</v>
  </rv>
  <rv s="0">
    <v>https://www.bing.com/financeapi/forcetrigger?t=a1tym7&amp;q=XNYS%3aGLW&amp;form=skydnc</v>
    <v>Learn more on Bing</v>
  </rv>
  <rv s="1">
    <v>en-GB</v>
    <v>a1tym7</v>
    <v>268435456</v>
    <v>1</v>
    <v>Powered by Refinitiv</v>
    <v>0</v>
    <v>CORNING INCORPORATED (XNYS:GLW)</v>
    <v>2</v>
    <v>3</v>
    <v>Finance</v>
    <v>4</v>
    <v>84.35</v>
    <v>37.31</v>
    <v>1.1349</v>
    <v>-0.56000000000000005</v>
    <v>1.5640000000000001E-3</v>
    <v>-6.7369999999999999E-3</v>
    <v>0.12909999999999999</v>
    <v>USD</v>
    <v>Corning Incorporated operates as an innovator in materials science. Its segments include Optical Communications, Display Technologies, Specialty Materials, Environmental Technologies, and Life Sciences. Its Optical Communications segment manufactures carrier network and enterprise network components for the telecommunications industry. Its Display Technologies segment manufactures glass substrates for flat-panel displays, including liquid crystal displays and organic light-emitting diodes. Its Specialty Materials segment manufactures products that provide material formulations for glass, glass ceramics and fluoride crystals for customer needs. Its Environmental Technologies segment manufactures ceramic substrates and filters for emission control systems in mobile applications. Its Life Sciences segment develops, manufactures and supplies laboratory products, including labware, equipment, media, serum and reagents, enabling workflow solutions for drug discovery and bioproduction.</v>
    <v>56300</v>
    <v>New York Stock Exchange</v>
    <v>XNYS</v>
    <v>XNYS</v>
    <v>One Riverfront Plaza, CORNING, NY, 14831 US</v>
    <v>84.35</v>
    <v>Electronic Equipment &amp; Parts</v>
    <v>Stock</v>
    <v>45932.95741293906</v>
    <v>12725</v>
    <v>81.91</v>
    <v>70722439872</v>
    <v>CORNING INCORPORATED</v>
    <v>CORNING INCORPORATED</v>
    <v>83.8</v>
    <v>87.643299999999996</v>
    <v>83.12</v>
    <v>82.56</v>
    <v>82.649100000000004</v>
    <v>856618700</v>
    <v>GLW</v>
    <v>CORNING INCORPORATED (XNYS:GLW)</v>
    <v>7204769</v>
    <v>9624553</v>
    <v>1936</v>
  </rv>
  <rv s="2">
    <v>12726</v>
  </rv>
  <rv s="0">
    <v>https://www.bing.com/financeapi/forcetrigger?t=a24j8m&amp;q=XNYS%3aTRV&amp;form=skydnc</v>
    <v>Learn more on Bing</v>
  </rv>
  <rv s="1">
    <v>en-GB</v>
    <v>a24j8m</v>
    <v>268435456</v>
    <v>1</v>
    <v>Powered by Refinitiv</v>
    <v>0</v>
    <v>The Travelers Companies, Inc. (XNYS:TRV)</v>
    <v>2</v>
    <v>3</v>
    <v>Finance</v>
    <v>10</v>
    <v>280.7</v>
    <v>224.62</v>
    <v>0.56079999999999997</v>
    <v>2.8</v>
    <v>-8.3199999999999993E-3</v>
    <v>1.01E-2</v>
    <v>-2.33</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34000</v>
    <v>New York Stock Exchange</v>
    <v>XNYS</v>
    <v>XNYS</v>
    <v>385 WASHINGTON ST, SAINT PAUL, MN, 55102 US</v>
    <v>280.27499999999998</v>
    <v>Insurance</v>
    <v>Stock</v>
    <v>45932.937500022657</v>
    <v>12728</v>
    <v>275.52</v>
    <v>63046469352</v>
    <v>The Travelers Companies, Inc.</v>
    <v>The Travelers Companies, Inc.</v>
    <v>276.20999999999998</v>
    <v>12.3812</v>
    <v>277.24</v>
    <v>280.04000000000002</v>
    <v>277.70999999999998</v>
    <v>225133800</v>
    <v>TRV</v>
    <v>The Travelers Companies, Inc. (XNYS:TRV)</v>
    <v>839433</v>
    <v>1055092</v>
    <v>1853</v>
  </rv>
  <rv s="2">
    <v>12729</v>
  </rv>
  <rv s="0">
    <v>https://www.bing.com/financeapi/forcetrigger?t=a25l52&amp;q=XNYS%3aVST&amp;form=skydnc</v>
    <v>Learn more on Bing</v>
  </rv>
  <rv s="1">
    <v>en-GB</v>
    <v>a25l52</v>
    <v>268435456</v>
    <v>1</v>
    <v>Powered by Refinitiv</v>
    <v>0</v>
    <v>VISTRA CORP. (XNYS:VST)</v>
    <v>2</v>
    <v>3</v>
    <v>Finance</v>
    <v>4</v>
    <v>219.82</v>
    <v>90.51</v>
    <v>1.3169</v>
    <v>1.1599999999999999</v>
    <v>-3.1580000000000002E-3</v>
    <v>5.757E-3</v>
    <v>-0.64</v>
    <v>USD</v>
    <v>Vistra Corp. is an integrated retail electricity and power generation company that provides essential resources to customers, businesses, and communities from California to Maine. It operates a reliable power generation fleet of natural gas, nuclear, coal, solar, and battery energy storage facilities while taking an innovative, customer-centric approach to its retail business. Its segments include Retail, Texas, East, West, and Asset Closure. The Retail segment is engaged in retail sales of electricity and natural gas to residential, commercial and industrial customers. The Texas and East segments are engaged in electricity generation, wholesale energy sales and purchases, commodity risk management activities, fuel procurement, and logistics management. The West segment represents results from the CAISO market, including its battery ESS projects at its Moss Landing power plant site. The Asset Closure segment is engaged in the decommissioning and reclamation of retired plants and mines.</v>
    <v>6850</v>
    <v>New York Stock Exchange</v>
    <v>XNYS</v>
    <v>XNYS</v>
    <v>6555 Sierra Drive, IRVING, TX, 75039 US</v>
    <v>205</v>
    <v>Electrical Utilities &amp; IPPs</v>
    <v>Stock</v>
    <v>45932.955090057811</v>
    <v>12731</v>
    <v>198.71</v>
    <v>68668710200</v>
    <v>VISTRA CORP.</v>
    <v>VISTRA CORP.</v>
    <v>204.04</v>
    <v>32.369700000000002</v>
    <v>201.51</v>
    <v>202.67</v>
    <v>202.01</v>
    <v>338820300</v>
    <v>VST</v>
    <v>VISTRA CORP. (XNYS:VST)</v>
    <v>4221651</v>
    <v>4743209</v>
    <v>2016</v>
  </rv>
  <rv s="2">
    <v>12732</v>
  </rv>
  <rv s="0">
    <v>https://www.bing.com/financeapi/forcetrigger?t=a21gh7&amp;q=XNYS%3aPWR&amp;form=skydnc</v>
    <v>Learn more on Bing</v>
  </rv>
  <rv s="1">
    <v>en-GB</v>
    <v>a21gh7</v>
    <v>268435456</v>
    <v>1</v>
    <v>Powered by Refinitiv</v>
    <v>0</v>
    <v>QUANTA SERVICES, INC. (XNYS:PWR)</v>
    <v>2</v>
    <v>3</v>
    <v>Finance</v>
    <v>4</v>
    <v>431.24</v>
    <v>227.08</v>
    <v>1.1011</v>
    <v>0.25</v>
    <v>-2.0430000000000001E-3</v>
    <v>5.9429999999999997E-4</v>
    <v>-0.86</v>
    <v>USD</v>
    <v>Quanta Services, Inc. provides specialized infrastructure solutions to the utility, renewable energy, technology, communications, pipeline, and energy industries in the United States, Canada, Australia and other international markets. Its segments include Electric Infrastructure Solutions (Electric) and Underground Utility and Infrastructure Solutions (Underground and Infrastructure). Electric provides comprehensive services for electric power, renewable energy, technology and communications markets. Services include design, procurement, new construction, upgrade and repair and maintenance services for electric power transmission and distribution infrastructure, both overhead and underground, and substation facilities, along with other engineering and technical services. The Underground and Infrastructure provides comprehensive infrastructure solutions to customers involved in the transportation, distribution, storage, development and processing of natural gas, oil and other products.</v>
    <v>58400</v>
    <v>New York Stock Exchange</v>
    <v>XNYS</v>
    <v>XNYS</v>
    <v>2727 NORTH LOOP WEST, HOUSTON, TX, 77008 US</v>
    <v>431.24</v>
    <v>Construction &amp; Engineering</v>
    <v>Stock</v>
    <v>45932.957173182811</v>
    <v>12734</v>
    <v>417.98</v>
    <v>62716583310</v>
    <v>QUANTA SERVICES, INC.</v>
    <v>QUANTA SERVICES, INC.</v>
    <v>424.11</v>
    <v>65.261899999999997</v>
    <v>420.65</v>
    <v>420.9</v>
    <v>420</v>
    <v>149005900</v>
    <v>PWR</v>
    <v>QUANTA SERVICES, INC. (XNYS:PWR)</v>
    <v>996802</v>
    <v>925306</v>
    <v>1997</v>
  </rv>
  <rv s="2">
    <v>12735</v>
  </rv>
  <rv s="0">
    <v>https://www.bing.com/financeapi/forcetrigger?t=a24ynm&amp;q=XNYS%3aUPS&amp;form=skydnc</v>
    <v>Learn more on Bing</v>
  </rv>
  <rv s="1">
    <v>en-GB</v>
    <v>a24ynm</v>
    <v>268435456</v>
    <v>1</v>
    <v>Powered by Refinitiv</v>
    <v>0</v>
    <v>UNITED PARCEL SERVICE, INC. (XNYS:UPS)</v>
    <v>2</v>
    <v>3</v>
    <v>Finance</v>
    <v>4</v>
    <v>145.01</v>
    <v>82</v>
    <v>1.0739000000000001</v>
    <v>1.22</v>
    <v>2.6879999999999999E-3</v>
    <v>1.4458E-2</v>
    <v>0.23</v>
    <v>USD</v>
    <v>United Parcel Service, Inc. provides a range of integrated logistics solutions for customers in more than 200 countries and territories. Its segments include U.S. Domestic Package and International Package. U.S. Domestic Package segment offers a range of United States domestic air and ground package transportation services. Its air portfolio offers time-definite, same-day, next-day, two-day and three-day delivery alternatives as well as air cargo services. Its ground network enables customers to ship using its day-definite ground service. UPS SurePost provides residential ground service for customers with non-urgent, lightweight residential shipments. International Package segment consists of its small package operations in Europe, Indian sub-continent, Middle East and Africa, Canada and Latin America and Asia. It offers a selection of guaranteed day- and time-definite international shipping services. Its supply chain solutions consist of forwarding, logistics, and other businesses.</v>
    <v>490000</v>
    <v>New York Stock Exchange</v>
    <v>XNYS</v>
    <v>XNYS</v>
    <v>55 Glenlake Parkway Ne, ATLANTA, GA, 30328 US</v>
    <v>87.11</v>
    <v>Freight &amp; Logistics Services</v>
    <v>Stock</v>
    <v>45932.958035057811</v>
    <v>12737</v>
    <v>84.54</v>
    <v>72551957760</v>
    <v>UNITED PARCEL SERVICE, INC.</v>
    <v>UNITED PARCEL SERVICE, INC.</v>
    <v>84.67</v>
    <v>12.7281</v>
    <v>84.38</v>
    <v>85.6</v>
    <v>85.8</v>
    <v>847569600</v>
    <v>UPS</v>
    <v>UNITED PARCEL SERVICE, INC. (XNYS:UPS)</v>
    <v>9812624</v>
    <v>8506960</v>
    <v>1999</v>
  </rv>
  <rv s="2">
    <v>12738</v>
  </rv>
  <rv s="0">
    <v>https://www.bing.com/financeapi/forcetrigger?t=a1s24c&amp;q=XNYS%3aEOG&amp;form=skydnc</v>
    <v>Learn more on Bing</v>
  </rv>
  <rv s="1">
    <v>en-GB</v>
    <v>a1s24c</v>
    <v>268435456</v>
    <v>1</v>
    <v>Powered by Refinitiv</v>
    <v>0</v>
    <v>EOG RESOURCES, INC. (XNYS:EOG)</v>
    <v>2</v>
    <v>3</v>
    <v>Finance</v>
    <v>4</v>
    <v>138.18</v>
    <v>102.52</v>
    <v>0.73650000000000004</v>
    <v>-0.85</v>
    <v>1.993E-3</v>
    <v>-7.639E-3</v>
    <v>0.22</v>
    <v>USD</v>
    <v>EOG Resources, Inc. is a crude oil and natural gas exploration and production company. The Company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natural gas plays. It is focused on the Wolfcamp, Bone Spring, and Leonard plays. The South Texas area includes the Eagle Ford play and the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and Pelican Blocks, Banyan and Sercan Areas, and others.</v>
    <v>3150</v>
    <v>New York Stock Exchange</v>
    <v>XNYS</v>
    <v>XNYS</v>
    <v>1111 Bagby, Sky Lobby 2, HOUSTON, TX, 77002 US</v>
    <v>113.32</v>
    <v>Oil &amp; Gas</v>
    <v>Stock</v>
    <v>45932.95654903906</v>
    <v>12740</v>
    <v>110.29</v>
    <v>60288591228</v>
    <v>EOG RESOURCES, INC.</v>
    <v>EOG RESOURCES, INC.</v>
    <v>111.1</v>
    <v>10.7201</v>
    <v>111.27</v>
    <v>110.42</v>
    <v>110.62</v>
    <v>545993400</v>
    <v>EOG</v>
    <v>EOG RESOURCES, INC. (XNYS:EOG)</v>
    <v>4427524</v>
    <v>3209714</v>
    <v>1985</v>
  </rv>
  <rv s="2">
    <v>12741</v>
  </rv>
  <rv s="0">
    <v>https://www.bing.com/financeapi/forcetrigger?t=a24zec&amp;q=XNYS%3aURI&amp;form=skydnc</v>
    <v>Learn more on Bing</v>
  </rv>
  <rv s="1">
    <v>en-GB</v>
    <v>a24zec</v>
    <v>268435456</v>
    <v>1</v>
    <v>Powered by Refinitiv</v>
    <v>0</v>
    <v>UNITED RENTALS, INC. (XNYS:URI)</v>
    <v>2</v>
    <v>3</v>
    <v>Finance</v>
    <v>10</v>
    <v>980.53</v>
    <v>525.91359999999997</v>
    <v>1.7466999999999999</v>
    <v>15.3</v>
    <v>0</v>
    <v>1.5889E-2</v>
    <v>0</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1,591 rental locations in North America, 39 in Europe, 37 in Australia and 19 in New Zealand.</v>
    <v>27900</v>
    <v>New York Stock Exchange</v>
    <v>XNYS</v>
    <v>XNYS</v>
    <v>100 First Stamford Place, Suite 700, STAMFORD, CT, 06902 US</v>
    <v>978.46</v>
    <v>Professional &amp; Commercial Services</v>
    <v>Stock</v>
    <v>45932.944884478908</v>
    <v>12743</v>
    <v>954.56</v>
    <v>62939868228</v>
    <v>UNITED RENTALS, INC.</v>
    <v>UNITED RENTALS, INC.</v>
    <v>959.25</v>
    <v>25.319400000000002</v>
    <v>962.92</v>
    <v>978.22</v>
    <v>978.22</v>
    <v>64341220</v>
    <v>URI</v>
    <v>UNITED RENTALS, INC. (XNYS:URI)</v>
    <v>385061</v>
    <v>501956</v>
    <v>1998</v>
  </rv>
  <rv s="2">
    <v>12744</v>
  </rv>
  <rv s="0">
    <v>https://www.bing.com/financeapi/forcetrigger?t=a1nlzr&amp;q=XNYS%3aAPO&amp;form=skydnc</v>
    <v>Learn more on Bing</v>
  </rv>
  <rv s="1">
    <v>en-GB</v>
    <v>a1nlzr</v>
    <v>268435456</v>
    <v>1</v>
    <v>Powered by Refinitiv</v>
    <v>0</v>
    <v>APOLLO GLOBAL MANAGEMENT, INC. (XNYS:APO)</v>
    <v>2</v>
    <v>3</v>
    <v>Finance</v>
    <v>4</v>
    <v>189.49</v>
    <v>102.58</v>
    <v>1.6259999999999999</v>
    <v>-2.7850000000000001</v>
    <v>9.9819999999999996E-3</v>
    <v>-2.1430999999999999E-2</v>
    <v>1.27</v>
    <v>USD</v>
    <v>Apollo Global Management, Inc. is a global alternative asset manager and a retirement services provider. It operates through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5108</v>
    <v>New York Stock Exchange</v>
    <v>XNYS</v>
    <v>XNYS</v>
    <v>9 West 57Th Street, 42Nd Floor, NEW YORK, NY, 10019 US</v>
    <v>130.63999999999999</v>
    <v>Collective Investments</v>
    <v>Stock</v>
    <v>45932.94984633047</v>
    <v>12746</v>
    <v>126.625</v>
    <v>74439822267</v>
    <v>APOLLO GLOBAL MANAGEMENT, INC.</v>
    <v>APOLLO GLOBAL MANAGEMENT, INC.</v>
    <v>129.47999999999999</v>
    <v>23.995699999999999</v>
    <v>129.94999999999999</v>
    <v>127.16500000000001</v>
    <v>128.5</v>
    <v>585379800</v>
    <v>APO</v>
    <v>APOLLO GLOBAL MANAGEMENT, INC. (XNYS:APO)</v>
    <v>4688558</v>
    <v>3463147</v>
    <v>2021</v>
  </rv>
  <rv s="2">
    <v>12747</v>
  </rv>
  <rv s="0">
    <v>https://www.bing.com/financeapi/forcetrigger?t=a23d6h&amp;q=XNYS%3aSPG&amp;form=skydnc</v>
    <v>Learn more on Bing</v>
  </rv>
  <rv s="1">
    <v>en-GB</v>
    <v>a23d6h</v>
    <v>268435456</v>
    <v>1</v>
    <v>Powered by Refinitiv</v>
    <v>0</v>
    <v>SIMON PROPERTY GROUP, INC. (XNYS:SPG)</v>
    <v>2</v>
    <v>3</v>
    <v>Finance</v>
    <v>10</v>
    <v>190.13499999999999</v>
    <v>136.34</v>
    <v>1.5358000000000001</v>
    <v>-0.75</v>
    <v>-2.7029999999999997E-3</v>
    <v>-4.0369999999999998E-3</v>
    <v>-0.5</v>
    <v>USD</v>
    <v>Simon Property Group, Inc. is a self-administered and self-managed real estate investment trust. The Company owns, develops and manages premier shopping, dining, entertainment and mixed-use destinations, which consist primarily of malls, Premium Outlets, The Mills, and International Properties. It owns approximately 250 plus global properties. The Company’s properties include Apple Blossom Mall, Auburn Mall, Barton Creek Square, Battlefield Mall, Bay Park Square, Brea Mall, Briarwood Mall, Brickell City Centre, Broadway Square, Burlington Mall, Cape Cod Mall, Castleton Square, Cielo Vista Mall, Coconut Point, College Mall, Columbia Center, Copley Place, Coral Square, Cordova Mall, Dadeland Mall, Del Amo Fashion Center, Empire Mall, Firewheel Town Center, Greenwood Park Mall, Haywood Mall, King of Prussia, La Plaza, Lakeline Mall, Lenox Square, Mall of Georgia, Meadowood Mall, Menlo Park Mall, Miami International Mall, North East Mall, Ocean County Mall, and Pheasant Lane Mall.</v>
    <v>2400</v>
    <v>New York Stock Exchange</v>
    <v>XNYS</v>
    <v>XNYS</v>
    <v>225 West Washington Street, INDIANAPOLIS, IN, 46204-3438 US</v>
    <v>185.79</v>
    <v>Residential &amp; Commercial REIT</v>
    <v>Stock</v>
    <v>45932.9375</v>
    <v>12749</v>
    <v>183.88</v>
    <v>60404432928</v>
    <v>SIMON PROPERTY GROUP, INC.</v>
    <v>SIMON PROPERTY GROUP, INC.</v>
    <v>185.76</v>
    <v>23.265799999999999</v>
    <v>185.76</v>
    <v>185.01</v>
    <v>184.51</v>
    <v>326492800</v>
    <v>SPG</v>
    <v>SIMON PROPERTY GROUP, INC. (XNYS:SPG)</v>
    <v>1494093</v>
    <v>1944230</v>
    <v>1998</v>
  </rv>
  <rv s="2">
    <v>12750</v>
  </rv>
  <rv s="0">
    <v>https://www.bing.com/financeapi/forcetrigger?t=a1uqpr&amp;q=XNYS%3aHLT&amp;form=skydnc</v>
    <v>Learn more on Bing</v>
  </rv>
  <rv s="1">
    <v>en-GB</v>
    <v>a1uqpr</v>
    <v>268435456</v>
    <v>1</v>
    <v>Powered by Refinitiv</v>
    <v>0</v>
    <v>HILTON WORLDWIDE HOLDINGS INC. (XNYS:HLT)</v>
    <v>2</v>
    <v>3</v>
    <v>Finance</v>
    <v>10</v>
    <v>279.80500000000001</v>
    <v>196.04</v>
    <v>1.2096</v>
    <v>2.16</v>
    <v>8.26E-3</v>
    <v>8.4130000000000003E-3</v>
    <v>2.1385000000000001</v>
    <v>USD</v>
    <v>Hilton Worldwide Holdings Inc. is a global hospitality company that is engaged in managing, franchising, owning and leasing hotels and resorts, and licensing its intellectual property, including brand names, trademarks and service marks. It has a portfolio of over 24 brands comprising more than 8,400 properties and more than 1.25 million rooms in 140 countries and territories. It has two segments: management and franchise and ownership. The management and franchise segment includes all the hotels it manages for third-party owners, as well as all franchised hotels that license its intellectual property (IP), and/or use its booking channels and related programs, and where it provides other contracted services to third-party owners. The ownership segment includes nightly hotel room sales, food and beverage sales and other services at its consolidated owned and leased hotels. Its brands include Waldorf Astoria Hotels &amp; Resorts, LXR Hotels &amp; Resorts, Conrad Hotels &amp; Resorts, and others.</v>
    <v>181000</v>
    <v>New York Stock Exchange</v>
    <v>XNYS</v>
    <v>XNYS</v>
    <v>7930 Jones Branch Dr Ste 1100, MCLEAN, VA, 22102 US</v>
    <v>259.52999999999997</v>
    <v>Hotels &amp; Entertainment Services</v>
    <v>Stock</v>
    <v>45932.943122175784</v>
    <v>12752</v>
    <v>255.4</v>
    <v>60894026758</v>
    <v>HILTON WORLDWIDE HOLDINGS INC.</v>
    <v>HILTON WORLDWIDE HOLDINGS INC.</v>
    <v>256.64</v>
    <v>40.786099999999998</v>
    <v>256.75</v>
    <v>258.91000000000003</v>
    <v>261.04849999999999</v>
    <v>235193800</v>
    <v>HLT</v>
    <v>HILTON WORLDWIDE HOLDINGS INC. (XNYS:HLT)</v>
    <v>1856254</v>
    <v>1697313</v>
    <v>2010</v>
  </rv>
  <rv s="2">
    <v>12753</v>
  </rv>
  <rv s="0">
    <v>https://www.bing.com/financeapi/forcetrigger?t=a1mptc&amp;q=XNYS%3aABC&amp;form=skydnc</v>
    <v>Learn more on Bing</v>
  </rv>
  <rv s="1">
    <v>en-GB</v>
    <v>a1mptc</v>
    <v>268435456</v>
    <v>1</v>
    <v>Powered by Refinitiv</v>
    <v>0</v>
    <v>Cencora, Inc. (XNYS:COR)</v>
    <v>2</v>
    <v>3</v>
    <v>Finance</v>
    <v>10</v>
    <v>315.22500000000002</v>
    <v>218.65</v>
    <v>0.62939999999999996</v>
    <v>-3.2</v>
    <v>0</v>
    <v>-1.0264000000000001E-2</v>
    <v>0</v>
    <v>USD</v>
    <v>Cencora, Inc. is a global pharmaceutical sourcing and distribution services company. The Company helps both healthcare providers and pharmaceutical and biotech manufacturers improve patient access to products and enhance patient care.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311.8</v>
    <v>Healthcare Equipment &amp; Supplies</v>
    <v>Stock</v>
    <v>45932.937500022657</v>
    <v>12755</v>
    <v>304.64999999999998</v>
    <v>59824903603</v>
    <v>Cencora, Inc.</v>
    <v>Cencora, Inc.</v>
    <v>308.26</v>
    <v>31.742899999999999</v>
    <v>311.77</v>
    <v>308.57</v>
    <v>308.57</v>
    <v>193877900</v>
    <v>COR</v>
    <v>Cencora, Inc. (XNYS:COR)</v>
    <v>919444</v>
    <v>1701082</v>
    <v>2001</v>
  </rv>
  <rv s="2">
    <v>12756</v>
  </rv>
  <rv s="0">
    <v>https://www.bing.com/financeapi/forcetrigger?t=a1nl77&amp;q=XNYS%3aAPD&amp;form=skydnc</v>
    <v>Learn more on Bing</v>
  </rv>
  <rv s="1">
    <v>en-GB</v>
    <v>a1nl77</v>
    <v>268435456</v>
    <v>1</v>
    <v>Powered by Refinitiv</v>
    <v>0</v>
    <v>AIR PRODUCTS AND CHEMICALS, INC. (XNYS:APD)</v>
    <v>2</v>
    <v>3</v>
    <v>Finance</v>
    <v>10</v>
    <v>341.14</v>
    <v>243.69210000000001</v>
    <v>0.82699999999999996</v>
    <v>1.9</v>
    <v>1.4779999999999999E-3</v>
    <v>7.0709999999999992E-3</v>
    <v>0.4</v>
    <v>USD</v>
    <v>Air Products and Chemicals, Inc. is an industrial gases company. The Company is focused on serving energy, environmental, and emerging markets. Its base business provides essential industrial gases, related equipment and applications expertise to customers in dozens of industries, including refining, chemicals, metals, electronics, manufacturing, and food. The Company also develops, engineers, builds, owns and operates clean hydrogen projects supporting the transition to low- and zero-carbon energy in the heavy-duty transportation and industrial sectors. In addition, the Company provides turbomachinery, membrane systems and cryogenic containers globally. The Company has operations in approximately 50 countries. Its industries include aerospace, analytical labs &amp; research/science, automotive, beverages, bioenergy, biotechnology, cement and lime, chemicals, electronics, food, glass and frit, hydrogen energy, medical, metals and materials processing, metals production, medical and others.</v>
    <v>23000</v>
    <v>New York Stock Exchange</v>
    <v>XNYS</v>
    <v>XNYS</v>
    <v>1940 Air Products Blvd., ALLENTOWN, PA, 18106-5500 US</v>
    <v>274.83</v>
    <v>Chemicals</v>
    <v>Stock</v>
    <v>45932.937500046093</v>
    <v>12758</v>
    <v>267.68</v>
    <v>60223004160</v>
    <v>AIR PRODUCTS AND CHEMICALS, INC.</v>
    <v>AIR PRODUCTS AND CHEMICALS, INC.</v>
    <v>267.68</v>
    <v>38.356900000000003</v>
    <v>268.7</v>
    <v>270.60000000000002</v>
    <v>271</v>
    <v>222553600</v>
    <v>APD</v>
    <v>AIR PRODUCTS AND CHEMICALS, INC. (XNYS:APD)</v>
    <v>1421325</v>
    <v>982806</v>
    <v>1961</v>
  </rv>
  <rv s="2">
    <v>12759</v>
  </rv>
  <rv s="0">
    <v>https://www.bing.com/financeapi/forcetrigger?t=a1o8mw&amp;q=XNYS%3aTFC&amp;form=skydnc</v>
    <v>Learn more on Bing</v>
  </rv>
  <rv s="1">
    <v>en-GB</v>
    <v>a1o8mw</v>
    <v>268435456</v>
    <v>1</v>
    <v>Powered by Refinitiv</v>
    <v>0</v>
    <v>Truist Financial Corporation (XNYS:TFC)</v>
    <v>2</v>
    <v>3</v>
    <v>Finance</v>
    <v>4</v>
    <v>49.055</v>
    <v>33.56</v>
    <v>0.90039999999999998</v>
    <v>-0.2</v>
    <v>-2.2049999999999999E-4</v>
    <v>-4.3890000000000005E-3</v>
    <v>-0.01</v>
    <v>USD</v>
    <v>Truist Financial Corporation is a financial services company. As a commercial bank, it offers a range of products and services through its wholesale and consumer businesses, including consumer and small business banking, commercial banking, corporate and investment banking, wealth management, payments, and specialized lending businesses. Its segments include Consumer and Small Business Banking (CSBB) and Wholesale Banking (WB). CSBB segment serves retail, premier, and small business clients, providing transaction, money market, savings, time deposits and payment services, credit cards, loans, and mortgages through digital banking, a network of community banking branches, ATMs, virtual service centers, and other channels. WB segment provides a comprehensive set of products, solutions, and advisory services to commercial, corporate, institutional and wealth clients. It also invests in certain affordable housing, new market tax credit, and renewable energy tax credit investments.</v>
    <v>36769</v>
    <v>New York Stock Exchange</v>
    <v>XNYS</v>
    <v>XNYS</v>
    <v>214 North Tryon Street, CHARLOTTE, NC, 28202 US</v>
    <v>45.82</v>
    <v>Banking Services</v>
    <v>Stock</v>
    <v>45932.953655775003</v>
    <v>12761</v>
    <v>45.19</v>
    <v>58501665950</v>
    <v>Truist Financial Corporation</v>
    <v>Truist Financial Corporation</v>
    <v>45.55</v>
    <v>12.277100000000001</v>
    <v>45.57</v>
    <v>45.37</v>
    <v>45.35</v>
    <v>1289435000</v>
    <v>TFC</v>
    <v>Truist Financial Corporation (XNYS:TFC)</v>
    <v>5396477</v>
    <v>8011217</v>
    <v>1968</v>
  </rv>
  <rv s="2">
    <v>12762</v>
  </rv>
  <rv s="0">
    <v>https://www.bing.com/financeapi/forcetrigger?t=a1xvzr&amp;q=XNYS%3aMPC&amp;form=skydnc</v>
    <v>Learn more on Bing</v>
  </rv>
  <rv s="1">
    <v>en-GB</v>
    <v>a1xvzr</v>
    <v>268435456</v>
    <v>1</v>
    <v>Powered by Refinitiv</v>
    <v>0</v>
    <v>MARATHON PETROLEUM CORPORATION (XNYS:MPC)</v>
    <v>2</v>
    <v>3</v>
    <v>Finance</v>
    <v>10</v>
    <v>201.61</v>
    <v>115.1</v>
    <v>0.88780000000000003</v>
    <v>-7.0000000000000007E-2</v>
    <v>-1.4669000000000001E-2</v>
    <v>-3.6400000000000001E-4</v>
    <v>-2.82</v>
    <v>USD</v>
    <v>Marathon Petroleum Corporation is an integrated, downstream energy company. The Company’s segments include Refining &amp; Marketing, Midstream and Renewable Diesel. The Refining &amp; Marketing segment refines crude oil and other feedstocks at its refineries in the Gulf Coast, Mid-Continent and West Coast regions of the United States. It sells refined products to wholesale marketing customers domestically and internationally, to buyers on the spot market, and to independent entrepreneurs who operate primarily Marathon branded outlets. The Midstream segment gathers, transports, stores and distributes crude oil, refined products, including renewable diesel, and other hydrocarbon-based products, principally for the Refining &amp; Marketing segment via refining logistics assets, pipelines, terminals, and others. The Renewable Diesel segment processes renewable feedstocks into renewable diesel, markets renewable diesel and distributes renewable products through its Midstream segment and third parties.</v>
    <v>18300</v>
    <v>New York Stock Exchange</v>
    <v>XNYS</v>
    <v>XNYS</v>
    <v>539 SOUTH MAIN STREET, FINDLAY, OH, 45840-3229 US</v>
    <v>192.94</v>
    <v>Oil &amp; Gas</v>
    <v>Stock</v>
    <v>45932.937500010936</v>
    <v>12764</v>
    <v>189.42</v>
    <v>58444862472</v>
    <v>MARATHON PETROLEUM CORPORATION</v>
    <v>MARATHON PETROLEUM CORPORATION</v>
    <v>191.03</v>
    <v>28.4758</v>
    <v>192.31</v>
    <v>192.24</v>
    <v>189.42</v>
    <v>304020300</v>
    <v>MPC</v>
    <v>MARATHON PETROLEUM CORPORATION (XNYS:MPC)</v>
    <v>1642838</v>
    <v>1934280</v>
    <v>2009</v>
  </rv>
  <rv s="2">
    <v>12765</v>
  </rv>
  <rv s="0">
    <v>https://www.bing.com/financeapi/forcetrigger?t=a23jjc&amp;q=XNYS%3aSRE&amp;form=skydnc</v>
    <v>Learn more on Bing</v>
  </rv>
  <rv s="1">
    <v>en-GB</v>
    <v>a23jjc</v>
    <v>268435456</v>
    <v>1</v>
    <v>Powered by Refinitiv</v>
    <v>0</v>
    <v>SEMPRA (XNYS:SRE)</v>
    <v>2</v>
    <v>3</v>
    <v>Finance</v>
    <v>4</v>
    <v>95.77</v>
    <v>61.9</v>
    <v>0.68759999999999999</v>
    <v>0.03</v>
    <v>-7.6160000000000004E-3</v>
    <v>3.3609999999999998E-4</v>
    <v>-0.68</v>
    <v>USD</v>
    <v>Sempra is a North American energy infrastructure company. The Company's businesses invest in, develop and operate energy infrastructure, and provide electric and gas services to customers. Its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an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16773</v>
    <v>New York Stock Exchange</v>
    <v>XNYS</v>
    <v>XNYS</v>
    <v>488 8Th Avenue, SAN DIEGO, CA, 92101 US</v>
    <v>89.69</v>
    <v>Multiline Utilities</v>
    <v>Stock</v>
    <v>45932.948311388282</v>
    <v>12767</v>
    <v>88.43</v>
    <v>58259260596</v>
    <v>SEMPRA</v>
    <v>SEMPRA</v>
    <v>88.75</v>
    <v>21.613099999999999</v>
    <v>89.26</v>
    <v>89.29</v>
    <v>88.6</v>
    <v>652472400</v>
    <v>SRE</v>
    <v>SEMPRA (XNYS:SRE)</v>
    <v>3580387</v>
    <v>4521607</v>
    <v>1996</v>
  </rv>
  <rv s="2">
    <v>12768</v>
  </rv>
  <rv s="0">
    <v>https://www.bing.com/financeapi/forcetrigger?t=a1pxec&amp;q=XNYS%3aCMI&amp;form=skydnc</v>
    <v>Learn more on Bing</v>
  </rv>
  <rv s="1">
    <v>en-GB</v>
    <v>a1pxec</v>
    <v>268435456</v>
    <v>1</v>
    <v>Powered by Refinitiv</v>
    <v>0</v>
    <v>CUMMINS INC. (XNYS:CMI)</v>
    <v>2</v>
    <v>3</v>
    <v>Finance</v>
    <v>10</v>
    <v>433</v>
    <v>260.01889999999997</v>
    <v>1.0611999999999999</v>
    <v>7.94</v>
    <v>-5.9870000000000001E-3</v>
    <v>1.8697999999999999E-2</v>
    <v>-2.59</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69600</v>
    <v>New York Stock Exchange</v>
    <v>XNYS</v>
    <v>XNYS</v>
    <v>500 JACKSON ST, BOX 3005 MAIL CODE 93050, COLUMBUS, IN, 47202-3005 US</v>
    <v>433</v>
    <v>Automobiles &amp; Auto Parts</v>
    <v>Stock</v>
    <v>45932.937500034372</v>
    <v>12770</v>
    <v>421.93</v>
    <v>59604845740</v>
    <v>CUMMINS INC.</v>
    <v>CUMMINS INC.</v>
    <v>425.37</v>
    <v>20.341200000000001</v>
    <v>424.65</v>
    <v>432.59</v>
    <v>430</v>
    <v>137786000</v>
    <v>CMI</v>
    <v>CUMMINS INC. (XNYS:CMI)</v>
    <v>912646</v>
    <v>828991</v>
    <v>1919</v>
  </rv>
  <rv s="2">
    <v>12771</v>
  </rv>
  <rv s="0">
    <v>https://www.bing.com/financeapi/forcetrigger?t=a1tyrw&amp;q=XNYS%3aGM&amp;form=skydnc</v>
    <v>Learn more on Bing</v>
  </rv>
  <rv s="1">
    <v>en-GB</v>
    <v>a1tyrw</v>
    <v>268435456</v>
    <v>1</v>
    <v>Powered by Refinitiv</v>
    <v>0</v>
    <v>GENERAL MOTORS COMPANY (XNYS:GM)</v>
    <v>2</v>
    <v>3</v>
    <v>Finance</v>
    <v>4</v>
    <v>62.14</v>
    <v>41.6</v>
    <v>1.4046000000000001</v>
    <v>-1.98</v>
    <v>2.8639999999999998E-3</v>
    <v>-3.2279000000000002E-2</v>
    <v>0.17</v>
    <v>USD</v>
    <v>General Motors Company designs, builds and sells trucks, crossovers, cars and automobile parts and provides software-enabled services and subscriptions worldwide. The Company's segments include GMNA, GMI, Cruise and GM Financial. Its GM North America (GMNA) and GM International (GMI) develop, manufacture and/or markets vehicles under the Buick, Cadillac, Chevrolet and GMC brands. The Company provides automotive financing services through its General Motors Financial Company, Inc. (GM Financial) segment. Its Cruise segment is engaged in the development and commercialization of autonomous vehicle technology. Its software-enabled services and subscriptions, including OnStar, its advanced driver-assistance systems (ADAS), including Super Cruise driver assistance technology, and its end-to-end software platform. The Company is also focused on investing in electric vehicles (EVs) and AVs, software-enabled services and subscriptions and new business opportunities.</v>
    <v>162000</v>
    <v>New York Stock Exchange</v>
    <v>XNYS</v>
    <v>XNYS</v>
    <v>300 Renaissance Center, DETROIT, MI, 48265-3000 US</v>
    <v>61.5</v>
    <v>Automobiles &amp; Auto Parts</v>
    <v>Stock</v>
    <v>45932.953756365627</v>
    <v>12773</v>
    <v>59.21</v>
    <v>56515338208</v>
    <v>GENERAL MOTORS COMPANY</v>
    <v>GENERAL MOTORS COMPANY</v>
    <v>61.48</v>
    <v>8.5563000000000002</v>
    <v>61.34</v>
    <v>59.36</v>
    <v>59.53</v>
    <v>952077800</v>
    <v>GM</v>
    <v>GENERAL MOTORS COMPANY (XNYS:GM)</v>
    <v>9612245</v>
    <v>7447786</v>
    <v>2009</v>
  </rv>
  <rv s="2">
    <v>12774</v>
  </rv>
  <rv s="0">
    <v>https://www.bing.com/financeapi/forcetrigger?t=a1uvar&amp;q=XNYS%3aLHX&amp;form=skydnc</v>
    <v>Learn more on Bing</v>
  </rv>
  <rv s="1">
    <v>en-GB</v>
    <v>a1uvar</v>
    <v>268435456</v>
    <v>1</v>
    <v>Powered by Refinitiv</v>
    <v>0</v>
    <v>L3HARRIS TECHNOLOGIES, INC. (XNYS:LHX)</v>
    <v>2</v>
    <v>3</v>
    <v>Finance</v>
    <v>4</v>
    <v>305.94</v>
    <v>193.09</v>
    <v>0.753</v>
    <v>-4.5</v>
    <v>0</v>
    <v>-1.4977000000000001E-2</v>
    <v>0</v>
    <v>USD</v>
    <v>L3Harris Technologies, Inc. provides end-to-end technology solutions connecting the space, air, land, sea and cyber domains in the interest of national security. Its segments include Space &amp; Airborne Systems (SAS), Integrated Mission Systems (IMS), Communication Systems (CS), and Aerojet Rocketdyne (AR). The SAS segment supplies full mission solutions as a prime and subsystem integrator in the space, airborne and cyber domains. The IMS segment delivers differentiated mission capabilities and prime systems integration to support intelligence, reconnaissance and surveillance (ISR), passive sensing and targeting, electronic attack, autonomy, power and communications, networks and sensors. CS enables warfighters across all domains with solutions critical to mission success even in the contested environments. The AR segment provides propulsion, power and armament products and systems to the U.S. Government, including the DoD, NASA and various aerospace and defense prime contractors.</v>
    <v>47000</v>
    <v>New York Stock Exchange</v>
    <v>XNYS</v>
    <v>XNYS</v>
    <v>1025 W Nasa Blvd, MELBOURNE, FL, 32919-0001 US</v>
    <v>301.29500000000002</v>
    <v>Aerospace &amp; Defense</v>
    <v>Stock</v>
    <v>45932.956135798435</v>
    <v>12776</v>
    <v>295.62</v>
    <v>55374447956</v>
    <v>L3HARRIS TECHNOLOGIES, INC.</v>
    <v>L3HARRIS TECHNOLOGIES, INC.</v>
    <v>299.95</v>
    <v>33.0501</v>
    <v>300.47000000000003</v>
    <v>295.97000000000003</v>
    <v>296.10000000000002</v>
    <v>187094800</v>
    <v>LHX</v>
    <v>L3HARRIS TECHNOLOGIES, INC. (XNYS:LHX)</v>
    <v>1099249</v>
    <v>1049415</v>
    <v>1926</v>
  </rv>
  <rv s="2">
    <v>12777</v>
  </rv>
  <rv s="11">
    <v>en-GB</v>
    <v>c9sga2</v>
    <v>268435456</v>
    <v>1</v>
    <v>Powered by Refinitiv</v>
    <v>25</v>
    <v>THE ALLSTATE CORPORATION (XNYS:ALL PR J)</v>
    <v>13</v>
    <v>24</v>
    <v>Finance</v>
    <v>10</v>
    <v>28.03</v>
    <v>25.56</v>
    <v>0.36059999999999998</v>
    <v>8.7300000000000003E-2</v>
    <v>0</v>
    <v>3.2840000000000005E-3</v>
    <v>0</v>
    <v>USD</v>
    <v>The Allstate Corporation protects people from life’s uncertainties with a wide array of protection for autos, homes, electronic devices and identity theft. The Company’s products are available through Allstate agents, independent agents, major retailers, online and at the workplace. Its Allstate Protection segment offers private passenger auto, homeowners, other personal lines and commercial insurance. Its Run-off Property-Liability segment includes property and casualty insurance coverage. The Company’s Protection Services segment provides consumer product protection plans, device and mobile data collection services and analytic solutions using automotive telematics information, roadside assistance, protection and insurance products and identity protection and restoration through Allstate Protection Plans, Allstate Dealer Services, Allstate Roadside, Arity and Allstate Identity Protection.</v>
    <v>55000</v>
    <v>New York Stock Exchange</v>
    <v>XNYS</v>
    <v>XNYS</v>
    <v>3100 SANDERS ROAD, NORTHBROOK, IL, 60062 US</v>
    <v>26.67</v>
    <v>Insurance</v>
    <v>Stock</v>
    <v>45932.937500010936</v>
    <v>26.54</v>
    <v>55515300000</v>
    <v>THE ALLSTATE CORPORATION</v>
    <v>THE ALLSTATE CORPORATION</v>
    <v>26.65</v>
    <v>26.58</v>
    <v>26.667300000000001</v>
    <v>26.667300000000001</v>
    <v>263505300</v>
    <v>ALL PR J</v>
    <v>THE ALLSTATE CORPORATION (XNYS:ALL PR J)</v>
    <v>30165</v>
    <v>48551</v>
    <v>1992</v>
  </rv>
  <rv s="2">
    <v>12779</v>
  </rv>
  <rv s="0">
    <v>https://www.bing.com/financeapi/forcetrigger?t=a1sp52&amp;q=XNYS%3aFCX&amp;form=skydnc</v>
    <v>Learn more on Bing</v>
  </rv>
  <rv s="1">
    <v>en-GB</v>
    <v>a1sp52</v>
    <v>268435456</v>
    <v>1</v>
    <v>Powered by Refinitiv</v>
    <v>0</v>
    <v>FREEPORT-MCMORAN INC. (XNYS:FCX)</v>
    <v>2</v>
    <v>3</v>
    <v>Finance</v>
    <v>4</v>
    <v>51.45</v>
    <v>27.66</v>
    <v>1.6328</v>
    <v>-0.25</v>
    <v>5.1449999999999998E-4</v>
    <v>-6.3949999999999996E-3</v>
    <v>0.02</v>
    <v>USD</v>
    <v>Freeport-McMoRan Inc. is an international metals company focused on copper. The Company operates geographically diverse assets with significant proven and probable mineral reserves of copper, gold and molybdenum. The Company's segments include the Morenci and Cerro Verde copper mines, the Indonesia operations (including the Grasberg minerals district and PT-FI’s downstream processing facilities), the Rod &amp; Refining operations and Atlantic Copper Smelting &amp; Refining. Its operations include North America, South America and Indonesia. In North America, it manages seven copper operations: Morenci, Bagdad, Safford (including Lone Star), Sierrita and Miami in Arizona, and Chino and Tyrone in New Mexico, and two molybdenum mines: Henderson and Climax in Colorado. It also operates a copper smelter in Miami, Arizona. In South America, it manages two copper operations: Cerro Verde in Peru and El Abra in Chile. In addition to copper, the Grasberg minerals district also produces gold and silver.</v>
    <v>28500</v>
    <v>New York Stock Exchange</v>
    <v>XNYS</v>
    <v>XNYS</v>
    <v>333 N Central Ave, PHOENIX, AZ, 85004 US</v>
    <v>39.96</v>
    <v>Metals &amp; Mining</v>
    <v>Stock</v>
    <v>45932.953238807815</v>
    <v>12781</v>
    <v>38.19</v>
    <v>55765462160</v>
    <v>FREEPORT-MCMORAN INC.</v>
    <v>FREEPORT-MCMORAN INC.</v>
    <v>39.369999999999997</v>
    <v>29.143799999999999</v>
    <v>39.090000000000003</v>
    <v>38.840000000000003</v>
    <v>38.89</v>
    <v>1435774000</v>
    <v>FCX</v>
    <v>FREEPORT-MCMORAN INC. (XNYS:FCX)</v>
    <v>23481931</v>
    <v>22480673</v>
    <v>1987</v>
  </rv>
  <rv s="2">
    <v>12782</v>
  </rv>
  <rv s="0">
    <v>https://www.bing.com/financeapi/forcetrigger?t=a1r5fr&amp;q=XNYS%3aDLR&amp;form=skydnc</v>
    <v>Learn more on Bing</v>
  </rv>
  <rv s="1">
    <v>en-GB</v>
    <v>a1r5fr</v>
    <v>268435456</v>
    <v>1</v>
    <v>Powered by Refinitiv</v>
    <v>0</v>
    <v>DIGITAL REALTY TRUST, INC. (XNYS:DLR)</v>
    <v>2</v>
    <v>3</v>
    <v>Finance</v>
    <v>4</v>
    <v>198</v>
    <v>129.94999999999999</v>
    <v>0.98019999999999996</v>
    <v>2.3199999999999998</v>
    <v>-3.4529999999999999E-4</v>
    <v>1.3531999999999999E-2</v>
    <v>-0.06</v>
    <v>USD</v>
    <v>Digital Realty Trust, Inc. is a real estate investment trust. The Company owns, acquires, develops, and operates data centers through its operating partnership subsidiary, Digital Realty Trust, L.P.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Its portfolio consists of over 308 data centers, of which 121 are located in the United States, 112 are located in Europe, 36 are located in Latin America, 16 are located in Africa, 16 are located in Asia, six are located in Australia and three are located in Canada. Its PlatformDIGITAL is a global data center platform for scaling digital business which enables customers to deploy their critical infrastructure with a global data center provider.</v>
    <v>3936</v>
    <v>New York Stock Exchange</v>
    <v>XNYS</v>
    <v>XNYS</v>
    <v>2323 Bryan Street, Suite 1800, DALLAS, TX, 75201 US</v>
    <v>173.82</v>
    <v>Residential &amp; Commercial REIT</v>
    <v>Stock</v>
    <v>45932.951790774998</v>
    <v>12784</v>
    <v>170.60749999999999</v>
    <v>59264328008</v>
    <v>DIGITAL REALTY TRUST, INC.</v>
    <v>DIGITAL REALTY TRUST, INC.</v>
    <v>171.82</v>
    <v>161.85730000000001</v>
    <v>171.45</v>
    <v>173.77</v>
    <v>173.69</v>
    <v>341050400</v>
    <v>DLR</v>
    <v>DIGITAL REALTY TRUST, INC. (XNYS:DLR)</v>
    <v>1824912</v>
    <v>1580986</v>
    <v>2004</v>
  </rv>
  <rv s="2">
    <v>12785</v>
  </rv>
  <rv s="0">
    <v>https://www.bing.com/financeapi/forcetrigger?t=a1wkbh&amp;q=XNYS%3aKMI&amp;form=skydnc</v>
    <v>Learn more on Bing</v>
  </rv>
  <rv s="1">
    <v>en-GB</v>
    <v>a1wkbh</v>
    <v>268435456</v>
    <v>1</v>
    <v>Powered by Refinitiv</v>
    <v>0</v>
    <v>KINDER MORGAN, INC. (XNYS:KMI)</v>
    <v>2</v>
    <v>3</v>
    <v>Finance</v>
    <v>10</v>
    <v>31.48</v>
    <v>22.6</v>
    <v>0.78169999999999995</v>
    <v>-0.08</v>
    <v>2.6580000000000001E-4</v>
    <v>-2.8270000000000001E-3</v>
    <v>7.4999999999999997E-3</v>
    <v>USD</v>
    <v>Kinder Morgan, Inc. is an energy infrastructure company. The Company owns an interest in or operates approximately 79,000 miles of pipelines and 139 terminals. Its Natural Gas Pipelines segment includes ownership and operation of interstate and intrastate natural gas pipeline and storage systems and natural gas gathering systems and natural gas processing and treating facilities. Its Products Pipelines segment includes ownership and operation of refined petroleum products, crude oil and condensate pipelines that primarily deliver, among other products, gasoline, diesel and jet fuel, crude oil and condensate to various markets, plus the ownership and/or operation of associated product terminals and petroleum pipeline transmix facilities. Its Terminals segment includes ownership and/or operation of liquid and bulk terminal facilities and Jones Act-qualified tankers. Its CO2 segment is engaged in the production, transportation and marketing of CO2 to oil fields.</v>
    <v>10933</v>
    <v>New York Stock Exchange</v>
    <v>XNYS</v>
    <v>XNYS</v>
    <v>1001 Louisiana Street, Suite 1000, HOUSTON, TX, 77002 US</v>
    <v>28.905000000000001</v>
    <v>Oil &amp; Gas Related Equipment and Services</v>
    <v>Stock</v>
    <v>45932.941757256252</v>
    <v>12787</v>
    <v>28.145</v>
    <v>62707041160</v>
    <v>KINDER MORGAN, INC.</v>
    <v>KINDER MORGAN, INC.</v>
    <v>28.24</v>
    <v>23.148199999999999</v>
    <v>28.3</v>
    <v>28.22</v>
    <v>28.227499999999999</v>
    <v>2222078000</v>
    <v>KMI</v>
    <v>KINDER MORGAN, INC. (XNYS:KMI)</v>
    <v>11822023</v>
    <v>12492255</v>
    <v>2006</v>
  </rv>
  <rv s="2">
    <v>12788</v>
  </rv>
  <rv s="0">
    <v>https://www.bing.com/financeapi/forcetrigger?t=a1z11h&amp;q=XNYS%3aO&amp;form=skydnc</v>
    <v>Learn more on Bing</v>
  </rv>
  <rv s="1">
    <v>en-GB</v>
    <v>a1z11h</v>
    <v>268435456</v>
    <v>1</v>
    <v>Powered by Refinitiv</v>
    <v>0</v>
    <v>REALTY INCOME CORPORATION (XNYS:O)</v>
    <v>2</v>
    <v>3</v>
    <v>Finance</v>
    <v>4</v>
    <v>64.88</v>
    <v>50.71</v>
    <v>0.77510000000000001</v>
    <v>-0.38</v>
    <v>-1.6639999999999998E-4</v>
    <v>-6.2849999999999998E-3</v>
    <v>-0.01</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or holds interests in approximately 15,621 properties located in all 50 United States (U.S.) states, the United Kingdom, France, Germany, Ireland, Italy, Portugal, and Spain with clients doing business in 89 industries. Its property types include retail, industrial, gaming and others, such as agriculture and office. Its primary industry concentrations include grocery stores, convenience stores, dollar stores, drug stores, home improvement, restaurants-quick service and others.</v>
    <v>468</v>
    <v>New York Stock Exchange</v>
    <v>XNYS</v>
    <v>XNYS</v>
    <v>11995 El Camino Real, SAN DIEGO, CA, 92130 US</v>
    <v>60.31</v>
    <v>Residential &amp; Commercial REIT</v>
    <v>Stock</v>
    <v>45932.958124339842</v>
    <v>12790</v>
    <v>59.82</v>
    <v>54931510488</v>
    <v>REALTY INCOME CORPORATION</v>
    <v>REALTY INCOME CORPORATION</v>
    <v>60.28</v>
    <v>58.586100000000002</v>
    <v>60.46</v>
    <v>60.08</v>
    <v>60.07</v>
    <v>914306100</v>
    <v>O</v>
    <v>REALTY INCOME CORPORATION (XNYS:O)</v>
    <v>4492845</v>
    <v>5535595</v>
    <v>1997</v>
  </rv>
  <rv s="2">
    <v>12791</v>
  </rv>
  <rv s="0">
    <v>https://www.bing.com/financeapi/forcetrigger?t=a21d27&amp;q=XNYS%3aPSX&amp;form=skydnc</v>
    <v>Learn more on Bing</v>
  </rv>
  <rv s="1">
    <v>en-GB</v>
    <v>a21d27</v>
    <v>268435456</v>
    <v>1</v>
    <v>Powered by Refinitiv</v>
    <v>0</v>
    <v>PHILLIPS 66 (XNYS:PSX)</v>
    <v>2</v>
    <v>3</v>
    <v>Finance</v>
    <v>4</v>
    <v>142.35</v>
    <v>91.01</v>
    <v>1.0702</v>
    <v>0.34</v>
    <v>7.7809999999999997E-3</v>
    <v>2.526E-3</v>
    <v>1.05</v>
    <v>USD</v>
    <v>Phillips 66 is a diversified and integrated downstream energy provider that manufactures, transports and markets products. The Company's Midstream segment provides crude oil and refined petroleum product transportation, terminating and processing services, as well as natural gas and natural gas liquids (NGL) transportation, storage, fractionation, gathering, processing and marketing services.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including aviation fuels. Its Marketing and Specialties segment purchases for resale and markets refined products, mainly in the United States and Europe. Its Renewable Fuels segment processes renewable feedstocks into renewable products at the Rodeo Renewable Energy Complex and at its Humber Refinery.</v>
    <v>13200</v>
    <v>New York Stock Exchange</v>
    <v>XNYS</v>
    <v>XNYS</v>
    <v>2331 Citywest Blvd., HOUSTON, TX, 77042 US</v>
    <v>136.19999999999999</v>
    <v>Oil &amp; Gas</v>
    <v>Stock</v>
    <v>45932.956713587497</v>
    <v>12793</v>
    <v>133.27000000000001</v>
    <v>54528491799</v>
    <v>PHILLIPS 66</v>
    <v>PHILLIPS 66</v>
    <v>134</v>
    <v>32.284500000000001</v>
    <v>134.59</v>
    <v>134.93</v>
    <v>135.99</v>
    <v>404124300</v>
    <v>PSX</v>
    <v>PHILLIPS 66 (XNYS:PSX)</v>
    <v>1829377</v>
    <v>2798150</v>
    <v>2011</v>
  </rv>
  <rv s="2">
    <v>12794</v>
  </rv>
  <rv s="0">
    <v>https://www.bing.com/financeapi/forcetrigger?t=a1ock2&amp;q=XNYS%3aBDX&amp;form=skydnc</v>
    <v>Learn more on Bing</v>
  </rv>
  <rv s="1">
    <v>en-GB</v>
    <v>a1ock2</v>
    <v>268435456</v>
    <v>1</v>
    <v>Powered by Refinitiv</v>
    <v>0</v>
    <v>BECTON, DICKINSON AND COMPANY (XNYS:BDX)</v>
    <v>2</v>
    <v>3</v>
    <v>Finance</v>
    <v>10</v>
    <v>251.98500000000001</v>
    <v>163.33000000000001</v>
    <v>0.26040000000000002</v>
    <v>0.66</v>
    <v>1.7745E-2</v>
    <v>3.457E-3</v>
    <v>3.4</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clinical laboratories, and more.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and pharmaceutical systems. Its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74000</v>
    <v>New York Stock Exchange</v>
    <v>XNYS</v>
    <v>XNYS</v>
    <v>One Becton Drive, FRANKLIN LAKES, NJ, 07417-1880 US</v>
    <v>191.68</v>
    <v>Healthcare Equipment &amp; Supplies</v>
    <v>Stock</v>
    <v>45932.937500022657</v>
    <v>12796</v>
    <v>188.94499999999999</v>
    <v>54917829000</v>
    <v>BECTON, DICKINSON AND COMPANY</v>
    <v>BECTON, DICKINSON AND COMPANY</v>
    <v>189.05</v>
    <v>34.966700000000003</v>
    <v>190.94</v>
    <v>191.6</v>
    <v>195</v>
    <v>286627500</v>
    <v>BDX</v>
    <v>BECTON, DICKINSON AND COMPANY (XNYS:BDX)</v>
    <v>1273622</v>
    <v>1613604</v>
    <v>1906</v>
  </rv>
  <rv s="2">
    <v>12797</v>
  </rv>
  <rv s="0">
    <v>https://www.bing.com/financeapi/forcetrigger?t=a1mzjc&amp;q=XNYS%3aAFL&amp;form=skydnc</v>
    <v>Learn more on Bing</v>
  </rv>
  <rv s="1">
    <v>en-GB</v>
    <v>a1mzjc</v>
    <v>268435456</v>
    <v>1</v>
    <v>Powered by Refinitiv</v>
    <v>0</v>
    <v>AFLAC INCORPORATED (XNYS:AFL)</v>
    <v>2</v>
    <v>3</v>
    <v>Finance</v>
    <v>10</v>
    <v>115.5</v>
    <v>96.95</v>
    <v>0.83299999999999996</v>
    <v>-0.15</v>
    <v>0</v>
    <v>-1.354E-3</v>
    <v>0</v>
    <v>USD</v>
    <v>Aflac Incorporated provides financial protection to policyholders and customers through its subsidiaries in the United States and Japan. The Company’s principal business is supplemental health and life insurance products. The Company’s segments include Aflac Japan, which includes Aflac Life Insurance Japan (ALIJ), and Aflac U.S., which includes American Family Life Assurance Company of Columbus (Aflac), American Family Life Assurance Company of New York (Aflac New York), Continental American Insurance Company (CAIC), Tier One Insurance Company (TOIC) and Aflac Benefits Solutions, Inc. (ABS). The Aflac Japan segment is the insurer in Japan in terms of cancer and medical (third sector insurance products) policies in force. The Company designs its United States insurance products to provide supplemental coverage for people who already have major medical or primary insurance coverage, as Aflac U.S. insurance policies pay benefits regardless of other insurance.</v>
    <v>12694</v>
    <v>New York Stock Exchange</v>
    <v>XNYS</v>
    <v>XNYS</v>
    <v>1932 Wynnton Rd, COLUMBUS, GA, 31999-0001 US</v>
    <v>111.19</v>
    <v>Insurance</v>
    <v>Stock</v>
    <v>45932.937500022657</v>
    <v>12799</v>
    <v>109.66</v>
    <v>59152363900</v>
    <v>AFLAC INCORPORATED</v>
    <v>AFLAC INCORPORATED</v>
    <v>110.3</v>
    <v>25.004000000000001</v>
    <v>110.75</v>
    <v>110.6</v>
    <v>110.6</v>
    <v>534831500</v>
    <v>AFL</v>
    <v>AFLAC INCORPORATED (XNYS:AFL)</v>
    <v>1704230</v>
    <v>2559087</v>
    <v>1973</v>
  </rv>
  <rv s="2">
    <v>12800</v>
  </rv>
  <rv s="0">
    <v>https://www.bing.com/financeapi/forcetrigger?t=a25e77&amp;q=XNYS%3aVLO&amp;form=skydnc</v>
    <v>Learn more on Bing</v>
  </rv>
  <rv s="1">
    <v>en-GB</v>
    <v>a25e77</v>
    <v>268435456</v>
    <v>1</v>
    <v>Powered by Refinitiv</v>
    <v>0</v>
    <v>VALERO ENERGY CORPORATION (XNYS:VLO)</v>
    <v>2</v>
    <v>3</v>
    <v>Finance</v>
    <v>4</v>
    <v>178.43</v>
    <v>99</v>
    <v>0.99639999999999995</v>
    <v>-3.05</v>
    <v>4.2500000000000003E-4</v>
    <v>-1.8189999999999998E-2</v>
    <v>7.0000000000000007E-2</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9898</v>
    <v>New York Stock Exchange</v>
    <v>XNYS</v>
    <v>XNYS</v>
    <v>P.O. Box 696000, SAN ANTONIO, TX, 78269-6000 US</v>
    <v>167.61</v>
    <v>Oil &amp; Gas</v>
    <v>Stock</v>
    <v>45932.951806515623</v>
    <v>12802</v>
    <v>162.36000000000001</v>
    <v>51139482854</v>
    <v>VALERO ENERGY CORPORATION</v>
    <v>VALERO ENERGY CORPORATION</v>
    <v>166.86</v>
    <v>68.261700000000005</v>
    <v>167.67</v>
    <v>164.62</v>
    <v>164.77</v>
    <v>310651700</v>
    <v>VLO</v>
    <v>VALERO ENERGY CORPORATION (XNYS:VLO)</v>
    <v>3915813</v>
    <v>3041041</v>
    <v>1981</v>
  </rv>
  <rv s="2">
    <v>12803</v>
  </rv>
  <rv s="0">
    <v>https://www.bing.com/financeapi/forcetrigger?t=a1pxbh&amp;q=XNYS%3aCMG&amp;form=skydnc</v>
    <v>Learn more on Bing</v>
  </rv>
  <rv s="1">
    <v>en-GB</v>
    <v>a1pxbh</v>
    <v>268435456</v>
    <v>1</v>
    <v>Powered by Refinitiv</v>
    <v>0</v>
    <v>CHIPOTLE MEXICAN GRILL, INC. (XNYS:CMG)</v>
    <v>2</v>
    <v>3</v>
    <v>Finance</v>
    <v>4</v>
    <v>66.739999999999995</v>
    <v>38.299999999999997</v>
    <v>0.99239999999999995</v>
    <v>1.31</v>
    <v>-4.9660000000000004E-4</v>
    <v>3.3616E-2</v>
    <v>-0.02</v>
    <v>USD</v>
    <v>Chipotle Mexican Grill, Inc. is a restaurant company. The Company develops and operates restaurants that serve a menu of burritos, burrito bowls, quesadillas, tacos, and salads, made using fresh ingredients. The Company operates approximately 3839 restaurants in the United States, Canada, the United Kingdom, France, Germany, Kuwait, and United Arab Emirates. It owns and operates all its restaurants in North America and Europe. The Company is focused in serving sourced, classically cooked, real food with wholesome ingredients without artificial colors, flavors or preservatives. Its menu includes Burrito, Burrito Bowl, Lifestyle Bowl, Quesadilla, Salad, Tacos, Kid’s Meal, Chips and Sides, and Build your Own (digital only). It also includes Raymonte’s Chicken Bowl, The Mr. Fantasy Burrito, Carne Asada, Build-Your-Own Chipotle, catering and group order. Its subsidiaries include Chipotle Mexican Grill Canada Corp., Chipotle Mexican Grill France SAS, among others.</v>
    <v>130504</v>
    <v>New York Stock Exchange</v>
    <v>XNYS</v>
    <v>XNYS</v>
    <v>610 Newport Center Dr., NEWPORT BEACH, CA, 92660 US</v>
    <v>40.380000000000003</v>
    <v>Hotels &amp; Entertainment Services</v>
    <v>Stock</v>
    <v>45932.958454548439</v>
    <v>12805</v>
    <v>39</v>
    <v>54010847800</v>
    <v>CHIPOTLE MEXICAN GRILL, INC.</v>
    <v>CHIPOTLE MEXICAN GRILL, INC.</v>
    <v>39.03</v>
    <v>35.392299999999999</v>
    <v>38.97</v>
    <v>40.28</v>
    <v>40.25</v>
    <v>1340885000</v>
    <v>CMG</v>
    <v>CHIPOTLE MEXICAN GRILL, INC. (XNYS:CMG)</v>
    <v>20058239</v>
    <v>21023198</v>
    <v>1998</v>
  </rv>
  <rv s="2">
    <v>12806</v>
  </rv>
  <rv s="0">
    <v>https://www.bing.com/financeapi/forcetrigger?t=a1qpw7&amp;q=XNYS%3aD&amp;form=skydnc</v>
    <v>Learn more on Bing</v>
  </rv>
  <rv s="1">
    <v>en-GB</v>
    <v>a1qpw7</v>
    <v>268435456</v>
    <v>1</v>
    <v>Powered by Refinitiv</v>
    <v>0</v>
    <v>Dominion Energy, Inc. (XNYS:D)</v>
    <v>2</v>
    <v>3</v>
    <v>Finance</v>
    <v>10</v>
    <v>62.46</v>
    <v>48.07</v>
    <v>0.62380000000000002</v>
    <v>0.19</v>
    <v>-9.0030000000000006E-3</v>
    <v>3.1199999999999999E-3</v>
    <v>-0.55000000000000004</v>
    <v>USD</v>
    <v>Dominion Energy, Inc. provides regulated electricity service to about 3.6 million homes and businesses in Virginia, North Carolina, and South Carolina, and regulated natural gas service to 500,000 customers in South Carolina. It is a developer and operator of regulated offshore wind and solar power and the producer of carbon-free electricity in New England. Its Dominion Energy Virginia segment is composed of Virginia Power’s regulated electric transmission, distribution, and generation operations, which serve homes and businesses in Virginia and North Carolina. Its Dominion Energy South Carolina segment consists of DESC’s generation, transmission, and distribution of electricity to customers in the central, southern and southwestern portions of South Carolina and the distribution of natural gas to residential, commercial and industrial customers in South Carolina. Its Contracted Energy segment includes non-regulated electric generation fleet and renewable natural gas operations.</v>
    <v>14700</v>
    <v>New York Stock Exchange</v>
    <v>XNYS</v>
    <v>XNYS</v>
    <v>600 EAST CANAL STREET, RICHMOND, VA, 23219 US</v>
    <v>61.58</v>
    <v>Electrical Utilities &amp; IPPs</v>
    <v>Stock</v>
    <v>45932.937500010936</v>
    <v>12808</v>
    <v>60.59</v>
    <v>52136264733</v>
    <v>Dominion Energy, Inc.</v>
    <v>Dominion Energy, Inc.</v>
    <v>60.59</v>
    <v>23.183199999999999</v>
    <v>60.9</v>
    <v>61.09</v>
    <v>60.54</v>
    <v>853433700</v>
    <v>D</v>
    <v>Dominion Energy, Inc. (XNYS:D)</v>
    <v>3583783</v>
    <v>4715042</v>
    <v>1983</v>
  </rv>
  <rv s="2">
    <v>12809</v>
  </rv>
  <rv s="0">
    <v>https://www.bing.com/financeapi/forcetrigger?t=a232mw&amp;q=XNYS%3aSLB&amp;form=skydnc</v>
    <v>Learn more on Bing</v>
  </rv>
  <rv s="1">
    <v>en-GB</v>
    <v>a232mw</v>
    <v>268435456</v>
    <v>1</v>
    <v>Powered by Refinitiv</v>
    <v>0</v>
    <v>Schlumberger N.V. (XNYS:SLB)</v>
    <v>2</v>
    <v>3</v>
    <v>Finance</v>
    <v>4</v>
    <v>46.155000000000001</v>
    <v>31.11</v>
    <v>0.96740000000000004</v>
    <v>-0.96499999999999997</v>
    <v>2.052E-3</v>
    <v>-2.7501000000000001E-2</v>
    <v>7.0000000000000007E-2</v>
    <v>USD</v>
    <v>Schlumberger N.V. is a global technology company. It operates in four segments: Digital &amp; Integration, Reservoir Performance, Well Construction, and Production Systems. The Digital &amp; Integration segment combines its digital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The segment provides operators and drilling rig manufacturers with services and products related to designing and constructing a well. The Production Systems segment develops technologies and provides knowledge that enhances production and recovery from subsurface reservoirs to the surface, into pipelines, and to refineries.</v>
    <v>110000</v>
    <v>New York Stock Exchange</v>
    <v>XNYS</v>
    <v>XNYS</v>
    <v>5599 San Felipe, 17Th Floor, HOUSTON, TX, 77056 US</v>
    <v>35.200000000000003</v>
    <v>Oil &amp; Gas Related Equipment and Services</v>
    <v>Stock</v>
    <v>45932.953564073439</v>
    <v>12811</v>
    <v>34.06</v>
    <v>50978620875</v>
    <v>Schlumberger N.V.</v>
    <v>Schlumberger N.V.</v>
    <v>34.96</v>
    <v>11.6922</v>
    <v>35.090000000000003</v>
    <v>34.125</v>
    <v>34.18</v>
    <v>1493879000</v>
    <v>SLB</v>
    <v>Schlumberger N.V. (XNYS:SLB)</v>
    <v>10922338</v>
    <v>17318800</v>
    <v>1956</v>
  </rv>
  <rv s="2">
    <v>12812</v>
  </rv>
  <rv s="0">
    <v>https://www.bing.com/financeapi/forcetrigger?t=a1sqr7&amp;q=XNYS%3aFDX&amp;form=skydnc</v>
    <v>Learn more on Bing</v>
  </rv>
  <rv s="1">
    <v>en-GB</v>
    <v>a1sqr7</v>
    <v>268435456</v>
    <v>1</v>
    <v>Powered by Refinitiv</v>
    <v>0</v>
    <v>FEDEX CORPORATION (XNYS:FDX)</v>
    <v>2</v>
    <v>3</v>
    <v>Finance</v>
    <v>10</v>
    <v>308.52999999999997</v>
    <v>194.29499999999999</v>
    <v>1.3136000000000001</v>
    <v>2.77</v>
    <v>-2.8889999999999997E-4</v>
    <v>1.1563E-2</v>
    <v>-7.0000000000000007E-2</v>
    <v>USD</v>
    <v>FedEx Corporation provides customers and businesses with a portfolio of transportation, e-commerce, and business services. The Company offers integrated business solutions utilizing its flexible and efficient global network. Its segments include Federal Express, FedEx Freight, and Corporate, other, and eliminations. Federal Express segment includes express transportation, small-package ground delivery, and freight transportation, and it also operates combined sales, marketing, administrative, and information-technology functions in shared service operations for United States customers. FedEx Freight segment includes FedEx Freight (LTL freight transportation) and FedEx Custom Critical (time-critical transportation). Corporate, other, and elimination segments include FedEx Dataworks, Inc. (FedEx Dataworks), FedEx Office and Print Services, Inc. (FedEx Office), and FedEx Logistics, Inc. (FedEx Logistics). FedEx Logistics offers customs brokerage, specialty transportation, and others.</v>
    <v>237000</v>
    <v>New York Stock Exchange</v>
    <v>XNYS</v>
    <v>XNYS</v>
    <v>942 South Shady Grove Road, MEMPHIS, TN, 38120 US</v>
    <v>245.38</v>
    <v>Freight &amp; Logistics Services</v>
    <v>Stock</v>
    <v>45932.946897534377</v>
    <v>12814</v>
    <v>239</v>
    <v>57176736760</v>
    <v>FEDEX CORPORATION</v>
    <v>FEDEX CORPORATION</v>
    <v>239.83</v>
    <v>14.1732</v>
    <v>239.55</v>
    <v>242.32</v>
    <v>242.25</v>
    <v>235955500</v>
    <v>FDX</v>
    <v>FEDEX CORPORATION (XNYS:FDX)</v>
    <v>1761296</v>
    <v>2324010</v>
    <v>1997</v>
  </rv>
  <rv s="2">
    <v>12815</v>
  </rv>
  <rv s="0">
    <v>https://www.bing.com/financeapi/forcetrigger?t=a23rjc&amp;q=XNAS%3aSTX&amp;form=skydnc</v>
    <v>Learn more on Bing</v>
  </rv>
  <rv s="1">
    <v>en-GB</v>
    <v>a23rjc</v>
    <v>268435456</v>
    <v>1</v>
    <v>Powered by Refinitiv</v>
    <v>0</v>
    <v>SEAGATE TECHNOLOGY HOLDINGS PUBLIC LIMITED COMPANY (XNAS:STX)</v>
    <v>2</v>
    <v>3</v>
    <v>Finance</v>
    <v>4</v>
    <v>264.83</v>
    <v>63.19</v>
    <v>1.6444000000000001</v>
    <v>-2.1</v>
    <v>0</v>
    <v>-8.1759999999999992E-3</v>
    <v>0</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264.83</v>
    <v>Computers, Phones &amp; Household Electronics</v>
    <v>Stock</v>
    <v>45932.955344825779</v>
    <v>12817</v>
    <v>251.9</v>
    <v>54251544742</v>
    <v>SEAGATE TECHNOLOGY HOLDINGS PUBLIC LIMITED COMPANY</v>
    <v>SEAGATE TECHNOLOGY HOLDINGS PUBLIC LIMITED COMPANY</v>
    <v>263.3</v>
    <v>37.863300000000002</v>
    <v>256.83999999999997</v>
    <v>254.74</v>
    <v>254.74</v>
    <v>212968300</v>
    <v>STX</v>
    <v>SEAGATE TECHNOLOGY HOLDINGS PUBLIC LIMITED COMPANY (XNAS:STX)</v>
    <v>4797795</v>
    <v>4291607</v>
    <v>2021</v>
  </rv>
  <rv s="2">
    <v>12818</v>
  </rv>
  <rv s="0">
    <v>https://www.bing.com/financeapi/forcetrigger?t=bu3ew7&amp;q=XNYS%3aCARR&amp;form=skydnc</v>
    <v>Learn more on Bing</v>
  </rv>
  <rv s="1">
    <v>en-GB</v>
    <v>bu3ew7</v>
    <v>268435456</v>
    <v>1</v>
    <v>Powered by Refinitiv</v>
    <v>0</v>
    <v>CARRIER GLOBAL CORPORATION (XNYS:CARR)</v>
    <v>2</v>
    <v>3</v>
    <v>Finance</v>
    <v>10</v>
    <v>83.32</v>
    <v>54.22</v>
    <v>1.2982</v>
    <v>-0.56000000000000005</v>
    <v>1.1543000000000001E-2</v>
    <v>-9.4179999999999993E-3</v>
    <v>0.67989999999999995</v>
    <v>USD</v>
    <v>Carrier Global Corporation is engaged in providing intelligent climate and energy solutions with a focus on providing digitally enabled lifecycle solutions to its customers. The Company’s segment include Climate Solutions Americas, which provides products, controls, services and solutions to meet the heating, ventilation and cooling (HVAC) needs of residential and commercial customers in North and South America; Climate Solutions Europe segment provides products, controls, services and solutions to meet the HVAC needs of residential and commercial customers in Europe; Climate Solutions Asia Pacific, Middle East &amp; Africa segment provides products, controls, services and solutions to meet the HVAC needs of residential and commercial customers in Asia Pacific, the Middle East and Africa; and Climate Solutions Transportation segment includes global transport refrigeration and monitoring products, services and digital solutions for trucks, trailers, shipping containers, intermodal and rail.</v>
    <v>48000</v>
    <v>New York Stock Exchange</v>
    <v>XNYS</v>
    <v>XNYS</v>
    <v>13995 Pasteur Boulevard, PALM BEACH GARDENS, FL, 33418 US</v>
    <v>60.06</v>
    <v>Machinery, Equipment &amp; Components</v>
    <v>Stock</v>
    <v>45932.937500010936</v>
    <v>12820</v>
    <v>58.73</v>
    <v>50125242920</v>
    <v>CARRIER GLOBAL CORPORATION</v>
    <v>CARRIER GLOBAL CORPORATION</v>
    <v>59.33</v>
    <v>33.979500000000002</v>
    <v>59.46</v>
    <v>58.9</v>
    <v>59.579900000000002</v>
    <v>851022800</v>
    <v>CARR</v>
    <v>CARRIER GLOBAL CORPORATION (XNYS:CARR)</v>
    <v>3829029</v>
    <v>5891765</v>
    <v>2019</v>
  </rv>
  <rv s="2">
    <v>12821</v>
  </rv>
  <rv s="0">
    <v>https://www.bing.com/financeapi/forcetrigger?t=a1r1lh&amp;q=XNYS%3aDHI&amp;form=skydnc</v>
    <v>Learn more on Bing</v>
  </rv>
  <rv s="1">
    <v>en-GB</v>
    <v>a1r1lh</v>
    <v>268435456</v>
    <v>1</v>
    <v>Powered by Refinitiv</v>
    <v>0</v>
    <v>D.R. HORTON, INC. (XNYS:DHI)</v>
    <v>2</v>
    <v>3</v>
    <v>Finance</v>
    <v>4</v>
    <v>195.5</v>
    <v>110.44</v>
    <v>1.3697999999999999</v>
    <v>-0.97</v>
    <v>-1.2830000000000001E-3</v>
    <v>-5.6249999999999998E-3</v>
    <v>-0.22</v>
    <v>USD</v>
    <v>D.R. Horton, Inc. is a homebuilding company. The Company constructs and sells homes through its operating divisions in 125 markets across 36 states. The Company’s segments include Homebuilding, Rental, Forestar, Financial Services, and Other. The Homebuilding divisions are primarily engaged in the acquisition and development of land and the construction and sale of residential homes. The Company’s rental segment consists of single-family and multifamily rental operations. The single-family rental operations construct and lease single-family homes within a community and then generally market each community for a bulk sale of rental homes. The Forestar segment is a residential lot development company with operations in 59 markets across 24 states. The Financial services segment provides mortgage financing and title agency services to homebuyers in many of the Company’s homebuilding markets. It also conducts insurance-related operations.</v>
    <v>14766</v>
    <v>New York Stock Exchange</v>
    <v>XNYS</v>
    <v>XNYS</v>
    <v>1341 Horton Circle, ARLINGTON, TX, 76011 US</v>
    <v>172.26499999999999</v>
    <v>Homebuilding &amp; Construction Supplies</v>
    <v>Stock</v>
    <v>45932.955276029687</v>
    <v>12823</v>
    <v>169.19499999999999</v>
    <v>51119236545</v>
    <v>D.R. HORTON, INC.</v>
    <v>D.R. HORTON, INC.</v>
    <v>171.5</v>
    <v>12.9756</v>
    <v>172.44</v>
    <v>171.47</v>
    <v>171.25</v>
    <v>298123500</v>
    <v>DHI</v>
    <v>D.R. HORTON, INC. (XNYS:DHI)</v>
    <v>1925988</v>
    <v>3266466</v>
    <v>1991</v>
  </rv>
  <rv s="2">
    <v>12824</v>
  </rv>
  <rv s="0">
    <v>http://en.wikipedia.org/wiki/Ford_Motor_Company</v>
    <v>Wikipedia</v>
  </rv>
  <rv s="3">
    <v>3</v>
    <v>12826</v>
  </rv>
  <rv s="4">
    <v>9</v>
    <v>https://www.bing.com/th?id=AMMS_cf0311a5f2d2dcb3110aca1404330618&amp;qlt=95</v>
    <v>12827</v>
    <v>0</v>
    <v>https://www.bing.com/images/search?form=xlimg&amp;q=ford+motor+company</v>
    <v>Image of FORD MOTOR COMPANY</v>
  </rv>
  <rv s="0">
    <v>https://www.bing.com/financeapi/forcetrigger?t=a1sjw7&amp;q=XNYS%3aF&amp;form=skydnc</v>
    <v>Learn more on Bing</v>
  </rv>
  <rv s="5">
    <v>en-GB</v>
    <v>a1sjw7</v>
    <v>268435456</v>
    <v>1</v>
    <v>Powered by Refinitiv</v>
    <v>5</v>
    <v>FORD MOTOR COMPANY (XNYS:F)</v>
    <v>7</v>
    <v>8</v>
    <v>Finance</v>
    <v>4</v>
    <v>12.43</v>
    <v>8.4405999999999999</v>
    <v>1.6003000000000001</v>
    <v>-3.5000000000000003E-2</v>
    <v>-1.6370000000000002E-3</v>
    <v>-2.8519999999999999E-3</v>
    <v>-0.02</v>
    <v>USD</v>
    <v>Ford Motor Company is an automobile company. The Company develops and delivers Ford trucks, sport utility vehicles, commercial vans and cars, and Lincoln luxury vehicles, along with connected services. The Company’s segments include Ford Blue, Ford Model e, Ford Pro, and Ford Credit. The Ford Blue segment primarily includes the sale of Ford and Lincoln internal combustion engine (ICE) and hybrid vehicles, service parts, accessories, and digital services for retail customers. The Ford Model e segment primarily includes the sale of its electric vehicles, service parts, accessories, and digital services for retail customers. The Ford Pro segment primarily includes the sale of Ford and Lincoln vehicles, service parts, accessories, and services for commercial, government, and rental customers. The Ford Credit segment consists of the Ford Credit business on a consolidated basis, which is primarily vehicle-related financing and leasing activities. Its vehicle brands are Ford and Lincoln.</v>
    <v>171000</v>
    <v>New York Stock Exchange</v>
    <v>XNYS</v>
    <v>XNYS</v>
    <v>One American Road, DEARBORN, MI, 48126-2701 US</v>
    <v>12.43</v>
    <v>12828</v>
    <v>Automobiles &amp; Auto Parts</v>
    <v>Stock</v>
    <v>45932.958222974215</v>
    <v>12829</v>
    <v>12.12</v>
    <v>48693587100</v>
    <v>FORD MOTOR COMPANY</v>
    <v>FORD MOTOR COMPANY</v>
    <v>12.28</v>
    <v>15.645799999999999</v>
    <v>12.27</v>
    <v>12.234999999999999</v>
    <v>12.2</v>
    <v>3979860000</v>
    <v>F</v>
    <v>FORD MOTOR COMPANY (XNYS:F)</v>
    <v>74519725</v>
    <v>57968727</v>
    <v>1919</v>
  </rv>
  <rv s="2">
    <v>12830</v>
  </rv>
  <rv s="0">
    <v>https://www.bing.com/financeapi/forcetrigger?t=aa95p2&amp;q=XASX%3aRSG&amp;form=skydnc</v>
    <v>Learn more on Bing</v>
  </rv>
  <rv s="12">
    <v>en-GB</v>
    <v>aa95p2</v>
    <v>268435456</v>
    <v>1</v>
    <v>Powered by Refinitiv</v>
    <v>26</v>
    <v>RESOLUTE MINING LIMITED (XASX:RSG)</v>
    <v>2</v>
    <v>27</v>
    <v>Finance</v>
    <v>28</v>
    <v>1.075</v>
    <v>0.34</v>
    <v>1.2096</v>
    <v>2.5000000000000001E-2</v>
    <v>2.3809999999999998E-2</v>
    <v>AUD</v>
    <v>Resolute Mining Ltd is an Australia-based gold miner, developer, and explorer company. It owns two producing gold mines: the Syama Gold Mine in Mile (Syama) and the Mako Gold Mine in Senegal (Mako). Syama is in the southwest of Mali, over 30 kilometers (km) from the Cote d’Ivoire border and 300 km southeast of the capital Bamako. Syama Gold Mine is a large-scale operation, comprising the established Syama Underground Mine, the Tabakoroni Complex, Syama North Resource and several satellite oxide pits. The Mako Gold Mine, located in eastern Senegal, is an open-pit mine with potential life extension through several near-mine exploration opportunities. Its project also includes Doropo Project and ABC Project. The Doropo Gold Project, located in northeastern Cote d’Ivoire, comprises seven exploration permits covering an area of over 1,850 square kilometers (km2). The ABC Project, located in northwest Cote d’Ivoire, is over 550km northwest of Abidjan and 460km west of the Doropo project.</v>
    <v>741</v>
    <v>Australian Securities Exchange</v>
    <v>XASX</v>
    <v>XASX</v>
    <v>Level 17, 2 The Esplanade, PERTH, WESTERN AUSTRALIA, 6000 AU</v>
    <v>1.075</v>
    <v>Metals &amp; Mining</v>
    <v>Stock</v>
    <v>45932.375</v>
    <v>12832</v>
    <v>1.05</v>
    <v>2236181000</v>
    <v>RESOLUTE MINING LIMITED</v>
    <v>RESOLUTE MINING LIMITED</v>
    <v>1.05</v>
    <v>82.06</v>
    <v>1.05</v>
    <v>1.075</v>
    <v>2129696000</v>
    <v>RSG</v>
    <v>RESOLUTE MINING LIMITED (XASX:RSG)</v>
    <v>14372240</v>
    <v>24535310</v>
    <v>2001</v>
  </rv>
  <rv s="2">
    <v>12833</v>
  </rv>
  <rv s="0">
    <v>https://www.bing.com/financeapi/forcetrigger?t=bvtlrw&amp;q=XWBO%3aAMP&amp;form=skydnc</v>
    <v>Learn more on Bing</v>
  </rv>
  <rv s="13">
    <v>en-GB</v>
    <v>bvtlrw</v>
    <v>268435456</v>
    <v>1</v>
    <v>Powered by Refinitiv</v>
    <v>29</v>
    <v>Amplifon SpA (XWBO:AMP)</v>
    <v>2</v>
    <v>30</v>
    <v>Finance</v>
    <v>31</v>
    <v>0.54010000000000002</v>
    <v>0.41499999999999998</v>
    <v>2.8241000000000002E-2</v>
    <v>EUR</v>
    <v>Amplifon SpA is an Italy-based company active in the hearing care retail market. The Company provides personalized solutions and customer care to hearing-impaired people. It offers a wide range of services from diagnosing hearing difficulties, to fitting, servicing and maintaining hearing aids. The Company is organized in three geographical operating segments: Europe, Middle East and Africa - EMEA - (Italy, France, The Netherlands, Germany, the United Kingdom, Ireland, Spain, Portugal, Switzerland, Belgium, Luxemburg, Hungary, Egypt, Turkey, Poland and Israel), Americas (USA, Canada, Chile, Argentina, Ecuador, Colombia, Panama and Mexico) and Asia-Pacific (Australia, New Zealand, India and China).</v>
    <v>15070</v>
    <v>Wiener Boerse</v>
    <v>XWBO</v>
    <v>XWBO</v>
    <v>Via Ripamonti 133, MILANO, MILANO, 20141 IT</v>
    <v>15.11</v>
    <v>Healthcare Equipment &amp; Supplies</v>
    <v>Stock</v>
    <v>45874</v>
    <v>12835</v>
    <v>14.535</v>
    <v>3272448000</v>
    <v>Amplifon SpA</v>
    <v>Amplifon SpA</v>
    <v>14.535</v>
    <v>25.53</v>
    <v>14.695</v>
    <v>15.11</v>
    <v>226388600</v>
    <v>AMP</v>
    <v>Amplifon SpA (XWBO:AMP)</v>
    <v>1006</v>
    <v>2345140</v>
  </rv>
  <rv s="2">
    <v>12836</v>
  </rv>
  <rv s="14">
    <v>12</v>
    <v>52 week high</v>
    <v>0</v>
  </rv>
  <rv s="14">
    <v>12</v>
    <v>52 week low</v>
    <v>0</v>
  </rv>
  <rv s="15">
    <v>12</v>
    <v>1</v>
  </rv>
  <rv s="0">
    <v>https://www.bing.com/financeapi/forcetrigger?t=azetdm&amp;q=XNYS%3aCBRE&amp;form=skydnc</v>
    <v>Learn more on Bing</v>
  </rv>
  <rv s="1">
    <v>en-GB</v>
    <v>azetdm</v>
    <v>268435456</v>
    <v>1</v>
    <v>Powered by Refinitiv</v>
    <v>0</v>
    <v>CBRE GROUP, INC. (XNYS:CBRE)</v>
    <v>2</v>
    <v>3</v>
    <v>Finance</v>
    <v>10</v>
    <v>167.56</v>
    <v>108.45</v>
    <v>1.3991</v>
    <v>-0.93</v>
    <v>7.7109999999999993E-4</v>
    <v>-5.94E-3</v>
    <v>0.12</v>
    <v>USD</v>
    <v>CBRE Group, Inc. is a commercial real estate services and investments firm. The Company’s segments include Advisory Services, Building Operations &amp; Experience, Project Management, and Real Estate Investments. The Advisory Services segment provides a comprehensive range of services globally, including property leasing, capital markets (property sales and loan origination), loan servicing, property management, and valuation. The Building Operations &amp; Experience segment provides a suite of integrated, contractually based outsourcing services to occupiers and owners of real estate, including facilities management and property management. The Project Management segment delivers program management, project management and cost consultancy services across the commercial real estate, infrastructure and natural resources sectors. The Real Estate Investments segment is a real asset developer, investor and operator and comprises two businesses: investment management and real estate development.</v>
    <v>140000</v>
    <v>New York Stock Exchange</v>
    <v>XNYS</v>
    <v>XNYS</v>
    <v>2121 North Pearl Street, Suite 300, DALLAS, TX, 75201 US</v>
    <v>155.87</v>
    <v>Real Estate Operations</v>
    <v>Stock</v>
    <v>45932.937500022657</v>
    <v>12841</v>
    <v>154.13999999999999</v>
    <v>46308375709</v>
    <v>CBRE GROUP, INC.</v>
    <v>CBRE GROUP, INC.</v>
    <v>155.87</v>
    <v>43.601199999999999</v>
    <v>156.56</v>
    <v>155.63</v>
    <v>155.75</v>
    <v>297554300</v>
    <v>CBRE</v>
    <v>CBRE GROUP, INC. (XNYS:CBRE)</v>
    <v>1311537</v>
    <v>1537389</v>
    <v>2001</v>
  </rv>
  <rv s="2">
    <v>12842</v>
  </rv>
  <rv s="0">
    <v>https://www.bing.com/financeapi/forcetrigger?t=a1xhvh&amp;q=XNYS%3aMET&amp;form=skydnc</v>
    <v>Learn more on Bing</v>
  </rv>
  <rv s="1">
    <v>en-GB</v>
    <v>a1xhvh</v>
    <v>268435456</v>
    <v>1</v>
    <v>Powered by Refinitiv</v>
    <v>0</v>
    <v>METLIFE, INC. (XNYS:MET)</v>
    <v>2</v>
    <v>3</v>
    <v>Finance</v>
    <v>10</v>
    <v>89.05</v>
    <v>65.209999999999994</v>
    <v>0.86229999999999996</v>
    <v>-0.6</v>
    <v>4.9180000000000005E-3</v>
    <v>-7.3229999999999996E-3</v>
    <v>0.4</v>
    <v>USD</v>
    <v>MetLife, Inc. is a financial services company, providing insurance, annuities, employee benefits and asset management to individual and institutional customers. Its segments include Group Benefits; Retirement and Income Solutions (RIS); Asia; Latin America; Europe, the Middle East and Africa (EMEA); and MetLife Holdings. Group Benefits segment offers life insurance, dental, group short- and long-term disability, paid family and medical leave, individual disability, accidental death and dismemberment insurance, accident and health insurance, and vision, as well as prepaid legal plans and pet insurance. RIS segment provides funding and financing solutions that help institutional customers mitigate and manage liabilities primarily associated with their employee benefit programs using a spectrum of life and annuity-based insurance and investment products. It operates across EMEA in both developed (Western Europe) and emerging (Central and Eastern Europe, Middle East and Africa) markets.</v>
    <v>45000</v>
    <v>New York Stock Exchange</v>
    <v>XNYS</v>
    <v>XNYS</v>
    <v>200 Park Avenue, NEW YORK, NY, 10166 US</v>
    <v>82.63</v>
    <v>Insurance</v>
    <v>Stock</v>
    <v>45932.937500022657</v>
    <v>12844</v>
    <v>80.819999999999993</v>
    <v>54086572713</v>
    <v>METLIFE, INC.</v>
    <v>METLIFE, INC.</v>
    <v>81.73</v>
    <v>13.7957</v>
    <v>81.93</v>
    <v>81.33</v>
    <v>81.73</v>
    <v>665026100</v>
    <v>MET</v>
    <v>METLIFE, INC. (XNYS:MET)</v>
    <v>3564883</v>
    <v>3583625</v>
    <v>1999</v>
  </rv>
  <rv s="2">
    <v>12845</v>
  </rv>
  <rv s="0">
    <v>https://www.bing.com/financeapi/forcetrigger?t=a1z6nm&amp;q=XNYS%3aOKE&amp;form=skydnc</v>
    <v>Learn more on Bing</v>
  </rv>
  <rv s="1">
    <v>en-GB</v>
    <v>a1z6nm</v>
    <v>268435456</v>
    <v>1</v>
    <v>Powered by Refinitiv</v>
    <v>0</v>
    <v>ONEOK, INC. (XNYS:OKE)</v>
    <v>2</v>
    <v>3</v>
    <v>Finance</v>
    <v>10</v>
    <v>118.07</v>
    <v>70.63</v>
    <v>1.0479000000000001</v>
    <v>-0.51</v>
    <v>2.898E-3</v>
    <v>-6.9879999999999994E-3</v>
    <v>0.21</v>
    <v>USD</v>
    <v>ONEOK, Inc. is a midstream operator that provides gathering, processing, fractionation, transportation, storage and marine export services. The Company's segments include Natural Gas Gathering and Processing; Natural Gas Liquids; Natural Gas Pipelines, and Refined Products and Crude. The Natural Gas Gathering and Processing segment provides midstream services to producers in the Rocky Mountain region, the Mid-Continent region, the Permian Basin region and the North Texas region. The Natural Gas Liquids segment owns and operates facilities that gather, fractionate, treat and distribute natural gas liquids (NGLs) and store Purity NGLs, primarily in the Rocky Mountain region, Mid-Continent region, Permian Basin and Gulf Coast region (including Louisiana). The Natural Gas Pipelines segment transports, stores and markets natural gas. The Refined Products and Crude segment gathers, transports, stores, distributes, blends and markets refined products and crude oil.</v>
    <v>5177</v>
    <v>New York Stock Exchange</v>
    <v>XNYS</v>
    <v>XNYS</v>
    <v>100 W 5th St, TULSA, OK, 74103 US</v>
    <v>73.61</v>
    <v>Oil &amp; Gas Related Equipment and Services</v>
    <v>Stock</v>
    <v>45932.943746851561</v>
    <v>12847</v>
    <v>72.150000000000006</v>
    <v>45638417320</v>
    <v>ONEOK, INC.</v>
    <v>ONEOK, INC.</v>
    <v>72.989999999999995</v>
    <v>14.1295</v>
    <v>72.98</v>
    <v>72.47</v>
    <v>72.680000000000007</v>
    <v>629756000</v>
    <v>OKE</v>
    <v>ONEOK, INC. (XNYS:OKE)</v>
    <v>3696507</v>
    <v>3745264</v>
    <v>1997</v>
  </rv>
  <rv s="2">
    <v>12848</v>
  </rv>
  <rv s="0">
    <v>https://www.bing.com/financeapi/forcetrigger?t=bq89dm&amp;q=XNYS%3aCTVA&amp;form=skydnc</v>
    <v>Learn more on Bing</v>
  </rv>
  <rv s="1">
    <v>en-GB</v>
    <v>bq89dm</v>
    <v>268435456</v>
    <v>1</v>
    <v>Powered by Refinitiv</v>
    <v>0</v>
    <v>CORTEVA, INC. (XNYS:CTVA)</v>
    <v>2</v>
    <v>3</v>
    <v>Finance</v>
    <v>4</v>
    <v>77.41</v>
    <v>53.4</v>
    <v>0.82579999999999998</v>
    <v>2.0299999999999998</v>
    <v>-4.725E-3</v>
    <v>3.3023999999999998E-2</v>
    <v>-0.3</v>
    <v>USD</v>
    <v>Corteva, Inc. is a global pure-play agriculture company. It is a global provider of seed and crop protection solutions focused on the agriculture industry and contributing to a healthier, secure and sustainable food supply. The Seed segment is engaged in developing and supplying commercial seed combining advanced germplasm and traits that produce optimum yield for farms around the world. It operates in various key seed markets, including North American corn and soybeans, European corn and sunflower, as well as Brazil, India, South Africa and Argentina corn. The Crop Protection segment serves the global agricultural input industry with products that protect against weeds, insects and other pests, and disease, and that support overall crop health both above and below ground via nitrogen management and seed-applied technologies. Its crop protection solutions and digital solutions provide farmers with tools to improve productivity and help keep fields free of weeds, insects and diseases.</v>
    <v>22000</v>
    <v>New York Stock Exchange</v>
    <v>XNYS</v>
    <v>XNYS</v>
    <v>9330 ZIONSVILLE ROAD, INDIANAPOLIS, IN, 46268 US</v>
    <v>63.68</v>
    <v>Chemicals</v>
    <v>Stock</v>
    <v>45932.956024582811</v>
    <v>12850</v>
    <v>61.325000000000003</v>
    <v>43122850000</v>
    <v>CORTEVA, INC.</v>
    <v>CORTEVA, INC.</v>
    <v>61.325000000000003</v>
    <v>29.467700000000001</v>
    <v>61.47</v>
    <v>63.5</v>
    <v>63.19</v>
    <v>679100000</v>
    <v>CTVA</v>
    <v>CORTEVA, INC. (XNYS:CTVA)</v>
    <v>11309080</v>
    <v>5050297</v>
    <v>2018</v>
  </rv>
  <rv s="2">
    <v>12851</v>
  </rv>
  <rv s="0">
    <v>https://www.bing.com/financeapi/forcetrigger?t=a1ser7&amp;q=XNYS%3aEW&amp;form=skydnc</v>
    <v>Learn more on Bing</v>
  </rv>
  <rv s="1">
    <v>en-GB</v>
    <v>a1ser7</v>
    <v>268435456</v>
    <v>1</v>
    <v>Powered by Refinitiv</v>
    <v>0</v>
    <v>EDWARDS LIFESCIENCES CORPORATION (XNYS:EW)</v>
    <v>2</v>
    <v>3</v>
    <v>Finance</v>
    <v>10</v>
    <v>83</v>
    <v>64.004999999999995</v>
    <v>1.0274000000000001</v>
    <v>0.34</v>
    <v>-6.5229999999999997E-4</v>
    <v>4.4559999999999999E-3</v>
    <v>-0.05</v>
    <v>USD</v>
    <v>Edwards Lifesciences Corporation is the global structural heart company. The Company partners with clinicians and researchers and invests in research and development to improve care for those impacted by structural heart disease. Its product categories include Transcatheter Aortic Valve Replacement (TAVR), Transcatheter Mitral and Tricuspid Therapies (TMTT), and Surgical Structural Heart. It provides transcatheter heart valve replacement technologies designed for the minimally-invasive replacement of aortic heart valves. TAVR category includes the Edwards SAPIEN 3, the Edwards SAPIEN 3 Ultra and the Edwards SAPIEN 3 Ultra RESILIA systems. TMTT category includes the PASCAL Precision transcatheter repair system, EVOQUE tricuspid valve replacement system and Cardioband tricuspid valve reconstruction system. Its INSPIRIS RESILIA aortic valve, offers RESILIA tissue and VFit technology. It is managed in various geographical regions, such as United States, Europe, Japan and Rest of World.</v>
    <v>15800</v>
    <v>New York Stock Exchange</v>
    <v>XNYS</v>
    <v>XNYS</v>
    <v>One Edwards Way, IRVINE, CA, 92614 US</v>
    <v>76.72</v>
    <v>Healthcare Equipment &amp; Supplies</v>
    <v>Stock</v>
    <v>45932.937500022657</v>
    <v>12853</v>
    <v>74.510000000000005</v>
    <v>45001215000</v>
    <v>EDWARDS LIFESCIENCES CORPORATION</v>
    <v>EDWARDS LIFESCIENCES CORPORATION</v>
    <v>75.48</v>
    <v>32.075200000000002</v>
    <v>76.31</v>
    <v>76.650000000000006</v>
    <v>76.599999999999994</v>
    <v>587100000</v>
    <v>EW</v>
    <v>EDWARDS LIFESCIENCES CORPORATION (XNYS:EW)</v>
    <v>3768465</v>
    <v>4393044</v>
    <v>1999</v>
  </rv>
  <rv s="2">
    <v>12854</v>
  </rv>
  <rv s="0">
    <v>https://www.bing.com/financeapi/forcetrigger?t=a218mw&amp;q=XNYS%3aPSA&amp;form=skydnc</v>
    <v>Learn more on Bing</v>
  </rv>
  <rv s="1">
    <v>en-GB</v>
    <v>a218mw</v>
    <v>268435456</v>
    <v>1</v>
    <v>Powered by Refinitiv</v>
    <v>0</v>
    <v>PUBLIC STORAGE. (XNYS:PSA)</v>
    <v>2</v>
    <v>3</v>
    <v>Finance</v>
    <v>10</v>
    <v>356.92</v>
    <v>256.60000000000002</v>
    <v>0.92169999999999996</v>
    <v>-1.52</v>
    <v>-5.5329999999999995E-4</v>
    <v>-5.2290000000000001E-3</v>
    <v>-0.16</v>
    <v>USD</v>
    <v>Public Storage is a real estate investment trust. Its principal business activities include the ownership and operation of self-storage facilities that offer storage spaces for lease, generally on a month-to-month basis, for personal and business use, and other related operations, such as tenant reinsurance, merchandise sales, third party management, and bridge lending to third-party self-storage owners, as well as the acquisition and development of additional self-storage space. Its Self-Storage Operations segment includes the aggregated rental operations from the self-storage facilities it owns from same store facilities, acquired facilities, newly developed and expanded facilities, and other non-same store facilities. Its Ancillary Operations segment includes the combined operations of its tenant reinsurance, merchandise sales, and third-party property management operating segments. It owned interests in over 3,085 self-storage facilities located in 40 states in the United States.</v>
    <v>5900</v>
    <v>New York Stock Exchange</v>
    <v>XNYS</v>
    <v>XNYS</v>
    <v>701 Western Avenue, GLENDALE, CA, 91201-2349 US</v>
    <v>291.05</v>
    <v>Residential &amp; Commercial REIT</v>
    <v>Stock</v>
    <v>45932.943491816404</v>
    <v>12856</v>
    <v>287.87099999999998</v>
    <v>51000630000</v>
    <v>PUBLIC STORAGE.</v>
    <v>PUBLIC STORAGE.</v>
    <v>290.18</v>
    <v>31.536000000000001</v>
    <v>290.68</v>
    <v>289.16000000000003</v>
    <v>289</v>
    <v>175452900</v>
    <v>PSA</v>
    <v>PUBLIC STORAGE. (XNYS:PSA)</v>
    <v>561694</v>
    <v>849383</v>
    <v>2023</v>
  </rv>
  <rv s="2">
    <v>12857</v>
  </rv>
  <rv s="0">
    <v>https://www.bing.com/financeapi/forcetrigger?t=a1xwnm&amp;q=XNAS%3aMPWR&amp;form=skydnc</v>
    <v>Learn more on Bing</v>
  </rv>
  <rv s="1">
    <v>en-GB</v>
    <v>a1xwnm</v>
    <v>268435456</v>
    <v>1</v>
    <v>Powered by Refinitiv</v>
    <v>0</v>
    <v>MONOLITHIC POWER SYSTEMS, INC. (XNAS:MPWR)</v>
    <v>2</v>
    <v>3</v>
    <v>Finance</v>
    <v>10</v>
    <v>954</v>
    <v>438.86</v>
    <v>1.3329</v>
    <v>14.64</v>
    <v>-8.7050000000000007E-4</v>
    <v>1.5984999999999999E-2</v>
    <v>-0.81</v>
    <v>USD</v>
    <v>Monolithic Power Systems, Inc. is a fabless company, which provides semiconductor-based power electronic solutions. The Company design and develop its products for the enterprise data, storage and computing, automotive, communications, consumer, and industrial end markets. Direct Current (DC) to DC, Alternating Current (AC) to DC, driver metal-oxide-semiconductor field-effect transistor, power management integrated circuit (IC), current limit switch and lighting control products. Its DC to DC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The Company have sales offices in various locations in Asia, Europe and the United States.</v>
    <v>4017</v>
    <v>Nasdaq Stock Market</v>
    <v>XNAS</v>
    <v>XNAS</v>
    <v>5808 Lake Washington Blvd. Ne, KIRKLAND, WA, 98033 US</v>
    <v>940.11</v>
    <v>Semiconductors &amp; Semiconductor Equipment</v>
    <v>Stock</v>
    <v>45932.947889166404</v>
    <v>12859</v>
    <v>925.04499999999996</v>
    <v>44563984920</v>
    <v>MONOLITHIC POWER SYSTEMS, INC.</v>
    <v>MONOLITHIC POWER SYSTEMS, INC.</v>
    <v>927.25</v>
    <v>23.849399999999999</v>
    <v>915.87</v>
    <v>930.51</v>
    <v>929.7</v>
    <v>47892000</v>
    <v>MPWR</v>
    <v>MONOLITHIC POWER SYSTEMS, INC. (XNAS:MPWR)</v>
    <v>389428</v>
    <v>482805</v>
    <v>2004</v>
  </rv>
  <rv s="2">
    <v>12860</v>
  </rv>
  <rv s="0">
    <v>https://www.bing.com/financeapi/forcetrigger?t=a1xz1h&amp;q=XNYS%3aMSCI&amp;form=skydnc</v>
    <v>Learn more on Bing</v>
  </rv>
  <rv s="1">
    <v>en-GB</v>
    <v>a1xz1h</v>
    <v>268435456</v>
    <v>1</v>
    <v>Powered by Refinitiv</v>
    <v>0</v>
    <v>MSCI INC. (XNYS:MSCI)</v>
    <v>2</v>
    <v>3</v>
    <v>Finance</v>
    <v>10</v>
    <v>642.44799999999998</v>
    <v>486.73500000000001</v>
    <v>1.3411</v>
    <v>8.18</v>
    <v>1.3020000000000002E-3</v>
    <v>1.4803E-2</v>
    <v>0.73</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6208</v>
    <v>New York Stock Exchange</v>
    <v>XNYS</v>
    <v>XNYS</v>
    <v>7 World Trade Center, 250 Greenwich Street, 49th Floor, NEW YORK, NY, 10007 US</v>
    <v>562.64</v>
    <v>Professional &amp; Commercial Services</v>
    <v>Stock</v>
    <v>45932.946776388279</v>
    <v>12862</v>
    <v>545.01</v>
    <v>43384100027</v>
    <v>MSCI INC.</v>
    <v>MSCI INC.</v>
    <v>550.87</v>
    <v>38.561799999999998</v>
    <v>552.59</v>
    <v>560.77</v>
    <v>561.5</v>
    <v>77365230</v>
    <v>MSCI</v>
    <v>MSCI INC. (XNYS:MSCI)</v>
    <v>660025</v>
    <v>721918</v>
    <v>1998</v>
  </rv>
  <rv s="2">
    <v>12863</v>
  </rv>
  <rv s="0">
    <v>https://www.bing.com/financeapi/forcetrigger?t=a1ne3m&amp;q=XNYS%3aAME&amp;form=skydnc</v>
    <v>Learn more on Bing</v>
  </rv>
  <rv s="1">
    <v>en-GB</v>
    <v>a1ne3m</v>
    <v>268435456</v>
    <v>1</v>
    <v>Powered by Refinitiv</v>
    <v>0</v>
    <v>AMETEK, INC. (XNYS:AME)</v>
    <v>2</v>
    <v>3</v>
    <v>Finance</v>
    <v>10</v>
    <v>198.33</v>
    <v>145.02000000000001</v>
    <v>1.1164000000000001</v>
    <v>-1.31</v>
    <v>0</v>
    <v>-6.9889999999999996E-3</v>
    <v>0</v>
    <v>USD</v>
    <v>AMETEK, Inc. is a global provider of industrial technology solutions serving a diverse set of niche markets. The Company's segments include Electronic Instruments Group (EIG) and Electromechanical Group (EMG). EIG segment designs and manufactures advanced analytical, test and measurement instruments for the process, aerospace, medical, research, power and industrial markets. It provides a range of instruments to the research and laboratory equipment, ultra-precision manufacturing, optics, medical, and test and measurement markets. It also provides three-dimensional measurement and imaging solutions, including portable measurement arms, laser scanners and trackers, software solutions, and comprehensive service offerings. EMG designs and manufactures engineered medical components and devices, automation solutions, thermal management systems, specialty metals and electrical interconnects. It supplies powdered metals, strip and foil, specialty clad metals and metal matrix composites.</v>
    <v>21500</v>
    <v>New York Stock Exchange</v>
    <v>XNYS</v>
    <v>XNYS</v>
    <v>1100 Cassatt Road, BERWYN, PA, 19312 US</v>
    <v>188.79</v>
    <v>Machinery, Equipment &amp; Components</v>
    <v>Stock</v>
    <v>45932.937500022657</v>
    <v>12865</v>
    <v>185.46</v>
    <v>42987468020</v>
    <v>AMETEK, INC.</v>
    <v>AMETEK, INC.</v>
    <v>187.54</v>
    <v>30.016100000000002</v>
    <v>187.44</v>
    <v>186.13</v>
    <v>186.13</v>
    <v>230954000</v>
    <v>AME</v>
    <v>AMETEK, INC. (XNYS:AME)</v>
    <v>1050767</v>
    <v>1117065</v>
    <v>1986</v>
  </rv>
  <rv s="2">
    <v>12866</v>
  </rv>
  <rv s="0">
    <v>https://www.bing.com/financeapi/forcetrigger?t=a1n6f2&amp;q=XNYS%3aAIG&amp;form=skydnc</v>
    <v>Learn more on Bing</v>
  </rv>
  <rv s="1">
    <v>en-GB</v>
    <v>a1n6f2</v>
    <v>268435456</v>
    <v>1</v>
    <v>Powered by Refinitiv</v>
    <v>0</v>
    <v>AMERICAN INTERNATIONAL GROUP, INC. (XNYS:AIG)</v>
    <v>2</v>
    <v>3</v>
    <v>Finance</v>
    <v>10</v>
    <v>88.07</v>
    <v>69.239999999999995</v>
    <v>0.73709999999999998</v>
    <v>0</v>
    <v>0</v>
    <v>0</v>
    <v>0</v>
    <v>USD</v>
    <v>American International Group, Inc. is a global insurance company. It provides insurance solutions that help businesses and individuals in over 200 countries and jurisdictions protect their assets and manage risks through its operations, licenses and authorizations and network partners. Its segment includes General Insurance and Other Operations. General Insurance business includes its three segments, including North America Commercial, International Commercial and Global Personal. The North America Commercial consists of insurance businesses in the United States, Canada and Bermuda. The International Commercial consists of insurance businesses in Japan, the United Kingdom, Europe, Middle East and Africa, Asia Pacific, Latin America and Caribbean and China. The North America and International Commercial segment products include property and short tail, casualty, financial lines and global specialty. Global Personal segment products include global accident and health and personal lines.</v>
    <v>22200</v>
    <v>New York Stock Exchange</v>
    <v>XNYS</v>
    <v>XNYS</v>
    <v>1271 Ave Of The Americas, Fl 37, NEW YORK, NY, 10020-1304 US</v>
    <v>80.09</v>
    <v>Insurance</v>
    <v>Stock</v>
    <v>45932.937500022657</v>
    <v>12868</v>
    <v>78.81</v>
    <v>44120862632</v>
    <v>AMERICAN INTERNATIONAL GROUP, INC.</v>
    <v>AMERICAN INTERNATIONAL GROUP, INC.</v>
    <v>79.349999999999994</v>
    <v>14.717599999999999</v>
    <v>79.64</v>
    <v>79.64</v>
    <v>79.64</v>
    <v>554003800</v>
    <v>AIG</v>
    <v>AMERICAN INTERNATIONAL GROUP, INC. (XNYS:AIG)</v>
    <v>2727333</v>
    <v>4963714</v>
    <v>1967</v>
  </rv>
  <rv s="2">
    <v>12869</v>
  </rv>
  <rv s="0">
    <v>https://www.bing.com/financeapi/forcetrigger?t=a1retc&amp;q=XNYS%3aDELL&amp;form=skydnc</v>
    <v>Learn more on Bing</v>
  </rv>
  <rv s="1">
    <v>en-GB</v>
    <v>a1retc</v>
    <v>268435456</v>
    <v>1</v>
    <v>Powered by Refinitiv</v>
    <v>0</v>
    <v>DELL TECHNOLOGIES INC. (XNYS:DELL)</v>
    <v>2</v>
    <v>3</v>
    <v>Finance</v>
    <v>4</v>
    <v>152.1</v>
    <v>66.245000000000005</v>
    <v>1.006</v>
    <v>-2.2799999999999998</v>
    <v>-1.9539999999999998E-4</v>
    <v>-1.5232000000000001E-2</v>
    <v>-2.8799999999999999E-2</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108000</v>
    <v>New York Stock Exchange</v>
    <v>XNYS</v>
    <v>XNYS</v>
    <v>ONE DELL WAY, ROUND ROCK, TX, 78682 US</v>
    <v>152.1</v>
    <v>Computers, Phones &amp; Household Electronics</v>
    <v>Stock</v>
    <v>45932.95386415469</v>
    <v>12871</v>
    <v>144.61000000000001</v>
    <v>57992731720</v>
    <v>DELL TECHNOLOGIES INC.</v>
    <v>DELL TECHNOLOGIES INC.</v>
    <v>150.49</v>
    <v>21.157499999999999</v>
    <v>149.68</v>
    <v>147.4</v>
    <v>147.34119999999999</v>
    <v>393437800</v>
    <v>DELL</v>
    <v>DELL TECHNOLOGIES INC. (XNYS:DELL)</v>
    <v>7488828</v>
    <v>7619807</v>
    <v>2013</v>
  </rv>
  <rv s="2">
    <v>12872</v>
  </rv>
  <rv s="0">
    <v>https://www.bing.com/financeapi/forcetrigger?t=a1pcf2&amp;q=XNYS%3aCCI&amp;form=skydnc</v>
    <v>Learn more on Bing</v>
  </rv>
  <rv s="10">
    <v>en-GB</v>
    <v>a1pcf2</v>
    <v>268435456</v>
    <v>1</v>
    <v>Powered by Refinitiv</v>
    <v>23</v>
    <v>CROWN CASTLE INC. (XNYS:CCI)</v>
    <v>2</v>
    <v>24</v>
    <v>Finance</v>
    <v>10</v>
    <v>119.56</v>
    <v>84.2</v>
    <v>0.95689999999999997</v>
    <v>-0.25</v>
    <v>7.5420000000000001E-3</v>
    <v>-2.6119999999999997E-3</v>
    <v>0.72</v>
    <v>USD</v>
    <v>Crown Castle Inc. owns, operates and leases more than 40,000 cell towers and approximately 90,000 route miles of fiber supporting small cells and fiber solutions across every United States market. Its core business is providing access, including space or capacity, to its shared communications infrastructure via long-term tenant contracts in various forms, including lease, license, sublease and service agreements in the United States. Its segments include Towers and Fiber, which includes both small cells and fiber solutions. The Towers segment provides access, including space or capacity, to the Company's more than 40,000 towers throughout the United States. The Towers segment also provides ancillary services relating to the Company's towers, consisting of site development services and installation services. The Fiber segment consists of communications infrastructure offerings of small cells and fiber solutions.</v>
    <v>3900</v>
    <v>New York Stock Exchange</v>
    <v>XNYS</v>
    <v>XNYS</v>
    <v>8020 Katy Freeway, HOUSTON, TX, 77024 US</v>
    <v>96.42</v>
    <v>Residential &amp; Commercial REIT</v>
    <v>Stock</v>
    <v>45932.937500022657</v>
    <v>12874</v>
    <v>94.814999999999998</v>
    <v>41569975746</v>
    <v>CROWN CASTLE INC.</v>
    <v>CROWN CASTLE INC.</v>
    <v>95.95</v>
    <v>95.71</v>
    <v>95.46</v>
    <v>96.18</v>
    <v>435470100</v>
    <v>CCI</v>
    <v>CROWN CASTLE INC. (XNYS:CCI)</v>
    <v>2149593</v>
    <v>3863695</v>
    <v>2014</v>
  </rv>
  <rv s="2">
    <v>12875</v>
  </rv>
  <rv s="0">
    <v>https://www.bing.com/financeapi/forcetrigger?t=a26em7&amp;q=XNYS%3aYUM&amp;form=skydnc</v>
    <v>Learn more on Bing</v>
  </rv>
  <rv s="1">
    <v>en-GB</v>
    <v>a26em7</v>
    <v>268435456</v>
    <v>1</v>
    <v>Powered by Refinitiv</v>
    <v>0</v>
    <v>YUM! BRANDS, INC. (XNYS:YUM)</v>
    <v>2</v>
    <v>3</v>
    <v>Finance</v>
    <v>10</v>
    <v>163.30000000000001</v>
    <v>122.13</v>
    <v>0.73419999999999996</v>
    <v>-1.84</v>
    <v>0</v>
    <v>-1.2011000000000001E-2</v>
    <v>0</v>
    <v>USD</v>
    <v>YUM! Brands, Inc. and its subsidiaries franchise or operate a system of approximately 61,000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 fried and non-fried chicken products. Taco Bell offers Mexican-style food products. Pizza Hut specializes in the sale of ready-to-eat pizza products. The Habit Burger Grill offers chargrilled burgers and sandwiches made-to-order over an open flame.</v>
    <v>23000</v>
    <v>New York Stock Exchange</v>
    <v>XNYS</v>
    <v>XNYS</v>
    <v>1441 Gardiner Lane, LOUISVILLE, KY, 40213 US</v>
    <v>153.05000000000001</v>
    <v>Hotels &amp; Entertainment Services</v>
    <v>Stock</v>
    <v>45932.937500010936</v>
    <v>12877</v>
    <v>150.74</v>
    <v>42005028195</v>
    <v>YUM! BRANDS, INC.</v>
    <v>YUM! BRANDS, INC.</v>
    <v>152.29</v>
    <v>29.9543</v>
    <v>153.19</v>
    <v>151.35</v>
    <v>151.35</v>
    <v>277535700</v>
    <v>YUM</v>
    <v>YUM! BRANDS, INC. (XNYS:YUM)</v>
    <v>1800747</v>
    <v>1907056</v>
    <v>1997</v>
  </rv>
  <rv s="2">
    <v>12878</v>
  </rv>
  <rv s="0">
    <v>https://www.bing.com/financeapi/forcetrigger?t=a1udz2&amp;q=XNYS%3aGWW&amp;form=skydnc</v>
    <v>Learn more on Bing</v>
  </rv>
  <rv s="1">
    <v>en-GB</v>
    <v>a1udz2</v>
    <v>268435456</v>
    <v>1</v>
    <v>Powered by Refinitiv</v>
    <v>0</v>
    <v>W.W. GRAINGER, INC. (XNYS:GWW)</v>
    <v>2</v>
    <v>3</v>
    <v>Finance</v>
    <v>4</v>
    <v>1227.6590000000001</v>
    <v>893.99</v>
    <v>1.1694</v>
    <v>10.1</v>
    <v>-2.003E-3</v>
    <v>1.0699E-2</v>
    <v>-1.91</v>
    <v>USD</v>
    <v>W.W. Grainger, Inc. is a broadline distributor of maintenance, repair and operating (MRO) products serving businesses and institutions. The Company’s segments include High-Touch Solutions North America (High-Touch Solutions N.A.) and Endless Assortment. The Company's High-Touch Solutions N.A. segment provides value-added MRO solutions. This segment primarily includes the Grainger-branded businesses in the United States, Canada, Mexico and Puerto Rico. The Company’s Endless Assortment segment provides an online platform with one-stop shopping for various products.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cleaning and maintenance, metalworking and hand tools.</v>
    <v>23500</v>
    <v>New York Stock Exchange</v>
    <v>XNYS</v>
    <v>XNYS</v>
    <v>100 Grainger Parkway, LAKE FOREST, IL, 60045-5201 US</v>
    <v>954.52499999999998</v>
    <v>Machinery, Equipment &amp; Components</v>
    <v>Stock</v>
    <v>45932.951602789064</v>
    <v>12880</v>
    <v>940.74</v>
    <v>45636740184</v>
    <v>W.W. GRAINGER, INC.</v>
    <v>W.W. GRAINGER, INC.</v>
    <v>940.74</v>
    <v>24.062899999999999</v>
    <v>944</v>
    <v>954.1</v>
    <v>951.84</v>
    <v>47832240</v>
    <v>GWW</v>
    <v>W.W. GRAINGER, INC. (XNYS:GWW)</v>
    <v>268715</v>
    <v>300613</v>
    <v>1928</v>
  </rv>
  <rv s="2">
    <v>12881</v>
  </rv>
  <rv s="0">
    <v>https://www.bing.com/financeapi/forcetrigger?t=a1zo52&amp;q=XNYS%3aPEG&amp;form=skydnc</v>
    <v>Learn more on Bing</v>
  </rv>
  <rv s="1">
    <v>en-GB</v>
    <v>a1zo52</v>
    <v>268435456</v>
    <v>1</v>
    <v>Powered by Refinitiv</v>
    <v>0</v>
    <v>PUBLIC SERVICE ENTERPRISE GROUP INCORPORATED (XNYS:PEG)</v>
    <v>2</v>
    <v>3</v>
    <v>Finance</v>
    <v>10</v>
    <v>95.22</v>
    <v>74.670100000000005</v>
    <v>0.56310000000000004</v>
    <v>-0.97</v>
    <v>1.226E-4</v>
    <v>-1.175E-2</v>
    <v>0.01</v>
    <v>USD</v>
    <v>Public Service Enterprise Group Incorporated is a regulated infrastructure company operating New Jersey’s transmission and distribution utility, serving approximately 2.4 million electric and 1.9 million natural gas customers. The Company also owns an independent fleet of 3,758 MW of carbon-free, baseload nuclear power-generating units. The Company principally conducts its business through two wholly owned subsidiaries, Public Service Electric and Gas Company (PSE&amp;G) and PSEG Power LLC (PSEG Power). The Company’s segments include PSE&amp;G and PSEG Power. PSE&amp;G is a public utility engaged principally in the transmission of electricity and distribution of electricity and natural gas in certain areas of New Jersey. PSEG Power is an energy supply company that consists of the operations of merchant nuclear generating assets and fuel supply functions engaged in competitive energy sales via its principal direct wholly owned subsidiaries. The Company also has other wholly owned subsidiaries.</v>
    <v>13047</v>
    <v>New York Stock Exchange</v>
    <v>XNYS</v>
    <v>XNYS</v>
    <v>Corporate Accounting Services, 80 Park Plaza, 9Th Floor, NEWARK, NJ, 07102-4194 US</v>
    <v>82.72</v>
    <v>Multiline Utilities</v>
    <v>Stock</v>
    <v>45932.937500010936</v>
    <v>12883</v>
    <v>81.13</v>
    <v>40714921926</v>
    <v>PUBLIC SERVICE ENTERPRISE GROUP INCORPORATED</v>
    <v>PUBLIC SERVICE ENTERPRISE GROUP INCORPORATED</v>
    <v>82.39</v>
    <v>20.600999999999999</v>
    <v>82.55</v>
    <v>81.58</v>
    <v>81.59</v>
    <v>499079700</v>
    <v>PEG</v>
    <v>PUBLIC SERVICE ENTERPRISE GROUP INCORPORATED (XNYS:PEG)</v>
    <v>3158065</v>
    <v>2532748</v>
    <v>1985</v>
  </rv>
  <rv s="2">
    <v>12884</v>
  </rv>
  <rv s="0">
    <v>http://en.wikipedia.org/wiki/Western_Digital</v>
    <v>Wikipedia</v>
  </rv>
  <rv s="3">
    <v>3</v>
    <v>12886</v>
  </rv>
  <rv s="4">
    <v>9</v>
    <v>https://www.bing.com/th?id=AMMS_b9efb984265253a027f300c3dcbbcbc0&amp;qlt=95</v>
    <v>12887</v>
    <v>0</v>
    <v>https://www.bing.com/images/search?form=xlimg&amp;q=western+digital</v>
    <v>Image of WESTERN DIGITAL CORPORATION</v>
  </rv>
  <rv s="0">
    <v>https://www.bing.com/financeapi/forcetrigger?t=a25rnm&amp;q=XNAS%3aWDC&amp;form=skydnc</v>
    <v>Learn more on Bing</v>
  </rv>
  <rv s="5">
    <v>en-GB</v>
    <v>a25rnm</v>
    <v>268435456</v>
    <v>1</v>
    <v>Powered by Refinitiv</v>
    <v>5</v>
    <v>WESTERN DIGITAL CORPORATION (XNAS:WDC)</v>
    <v>7</v>
    <v>8</v>
    <v>Finance</v>
    <v>4</v>
    <v>137.4</v>
    <v>28.83</v>
    <v>1.7985</v>
    <v>0.67</v>
    <v>3.0469999999999998E-4</v>
    <v>5.1310000000000001E-3</v>
    <v>0.04</v>
    <v>USD</v>
    <v>Western Digital Corporation is a developer, manufacturer and provider of data storage devices and solutions. It delivers hard disk drives (HDD) solutions for everyone from students, gamers, and home offices to enterprises and public clouds. The Company manufactures, markets, and sells data storage devices and solutions in the United States and in foreign countries through its sales personnel, dealers, distributors, retailers, and subsidiaries. Its portfolio of technology and products addresses multiple end markets: Cloud, Client, and Consumer. Cloud is comprised primarily of products for public or private cloud environments and end customers. Through the Client end market, it provides its original equipment manufacturer (OEM) and channel customers a range of hard drive solutions across personal computer, mobile, gaming, automotive, virtual reality headsets, at-home entertainment, and industrial spaces. The Consumer end market offers a range of retail and other end-user products.</v>
    <v>40000</v>
    <v>Nasdaq Stock Market</v>
    <v>XNAS</v>
    <v>XNAS</v>
    <v>5601 Great Oaks Parkway, SAN JOSE, CA, 95119 US</v>
    <v>137.4</v>
    <v>12888</v>
    <v>Computers, Phones &amp; Household Electronics</v>
    <v>Stock</v>
    <v>45932.957831921092</v>
    <v>12889</v>
    <v>128.42500000000001</v>
    <v>45536994846</v>
    <v>WESTERN DIGITAL CORPORATION</v>
    <v>WESTERN DIGITAL CORPORATION</v>
    <v>136.01</v>
    <v>22.6372</v>
    <v>130.59</v>
    <v>131.26</v>
    <v>131.30000000000001</v>
    <v>346922100</v>
    <v>WDC</v>
    <v>WESTERN DIGITAL CORPORATION (XNAS:WDC)</v>
    <v>15293559</v>
    <v>9685617</v>
    <v>2000</v>
  </rv>
  <rv s="2">
    <v>12890</v>
  </rv>
  <rv s="0">
    <v>https://www.bing.com/financeapi/forcetrigger?t=a1saoc&amp;q=XNYS%3aETR&amp;form=skydnc</v>
    <v>Learn more on Bing</v>
  </rv>
  <rv s="1">
    <v>en-GB</v>
    <v>a1saoc</v>
    <v>268435456</v>
    <v>1</v>
    <v>Powered by Refinitiv</v>
    <v>0</v>
    <v>ENTERGY CORPORATION (XNYS:ETR)</v>
    <v>2</v>
    <v>3</v>
    <v>Finance</v>
    <v>4</v>
    <v>94.305000000000007</v>
    <v>64.377499999999998</v>
    <v>0.61939999999999995</v>
    <v>0.17</v>
    <v>1.4213999999999999E-2</v>
    <v>1.82E-3</v>
    <v>1.33</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The Utility segment includes five retail electric utility subsidiaries: Entergy Arkansas, LLC, Entergy Louisiana, LLC, Entergy Mississippi, LLC, Entergy New Orleans, LLC, and Entergy Texas, Inc. These companies generate, transmit, distribute, and sell electric power to retail and wholesale customers in Arkansas, Louisiana, Mississippi, and Texas. The Company owns and operates power plants with approximately 25,000 MW of electric generating capacity. It delivers electricity to approximately three million utility customers in Arkansas, Louisiana, Mississippi, and Texas.</v>
    <v>12267</v>
    <v>New York Stock Exchange</v>
    <v>XNYS</v>
    <v>XNYS</v>
    <v>639 Loyola Ave, NEW ORLEANS, LA, 70113 US</v>
    <v>94.07</v>
    <v>Electrical Utilities &amp; IPPs</v>
    <v>Stock</v>
    <v>45932.955524397657</v>
    <v>12892</v>
    <v>92.35</v>
    <v>41770499487</v>
    <v>ENTERGY CORPORATION</v>
    <v>ENTERGY CORPORATION</v>
    <v>93.2</v>
    <v>23.2819</v>
    <v>93.4</v>
    <v>93.57</v>
    <v>94.9</v>
    <v>446409100</v>
    <v>ETR</v>
    <v>ENTERGY CORPORATION (XNYS:ETR)</v>
    <v>2708230</v>
    <v>2639883</v>
    <v>1992</v>
  </rv>
  <rv s="2">
    <v>12893</v>
  </rv>
  <rv s="0">
    <v>https://www.bing.com/financeapi/forcetrigger?t=a1rk52&amp;q=XNAS%3aEBAY&amp;form=skydnc</v>
    <v>Learn more on Bing</v>
  </rv>
  <rv s="1">
    <v>en-GB</v>
    <v>a1rk52</v>
    <v>268435456</v>
    <v>1</v>
    <v>Powered by Refinitiv</v>
    <v>0</v>
    <v>EBAY INC. (XNAS:EBAY)</v>
    <v>2</v>
    <v>3</v>
    <v>Finance</v>
    <v>4</v>
    <v>101.15</v>
    <v>56.33</v>
    <v>1.2924</v>
    <v>0.82</v>
    <v>5.7689999999999998E-3</v>
    <v>9.3629999999999998E-3</v>
    <v>0.51</v>
    <v>USD</v>
    <v>eBay Inc. is a global commerce company. The Company's technology empowers buyers and sellers in more than 190 markets around the world. The Company's business includes its online marketplace located at www.ebay.com and its localized counterparts, its off-platform marketplaces and its suite of mobile apps. It provides a number of features for its sellers and buyers that align with its approach of leveraging technology, including generative AI, to enhance the marketplace experience for its customers. For sellers, the Company is focused on simplifying their business processes to help drive their sales. The Company offers the eBay International Shipping program for sellers in the United States. For buyers, it is changing the way they find inventory through discovery, personalization and other experiences. It launched Explore, an AI-powered shopping feed enabling users to browse a list of personalized recommendations based on their interests, style preferences, and sizes.</v>
    <v>11500</v>
    <v>Nasdaq Stock Market</v>
    <v>XNAS</v>
    <v>XNAS</v>
    <v>2025 Hamilton Avenue, SAN JOSE, CA, 95125 US</v>
    <v>88.71</v>
    <v>Software &amp; IT Services</v>
    <v>Stock</v>
    <v>45932.955994825781</v>
    <v>12895</v>
    <v>86.35</v>
    <v>40398800000</v>
    <v>EBAY INC.</v>
    <v>EBAY INC.</v>
    <v>87.07</v>
    <v>19.275500000000001</v>
    <v>87.58</v>
    <v>88.4</v>
    <v>88.91</v>
    <v>457000000</v>
    <v>EBAY</v>
    <v>EBAY INC. (XNAS:EBAY)</v>
    <v>6021814</v>
    <v>5757099</v>
    <v>1998</v>
  </rv>
  <rv s="2">
    <v>12896</v>
  </rv>
  <rv s="0">
    <v>https://www.bing.com/financeapi/forcetrigger?t=a1wjz2&amp;q=XNYS%3aKMB&amp;form=skydnc</v>
    <v>Learn more on Bing</v>
  </rv>
  <rv s="1">
    <v>en-GB</v>
    <v>a1wjz2</v>
    <v>268435456</v>
    <v>1</v>
    <v>Powered by Refinitiv</v>
    <v>0</v>
    <v>KIMBERLY-CLARK CORPORATION (XNAS:KMB)</v>
    <v>2</v>
    <v>3</v>
    <v>Finance</v>
    <v>4</v>
    <v>150.44999999999999</v>
    <v>121.02</v>
    <v>0.27729999999999999</v>
    <v>-0.61</v>
    <v>1.6309999999999999E-3</v>
    <v>-4.9499999999999995E-3</v>
    <v>0.2</v>
    <v>USD</v>
    <v>Kimberly-Clark Corporation is engaged in the manufacturing and marketing of a wide range of products made from natural or synthetic fibers and materials using advanced technologies in fibers, nonwovens and absorbency. The Company’s segments include North America (NA), International Personal Care (IPC) and International Family Care and Professional (IFP). Its NA segment offers disposable diapers, training and youth pants, swim pants, baby wipes, and other products. These products are sold under the Huggies, Pull-Ups, GoodNites, Kotex, Poise, Depend, and other brand names. Its IPC segment consists of three categories, such as Baby &amp; Child Care, Adult Care and Feminine Care, including disposable diapers, and other products, and are sold under the Huggies, Kotex, Goodfeel, Intimus, Depend and other brand names. Its IFP segment consists of two categories-Family Care and Professional, including facial and bathroom tissue, and are sold under the Kleenex, Scottex, Wypall and other brand names.</v>
    <v>38000</v>
    <v>Nasdaq Stock Market</v>
    <v>XNAS</v>
    <v>XNAS</v>
    <v>351 Phelps Dr, IRVING, TX, 75038 US</v>
    <v>123.24</v>
    <v>Personal &amp; Household Products &amp; Services</v>
    <v>Stock</v>
    <v>45932.957500960154</v>
    <v>12898</v>
    <v>122.08</v>
    <v>40682851338</v>
    <v>KIMBERLY-CLARK CORPORATION</v>
    <v>KIMBERLY-CLARK CORPORATION</v>
    <v>123.23</v>
    <v>17.476400000000002</v>
    <v>123.23</v>
    <v>122.62</v>
    <v>122.82</v>
    <v>331779900</v>
    <v>KMB</v>
    <v>KIMBERLY-CLARK CORPORATION (XNAS:KMB)</v>
    <v>1696231</v>
    <v>2417525</v>
    <v>1928</v>
  </rv>
  <rv s="2">
    <v>12899</v>
  </rv>
  <rv s="0">
    <v>https://www.bing.com/financeapi/forcetrigger?t=a1wmu2&amp;q=XNYS%3aKR&amp;form=skydnc</v>
    <v>Learn more on Bing</v>
  </rv>
  <rv s="1">
    <v>en-GB</v>
    <v>a1wmu2</v>
    <v>268435456</v>
    <v>1</v>
    <v>Powered by Refinitiv</v>
    <v>0</v>
    <v>THE KROGER CO. (XNYS:KR)</v>
    <v>2</v>
    <v>3</v>
    <v>Finance</v>
    <v>4</v>
    <v>74.900000000000006</v>
    <v>54.88</v>
    <v>0.55449999999999999</v>
    <v>-0.14000000000000001</v>
    <v>-5.2559999999999994E-3</v>
    <v>-2.1050000000000001E-3</v>
    <v>-0.3488</v>
    <v>USD</v>
    <v>The Kroger Co. is a food and drug retailer. The Company operates supermarkets, multi-department stores and fulfillment centers throughout the United States. It operates approximately 2,731 supermarkets, 2,273 pharmacies and 1,702 fuel centers in over 35 states and the District of Columbia while also operating online through a digital ecosystem to offer customers an omnichannel shopping experience. The Company also manufactures and processes food for sale in its supermarkets and online. It offers Pickup and Harris Teeter ExpressLane personalized, order online, pick-up at the store services at approximately 2,412 of its supermarkets and provides delivery, which allows it to offer digital solutions to substantially all of its customers. Its delivery solutions include orders delivered to customers at retail store locations, customer fulfillment centers and orders placed through third-party platforms. The Company also offers customer-facing apps and interfaces.</v>
    <v>409000</v>
    <v>New York Stock Exchange</v>
    <v>XNYS</v>
    <v>XNYS</v>
    <v>1014 Vine St, CINCINNATI, OH, 45201 US</v>
    <v>66.959999999999994</v>
    <v>Food &amp; Drug Retailing</v>
    <v>Stock</v>
    <v>45932.94997186328</v>
    <v>12901</v>
    <v>65.87</v>
    <v>43981952134</v>
    <v>THE KROGER CO.</v>
    <v>THE KROGER CO.</v>
    <v>66.2</v>
    <v>16.814499999999999</v>
    <v>66.510000000000005</v>
    <v>66.37</v>
    <v>66.011200000000002</v>
    <v>662678200</v>
    <v>KR</v>
    <v>THE KROGER CO. (XNYS:KR)</v>
    <v>4430554</v>
    <v>8253096</v>
    <v>1902</v>
  </rv>
  <rv s="2">
    <v>12902</v>
  </rv>
  <rv s="0">
    <v>https://www.bing.com/financeapi/forcetrigger?t=a25f6h&amp;q=XNYS%3aVMC&amp;form=skydnc</v>
    <v>Learn more on Bing</v>
  </rv>
  <rv s="1">
    <v>en-GB</v>
    <v>a25f6h</v>
    <v>268435456</v>
    <v>1</v>
    <v>Powered by Refinitiv</v>
    <v>0</v>
    <v>VULCAN MATERIALS COMPANY (XNYS:VMC)</v>
    <v>2</v>
    <v>3</v>
    <v>Finance</v>
    <v>10</v>
    <v>309.17</v>
    <v>215.08</v>
    <v>0.9556</v>
    <v>1.73</v>
    <v>-2.967E-3</v>
    <v>5.7350000000000005E-3</v>
    <v>-0.9</v>
    <v>USD</v>
    <v>Vulcan Materials Company is a supplier of construction aggregates and producer of aggregates-based construction materials. The Company’s segments include Aggregates, Asphalt and Concrete. The Aggregates segment produces and sells aggregates, such as crushed stone, sand and gravel, sand, and other aggregates and related products and services. This segment also includes a production stage and leased calcium operation located in Brooksville, Florida. This limestone quarry produces a supplement for end-use products such as animal feed and plastics. The Asphalt segment produces and sells asphalt mix in Alabama, Arizona, California, New Mexico, Tennessee and Texas and provides asphalt construction paving services in Alabama, Tennessee and Texas. The Concrete segment produces and sells ready-mixed concrete in California, Maryland and Virginia. The Company provides the basic materials for the infrastructure delivered by trucks, ships, barges, and trains.</v>
    <v>11436</v>
    <v>New York Stock Exchange</v>
    <v>XNYS</v>
    <v>XNYS</v>
    <v>1200 Urban Center Drive, BIRMINGHAM, AL, 35242 US</v>
    <v>305.20999999999998</v>
    <v>Construction Materials</v>
    <v>Stock</v>
    <v>45932.937500022657</v>
    <v>12904</v>
    <v>301</v>
    <v>40082518554</v>
    <v>VULCAN MATERIALS COMPANY</v>
    <v>VULCAN MATERIALS COMPANY</v>
    <v>301.48</v>
    <v>42.116</v>
    <v>301.64</v>
    <v>303.37</v>
    <v>302.47000000000003</v>
    <v>132124200</v>
    <v>VMC</v>
    <v>VULCAN MATERIALS COMPANY (XNYS:VMC)</v>
    <v>899981</v>
    <v>735122</v>
    <v>2007</v>
  </rv>
  <rv s="2">
    <v>12905</v>
  </rv>
  <rv s="0">
    <v>https://www.bing.com/financeapi/forcetrigger?t=a246z2&amp;q=XNYS%3aTGT&amp;form=skydnc</v>
    <v>Learn more on Bing</v>
  </rv>
  <rv s="1">
    <v>en-GB</v>
    <v>a246z2</v>
    <v>268435456</v>
    <v>1</v>
    <v>Powered by Refinitiv</v>
    <v>0</v>
    <v>TARGET CORPORATION (XNYS:TGT)</v>
    <v>2</v>
    <v>3</v>
    <v>Finance</v>
    <v>4</v>
    <v>161.5</v>
    <v>86.3</v>
    <v>1.1828000000000001</v>
    <v>0.36</v>
    <v>4.4690000000000002E-4</v>
    <v>4.0390000000000001E-3</v>
    <v>0.04</v>
    <v>USD</v>
    <v>Target Corporation is a general merchandise retailer selling products to its guests through its stores and digital channels. The Company offers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are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 It serves guests at nearly 2,000 stores and at Target.com.</v>
    <v>440000</v>
    <v>New York Stock Exchange</v>
    <v>XNYS</v>
    <v>XNYS</v>
    <v>1000 Nicollet Mall, MINNEAPOLIS, MN, 55403 US</v>
    <v>90.28</v>
    <v>Diversified Retail</v>
    <v>Stock</v>
    <v>45932.958228483592</v>
    <v>12907</v>
    <v>88.18</v>
    <v>40668719450</v>
    <v>TARGET CORPORATION</v>
    <v>TARGET CORPORATION</v>
    <v>88.924999999999997</v>
    <v>10.4339</v>
    <v>89.14</v>
    <v>89.5</v>
    <v>89.55</v>
    <v>454399100</v>
    <v>TGT</v>
    <v>TARGET CORPORATION (XNYS:TGT)</v>
    <v>7555630</v>
    <v>8705125</v>
    <v>1902</v>
  </rv>
  <rv s="2">
    <v>12908</v>
  </rv>
  <rv s="0">
    <v>https://www.bing.com/financeapi/forcetrigger?t=a1u6sm&amp;q=XNYS%3aGRMN&amp;form=skydnc</v>
    <v>Learn more on Bing</v>
  </rv>
  <rv s="1">
    <v>en-GB</v>
    <v>a1u6sm</v>
    <v>268435456</v>
    <v>1</v>
    <v>Powered by Refinitiv</v>
    <v>0</v>
    <v>Garmin Ltd (XNYS:GRMN)</v>
    <v>2</v>
    <v>3</v>
    <v>Finance</v>
    <v>4</v>
    <v>258.42</v>
    <v>160.94</v>
    <v>1.026</v>
    <v>2.54</v>
    <v>1.9789999999999999E-3</v>
    <v>9.9539999999999993E-3</v>
    <v>0.51</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21800</v>
    <v>New York Stock Exchange</v>
    <v>XNYS</v>
    <v>XNYS</v>
    <v>Muehlentalstrasse 2, SCHAFFHAUSEN, SCHAFFHAUSEN, 8200 CH</v>
    <v>258.42</v>
    <v>Communications &amp; Networking</v>
    <v>Stock</v>
    <v>45932.957931758596</v>
    <v>12910</v>
    <v>254.09</v>
    <v>49609527908</v>
    <v>Garmin Ltd</v>
    <v>Garmin Ltd</v>
    <v>254.09</v>
    <v>31.821999999999999</v>
    <v>255.18</v>
    <v>257.72000000000003</v>
    <v>258.25</v>
    <v>192493900</v>
    <v>GRMN</v>
    <v>Garmin Ltd (XNYS:GRMN)</v>
    <v>825730</v>
    <v>919429</v>
    <v>2010</v>
  </rv>
  <rv s="2">
    <v>12911</v>
  </rv>
  <rv s="0">
    <v>http://zh.wikipedia.org/wiki/OMX</v>
    <v>Wikipedia</v>
  </rv>
  <rv s="3">
    <v>3</v>
    <v>12913</v>
  </rv>
  <rv s="4">
    <v>9</v>
    <v>https://www.bing.com/th?id=AMMS_ca29f5ea4bb769bc6f9c17b9fef790ab&amp;qlt=95</v>
    <v>12914</v>
    <v>0</v>
    <v>https://www.bing.com/images/search?form=xlimg&amp;q=nasdaq+omx+group</v>
    <v>Image of NASDAQ, INC.</v>
  </rv>
  <rv s="0">
    <v>https://www.bing.com/financeapi/forcetrigger?t=a1ydc7&amp;q=XNAS%3aNDAQ&amp;form=skydnc</v>
    <v>Learn more on Bing</v>
  </rv>
  <rv s="5">
    <v>en-GB</v>
    <v>a1ydc7</v>
    <v>268435456</v>
    <v>1</v>
    <v>Powered by Refinitiv</v>
    <v>5</v>
    <v>NASDAQ, INC. (XNAS:NDAQ)</v>
    <v>7</v>
    <v>8</v>
    <v>Finance</v>
    <v>10</v>
    <v>97.63</v>
    <v>64.84</v>
    <v>0.99409999999999998</v>
    <v>0.43</v>
    <v>1.2590000000000001E-3</v>
    <v>4.9480000000000001E-3</v>
    <v>0.11</v>
    <v>USD</v>
    <v>Nasdaq, Inc. is a global technology company serving corporate clients, investment managers, banks, brokers, and exchange operators as they navigate and interact with the global capital markets and the broader financial system. The Company manages, operates and provides its products and services in three business segments: Capital Access Platforms, Financial Technology and Market Services. Its Capital Access Platforms segment comprises Data &amp; Listing Services, Index and Workflow &amp; Insights. The Financial Technology segment comprises Financial Crime Management Technology, Regulatory Technology and Capital Markets Technology businesses. Its Market Services segment includes its equity derivative trading and clearing, cash equity trading, fixed income, currency and commodities trading. It operates over 19 exchanges across several asset classes, including derivatives, commodities, cash equity, debt, structured products and exchange-traded products (ETPs).</v>
    <v>9492</v>
    <v>Nasdaq Stock Market</v>
    <v>XNAS</v>
    <v>XNAS</v>
    <v>151 W. 42Nd Street, NEW YORK, NY, 10036 US</v>
    <v>87.424999999999997</v>
    <v>12915</v>
    <v>Investment Banking &amp; Investment Services</v>
    <v>Stock</v>
    <v>45932.947217106252</v>
    <v>12916</v>
    <v>86.45</v>
    <v>50115272768</v>
    <v>NASDAQ, INC.</v>
    <v>NASDAQ, INC.</v>
    <v>86.825000000000003</v>
    <v>33.561300000000003</v>
    <v>86.91</v>
    <v>87.34</v>
    <v>87.45</v>
    <v>573795200</v>
    <v>NDAQ</v>
    <v>NASDAQ, INC. (XNAS:NDAQ)</v>
    <v>3068073</v>
    <v>4056447</v>
    <v>1979</v>
  </rv>
  <rv s="2">
    <v>12917</v>
  </rv>
  <rv s="0">
    <v>https://www.bing.com/financeapi/forcetrigger?t=a223r7&amp;q=XNYS%3aRMD&amp;form=skydnc</v>
    <v>Learn more on Bing</v>
  </rv>
  <rv s="1">
    <v>en-GB</v>
    <v>a223r7</v>
    <v>268435456</v>
    <v>1</v>
    <v>Powered by Refinitiv</v>
    <v>0</v>
    <v>RESMED INC. (XNYS:RMD)</v>
    <v>2</v>
    <v>3</v>
    <v>Finance</v>
    <v>10</v>
    <v>293.81</v>
    <v>199.92</v>
    <v>0.88170000000000004</v>
    <v>5.79</v>
    <v>3.2890000000000003E-3</v>
    <v>2.1377E-2</v>
    <v>0.91</v>
    <v>USD</v>
    <v>ResMed Inc. is a holding company. The Company, through its subsidiaries,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Its segments include Sleep and Breathing Health segment and the Residential Care Software segment. It also operates a Software as a Service (SaaS) business in the United States and Germany that includes out-of-hospital software platforms designed to support the professionals and caregivers who help people stay healthy in the home or care setting of their choice. Its products and solutions are designed to improve patients' quality of life and reduce the impact of chronic disease. Its cloud-based digital health software applications, along with its devices, are designed to provide connected care.</v>
    <v>10600</v>
    <v>New York Stock Exchange</v>
    <v>XNYS</v>
    <v>XNYS</v>
    <v>9001 Spectrum Center Blvd, SAN DIEGO, CA, 92123 US</v>
    <v>277.35000000000002</v>
    <v>Healthcare Equipment &amp; Supplies</v>
    <v>Stock</v>
    <v>45932.937500010936</v>
    <v>12919</v>
    <v>269.77</v>
    <v>40504190272</v>
    <v>RESMED INC.</v>
    <v>RESMED INC.</v>
    <v>269.77</v>
    <v>29.096399999999999</v>
    <v>270.85000000000002</v>
    <v>276.64</v>
    <v>277.55</v>
    <v>146414800</v>
    <v>RMD</v>
    <v>RESMED INC. (XNYS:RMD)</v>
    <v>1032132</v>
    <v>993882</v>
    <v>1994</v>
  </rv>
  <rv s="2">
    <v>12920</v>
  </rv>
  <rv s="0">
    <v>https://www.bing.com/financeapi/forcetrigger?t=a23i8m&amp;q=XNYS%3aSQ&amp;form=skydnc</v>
    <v>Learn more on Bing</v>
  </rv>
  <rv s="1">
    <v>en-GB</v>
    <v>a23i8m</v>
    <v>268435456</v>
    <v>1</v>
    <v>Powered by Refinitiv</v>
    <v>0</v>
    <v>BLOCK, INC. (XNYS:XYZ)</v>
    <v>2</v>
    <v>3</v>
    <v>Finance</v>
    <v>4</v>
    <v>99.26</v>
    <v>44.27</v>
    <v>2.7320000000000002</v>
    <v>3.4</v>
    <v>-1.4319999999999999E-3</v>
    <v>4.6322000000000002E-2</v>
    <v>-0.11</v>
    <v>USD</v>
    <v>Block, Inc. builds technology to increase access to the global economy. The Company operates through two segments: Square and Cash App. The Square includes managed payment services, software solutions, hardware, and financial services offered to sellers, excluding those that involve Cash App. The Cash App segment includes the financial tools available to individuals within the mobile Cash App, including peer-to-peer payments, bitcoin and stock investments. The Cash App also includes Cash App Card, which is linked to customer stored balances that customers can use to pay for purchases or withdraw funds from an ATM. Cash App also includes the BNPL platform. Its Afterpay business is transforming the way customers manage their spending over time. Its TIDAL business is a music platform that empowers artists to thrive as entrepreneurs. Its Bitkey business is a simple self-custody wallet built for bitcoin. Proto business is a suite of bitcoin mining products and services.</v>
    <v>11372</v>
    <v>New York Stock Exchange</v>
    <v>XNYS</v>
    <v>XNYS</v>
    <v>1955 Broadway, Suite 600, OAKLAND, CA, 94612 US</v>
    <v>77.239999999999995</v>
    <v>Professional &amp; Commercial Services</v>
    <v>Stock</v>
    <v>45932.957605740623</v>
    <v>12922</v>
    <v>73.7</v>
    <v>46816051200</v>
    <v>BLOCK, INC.</v>
    <v>BLOCK, INC.</v>
    <v>73.8</v>
    <v>45.352499999999999</v>
    <v>73.400000000000006</v>
    <v>76.8</v>
    <v>76.7</v>
    <v>609584000</v>
    <v>XYZ</v>
    <v>BLOCK, INC. (XNYS:XYZ)</v>
    <v>7853115</v>
    <v>5916790</v>
    <v>2009</v>
  </rv>
  <rv s="2">
    <v>12923</v>
  </rv>
  <rv s="0">
    <v>https://www.bing.com/financeapi/forcetrigger?t=a23wlh&amp;q=XNYS%3aSYY&amp;form=skydnc</v>
    <v>Learn more on Bing</v>
  </rv>
  <rv s="1">
    <v>en-GB</v>
    <v>a23wlh</v>
    <v>268435456</v>
    <v>1</v>
    <v>Powered by Refinitiv</v>
    <v>0</v>
    <v>SYSCO CORPORATION (XNYS:SYY)</v>
    <v>2</v>
    <v>3</v>
    <v>Finance</v>
    <v>4</v>
    <v>83.47</v>
    <v>67.12</v>
    <v>0.80710000000000004</v>
    <v>0.46500000000000002</v>
    <v>0</v>
    <v>5.6150000000000002E-3</v>
    <v>0</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75000</v>
    <v>New York Stock Exchange</v>
    <v>XNYS</v>
    <v>XNYS</v>
    <v>1390 Enclave Pkwy, HOUSTON, TX, 77077 US</v>
    <v>83.47</v>
    <v>Food &amp; Drug Retailing</v>
    <v>Stock</v>
    <v>45932.952545728906</v>
    <v>12925</v>
    <v>82.35</v>
    <v>39827919734</v>
    <v>SYSCO CORPORATION</v>
    <v>SYSCO CORPORATION</v>
    <v>82.35</v>
    <v>22.3033</v>
    <v>82.82</v>
    <v>83.284999999999997</v>
    <v>83.27</v>
    <v>478212400</v>
    <v>SYY</v>
    <v>SYSCO CORPORATION (XNYS:SYY)</v>
    <v>2700034</v>
    <v>2940134</v>
    <v>1969</v>
  </rv>
  <rv s="2">
    <v>12926</v>
  </rv>
  <rv s="0">
    <v>https://www.bing.com/financeapi/forcetrigger?t=a226jc&amp;q=XNYS%3aROK&amp;form=skydnc</v>
    <v>Learn more on Bing</v>
  </rv>
  <rv s="1">
    <v>en-GB</v>
    <v>a226jc</v>
    <v>268435456</v>
    <v>1</v>
    <v>Powered by Refinitiv</v>
    <v>0</v>
    <v>ROCKWELL AUTOMATION, INC. (XNYS:ROK)</v>
    <v>2</v>
    <v>3</v>
    <v>Finance</v>
    <v>4</v>
    <v>360.92</v>
    <v>215</v>
    <v>1.444</v>
    <v>-0.8</v>
    <v>-5.4489999999999996E-4</v>
    <v>-2.2899999999999999E-3</v>
    <v>-0.19</v>
    <v>USD</v>
    <v>Rockwell Automation, Inc. is engaged in industrial automation and digital transformation. The Company operates in three segments: Intelligent Devices, Software &amp; Control, and Lifecycle Services. The Intelligent Devices segment portfolio includes power control, motion control, safety, sensing, and industrial components, and micro control and distributed input/output. The Software &amp; Control operating segment contains a comprehensive portfolio of production automation and production operations platforms, including hardware and software. This integrated portfolio is merging information technology (IT) and operational technology (OT), bringing the benefits of the Connected Enterprise to the production system. The Lifecycle Services segment includes consulting services, including cybersecurity and digital transformation strategy and design and professional services, including global automation and information program and project management and delivery capabilities, and connected services.</v>
    <v>27000</v>
    <v>New York Stock Exchange</v>
    <v>XNYS</v>
    <v>XNYS</v>
    <v>1201 South 2Nd Street, MILWAUKEE, WI, 53204 US</v>
    <v>354.97989999999999</v>
    <v>Machinery, Equipment &amp; Components</v>
    <v>Stock</v>
    <v>45932.957734131247</v>
    <v>12928</v>
    <v>345.61</v>
    <v>39185637088</v>
    <v>ROCKWELL AUTOMATION, INC.</v>
    <v>ROCKWELL AUTOMATION, INC.</v>
    <v>351.68</v>
    <v>40.910899999999998</v>
    <v>349.32</v>
    <v>348.52</v>
    <v>348.5</v>
    <v>112434400</v>
    <v>ROK</v>
    <v>ROCKWELL AUTOMATION, INC. (XNYS:ROK)</v>
    <v>816624</v>
    <v>768977</v>
    <v>1996</v>
  </rv>
  <rv s="2">
    <v>12929</v>
  </rv>
  <rv s="0">
    <v>https://www.bing.com/financeapi/forcetrigger?t=a1xp2w&amp;q=XNYS%3aMLM&amp;form=skydnc</v>
    <v>Learn more on Bing</v>
  </rv>
  <rv s="1">
    <v>en-GB</v>
    <v>a1xp2w</v>
    <v>268435456</v>
    <v>1</v>
    <v>Powered by Refinitiv</v>
    <v>0</v>
    <v>MARTIN MARIETTA MATERIALS, INC. (XNYS:MLM)</v>
    <v>2</v>
    <v>3</v>
    <v>Finance</v>
    <v>10</v>
    <v>634.84</v>
    <v>441.94499999999999</v>
    <v>1.0654999999999999</v>
    <v>7.81</v>
    <v>0</v>
    <v>1.2596000000000001E-2</v>
    <v>0</v>
    <v>USD</v>
    <v>Martin Marietta Materials, Inc. is a natural resource-based building materials company. The Company supplies aggregates (crushed stone, sand and gravel) through its network of approximately 390 quarries, mines and distribution yards in 28 states, Canada and The Bahamas. It also provides cement and downstream products, namely, ready mixed concrete, asphalt and paving services in targeted markets. It conducts its Building Materials business through two segments, organized by geography: East Group and West Group. The East Group provides aggregates and asphalt products. The West Group provides aggregates, cement, downstream products and paving services. The Company’s Magnesia Specialties business provides a full range of magnesium oxide, magnesium hydroxide and dolomitic lime products. Its magnesia-based chemical products are used in industrial, agricultural and environmental applications. It also produces dolomitic lime sold to customers for steel production and soil stabilization.</v>
    <v>9400</v>
    <v>New York Stock Exchange</v>
    <v>XNYS</v>
    <v>XNYS</v>
    <v>4123 PARKLAKE AVE, RALEIGH, NC, 27612 US</v>
    <v>629.12249999999995</v>
    <v>Construction Materials</v>
    <v>Stock</v>
    <v>45932.937500010936</v>
    <v>12931</v>
    <v>617.72</v>
    <v>37864328220</v>
    <v>MARTIN MARIETTA MATERIALS, INC.</v>
    <v>MARTIN MARIETTA MATERIALS, INC.</v>
    <v>619.35</v>
    <v>34.830399999999997</v>
    <v>620.05999999999995</v>
    <v>627.87</v>
    <v>627.87</v>
    <v>60306000</v>
    <v>MLM</v>
    <v>MARTIN MARIETTA MATERIALS, INC. (XNYS:MLM)</v>
    <v>285738</v>
    <v>364323</v>
    <v>1993</v>
  </rv>
  <rv s="2">
    <v>12932</v>
  </rv>
  <rv s="0">
    <v>https://www.bing.com/financeapi/forcetrigger?t=a1uou2&amp;q=XNYS%3aHIG&amp;form=skydnc</v>
    <v>Learn more on Bing</v>
  </rv>
  <rv s="1">
    <v>en-GB</v>
    <v>a1uou2</v>
    <v>268435456</v>
    <v>1</v>
    <v>Powered by Refinitiv</v>
    <v>0</v>
    <v>THE HARTFORD INSURANCE GROUP, INC. (XNYS:HIG)</v>
    <v>2</v>
    <v>3</v>
    <v>Finance</v>
    <v>10</v>
    <v>135.16999999999999</v>
    <v>104.93</v>
    <v>0.69789999999999996</v>
    <v>0.04</v>
    <v>0</v>
    <v>3.01E-4</v>
    <v>0</v>
    <v>USD</v>
    <v>The Hartford Insurance Group, Inc., formerly The Hartford Financial Services Group, Inc., is a holding company. The Company's segments include Business Insurance, Personal Insurance, Property &amp; Casualty Other Operations, Employee Benefits and Hartford Funds. Business Insurance segment provides a variety of insurance products and risk management services in the United States and internationally. Personal Insurance segment provides automobile, homeowners and personal umbrella coverage to individuals across the United States. Property &amp; Casualty Other Operations segment includes certain property and casualty operations. The Employee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v>
    <v>19100</v>
    <v>New York Stock Exchange</v>
    <v>XNYS</v>
    <v>XNYS</v>
    <v>One Hartford Plaza, Law-Ho-1-09, HARTFORD, CT, 06155 US</v>
    <v>133.18</v>
    <v>Insurance</v>
    <v>Stock</v>
    <v>45932.937500010936</v>
    <v>12934</v>
    <v>131.36000000000001</v>
    <v>37378965798</v>
    <v>THE HARTFORD INSURANCE GROUP, INC.</v>
    <v>THE HARTFORD INSURANCE GROUP, INC.</v>
    <v>132.19</v>
    <v>12.053100000000001</v>
    <v>132.9</v>
    <v>132.94</v>
    <v>132.94</v>
    <v>281171700</v>
    <v>HIG</v>
    <v>THE HARTFORD INSURANCE GROUP, INC. (XNYS:HIG)</v>
    <v>1007844</v>
    <v>1438049</v>
    <v>1985</v>
  </rv>
  <rv s="2">
    <v>12935</v>
  </rv>
  <rv s="0">
    <v>https://www.bing.com/financeapi/forcetrigger?t=a1p58m&amp;q=XNYS%3aCAH&amp;form=skydnc</v>
    <v>Learn more on Bing</v>
  </rv>
  <rv s="1">
    <v>en-GB</v>
    <v>a1p58m</v>
    <v>268435456</v>
    <v>1</v>
    <v>Powered by Refinitiv</v>
    <v>0</v>
    <v>CARDINAL HEALTH, INC. (XNYS:CAH)</v>
    <v>2</v>
    <v>3</v>
    <v>Finance</v>
    <v>10</v>
    <v>168.44</v>
    <v>106.98</v>
    <v>0.71279999999999999</v>
    <v>0.53</v>
    <v>2.091E-3</v>
    <v>3.356E-3</v>
    <v>0.33139999999999997</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57700</v>
    <v>New York Stock Exchange</v>
    <v>XNYS</v>
    <v>XNYS</v>
    <v>7000 Cardinal Pl, DUBLIN, OH, 43017 US</v>
    <v>158.72</v>
    <v>Pharmaceuticals</v>
    <v>Stock</v>
    <v>45932.937500022657</v>
    <v>12937</v>
    <v>156</v>
    <v>37647354642</v>
    <v>CARDINAL HEALTH, INC.</v>
    <v>CARDINAL HEALTH, INC.</v>
    <v>156.33000000000001</v>
    <v>24.591799999999999</v>
    <v>157.93</v>
    <v>158.46</v>
    <v>158.79140000000001</v>
    <v>237582700</v>
    <v>CAH</v>
    <v>CARDINAL HEALTH, INC. (XNYS:CAH)</v>
    <v>3219071</v>
    <v>2376053</v>
    <v>1979</v>
  </rv>
  <rv s="2">
    <v>12938</v>
  </rv>
  <rv s="0">
    <v>https://www.bing.com/financeapi/forcetrigger?t=a25sk2&amp;q=XNYS%3aWEC&amp;form=skydnc</v>
    <v>Learn more on Bing</v>
  </rv>
  <rv s="1">
    <v>en-GB</v>
    <v>a25sk2</v>
    <v>268435456</v>
    <v>1</v>
    <v>Powered by Refinitiv</v>
    <v>0</v>
    <v>WEC ENERGY GROUP INC. (XNYS:WEC)</v>
    <v>2</v>
    <v>3</v>
    <v>Finance</v>
    <v>10</v>
    <v>114.97</v>
    <v>91.94</v>
    <v>0.47239999999999999</v>
    <v>-0.96</v>
    <v>-6.4270000000000004E-3</v>
    <v>-8.4960000000000001E-3</v>
    <v>-0.72</v>
    <v>USD</v>
    <v>WEC Energy Group, Inc. is a diversified holding company. The Company, through its wholly owned subsidiaries, provides or invests in regulated natural gas and electricity, and renewable energy, as well as non-regulated renewable energy. Its segments include Wisconsin, Illinois, Other states, electric transmission, non-utility energy and infrastructure, and corporate and other segment. The Wisconsin segment is engaged in the generation of electricity and the distribution of electricity and natural gas in Wisconsin and distributes natural gas to customers located in the Upper Peninsula of Michigan. The Illinois segment is engaged in the distribution of natural gas in Illinois. Other states segment engaged primarily in the distribution of natural gas in Minnesota and Michigan. The non-utility energy infrastructure segment consists of We Power, which owns electric power-generating facilities, and Bluewater, which owns underground natural gas storage facilities in Michigan.</v>
    <v>7000</v>
    <v>New York Stock Exchange</v>
    <v>XNYS</v>
    <v>XNYS</v>
    <v>231 W Michigan St, P O Box 1331, MILWAUKEE, WI, 53201 US</v>
    <v>112.7</v>
    <v>Electrical Utilities &amp; IPPs</v>
    <v>Stock</v>
    <v>45932.9375</v>
    <v>12940</v>
    <v>111.57</v>
    <v>36058692792</v>
    <v>WEC ENERGY GROUP INC.</v>
    <v>WEC ENERGY GROUP INC.</v>
    <v>112.33</v>
    <v>21.473600000000001</v>
    <v>112.99</v>
    <v>112.03</v>
    <v>111.31</v>
    <v>321866400</v>
    <v>WEC</v>
    <v>WEC ENERGY GROUP INC. (XNYS:WEC)</v>
    <v>2375631</v>
    <v>2119335</v>
    <v>1981</v>
  </rv>
  <rv s="2">
    <v>12941</v>
  </rv>
  <rv s="0">
    <v>https://www.bing.com/financeapi/forcetrigger?t=a1qqbh&amp;q=XNYS%3aDAL&amp;form=skydnc</v>
    <v>Learn more on Bing</v>
  </rv>
  <rv s="1">
    <v>en-GB</v>
    <v>a1qqbh</v>
    <v>268435456</v>
    <v>1</v>
    <v>Powered by Refinitiv</v>
    <v>0</v>
    <v>DELTA AIR LINES, INC. (XNYS:DAL)</v>
    <v>2</v>
    <v>3</v>
    <v>Finance</v>
    <v>4</v>
    <v>69.98</v>
    <v>34.734999999999999</v>
    <v>1.5196000000000001</v>
    <v>0.96499999999999997</v>
    <v>1.4019999999999998E-3</v>
    <v>1.7198000000000001E-2</v>
    <v>0.08</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57.5655</v>
    <v>Passenger Transportation Services</v>
    <v>Stock</v>
    <v>45932.957633796097</v>
    <v>12943</v>
    <v>55.8</v>
    <v>37267029930</v>
    <v>DELTA AIR LINES, INC.</v>
    <v>DELTA AIR LINES, INC.</v>
    <v>56.64</v>
    <v>8.2766999999999999</v>
    <v>56.11</v>
    <v>57.075000000000003</v>
    <v>57.16</v>
    <v>652948400</v>
    <v>DAL</v>
    <v>DELTA AIR LINES, INC. (XNYS:DAL)</v>
    <v>7619389</v>
    <v>7617758</v>
    <v>1967</v>
  </rv>
  <rv s="2">
    <v>12944</v>
  </rv>
  <rv s="0">
    <v>https://www.bing.com/financeapi/forcetrigger?t=a218k2&amp;q=XNYS%3aPRU&amp;form=skydnc</v>
    <v>Learn more on Bing</v>
  </rv>
  <rv s="1">
    <v>en-GB</v>
    <v>a218k2</v>
    <v>268435456</v>
    <v>1</v>
    <v>Powered by Refinitiv</v>
    <v>0</v>
    <v>PRUDENTIAL FINANCIAL, INC. (XNYS:PRU)</v>
    <v>2</v>
    <v>3</v>
    <v>Finance</v>
    <v>10</v>
    <v>130.5515</v>
    <v>90.38</v>
    <v>1.0341</v>
    <v>-1.05</v>
    <v>-4.9050000000000005E-4</v>
    <v>-1.0195000000000001E-2</v>
    <v>-0.05</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and Corporate and Other operations. The PGIM segment provides investment management services and solutions related to public fixed income, public equity, real estate debt and equity, private credit and other alternatives, and multi-asset class strategies, to institutional and retail clients and its general account. The U.S. Businesses segment consists of the retirement strategies, group insurance and individual life products.</v>
    <v>38196</v>
    <v>New York Stock Exchange</v>
    <v>XNYS</v>
    <v>XNYS</v>
    <v>751 BROAD ST, NEWARK, NJ, 07102 US</v>
    <v>103.64</v>
    <v>Insurance</v>
    <v>Stock</v>
    <v>45932.937500010936</v>
    <v>12946</v>
    <v>101.64</v>
    <v>35882880000</v>
    <v>PRUDENTIAL FINANCIAL, INC.</v>
    <v>PRUDENTIAL FINANCIAL, INC.</v>
    <v>102.5</v>
    <v>22.555099999999999</v>
    <v>102.99</v>
    <v>101.94</v>
    <v>101.89</v>
    <v>352000000</v>
    <v>PRU</v>
    <v>PRUDENTIAL FINANCIAL, INC. (XNYS:PRU)</v>
    <v>1215101</v>
    <v>1573464</v>
    <v>1999</v>
  </rv>
  <rv s="2">
    <v>12947</v>
  </rv>
  <rv s="0">
    <v>https://www.bing.com/financeapi/forcetrigger?t=a1mnrw&amp;q=XNYS%3aA&amp;form=skydnc</v>
    <v>Learn more on Bing</v>
  </rv>
  <rv s="1">
    <v>en-GB</v>
    <v>a1mnrw</v>
    <v>268435456</v>
    <v>1</v>
    <v>Powered by Refinitiv</v>
    <v>0</v>
    <v>AGILENT TECHNOLOGIES, INC. (XNYS:A)</v>
    <v>2</v>
    <v>3</v>
    <v>Finance</v>
    <v>10</v>
    <v>153.84</v>
    <v>96.43</v>
    <v>1.2744</v>
    <v>0.12</v>
    <v>0</v>
    <v>8.6589999999999996E-4</v>
    <v>0</v>
    <v>USD</v>
    <v>Agilent Technologies, Inc. specializes in life sciences, diagnostics and applied markets, providing application-focused solutions that include instruments, software, services and consumables for the entire laboratory workflow. Its segments include Life Sciences and Diagnostics Markets, Agilent CrossLab and Applied Markets. Life Sciences and Diagnostics Markets segment comprises seven areas of activity. It offers active pharmaceutical ingredients for oligo-based therapeutics as well as solutions that include reagents, instruments, software and consumables. Agilent CrossLab segment offers a services and consumables portfolio that spans the entire lab, in addition to software and laboratory automation solutions, which are designed to enhance customer outcomes. Applied Markets segment offers application-focused solutions that include instruments and software that enable customers to identify, quantify and analyze the physical and biological properties of substances and products.</v>
    <v>18000</v>
    <v>New York Stock Exchange</v>
    <v>XNYS</v>
    <v>XNYS</v>
    <v>5301 Stevens Creek Blvd, SANTA CLARA, CA, 95051 US</v>
    <v>140.63999999999999</v>
    <v>Healthcare Equipment &amp; Supplies</v>
    <v>Stock</v>
    <v>45932.937500022657</v>
    <v>12949</v>
    <v>136.9</v>
    <v>39321505480</v>
    <v>AGILENT TECHNOLOGIES, INC.</v>
    <v>AGILENT TECHNOLOGIES, INC.</v>
    <v>137.55000000000001</v>
    <v>32.4604</v>
    <v>138.58000000000001</v>
    <v>138.69999999999999</v>
    <v>138.69999999999999</v>
    <v>283500400</v>
    <v>A</v>
    <v>AGILENT TECHNOLOGIES, INC. (XNYS:A)</v>
    <v>2228753</v>
    <v>1961050</v>
    <v>1999</v>
  </rv>
  <rv s="2">
    <v>12950</v>
  </rv>
  <rv s="0">
    <v>https://www.bing.com/financeapi/forcetrigger?t=a1rmkr&amp;q=XNYS%3aED&amp;form=skydnc</v>
    <v>Learn more on Bing</v>
  </rv>
  <rv s="1">
    <v>en-GB</v>
    <v>a1rmkr</v>
    <v>268435456</v>
    <v>1</v>
    <v>Powered by Refinitiv</v>
    <v>0</v>
    <v>CONSOLIDATED EDISON, INC. (XNYS:ED)</v>
    <v>2</v>
    <v>3</v>
    <v>Finance</v>
    <v>10</v>
    <v>114.87</v>
    <v>87.28</v>
    <v>0.31640000000000001</v>
    <v>-0.53</v>
    <v>0</v>
    <v>-5.3990000000000002E-3</v>
    <v>0</v>
    <v>USD</v>
    <v>Consolidated Edison, Inc. is an energy-delivery company. The Company, through its subsidiaries, Consolidated Edison Company of New York, Inc. (CECONY), Orange and Rockland Utilities, Inc. (O&amp;R) and Con Edison Transmission, Inc., provides a range of energy-related products and services to its customers. CECONY is a regulated utility providing electric service in New York City and New York’s Westchester County, gas service in Manhattan, the Bronx, parts of Queens and parts of Westchester, and steam service in Manhattan. O&amp;R and its utility subsidiary, Rockland Electric Company, provide electric service to customers in southeastern New York and northern New Jersey, a 1,300 square mile service area. O&amp;R delivers gas to customers in southeastern New York. Con Edison Transmission, Inc. falls primarily under the oversight of the Federal Energy Regulatory Commission and manages, through joint ventures, both electric and gas assets while seeking to develop electric transmission projects.</v>
    <v>15097</v>
    <v>New York Stock Exchange</v>
    <v>XNYS</v>
    <v>XNYS</v>
    <v>4 Irving Place, NEW YORK, NY, 10003 US</v>
    <v>98.46</v>
    <v>Electrical Utilities &amp; IPPs</v>
    <v>Stock</v>
    <v>45932.937500022657</v>
    <v>12952</v>
    <v>97.31</v>
    <v>35214031988</v>
    <v>CONSOLIDATED EDISON, INC.</v>
    <v>CONSOLIDATED EDISON, INC.</v>
    <v>98.18</v>
    <v>17.702200000000001</v>
    <v>98.17</v>
    <v>97.64</v>
    <v>97.64</v>
    <v>360651700</v>
    <v>ED</v>
    <v>CONSOLIDATED EDISON, INC. (XNYS:ED)</v>
    <v>1449483</v>
    <v>2288662</v>
    <v>1997</v>
  </rv>
  <rv s="2">
    <v>12953</v>
  </rv>
  <rv s="0">
    <v>https://www.bing.com/financeapi/forcetrigger?t=a26c9c&amp;q=XNYS%3aXYL&amp;form=skydnc</v>
    <v>Learn more on Bing</v>
  </rv>
  <rv s="1">
    <v>en-GB</v>
    <v>a26c9c</v>
    <v>268435456</v>
    <v>1</v>
    <v>Powered by Refinitiv</v>
    <v>0</v>
    <v>XYLEM INC. (XNYS:XYL)</v>
    <v>2</v>
    <v>3</v>
    <v>Finance</v>
    <v>10</v>
    <v>149.93</v>
    <v>100.4746</v>
    <v>1.1512</v>
    <v>1.1299999999999999</v>
    <v>0</v>
    <v>7.6410000000000002E-3</v>
    <v>0</v>
    <v>USD</v>
    <v>Xylem Inc. is a water technology company. The Company designs, manufactures and services engineered products and solutions across a range of critical applications, primarily in the water sector. The Company’s Water Infrastructure segment focuses on the transportation and treatment of water, offering a range of products including water, wastewater and storm water pumps, treatment equipment, and controls and systems. Its Applied Water segment's products include pumps, valves, heat exchangers, controls and dispensing equipment. Its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 including odor and corrosion control services.</v>
    <v>23000</v>
    <v>New York Stock Exchange</v>
    <v>XNYS</v>
    <v>XNYS</v>
    <v>301 Water Street Se, WASHINGTON, DC, 20003 US</v>
    <v>149.93</v>
    <v>Machinery, Equipment &amp; Components</v>
    <v>Stock</v>
    <v>45932.937500010936</v>
    <v>12955</v>
    <v>147.495</v>
    <v>36270479397</v>
    <v>XYLEM INC.</v>
    <v>XYLEM INC.</v>
    <v>148.49</v>
    <v>38.734099999999998</v>
    <v>147.88</v>
    <v>149.01</v>
    <v>149.01</v>
    <v>243409700</v>
    <v>XYL</v>
    <v>XYLEM INC. (XNYS:XYL)</v>
    <v>1347130</v>
    <v>1220734</v>
    <v>2011</v>
  </rv>
  <rv s="2">
    <v>12956</v>
  </rv>
  <rv s="0">
    <v>https://www.bing.com/financeapi/forcetrigger?t=a24gur&amp;q=XNYS%3aTRGP&amp;form=skydnc</v>
    <v>Learn more on Bing</v>
  </rv>
  <rv s="1">
    <v>en-GB</v>
    <v>a24gur</v>
    <v>268435456</v>
    <v>1</v>
    <v>Powered by Refinitiv</v>
    <v>0</v>
    <v>TARGA RESOURCES CORP. (XNYS:TRGP)</v>
    <v>2</v>
    <v>3</v>
    <v>Finance</v>
    <v>10</v>
    <v>218.51</v>
    <v>150</v>
    <v>1.1795</v>
    <v>-5.42</v>
    <v>3.0739999999999999E-4</v>
    <v>-3.2247999999999999E-2</v>
    <v>0.05</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3370</v>
    <v>New York Stock Exchange</v>
    <v>XNYS</v>
    <v>XNYS</v>
    <v>811 Louisiana, Suite 2100, HOUSTON, TX, 77002 US</v>
    <v>170.4</v>
    <v>Oil &amp; Gas Related Equipment and Services</v>
    <v>Stock</v>
    <v>45932.942763749998</v>
    <v>12958</v>
    <v>162.38</v>
    <v>35000946270</v>
    <v>TARGA RESOURCES CORP.</v>
    <v>TARGA RESOURCES CORP.</v>
    <v>167.38</v>
    <v>23.3203</v>
    <v>168.07</v>
    <v>162.65</v>
    <v>162.69999999999999</v>
    <v>215191800</v>
    <v>TRGP</v>
    <v>TARGA RESOURCES CORP. (XNYS:TRGP)</v>
    <v>1628195</v>
    <v>1429425</v>
    <v>2005</v>
  </rv>
  <rv s="2">
    <v>12959</v>
  </rv>
  <rv s="0">
    <v>https://www.bing.com/financeapi/forcetrigger?t=a1svnm&amp;q=XNYS%3aFICO&amp;form=skydnc</v>
    <v>Learn more on Bing</v>
  </rv>
  <rv s="1">
    <v>en-GB</v>
    <v>a1svnm</v>
    <v>268435456</v>
    <v>1</v>
    <v>Powered by Refinitiv</v>
    <v>0</v>
    <v>FAIR ISAAC CORPORATION (XNYS:FICO)</v>
    <v>2</v>
    <v>3</v>
    <v>Finance</v>
    <v>4</v>
    <v>2402.5149999999999</v>
    <v>1300</v>
    <v>1.3353999999999999</v>
    <v>270.33999999999997</v>
    <v>-8.8360000000000001E-3</v>
    <v>0.17871200000000001</v>
    <v>-15.77</v>
    <v>USD</v>
    <v>Fair Isaac Corporation is an applied analytics software company. The Company is focused on using predictive analytics and data science to improve operational decisions. The Company operates through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Company’s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v>
    <v>3855</v>
    <v>New York Stock Exchange</v>
    <v>XNYS</v>
    <v>XNYS</v>
    <v>5 West Mendenhall, Suites 105, BOZEMAN, MT, 59715 US</v>
    <v>1998.01</v>
    <v>Software &amp; IT Services</v>
    <v>Stock</v>
    <v>45932.956626828127</v>
    <v>12961</v>
    <v>1692.325</v>
    <v>42799725963</v>
    <v>FAIR ISAAC CORPORATION</v>
    <v>FAIR ISAAC CORPORATION</v>
    <v>1785.5</v>
    <v>69.727699999999999</v>
    <v>1512.71</v>
    <v>1783.05</v>
    <v>1768.91</v>
    <v>24003660</v>
    <v>FICO</v>
    <v>FAIR ISAAC CORPORATION (XNYS:FICO)</v>
    <v>1710090</v>
    <v>285023</v>
    <v>1987</v>
  </rv>
  <rv s="2">
    <v>12962</v>
  </rv>
  <rv s="0">
    <v>https://www.bing.com/financeapi/forcetrigger?t=bu3f2w&amp;q=XNYS%3aOTIS&amp;form=skydnc</v>
    <v>Learn more on Bing</v>
  </rv>
  <rv s="1">
    <v>en-GB</v>
    <v>bu3f2w</v>
    <v>268435456</v>
    <v>1</v>
    <v>Powered by Refinitiv</v>
    <v>0</v>
    <v>OTIS WORLDWIDE CORPORATION (XNYS:OTIS)</v>
    <v>2</v>
    <v>3</v>
    <v>Finance</v>
    <v>10</v>
    <v>106.8284</v>
    <v>84.25</v>
    <v>0.99390000000000001</v>
    <v>-0.12</v>
    <v>-5.7460000000000002E-3</v>
    <v>-1.2989999999999998E-3</v>
    <v>-0.53</v>
    <v>USD</v>
    <v>Otis Worldwide Corporation is an elevator and escalator manufacturing, installation and service company. The Company’s segments include New Equipment and Service. The New Equipment segment designs, manufactures, sells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72000</v>
    <v>New York Stock Exchange</v>
    <v>XNYS</v>
    <v>XNYS</v>
    <v>1 Carrier Place, FARMINGTON, CT, 06032 US</v>
    <v>93.13</v>
    <v>Machinery, Equipment &amp; Components</v>
    <v>Stock</v>
    <v>45932.938710786722</v>
    <v>12964</v>
    <v>92.025000000000006</v>
    <v>36201912448</v>
    <v>OTIS WORLDWIDE CORPORATION</v>
    <v>OTIS WORLDWIDE CORPORATION</v>
    <v>92.62</v>
    <v>24.1922</v>
    <v>92.36</v>
    <v>92.24</v>
    <v>91.71</v>
    <v>392475200</v>
    <v>OTIS</v>
    <v>OTIS WORLDWIDE CORPORATION (XNYS:OTIS)</v>
    <v>2561542</v>
    <v>2889354</v>
    <v>2019</v>
  </rv>
  <rv s="2">
    <v>12965</v>
  </rv>
  <rv s="0">
    <v>https://www.bing.com/financeapi/forcetrigger?t=aythxm&amp;q=XNYS%3aVICI&amp;form=skydnc</v>
    <v>Learn more on Bing</v>
  </rv>
  <rv s="1">
    <v>en-GB</v>
    <v>aythxm</v>
    <v>268435456</v>
    <v>1</v>
    <v>Powered by Refinitiv</v>
    <v>0</v>
    <v>VICI PROPERTIES INC. (XNYS:VICI)</v>
    <v>2</v>
    <v>3</v>
    <v>Finance</v>
    <v>4</v>
    <v>34.03</v>
    <v>27.98</v>
    <v>0.74039999999999995</v>
    <v>-0.155</v>
    <v>1.5269999999999999E-3</v>
    <v>-4.7099999999999998E-3</v>
    <v>0.05</v>
    <v>USD</v>
    <v>VICI Properties Inc. is a real estate investment trust (REIT). The Company is engaged in the business of owning and acquiring gaming, hospitality, wellness, entertainment and leisure destinations, subject to long-term triple net leases. The Company own 93 experiential assets across a geographically diverse portfolio consisting of 54 gaming properties and 39 other experiential properties across the United States and Canada, including Caesars Palace Las Vegas, MGM Grand and the Venetian Resort Las Vegas (the Venetian Resort). The portfolio comprises over 127 million square feet and features approximately 60,300 hotel rooms and over 500 restaurants, bars, nightclubs and sportsbooks. Its properties are occupied by gaming, leisure and hospitality operators under long-term, triple-net lease agreements. The Company also owns four championship golf courses and approximately 33 acres of undeveloped and underdeveloped land adjacent to the Las Vegas Strip.</v>
    <v>27</v>
    <v>New York Stock Exchange</v>
    <v>XNYS</v>
    <v>XNYS</v>
    <v>535 Madison Avenue, 28Th Floor, NEW YORK, NY, 10022 US</v>
    <v>33</v>
    <v>Residential &amp; Commercial REIT</v>
    <v>Stock</v>
    <v>45932.952476122657</v>
    <v>12967</v>
    <v>32.484999999999999</v>
    <v>34928949350</v>
    <v>VICI PROPERTIES INC.</v>
    <v>VICI PROPERTIES INC.</v>
    <v>32.83</v>
    <v>12.5311</v>
    <v>32.909999999999997</v>
    <v>32.755000000000003</v>
    <v>32.799999999999997</v>
    <v>1066370000</v>
    <v>VICI</v>
    <v>VICI PROPERTIES INC. (XNYS:VICI)</v>
    <v>5321507</v>
    <v>8842952</v>
    <v>2017</v>
  </rv>
  <rv s="2">
    <v>12968</v>
  </rv>
  <rv s="0">
    <v>https://www.bing.com/financeapi/forcetrigger?t=a25omw&amp;q=XNYS%3aWAB&amp;form=skydnc</v>
    <v>Learn more on Bing</v>
  </rv>
  <rv s="1">
    <v>en-GB</v>
    <v>a25omw</v>
    <v>268435456</v>
    <v>1</v>
    <v>Powered by Refinitiv</v>
    <v>0</v>
    <v>WESTINGHOUSE AIR BRAKE TECHNOLOGIES CORPORATION (XNYS:WAB)</v>
    <v>2</v>
    <v>3</v>
    <v>Finance</v>
    <v>10</v>
    <v>216.1</v>
    <v>151.81</v>
    <v>1.0921000000000001</v>
    <v>-0.69</v>
    <v>0</v>
    <v>-3.4749999999999998E-3</v>
    <v>0</v>
    <v>USD</v>
    <v>Westinghouse Air Brake Technologies Corporation, doing business as Wabtec Corporation, is a global provider of value-added, technology-based locomotives, equipment, systems, and services for the freight rail and passenger transit industries as well as the mining, marine and industrial markets. Its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Its Transit Segment primarily manufactures and services components for new and existing passenger transit vehicles, such as regional trains, high-speed trains, subway cars, light-rail vehicles and buses; supplies rail control and infrastructure products including electronics, signal design and engineering services.</v>
    <v>29500</v>
    <v>New York Stock Exchange</v>
    <v>XNYS</v>
    <v>XNYS</v>
    <v>30 Isabella Street, PITTSBURGH, PA, 15212 US</v>
    <v>201.45500000000001</v>
    <v>Machinery, Equipment &amp; Components</v>
    <v>Stock</v>
    <v>45932.9375</v>
    <v>12970</v>
    <v>197.43</v>
    <v>33826509684</v>
    <v>WESTINGHOUSE AIR BRAKE TECHNOLOGIES CORPORATION</v>
    <v>WESTINGHOUSE AIR BRAKE TECHNOLOGIES CORPORATION</v>
    <v>199.29</v>
    <v>29.534199999999998</v>
    <v>198.56</v>
    <v>197.87</v>
    <v>197.87</v>
    <v>170953200</v>
    <v>WAB</v>
    <v>WESTINGHOUSE AIR BRAKE TECHNOLOGIES CORPORATION (XNYS:WAB)</v>
    <v>1444594</v>
    <v>1101780</v>
    <v>1989</v>
  </rv>
  <rv s="2">
    <v>12971</v>
  </rv>
  <rv s="0">
    <v>https://www.bing.com/financeapi/forcetrigger?t=a1swsm&amp;q=XNYS%3aFIS&amp;form=skydnc</v>
    <v>Learn more on Bing</v>
  </rv>
  <rv s="1">
    <v>en-GB</v>
    <v>a1swsm</v>
    <v>268435456</v>
    <v>1</v>
    <v>Powered by Refinitiv</v>
    <v>0</v>
    <v>FIDELITY NATIONAL INFORMATION SERVICES, INC. (XNYS:FIS)</v>
    <v>2</v>
    <v>3</v>
    <v>Finance</v>
    <v>10</v>
    <v>91.98</v>
    <v>63</v>
    <v>1.0238</v>
    <v>-0.06</v>
    <v>9.0289999999999999E-4</v>
    <v>-9.0209999999999997E-4</v>
    <v>0.06</v>
    <v>USD</v>
    <v>Fidelity National Information Services, Inc. is a financial technology company providing solutions to financial institutions, businesses and developers. The Company's segments include Banking Solutions (Banking), Capital Market Solutions (Capital Markets) and Corporate and Other. The Banking segment is focused on serving financial institutions with core processing software, transaction processing software and complementary applications and services, many of which interact directly with core processing software. The Company sells these solutions on either a bundled or stand-alone basis. The Capital Markets segment is focused on serving global financial services clients and corporations with an array of buy- and sell-side, treasury, risk management and lending solutions. Its solutions include a variety of mission-critical buy- and sell-side applications for recordkeeping, data and analytics, trading and financing, as well as corporate treasury and risk management applications.</v>
    <v>50000</v>
    <v>New York Stock Exchange</v>
    <v>XNYS</v>
    <v>XNYS</v>
    <v>347 Riverside Avenue, JACKSONVILLE, FL, 32202 US</v>
    <v>67.25</v>
    <v>Financial Technology (Fintech) &amp; Infrastructure</v>
    <v>Stock</v>
    <v>45932.93989922422</v>
    <v>12973</v>
    <v>66.12</v>
    <v>34712057970</v>
    <v>FIDELITY NATIONAL INFORMATION SERVICES, INC.</v>
    <v>FIDELITY NATIONAL INFORMATION SERVICES, INC.</v>
    <v>66.33</v>
    <v>250.1883</v>
    <v>66.510000000000005</v>
    <v>66.45</v>
    <v>66.510000000000005</v>
    <v>522378600</v>
    <v>FIS</v>
    <v>FIDELITY NATIONAL INFORMATION SERVICES, INC. (XNYS:FIS)</v>
    <v>4130360</v>
    <v>4558412</v>
    <v>2001</v>
  </rv>
  <rv s="2">
    <v>12974</v>
  </rv>
  <rv s="0">
    <v>https://www.bing.com/financeapi/forcetrigger?t=a1s57w&amp;q=XNYS%3aEQT&amp;form=skydnc</v>
    <v>Learn more on Bing</v>
  </rv>
  <rv s="1">
    <v>en-GB</v>
    <v>a1s57w</v>
    <v>268435456</v>
    <v>1</v>
    <v>Powered by Refinitiv</v>
    <v>0</v>
    <v>EQT CORPORATION (XNYS:EQT)</v>
    <v>2</v>
    <v>3</v>
    <v>Finance</v>
    <v>4</v>
    <v>61.02</v>
    <v>35.445</v>
    <v>0.55230000000000001</v>
    <v>-0.40500000000000003</v>
    <v>-4.3039999999999997E-3</v>
    <v>-7.2119999999999997E-3</v>
    <v>-0.24</v>
    <v>USD</v>
    <v>EQT Corporation is a premier, vertically integrated American natural gas company with production and midstream operations focused on the Appalachian Basin. It has operations in Pennsylvania, West Virginia and Ohio. It owns or leases approximately 610,000 net acres in Pennsylvania. Most of the acreage is located in the southwestern region of the state, with the majority located in Greene and Washington Counties. It is developing the Marcellus Shale and Upper Devonian Shale in this area. It also owns or leases 405,000 net acres in West Virginia. Most of the acreage is located in the northwestern region of the state, with the majority located in Doddridge, Marion, Tyler and Wetzel Counties. It owns or leases 65,000 net acres in eastern Ohio and is developing the Utica Shale in Belmont County. It operates Utica wells throughout its Ohio acreage. The Marcellus Shale lies nearly a mile or more beneath the surface throughout much of Ohio, Pennsylvania, New York and West Virginia.</v>
    <v>1461</v>
    <v>New York Stock Exchange</v>
    <v>XNYS</v>
    <v>XNYS</v>
    <v>SUITE 1700, 625 LIBERTY AVENUE, PITTSBURGH, PA, 15222 US</v>
    <v>57.35</v>
    <v>Oil &amp; Gas</v>
    <v>Stock</v>
    <v>45932.958483645314</v>
    <v>12976</v>
    <v>55.04</v>
    <v>34794638140</v>
    <v>EQT CORPORATION</v>
    <v>EQT CORPORATION</v>
    <v>55.96</v>
    <v>30.258900000000001</v>
    <v>56.16</v>
    <v>55.755000000000003</v>
    <v>55.52</v>
    <v>624063100</v>
    <v>EQT</v>
    <v>EQT CORPORATION (XNYS:EQT)</v>
    <v>11823217</v>
    <v>8812810</v>
    <v>2008</v>
  </rv>
  <rv s="2">
    <v>12977</v>
  </rv>
  <rv s="0">
    <v>https://www.bing.com/financeapi/forcetrigger?t=a1zez2&amp;q=XNYS%3aOXY&amp;form=skydnc</v>
    <v>Learn more on Bing</v>
  </rv>
  <rv s="1">
    <v>en-GB</v>
    <v>a1zez2</v>
    <v>268435456</v>
    <v>1</v>
    <v>Powered by Refinitiv</v>
    <v>0</v>
    <v>OCCIDENTAL PETROLEUM CORPORATION (XNYS:OXY)</v>
    <v>2</v>
    <v>3</v>
    <v>Finance</v>
    <v>4</v>
    <v>56.49</v>
    <v>34.784999999999997</v>
    <v>0.92379999999999995</v>
    <v>-3.5</v>
    <v>6.5569999999999995E-3</v>
    <v>-7.3345000000000007E-2</v>
    <v>0.28999999999999998</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13323</v>
    <v>New York Stock Exchange</v>
    <v>XNYS</v>
    <v>XNYS</v>
    <v>5 GREENWAY PLAZA, SUITE 110, HOUSTON, TX, 77046 US</v>
    <v>47.92</v>
    <v>Oil &amp; Gas</v>
    <v>Stock</v>
    <v>45932.95837344844</v>
    <v>12979</v>
    <v>43.84</v>
    <v>43531927956</v>
    <v>OCCIDENTAL PETROLEUM CORPORATION</v>
    <v>OCCIDENTAL PETROLEUM CORPORATION</v>
    <v>47.86</v>
    <v>26.047000000000001</v>
    <v>47.72</v>
    <v>44.22</v>
    <v>44.52</v>
    <v>984439800</v>
    <v>OXY</v>
    <v>OCCIDENTAL PETROLEUM CORPORATION (XNYS:OXY)</v>
    <v>43921786</v>
    <v>9134655</v>
    <v>1986</v>
  </rv>
  <rv s="2">
    <v>12980</v>
  </rv>
  <rv s="0">
    <v>https://www.bing.com/financeapi/forcetrigger?t=a1mscw&amp;q=XNAS%3aACGL&amp;form=skydnc</v>
    <v>Learn more on Bing</v>
  </rv>
  <rv s="1">
    <v>en-GB</v>
    <v>a1mscw</v>
    <v>268435456</v>
    <v>1</v>
    <v>Powered by Refinitiv</v>
    <v>0</v>
    <v>ARCH CAPITAL GROUP LTD. (XNAS:ACGL)</v>
    <v>2</v>
    <v>3</v>
    <v>Finance</v>
    <v>10</v>
    <v>110.7512</v>
    <v>82.492500000000007</v>
    <v>0.4824</v>
    <v>-1.23</v>
    <v>-6.1739999999999998E-3</v>
    <v>-1.362E-2</v>
    <v>-0.55000000000000004</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others (consisting of life reinsurance and other). The mortgage segment includes its United States primary mortgage insurance business, investment and services related to United States credit-risk transfer.</v>
    <v>7200</v>
    <v>Nasdaq Stock Market</v>
    <v>XNAS</v>
    <v>XNAS</v>
    <v>WATERLOO HOUSE, GROUND FLOOR, 100 PITTS BAY ROAD, PEMBROKE, HM 08 BM</v>
    <v>90.42</v>
    <v>Insurance</v>
    <v>Stock</v>
    <v>45932.94071141172</v>
    <v>12982</v>
    <v>88.77</v>
    <v>33246464324</v>
    <v>ARCH CAPITAL GROUP LTD.</v>
    <v>ARCH CAPITAL GROUP LTD.</v>
    <v>89.64</v>
    <v>9.3314000000000004</v>
    <v>90.31</v>
    <v>89.08</v>
    <v>88.53</v>
    <v>373220300</v>
    <v>ACGL</v>
    <v>ARCH CAPITAL GROUP LTD. (XNAS:ACGL)</v>
    <v>1460406</v>
    <v>2035771</v>
    <v>2000</v>
  </rv>
  <rv s="2">
    <v>12983</v>
  </rv>
  <rv s="0">
    <v>https://www.bing.com/financeapi/forcetrigger?t=a25xgh&amp;q=XNAS%3aWTW&amp;form=skydnc</v>
    <v>Learn more on Bing</v>
  </rv>
  <rv s="1">
    <v>en-GB</v>
    <v>a25xgh</v>
    <v>268435456</v>
    <v>1</v>
    <v>Powered by Refinitiv</v>
    <v>0</v>
    <v>Willis Towers Watson Public Limited Company (XNAS:WTW)</v>
    <v>2</v>
    <v>3</v>
    <v>Finance</v>
    <v>10</v>
    <v>347.74</v>
    <v>286.35000000000002</v>
    <v>0.70050000000000001</v>
    <v>1.68</v>
    <v>0</v>
    <v>4.8820000000000001E-3</v>
    <v>0</v>
    <v>USD</v>
    <v>Willis Towers Watson Public Limited Company is a global advisory, broking and solutions company that provides data-driven, insight-led solutions in the areas of people, risk and capital. The Company’s segments include Health, Wealth &amp; Career (HWC), Risk &amp; Broking (R&amp;B), and Corporate.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49000</v>
    <v>Nasdaq Stock Market</v>
    <v>XNAS</v>
    <v>XNAS</v>
    <v>51 Lime Street, LONDON, EC3M 7DQ GB</v>
    <v>347.74</v>
    <v>Insurance</v>
    <v>Stock</v>
    <v>45932.887805312501</v>
    <v>12985</v>
    <v>341.15</v>
    <v>33730143982</v>
    <v>Willis Towers Watson Public Limited Company</v>
    <v>Willis Towers Watson Public Limited Company</v>
    <v>341.15</v>
    <v>191.05840000000001</v>
    <v>344.1</v>
    <v>345.78</v>
    <v>345.78</v>
    <v>97547990</v>
    <v>WTW</v>
    <v>Willis Towers Watson Public Limited Company (XNAS:WTW)</v>
    <v>614973</v>
    <v>523625</v>
    <v>2009</v>
  </rv>
  <rv s="2">
    <v>12986</v>
  </rv>
  <rv s="0">
    <v>http://zh.wikipedia.org/wiki/太平洋瓦電公司</v>
    <v>Wikipedia</v>
  </rv>
  <rv s="3">
    <v>3</v>
    <v>12988</v>
  </rv>
  <rv s="4">
    <v>9</v>
    <v>https://www.bing.com/th?id=AMMS_d7c2863336a8698ebd1054cdf3b7bcff&amp;qlt=95</v>
    <v>12989</v>
    <v>0</v>
    <v>https://www.bing.com/images/search?form=xlimg&amp;q=pacific+gas+and+electric+company</v>
    <v>Image of PG&amp;E CORPORATION</v>
  </rv>
  <rv s="0">
    <v>https://www.bing.com/financeapi/forcetrigger?t=a1zkar&amp;q=XNYS%3aPCG&amp;form=skydnc</v>
    <v>Learn more on Bing</v>
  </rv>
  <rv s="5">
    <v>en-GB</v>
    <v>a1zkar</v>
    <v>268435456</v>
    <v>1</v>
    <v>Powered by Refinitiv</v>
    <v>5</v>
    <v>PG&amp;E CORPORATION (XNYS:PCG)</v>
    <v>7</v>
    <v>8</v>
    <v>Finance</v>
    <v>4</v>
    <v>21.72</v>
    <v>12.97</v>
    <v>0.58730000000000004</v>
    <v>-2.5000000000000001E-2</v>
    <v>2.5590000000000001E-3</v>
    <v>-1.596E-3</v>
    <v>0.04</v>
    <v>USD</v>
    <v>PG&amp;E Corporation is a holding company. The Company's primary operating subsidiary is Pacific Gas and Electric Company (the Utility), a public utility operating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The Utility also operates 33 electric transmission substations with a capacity of approximately 67,000 megavolt amperes (MVA). Customers can also obtain electricity from alternative providers such as municipalities (CCAs).</v>
    <v>10</v>
    <v>New York Stock Exchange</v>
    <v>XNYS</v>
    <v>XNYS</v>
    <v>300 Lakeside Drive, OAKLAND, CA, 94612 US</v>
    <v>15.68</v>
    <v>12990</v>
    <v>Electrical Utilities &amp; IPPs</v>
    <v>Stock</v>
    <v>45932.956001943749</v>
    <v>12991</v>
    <v>15.385</v>
    <v>34363181495</v>
    <v>PG&amp;E CORPORATION</v>
    <v>PG&amp;E CORPORATION</v>
    <v>15.52</v>
    <v>14.4702</v>
    <v>15.66</v>
    <v>15.635</v>
    <v>15.67</v>
    <v>2197837000</v>
    <v>PCG</v>
    <v>PG&amp;E CORPORATION (XNYS:PCG)</v>
    <v>23664138</v>
    <v>24418805</v>
    <v>1995</v>
  </rv>
  <rv s="2">
    <v>12992</v>
  </rv>
  <rv s="0">
    <v>https://www.bing.com/financeapi/forcetrigger?t=a1rfsm&amp;q=XNYS%3aDD&amp;form=skydnc</v>
    <v>Learn more on Bing</v>
  </rv>
  <rv s="1">
    <v>en-GB</v>
    <v>a1rfsm</v>
    <v>268435456</v>
    <v>1</v>
    <v>Powered by Refinitiv</v>
    <v>0</v>
    <v>DuPont de Nemours, Inc. (XNYS:DD)</v>
    <v>2</v>
    <v>3</v>
    <v>Finance</v>
    <v>4</v>
    <v>88.62</v>
    <v>53.77</v>
    <v>1.0898000000000001</v>
    <v>2.77</v>
    <v>-1.111E-3</v>
    <v>3.5413E-2</v>
    <v>-0.09</v>
    <v>USD</v>
    <v>DuPont de Nemours, Inc. provides technology-based materials and solutions. The Company serves various markets, including electronics, transportation, construction, water, healthcare and worker safety. The Company's segments include ElectronicsCo and IndustrialsCo. ElectronicsCo segment is a provider of materials and solutions for semiconductor and electronics industries. The segment is a provider of semiconductor fabrication consumables such as CMP materials and microlithography. The segment is a provider of materials for the manufacturing of displays for organic light emitting diode (OLED) and elastomer solutions and parts for semiconductor equipment and other critical industrial applications. IndustrialsCo segment is a provider of engineered products and integrated solutions primarily serving medical, including packaging and specialty medical devices, water filtration, worker safety, automotive, including electric vehicles, aerospace and building product end markets.</v>
    <v>24000</v>
    <v>New York Stock Exchange</v>
    <v>XNYS</v>
    <v>XNYS</v>
    <v>974 Centre Rd Bldg 730, WILMINGTON, DE, 19805 US</v>
    <v>81.05</v>
    <v>Electronic Equipment &amp; Parts</v>
    <v>Stock</v>
    <v>45932.949388923436</v>
    <v>12994</v>
    <v>78.25</v>
    <v>33911865532</v>
    <v>DuPont de Nemours, Inc.</v>
    <v>DuPont de Nemours, Inc.</v>
    <v>78.3</v>
    <v>489.95769999999999</v>
    <v>78.22</v>
    <v>80.989999999999995</v>
    <v>80.900000000000006</v>
    <v>418716700</v>
    <v>DD</v>
    <v>DuPont de Nemours, Inc. (XNYS:DD)</v>
    <v>4218481</v>
    <v>3060765</v>
    <v>2015</v>
  </rv>
  <rv s="2">
    <v>12995</v>
  </rv>
  <rv s="0">
    <v>https://www.bing.com/financeapi/forcetrigger?t=a23r27&amp;q=XNYS%3aSTT&amp;form=skydnc</v>
    <v>Learn more on Bing</v>
  </rv>
  <rv s="1">
    <v>en-GB</v>
    <v>a23r27</v>
    <v>268435456</v>
    <v>1</v>
    <v>Powered by Refinitiv</v>
    <v>0</v>
    <v>STATE STREET CORPORATION (XNYS:STT)</v>
    <v>2</v>
    <v>3</v>
    <v>Finance</v>
    <v>4</v>
    <v>118.06</v>
    <v>72.81</v>
    <v>1.4952000000000001</v>
    <v>1.7749999999999999</v>
    <v>2.519E-3</v>
    <v>1.5654999999999999E-2</v>
    <v>0.28999999999999998</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line of business provides a range of services and market and financing solutions to institutional clients, including mutual funds, collective investment funds and other investment pools, corporate and public retirement plans, insurance companies, investment managers, foundations and endowments worldwide. Through State Street Investment Services, State Street Markets and State Street Alpha, it offers a range of solutions, including transaction management, derivatives, collateral services, and others. Investment Management line of business provides a range of investment management solutions and products through State Street Investment Management.</v>
    <v>52014</v>
    <v>New York Stock Exchange</v>
    <v>XNYS</v>
    <v>XNYS</v>
    <v>1 Congress Street, Suite 1, BOSTON, MA, 02114 US</v>
    <v>115.41500000000001</v>
    <v>Investment Banking &amp; Investment Services</v>
    <v>Stock</v>
    <v>45932.958494073435</v>
    <v>12997</v>
    <v>113.15009999999999</v>
    <v>32668932271</v>
    <v>STATE STREET CORPORATION</v>
    <v>STATE STREET CORPORATION</v>
    <v>113.62</v>
    <v>12.898300000000001</v>
    <v>113.38</v>
    <v>115.155</v>
    <v>115.41</v>
    <v>283695300</v>
    <v>STT</v>
    <v>STATE STREET CORPORATION (XNYS:STT)</v>
    <v>1729238</v>
    <v>1649814</v>
    <v>1969</v>
  </rv>
  <rv s="2">
    <v>12998</v>
  </rv>
  <rv s="0">
    <v>https://www.bing.com/financeapi/forcetrigger?t=a1utqh&amp;q=XNYS%3aHPE&amp;form=skydnc</v>
    <v>Learn more on Bing</v>
  </rv>
  <rv s="1">
    <v>en-GB</v>
    <v>a1utqh</v>
    <v>268435456</v>
    <v>1</v>
    <v>Powered by Refinitiv</v>
    <v>0</v>
    <v>HEWLETT PACKARD ENTERPRISE COMPANY (XNYS:HPE)</v>
    <v>2</v>
    <v>3</v>
    <v>Finance</v>
    <v>4</v>
    <v>25.355899999999998</v>
    <v>11.965</v>
    <v>1.4435</v>
    <v>-0.44</v>
    <v>8.5379999999999994E-4</v>
    <v>-1.7648999999999998E-2</v>
    <v>2.0899999999999998E-2</v>
    <v>USD</v>
    <v>Hewlett Packard Enterprise Company is the global edge-to-cloud company. It delivers open and intelligent technology solutions as a service. Its offering includes cloud services, compute, high performance computing &amp; artificial intelligence, intelligent edge, software, and storage. Its segments include Server, Hybrid Cloud, Intelligent Edge, Financial Services, and Corporate Investments and Other. Its Server segment offerings consist of general-purpose servers for multi-workload computing, workload-optimized servers, and integrated systems. Its Hybrid Cloud segment offers a range of cloud-native and hybrid solutions across storage, private cloud and the infrastructure software-as-a-service space. Its Intelligent Edge segment offers wired and wireless local area networks, campus, branch, and data center switching, and others. Its Financial Services segment provides flexible investment solutions, such as leasing, financing, IT consumption, utility programs, and asset management services.</v>
    <v>61000</v>
    <v>New York Stock Exchange</v>
    <v>XNYS</v>
    <v>XNYS</v>
    <v>1701 E MOSSY OAKS ROAD, SPRING, TX, 77389 US</v>
    <v>25.31</v>
    <v>Computers, Phones &amp; Household Electronics</v>
    <v>Stock</v>
    <v>45932.953643390625</v>
    <v>13000</v>
    <v>24.41</v>
    <v>32313330499</v>
    <v>HEWLETT PACKARD ENTERPRISE COMPANY</v>
    <v>HEWLETT PACKARD ENTERPRISE COMPANY</v>
    <v>25.17</v>
    <v>29.3751</v>
    <v>24.93</v>
    <v>24.49</v>
    <v>24.500900000000001</v>
    <v>1319450000</v>
    <v>HPE</v>
    <v>HEWLETT PACKARD ENTERPRISE COMPANY (XNYS:HPE)</v>
    <v>17599841</v>
    <v>25532606</v>
    <v>2015</v>
  </rv>
  <rv s="2">
    <v>13001</v>
  </rv>
  <rv s="0">
    <v>https://www.bing.com/financeapi/forcetrigger?t=aw2c52&amp;q=XNYS%3aIQV&amp;form=skydnc</v>
    <v>Learn more on Bing</v>
  </rv>
  <rv s="1">
    <v>en-GB</v>
    <v>aw2c52</v>
    <v>268435456</v>
    <v>1</v>
    <v>Powered by Refinitiv</v>
    <v>0</v>
    <v>IQVIA HOLDINGS INC (XNYS:IQV)</v>
    <v>2</v>
    <v>3</v>
    <v>Finance</v>
    <v>10</v>
    <v>237.33500000000001</v>
    <v>134.64500000000001</v>
    <v>1.3267</v>
    <v>0.55000000000000004</v>
    <v>-5.2359999999999993E-3</v>
    <v>2.6989999999999996E-3</v>
    <v>-1.07</v>
    <v>USD</v>
    <v>IQVIA Holdings Inc. is a global provider of clinical research services, commercial insights and healthcare intelligence to the life sciences and healthcare industries. Its segments include Technology &amp; Analytics Solutions, Research &amp; Development Solutions and Contract Sales &amp; Medical Solutions. The Technology &amp; Analytics Solutions segment provides mission-critical information, technology solutions and real-world insights and services to the Company’s life science clients. The Research &amp; Development Solutions segment primarily serves biopharmaceutical customers, and provides outsourced clinical research and clinical trial-related services. The Contract Sales &amp; Medical Solutions segment provides healthcare provider (including contract sales) and patient engagement services to both biopharmaceutical customers and the broader healthcare market. It offers a set of strategic and implementation consulting services, including advanced analytics and commercial processes outsourcing services.</v>
    <v>90000</v>
    <v>New York Stock Exchange</v>
    <v>XNYS</v>
    <v>XNYS</v>
    <v>2400 ELLIS ROAD, DURHAM, NC, 27703 US</v>
    <v>207.38</v>
    <v>Biotechnology &amp; Medical Research</v>
    <v>Stock</v>
    <v>45932.937500022657</v>
    <v>13003</v>
    <v>200.83500000000001</v>
    <v>34737800000</v>
    <v>IQVIA HOLDINGS INC</v>
    <v>IQVIA HOLDINGS INC</v>
    <v>202.71</v>
    <v>27.843800000000002</v>
    <v>203.79</v>
    <v>204.34</v>
    <v>203.27</v>
    <v>170000000</v>
    <v>IQV</v>
    <v>IQVIA HOLDINGS INC (XNYS:IQV)</v>
    <v>2387125</v>
    <v>1219039</v>
    <v>2016</v>
  </rv>
  <rv s="2">
    <v>13004</v>
  </rv>
  <rv s="0">
    <v>https://www.bing.com/financeapi/forcetrigger?t=a25m77&amp;q=XNYS%3aVTR&amp;form=skydnc</v>
    <v>Learn more on Bing</v>
  </rv>
  <rv s="1">
    <v>en-GB</v>
    <v>a25m77</v>
    <v>268435456</v>
    <v>1</v>
    <v>Powered by Refinitiv</v>
    <v>0</v>
    <v>VENTAS, INC. (XNYS:VTR)</v>
    <v>2</v>
    <v>3</v>
    <v>Finance</v>
    <v>10</v>
    <v>71.36</v>
    <v>56.68</v>
    <v>0.89759999999999995</v>
    <v>-0.73</v>
    <v>0</v>
    <v>-1.0381E-2</v>
    <v>0</v>
    <v>USD</v>
    <v>Ventas, Inc. is a real estate investment trust (REIT). The Company holds a portfolio that includes senior housing communities, outpatient medical buildings, research centers, hospitals and healthcare facilities located in North America and the United Kingdom. The Company owns approximately 1,400 properties in North America and the United Kingdom. It operates in three segments: senior housing operating portfolio (SHOP), outpatient medical and research portfolio (OM&amp;R), and triple-net leased properties (NNN). In its SHOP segment, it owns and invests in senior housing communities. It engages third-party managers to operate the communities on its behalf. In its OM&amp;R segment, it primarily acquires, owns, develops, leases and manages outpatient medical buildings and research centers. In its NNN segment, it invests in and owns senior housing communities, skilled nursing facilities (SNFs), long-term acute care facilities (LTACs), and freestanding inpatient rehabilitation facilities (IRFs).</v>
    <v>498</v>
    <v>New York Stock Exchange</v>
    <v>XNYS</v>
    <v>XNYS</v>
    <v>300 N Lasalle Street, Suite 1600, CHICAGO, IL, 60654 US</v>
    <v>70.13</v>
    <v>Residential &amp; Commercial REIT</v>
    <v>Stock</v>
    <v>45932.9375</v>
    <v>13006</v>
    <v>69.31</v>
    <v>31626650808</v>
    <v>VENTAS, INC.</v>
    <v>VENTAS, INC.</v>
    <v>70.05</v>
    <v>160.86449999999999</v>
    <v>70.319999999999993</v>
    <v>69.59</v>
    <v>69.59</v>
    <v>454471200</v>
    <v>VTR</v>
    <v>VENTAS, INC. (XNYS:VTR)</v>
    <v>5325133</v>
    <v>2849637</v>
    <v>1987</v>
  </rv>
  <rv s="2">
    <v>13007</v>
  </rv>
  <rv s="0">
    <v>https://www.bing.com/financeapi/forcetrigger?t=a1rrh7&amp;q=XNYS%3aEFX&amp;form=skydnc</v>
    <v>Learn more on Bing</v>
  </rv>
  <rv s="1">
    <v>en-GB</v>
    <v>a1rrh7</v>
    <v>268435456</v>
    <v>1</v>
    <v>Powered by Refinitiv</v>
    <v>0</v>
    <v>EQUIFAX INC. (XNYS:EFX)</v>
    <v>2</v>
    <v>3</v>
    <v>Finance</v>
    <v>4</v>
    <v>294.92</v>
    <v>199.98</v>
    <v>1.6501999999999999</v>
    <v>-21.51</v>
    <v>2.1519999999999998E-3</v>
    <v>-8.4738000000000008E-2</v>
    <v>0.5</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14700</v>
    <v>New York Stock Exchange</v>
    <v>XNYS</v>
    <v>XNYS</v>
    <v>1550 Peachtree St NW, ATLANTA, GA, 30309-2402 US</v>
    <v>237.96</v>
    <v>Professional &amp; Commercial Services</v>
    <v>Stock</v>
    <v>45932.956894895309</v>
    <v>13009</v>
    <v>224.01</v>
    <v>28761849942</v>
    <v>EQUIFAX INC.</v>
    <v>EQUIFAX INC.</v>
    <v>234.61</v>
    <v>47.423999999999999</v>
    <v>253.84</v>
    <v>232.33</v>
    <v>232.85</v>
    <v>123797400</v>
    <v>EFX</v>
    <v>EQUIFAX INC. (XNYS:EFX)</v>
    <v>5245406</v>
    <v>972342</v>
    <v>1913</v>
  </rv>
  <rv s="2">
    <v>13010</v>
  </rv>
  <rv s="0">
    <v>https://www.bing.com/financeapi/forcetrigger?t=a1pctc&amp;q=XNYS%3aCCL&amp;form=skydnc</v>
    <v>Learn more on Bing</v>
  </rv>
  <rv s="1">
    <v>en-GB</v>
    <v>a1pctc</v>
    <v>268435456</v>
    <v>1</v>
    <v>Powered by Refinitiv</v>
    <v>0</v>
    <v>Carnival Corp (XNYS:CCL)</v>
    <v>2</v>
    <v>3</v>
    <v>Finance</v>
    <v>4</v>
    <v>32.799999999999997</v>
    <v>15.07</v>
    <v>2.6821999999999999</v>
    <v>0.48499999999999999</v>
    <v>0</v>
    <v>1.7101999999999999E-2</v>
    <v>0</v>
    <v>USD</v>
    <v>Carnival Corporation is a global cruise and leisure travel company. The Company has a portfolio of cruise lines, including AIDA Cruises, Carnival Cruise Line, Costa Cruises, Cunard, Holland America Line, P&amp;O Cruises (Australia), P&amp;O Cruises (UK), Princess Cruises, and Seabourn. The Company's segment includes NAA cruise operations, Europe cruise operations (Europe), Cruise Support and Tour and Other. Its Cruise Support segment includes its portfolio of port destinations and exclusive islands as well as other services, all of which are operated for the benefit of its cruise brands. In addition to its cruise operations, it owns Holland America Princess Alaska Tours, a tour company in Alaska and the Canadian Yukon, which complements its Alaska cruise operations. Its Tour and Other segment represents the hotel and transportation operations of Holland America Princess Alaska Tours and other operations. Its tour company owns and operates hotels, lodges, glass-domed railcars and motorcoaches.</v>
    <v>112000</v>
    <v>New York Stock Exchange</v>
    <v>XNYS</v>
    <v>XNYS</v>
    <v>Carnival Place, Mseo1000, 3655 N.W. 87 Avenue, MIAMI, FL, 33178-2428 US</v>
    <v>29</v>
    <v>Hotels &amp; Entertainment Services</v>
    <v>Stock</v>
    <v>45932.956906735941</v>
    <v>13012</v>
    <v>28.34</v>
    <v>36914140000</v>
    <v>Carnival Corp</v>
    <v>Carnival Corp</v>
    <v>28.5</v>
    <v>15.216799999999999</v>
    <v>28.36</v>
    <v>28.844999999999999</v>
    <v>28.85</v>
    <v>1313149000</v>
    <v>CCL</v>
    <v>Carnival Corp (XNYS:CCL)</v>
    <v>20945334</v>
    <v>22861938</v>
    <v>1974</v>
  </rv>
  <rv s="2">
    <v>13013</v>
  </rv>
  <rv s="6">
    <v>en-GB</v>
    <v>c8ki6h</v>
    <v>268435456</v>
    <v>1</v>
    <v>Powered by Refinitiv</v>
    <v>12</v>
    <v>KENVUE INC. (XNYS:KVUE)</v>
    <v>13</v>
    <v>3</v>
    <v>Finance</v>
    <v>4</v>
    <v>25.17</v>
    <v>15.47</v>
    <v>0.36</v>
    <v>-0.125</v>
    <v>1.2780000000000001E-3</v>
    <v>-7.8859999999999989E-3</v>
    <v>2.01E-2</v>
    <v>USD</v>
    <v>Kenvue Inc. is a consumer health company. The Company’s differentiated portfolio of brands includes Tylenol, Neutrogena, Listerine, Johnson’s, BAND-AID, Aveeno, Zyrtec, and Nicorette. It operates through three segments: Self Care, Skin Health and Beauty, and Essential Health. Its Self Care product categories include pain care; cough, cold, and allergy; digestive health; smoking cessation; eye care; and other products. Self Care segments include brands such as Tylenol, Motrin, Nicorette, Benadryl, Zyrtec, Zarbee’s, ORSLTM, Rhinocort, and Calpol. The Skin Health and Beauty segment is focused on face and body care, as well as hair, sun, and other products. The Essential Health segment includes oral care, baby care, women’s health, wound care, and other products. Its portfolio includes Self Care, Skin Health and Beauty, and Essential Health products which connect with consumers across North America, Asia Pacific (APAC), Europe, Middle East, and Africa (EMEA), and Latin America (LATAM).</v>
    <v>22000</v>
    <v>New York Stock Exchange</v>
    <v>XNYS</v>
    <v>XNYS</v>
    <v>1 Kenvue Way, SUMMIT, NJ, 07901 US</v>
    <v>15.936400000000001</v>
    <v>Personal &amp; Household Products &amp; Services</v>
    <v>Stock</v>
    <v>45932.957739918747</v>
    <v>15.47</v>
    <v>30177375750</v>
    <v>KENVUE INC.</v>
    <v>KENVUE INC.</v>
    <v>15.92</v>
    <v>21.3626</v>
    <v>15.85</v>
    <v>15.725</v>
    <v>15.7501</v>
    <v>1919070000</v>
    <v>KVUE</v>
    <v>KENVUE INC. (XNYS:KVUE)</v>
    <v>30863731</v>
    <v>38819675</v>
    <v>2022</v>
  </rv>
  <rv s="2">
    <v>13015</v>
  </rv>
  <rv s="0">
    <v>https://www.bing.com/financeapi/forcetrigger?t=a1ypc7&amp;q=XNYS%3aNRG&amp;form=skydnc</v>
    <v>Learn more on Bing</v>
  </rv>
  <rv s="1">
    <v>en-GB</v>
    <v>a1ypc7</v>
    <v>268435456</v>
    <v>1</v>
    <v>Powered by Refinitiv</v>
    <v>0</v>
    <v>NRG ENERGY, INC. (XNYS:NRG)</v>
    <v>2</v>
    <v>3</v>
    <v>Finance</v>
    <v>10</v>
    <v>175.96</v>
    <v>79.569999999999993</v>
    <v>1.1578999999999999</v>
    <v>5.39</v>
    <v>4.1840000000000003E-4</v>
    <v>3.329E-2</v>
    <v>7.0000000000000007E-2</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brand names such as NRG, Reliant, Direct Energy, Green Mountain Energy, and Vivint. Its segments include Texas, East, West/Services/Other, Vivint Smart Home and Corporate activities. It sells a variety of products to residential and small commercial customers, including retail electricity and energy management, natural gas, line and surge protection products and home protection products, repair and maintenance, and carbon offsets. It owns and leases a diversified wholesale generation portfolio with approximately 13 gigawatts of fossil fuel and renewable generation capacity at 18 plants.</v>
    <v>15637</v>
    <v>New York Stock Exchange</v>
    <v>XNYS</v>
    <v>XNYS</v>
    <v>910 Louisiana Street, HOUSTON, TX, 77002 US</v>
    <v>168.57499999999999</v>
    <v>Electrical Utilities &amp; IPPs</v>
    <v>Stock</v>
    <v>45932.945186411722</v>
    <v>13017</v>
    <v>162.47999999999999</v>
    <v>32360972840</v>
    <v>NRG ENERGY, INC.</v>
    <v>NRG ENERGY, INC.</v>
    <v>162.97</v>
    <v>75.866100000000003</v>
    <v>161.91</v>
    <v>167.3</v>
    <v>167.37</v>
    <v>193430800</v>
    <v>NRG</v>
    <v>NRG ENERGY, INC. (XNYS:NRG)</v>
    <v>2641915</v>
    <v>2341729</v>
    <v>1992</v>
  </rv>
  <rv s="2">
    <v>13018</v>
  </rv>
  <rv s="0">
    <v>https://www.bing.com/financeapi/forcetrigger?t=a1uysm&amp;q=XNYS%3aHUM&amp;form=skydnc</v>
    <v>Learn more on Bing</v>
  </rv>
  <rv s="1">
    <v>en-GB</v>
    <v>a1uysm</v>
    <v>268435456</v>
    <v>1</v>
    <v>Powered by Refinitiv</v>
    <v>0</v>
    <v>HUMANA INC. (XNYS:HUM)</v>
    <v>2</v>
    <v>3</v>
    <v>Finance</v>
    <v>4</v>
    <v>315.34820000000002</v>
    <v>206.87</v>
    <v>0.42380000000000001</v>
    <v>10.050000000000001</v>
    <v>7.0139999999999992E-4</v>
    <v>4.0726000000000005E-2</v>
    <v>0.18</v>
    <v>USD</v>
    <v>Humana Inc. provides Humana insurance services and CenterWell health care services. The Company's segments include Insurance and CenterWell. The Insurance segment consists of Medicare benefits, marketed to individuals or directly via group Medicare accounts, as well as its contract with CMS to administer the Limited Income Newly Eligible Transition (LI-NET) prescription drug plan program and contracts with various states to provide Medicaid, dual eligible demonstration, and Long-Term Support Services benefits. This segment also includes products consisting of employer group commercial fully-insured medical and specialty health insurance benefits marketed to individuals and employer groups. The CenterWell segment includes its pharmacy, primary care, and home solutions operations. The segment also includes its strategic partnerships with WCAS to develop and operate senior-focused, payor-agnostic, primary care centers, as well as its minority ownership interest in hospice operations.</v>
    <v>65680</v>
    <v>New York Stock Exchange</v>
    <v>XNYS</v>
    <v>XNYS</v>
    <v>500 W Main St, LOUISVILLE, KY, 40202 US</v>
    <v>266.87</v>
    <v>Healthcare Providers &amp; Services</v>
    <v>Stock</v>
    <v>45932.953747441403</v>
    <v>13020</v>
    <v>239</v>
    <v>30888203676</v>
    <v>HUMANA INC.</v>
    <v>HUMANA INC.</v>
    <v>246.22</v>
    <v>19.710699999999999</v>
    <v>246.77</v>
    <v>256.82</v>
    <v>256.8</v>
    <v>120271800</v>
    <v>HUM</v>
    <v>HUMANA INC. (XNYS:HUM)</v>
    <v>5299718</v>
    <v>1967070</v>
    <v>1964</v>
  </rv>
  <rv s="2">
    <v>13021</v>
  </rv>
  <rv s="0">
    <v>https://www.bing.com/financeapi/forcetrigger?t=a24qnm&amp;q=XNAS%3aUAL&amp;form=skydnc</v>
    <v>Learn more on Bing</v>
  </rv>
  <rv s="1">
    <v>en-GB</v>
    <v>a24qnm</v>
    <v>268435456</v>
    <v>1</v>
    <v>Powered by Refinitiv</v>
    <v>0</v>
    <v>UNITED AIRLINES HOLDINGS, INC. (XNAS:UAL)</v>
    <v>2</v>
    <v>3</v>
    <v>Finance</v>
    <v>10</v>
    <v>116</v>
    <v>52</v>
    <v>1.4625999999999999</v>
    <v>1.68</v>
    <v>-1.8979999999999999E-3</v>
    <v>1.8035000000000002E-2</v>
    <v>-0.18</v>
    <v>USD</v>
    <v>United Airlines Holdings, Inc. is a holding company. The Company transports people and cargo throughout North America and to destinations in Asia, Europe, Africa, the Pacific, the Middle East and Latin America. The Company, through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 it to transport passengers between a large number of destinations with frequent services. The Company has contractual relationships with various regional carriers to provide regional aircraft service branded as United Express. It provides freight and mail transportation services (Air Cargo).</v>
    <v>111300</v>
    <v>Nasdaq Stock Market</v>
    <v>XNAS</v>
    <v>XNAS</v>
    <v>E. Anna Ha - Whqld, 233 South Wacker Drive, CHICAGO, IL, 60606 US</v>
    <v>95.4</v>
    <v>Passenger Transportation Services</v>
    <v>Stock</v>
    <v>45932.939894432813</v>
    <v>13023</v>
    <v>92.9</v>
    <v>30699515043</v>
    <v>UNITED AIRLINES HOLDINGS, INC.</v>
    <v>UNITED AIRLINES HOLDINGS, INC.</v>
    <v>93.64</v>
    <v>9.3193999999999999</v>
    <v>93.15</v>
    <v>94.83</v>
    <v>94.65</v>
    <v>323732100</v>
    <v>UAL</v>
    <v>UNITED AIRLINES HOLDINGS, INC. (XNAS:UAL)</v>
    <v>4149607</v>
    <v>5443274</v>
    <v>1968</v>
  </rv>
  <rv s="2">
    <v>13024</v>
  </rv>
  <rv s="0">
    <v>https://www.bing.com/financeapi/forcetrigger?t=a1ythw&amp;q=XNYS%3aNUE&amp;form=skydnc</v>
    <v>Learn more on Bing</v>
  </rv>
  <rv s="1">
    <v>en-GB</v>
    <v>a1ythw</v>
    <v>268435456</v>
    <v>1</v>
    <v>Powered by Refinitiv</v>
    <v>0</v>
    <v>NUCOR CORPORATION (XNYS:NUE)</v>
    <v>2</v>
    <v>3</v>
    <v>Finance</v>
    <v>4</v>
    <v>170.52</v>
    <v>97.59</v>
    <v>1.7996000000000001</v>
    <v>3.6549999999999998</v>
    <v>2.877E-4</v>
    <v>2.6996000000000003E-2</v>
    <v>0.04</v>
    <v>USD</v>
    <v>Nucor Corporation is a manufacturer of steel and steel products, with operating facilities in the United States, Canada and Mexico. The Company also produces and procures ferrous and non-ferrous materials primarily for use in its steel manufacturing business. Its segments include steel mills, steel products and raw materials. Its products include carbon and alloy steel in bars, beams, sheet and plate; hollow structural section tubing; electrical conduit; steel racking; steel piling; steel joists and joist girders; steel deck; fabricated concrete reinforcing steel; cold finished steel; precision castings; steel fasteners; metal building systems; insulated metal panels; overhead doors; steel grating; wire and wire mesh; and utility structures. The Company, through The David J. Joseph Company and its affiliates, also brokers ferrous and nonferrous metals, pig iron and hot briquetted iron / direct reduced iron; supplies ferro-alloys; and processes ferrous and nonferrous scrap.</v>
    <v>32700</v>
    <v>New York Stock Exchange</v>
    <v>XNYS</v>
    <v>XNYS</v>
    <v>1915 REXFORD RD, CHARLOTTE, NC, 28211 US</v>
    <v>139.29</v>
    <v>Metals &amp; Mining</v>
    <v>Stock</v>
    <v>45932.954037603908</v>
    <v>13026</v>
    <v>135.13999999999999</v>
    <v>31915749692</v>
    <v>NUCOR CORPORATION</v>
    <v>NUCOR CORPORATION</v>
    <v>135.5</v>
    <v>25.109300000000001</v>
    <v>135.38999999999999</v>
    <v>139.04499999999999</v>
    <v>139.06</v>
    <v>229535400</v>
    <v>NUE</v>
    <v>NUCOR CORPORATION (XNYS:NUE)</v>
    <v>1472710</v>
    <v>1735533</v>
    <v>1958</v>
  </rv>
  <rv s="2">
    <v>13027</v>
  </rv>
  <rv s="0">
    <v>https://www.bing.com/financeapi/forcetrigger?t=a1y1w7&amp;q=XNYS%3aMTB&amp;form=skydnc</v>
    <v>Learn more on Bing</v>
  </rv>
  <rv s="1">
    <v>en-GB</v>
    <v>a1y1w7</v>
    <v>268435456</v>
    <v>1</v>
    <v>Powered by Refinitiv</v>
    <v>0</v>
    <v>M&amp;T BANK CORPORATION (XNYS:MTB)</v>
    <v>2</v>
    <v>3</v>
    <v>Finance</v>
    <v>10</v>
    <v>225.7</v>
    <v>150.75</v>
    <v>0.65859999999999996</v>
    <v>0.34</v>
    <v>-2.0449999999999998E-4</v>
    <v>1.7410000000000001E-3</v>
    <v>-0.04</v>
    <v>USD</v>
    <v>M&amp;T Bank Corporation is a financial holding company. The Company’s principal banking subsidiary, M&amp;T Bank, provides banking products and services with a branch and ATM network spanning the eastern United States from Maine to Virginia and Washington, D.C. Trust-related services are provided in select markets in the United States and abroad by its Wilmington Trust-affiliated companies and by M&amp;T Bank.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wide range of services to consumers and small businesses through the Company’s branch network and several other delivery channels. The Institutional Services and Wealth Management segment provides a variety of trustee, agency, investment management and administrative services.</v>
    <v>22590</v>
    <v>New York Stock Exchange</v>
    <v>XNYS</v>
    <v>XNYS</v>
    <v>C/O Legal, One M&amp;T Plaza, BUFFALO, NY, 14203 US</v>
    <v>196.0805</v>
    <v>Banking Services</v>
    <v>Stock</v>
    <v>45932.937500010936</v>
    <v>13029</v>
    <v>194.16</v>
    <v>30570963159</v>
    <v>M&amp;T BANK CORPORATION</v>
    <v>M&amp;T BANK CORPORATION</v>
    <v>194.68</v>
    <v>12.667899999999999</v>
    <v>195.29</v>
    <v>195.63</v>
    <v>195.59</v>
    <v>156269300</v>
    <v>MTB</v>
    <v>M&amp;T BANK CORPORATION (XNYS:MTB)</v>
    <v>806659</v>
    <v>1013735</v>
    <v>1969</v>
  </rv>
  <rv s="2">
    <v>13030</v>
  </rv>
  <rv s="0">
    <v>https://www.bing.com/financeapi/forcetrigger?t=a1v6hw&amp;q=XNAS%3aIBKR&amp;form=skydnc</v>
    <v>Learn more on Bing</v>
  </rv>
  <rv s="1">
    <v>en-GB</v>
    <v>a1v6hw</v>
    <v>268435456</v>
    <v>1</v>
    <v>Powered by Refinitiv</v>
    <v>0</v>
    <v>INTERACTIVE BROKERS GROUP, INC. (XNAS:IBKR)</v>
    <v>2</v>
    <v>3</v>
    <v>Finance</v>
    <v>4</v>
    <v>71.629000000000005</v>
    <v>32.82</v>
    <v>1.2191000000000001</v>
    <v>2.17</v>
    <v>5.9199999999999999E-3</v>
    <v>3.1549999999999995E-2</v>
    <v>0.42</v>
    <v>USD</v>
    <v>Interactive Brokers Group, Inc. is an automated global electronic broker. The Company custodies and services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precious metals, and forecast contracts on more than 160 electronic exchanges and market centers in 36 countries and 28 currencies around the world. In addition, its customers can use its trading platform to trade certain cryptocurrencies through third-party cryptocurrency service providers that execute, clear and custody the cryptocurrencies. Its trading platforms include IBKR Desktop, IBKR Trader Workstation, IBKR Mobile, IBKR Client Portal and others. Its key product offerings include IBKR Pro, IBKR Lite, and IBKR Universal Account.</v>
    <v>3087</v>
    <v>Nasdaq Stock Market</v>
    <v>XNAS</v>
    <v>XNAS</v>
    <v>1 Pickwick Plz, GREENWICH, CT, 06830 US</v>
    <v>71.629000000000005</v>
    <v>Investment Banking &amp; Investment Services</v>
    <v>Stock</v>
    <v>45932.952349316409</v>
    <v>13032</v>
    <v>69.19</v>
    <v>120602229000</v>
    <v>INTERACTIVE BROKERS GROUP, INC.</v>
    <v>INTERACTIVE BROKERS GROUP, INC.</v>
    <v>69.48</v>
    <v>35.805799999999998</v>
    <v>68.78</v>
    <v>70.95</v>
    <v>71.37</v>
    <v>1699820000</v>
    <v>IBKR</v>
    <v>INTERACTIVE BROKERS GROUP, INC. (XNAS:IBKR)</v>
    <v>5378003</v>
    <v>9271356</v>
    <v>2006</v>
  </rv>
  <rv s="2">
    <v>13033</v>
  </rv>
  <rv s="0">
    <v>https://www.bing.com/financeapi/forcetrigger?t=a22227&amp;q=XNYS%3aRJF&amp;form=skydnc</v>
    <v>Learn more on Bing</v>
  </rv>
  <rv s="1">
    <v>en-GB</v>
    <v>a22227</v>
    <v>268435456</v>
    <v>1</v>
    <v>Powered by Refinitiv</v>
    <v>0</v>
    <v>RAYMOND JAMES FINANCIAL, INC. (XNYS:RJF)</v>
    <v>2</v>
    <v>3</v>
    <v>Finance</v>
    <v>10</v>
    <v>177.66</v>
    <v>117.565</v>
    <v>1.0765</v>
    <v>0.56000000000000005</v>
    <v>2.9557000000000003E-2</v>
    <v>3.3760000000000001E-3</v>
    <v>4.92</v>
    <v>USD</v>
    <v>Raymond James Financial, Inc. is a diversified financial services company that provides services to individuals, corporations and municipalities. The Company's segments include Private Client Group (PCG), Capital Markets, Asset Management, Bank and Other. PCG segment provides financial planning, investment advisory, and securities transaction services to clients through financial advisors. Capital Markets segment conducts investment banking, institutional sales, securities trading, equity research, and the syndication and management of investments in low-income housing funds and funds of a similar nature. Asset Management segment provides asset management, portfolio management and related administrative services to retail and institutional clients. Bank segment includes Raymond James Bank, a Florida-chartered state member bank, and TriState Capital Bank, a Pennsylvania-chartered state member bank. Other segment includes corporate cash balances and its private equity investments.</v>
    <v>19000</v>
    <v>New York Stock Exchange</v>
    <v>XNYS</v>
    <v>XNYS</v>
    <v>880 Carillon Pkwy, ST PETERSBURG, FL, 33716 US</v>
    <v>167.23</v>
    <v>Investment Banking &amp; Investment Services</v>
    <v>Stock</v>
    <v>45932.9375</v>
    <v>13035</v>
    <v>163.89</v>
    <v>33189460640</v>
    <v>RAYMOND JAMES FINANCIAL, INC.</v>
    <v>RAYMOND JAMES FINANCIAL, INC.</v>
    <v>165.1</v>
    <v>16.333500000000001</v>
    <v>165.9</v>
    <v>166.46</v>
    <v>171.38</v>
    <v>199384000</v>
    <v>RJF</v>
    <v>RAYMOND JAMES FINANCIAL, INC. (XNYS:RJF)</v>
    <v>843862</v>
    <v>1128273</v>
    <v>1974</v>
  </rv>
  <rv s="2">
    <v>13036</v>
  </rv>
  <rv s="0">
    <v>https://www.bing.com/financeapi/forcetrigger?t=a1vrec&amp;q=XNYS%3aIRM&amp;form=skydnc</v>
    <v>Learn more on Bing</v>
  </rv>
  <rv s="1">
    <v>en-GB</v>
    <v>a1vrec</v>
    <v>268435456</v>
    <v>1</v>
    <v>Powered by Refinitiv</v>
    <v>0</v>
    <v>IRON MOUNTAIN INCORPORATED (XNYS:IRM)</v>
    <v>2</v>
    <v>3</v>
    <v>Finance</v>
    <v>10</v>
    <v>130.24</v>
    <v>72.33</v>
    <v>1.0736000000000001</v>
    <v>1.04</v>
    <v>-1.1616999999999999E-2</v>
    <v>1.0169999999999998E-2</v>
    <v>-1.2</v>
    <v>USD</v>
    <v>Iron Mountain Incorporated is a provider of information management services. The Company offers a range of services across digital transformation, information security, data center and asset lifecycle management (ALM) needs. The Company helps businesses to unlock value and intelligence from their stored digital and physical assets. It serves to protect its customers’ work. The Company operates through two segments: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28850</v>
    <v>New York Stock Exchange</v>
    <v>XNYS</v>
    <v>XNYS</v>
    <v>85 New Hampshire Avenue, Suite 150, Pease International Tradeport, PORTSMOUTH, NH, 03801 US</v>
    <v>103.43</v>
    <v>Residential &amp; Commercial REIT</v>
    <v>Stock</v>
    <v>45932.937500010936</v>
    <v>13038</v>
    <v>102.14</v>
    <v>30509469060</v>
    <v>IRON MOUNTAIN INCORPORATED</v>
    <v>IRON MOUNTAIN INCORPORATED</v>
    <v>102.37</v>
    <v>755.11699999999996</v>
    <v>102.26</v>
    <v>103.3</v>
    <v>102.1</v>
    <v>295348200</v>
    <v>IRM</v>
    <v>IRON MOUNTAIN INCORPORATED (XNYS:IRM)</v>
    <v>1068475</v>
    <v>1557546</v>
    <v>2014</v>
  </rv>
  <rv s="2">
    <v>13039</v>
  </rv>
  <rv s="0">
    <v>https://www.bing.com/financeapi/forcetrigger?t=a24jvh&amp;q=XNAS%3aTSCO&amp;form=skydnc</v>
    <v>Learn more on Bing</v>
  </rv>
  <rv s="1">
    <v>en-GB</v>
    <v>a24jvh</v>
    <v>268435456</v>
    <v>1</v>
    <v>Powered by Refinitiv</v>
    <v>0</v>
    <v>TRACTOR SUPPLY COMPANY (XNAS:TSCO)</v>
    <v>2</v>
    <v>3</v>
    <v>Finance</v>
    <v>10</v>
    <v>63.989899999999999</v>
    <v>46.8504</v>
    <v>0.70760000000000001</v>
    <v>0.31</v>
    <v>4.8019999999999998E-3</v>
    <v>5.5440000000000003E-3</v>
    <v>0.27</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consist of 4health, American Farmworks, Bit &amp; Bridle, Blue Mountain, C.E. Schmidt, Country Lane, Countyline, Country Tuff, Dumor, Farm Table, Groundwork, Huskee, and JobSmart.</v>
    <v>26000</v>
    <v>Nasdaq Stock Market</v>
    <v>XNAS</v>
    <v>XNAS</v>
    <v>5401 Virginia Way, BRENTWOOD, TN, 37027 US</v>
    <v>56.49</v>
    <v>Specialty Retailers</v>
    <v>Stock</v>
    <v>45932.942202638282</v>
    <v>13041</v>
    <v>55.52</v>
    <v>29799184091</v>
    <v>TRACTOR SUPPLY COMPANY</v>
    <v>TRACTOR SUPPLY COMPANY</v>
    <v>55.71</v>
    <v>27.504899999999999</v>
    <v>55.92</v>
    <v>56.23</v>
    <v>56.5</v>
    <v>529951700</v>
    <v>TSCO</v>
    <v>TRACTOR SUPPLY COMPANY (XNAS:TSCO)</v>
    <v>3875383</v>
    <v>4403626</v>
    <v>1982</v>
  </rv>
  <rv s="2">
    <v>13042</v>
  </rv>
  <rv s="0">
    <v>https://www.bing.com/financeapi/forcetrigger?t=a1sioc&amp;q=XNYS%3aEXR&amp;form=skydnc</v>
    <v>Learn more on Bing</v>
  </rv>
  <rv s="1">
    <v>en-GB</v>
    <v>a1sioc</v>
    <v>268435456</v>
    <v>1</v>
    <v>Powered by Refinitiv</v>
    <v>0</v>
    <v>EXTRA SPACE STORAGE INC. (XNYS:EXR)</v>
    <v>2</v>
    <v>3</v>
    <v>Finance</v>
    <v>10</v>
    <v>177.67</v>
    <v>121.03</v>
    <v>1.1533</v>
    <v>0.34</v>
    <v>4.0999999999999995E-3</v>
    <v>2.4090000000000001E-3</v>
    <v>0.57999999999999996</v>
    <v>USD</v>
    <v>Extra Space Storage, Inc. is a self-administered and self-managed real estate investment trust (REIT). The Company owns, operates, manages, provides lending to, acquires, develops and redevelops self-storage properties (stores). Its stores offer month-to-month rental of storage space for personal or business use. Its segments include self-storage operations and tenant reinsurance. Its self-storage operations segment includes rental operations of wholly owned stores. Its tenant reinsurance segment includes the reinsurance of risks relating to the loss of goods stored by tenants in its stores. It owns and/or operates approximately 4,011 self-storage stores in 42 states and Washington, D.C. Its stores comprise approximately 2.8 million units and 308.4 million square feet of rentable space operating under the Extra Space brand. It offers customers a selection of conveniently located and secure storage units across the country, including boat storage, RV storage and business storage.</v>
    <v>8012</v>
    <v>New York Stock Exchange</v>
    <v>XNYS</v>
    <v>XNYS</v>
    <v>2795 Cottonwood Parkway, Suite 400, SALT LAKE CITY, UT, 84121 US</v>
    <v>141.80000000000001</v>
    <v>Residential &amp; Commercial REIT</v>
    <v>Stock</v>
    <v>45932.937500022657</v>
    <v>13044</v>
    <v>140.24250000000001</v>
    <v>30027516792</v>
    <v>EXTRA SPACE STORAGE INC.</v>
    <v>EXTRA SPACE STORAGE INC.</v>
    <v>141.03</v>
    <v>30.9772</v>
    <v>141.13</v>
    <v>141.47</v>
    <v>142.05000000000001</v>
    <v>212253600</v>
    <v>EXR</v>
    <v>EXTRA SPACE STORAGE INC. (XNYS:EXR)</v>
    <v>922492</v>
    <v>1042743</v>
    <v>2004</v>
  </rv>
  <rv s="2">
    <v>13045</v>
  </rv>
  <rv s="0">
    <v>https://www.bing.com/financeapi/forcetrigger?t=a1wh7w&amp;q=XNYS%3aKEYS&amp;form=skydnc</v>
    <v>Learn more on Bing</v>
  </rv>
  <rv s="1">
    <v>en-GB</v>
    <v>a1wh7w</v>
    <v>268435456</v>
    <v>1</v>
    <v>Powered by Refinitiv</v>
    <v>0</v>
    <v>KEYSIGHT TECHNOLOGIES, INC. (XNYS:KEYS)</v>
    <v>2</v>
    <v>3</v>
    <v>Finance</v>
    <v>10</v>
    <v>186.19990000000001</v>
    <v>121.43</v>
    <v>1.2172000000000001</v>
    <v>2.06</v>
    <v>-5.5349000000000002E-2</v>
    <v>1.1901E-2</v>
    <v>-9.6950000000000003</v>
    <v>USD</v>
    <v>Keysight Technologies, Inc. specializes in the computing, communications and electronics market. Its portfolio of hardware, software, and services enables its customers’ engineering workflows as they design, manufacture, deploy, and optimize their products and solutions. Its segments include Communications Solutions Group (CSG) and Electronic Industrial Solutions Group (EISG). CSG serves customers spanning the global commercial communications and aerospace, defense, and government end markets. Its solutions consist of electronic design and test software, instrumentation, systems, and related services. EISG serves customers across a diverse set of end markets focused on automotive and energy, semiconductor solutions, and general electronics. Its solutions consist of electronic design, test and simulation software, instrumentation, systems, and related services. Its product categories include oscilloscopes, protocol analyzers, digital multimeters, and spectrum and signal analyzers.</v>
    <v>15500</v>
    <v>New York Stock Exchange</v>
    <v>XNYS</v>
    <v>XNYS</v>
    <v>1400 Fountaingrove Pkwy, SANTA ROSA, CA, 95403 US</v>
    <v>175.2</v>
    <v>Electronic Equipment &amp; Parts</v>
    <v>Stock</v>
    <v>45932.937500022657</v>
    <v>13047</v>
    <v>173.04</v>
    <v>29748320000</v>
    <v>KEYSIGHT TECHNOLOGIES, INC.</v>
    <v>KEYSIGHT TECHNOLOGIES, INC.</v>
    <v>173.94</v>
    <v>55.760399999999997</v>
    <v>173.1</v>
    <v>175.16</v>
    <v>165.465</v>
    <v>171856200</v>
    <v>KEYS</v>
    <v>KEYSIGHT TECHNOLOGIES, INC. (XNYS:KEYS)</v>
    <v>1103081</v>
    <v>982550</v>
    <v>2013</v>
  </rv>
  <rv s="2">
    <v>13048</v>
  </rv>
  <rv s="0">
    <v>https://www.bing.com/financeapi/forcetrigger?t=a1tpyc&amp;q=XNYS%3aIR&amp;form=skydnc</v>
    <v>Learn more on Bing</v>
  </rv>
  <rv s="1">
    <v>en-GB</v>
    <v>a1tpyc</v>
    <v>268435456</v>
    <v>1</v>
    <v>Powered by Refinitiv</v>
    <v>0</v>
    <v>INGERSOLL RAND INC. (XNYS:IR)</v>
    <v>2</v>
    <v>3</v>
    <v>Finance</v>
    <v>4</v>
    <v>106.03</v>
    <v>65.61</v>
    <v>1.4370000000000001</v>
    <v>0.68</v>
    <v>-2.1379999999999997E-3</v>
    <v>8.1440000000000002E-3</v>
    <v>-0.18</v>
    <v>USD</v>
    <v>Ingersoll Rand Inc. is a diversified, global provider of mission-critical flow creation products and industrial solutions. The Company offers a broad flow creation and industrial product portfolio across air, gas, powder, and liquid handling applications. It manufactures a range of compressor, pump, vacuum and blower products in its markets.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highly specialized equipment for both industrial and life sciences markets. Its products are used for precision dosing, liquid and solid transfer, dispensing, gas compression, gas sampling, pressure management, flow control, and powder handling, amongst other.</v>
    <v>21000</v>
    <v>New York Stock Exchange</v>
    <v>XNYS</v>
    <v>XNYS</v>
    <v>525 HARBOUR PLACE DRIVE, SUITE 600, DAVIDSON, NC, 28036 US</v>
    <v>84.58</v>
    <v>Machinery, Equipment &amp; Components</v>
    <v>Stock</v>
    <v>45932.953110728908</v>
    <v>13050</v>
    <v>82.55</v>
    <v>33457551450</v>
    <v>INGERSOLL RAND INC.</v>
    <v>INGERSOLL RAND INC.</v>
    <v>83.47</v>
    <v>66.257400000000004</v>
    <v>83.5</v>
    <v>84.18</v>
    <v>84</v>
    <v>397452500</v>
    <v>IR</v>
    <v>INGERSOLL RAND INC. (XNYS:IR)</v>
    <v>2870506</v>
    <v>3657867</v>
    <v>2013</v>
  </rv>
  <rv s="2">
    <v>13051</v>
  </rv>
  <rv s="0">
    <v>https://www.bing.com/financeapi/forcetrigger?t=a1rcp2&amp;q=XNYS%3aDTE&amp;form=skydnc</v>
    <v>Learn more on Bing</v>
  </rv>
  <rv s="1">
    <v>en-GB</v>
    <v>a1rcp2</v>
    <v>268435456</v>
    <v>1</v>
    <v>Powered by Refinitiv</v>
    <v>0</v>
    <v>DTE ENERGY COMPANY (XNYS:DTE)</v>
    <v>2</v>
    <v>3</v>
    <v>Finance</v>
    <v>10</v>
    <v>142.05000000000001</v>
    <v>115.59</v>
    <v>0.46379999999999999</v>
    <v>-0.88</v>
    <v>0</v>
    <v>-6.2789999999999999E-3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pipeline-gas and projects that deliver custom energy solutions to industrial, commercial, and institutional customers. Energy Trading segment consists of energy marketing and trading operations.</v>
    <v>9500</v>
    <v>New York Stock Exchange</v>
    <v>XNYS</v>
    <v>XNYS</v>
    <v>One Energy Plaza, DETROIT, MI, 48226 US</v>
    <v>139.66</v>
    <v>Electrical Utilities &amp; IPPs</v>
    <v>Stock</v>
    <v>45932.937500034372</v>
    <v>13053</v>
    <v>138.63499999999999</v>
    <v>28912828784</v>
    <v>DTE ENERGY COMPANY</v>
    <v>DTE ENERGY COMPANY</v>
    <v>139.65</v>
    <v>20.035399999999999</v>
    <v>140.16</v>
    <v>139.28</v>
    <v>139.28</v>
    <v>207587800</v>
    <v>DTE</v>
    <v>DTE ENERGY COMPANY (XNYS:DTE)</v>
    <v>906525</v>
    <v>994459</v>
    <v>1995</v>
  </rv>
  <rv s="2">
    <v>13054</v>
  </rv>
  <rv s="0">
    <v>https://www.bing.com/financeapi/forcetrigger?t=a1sx7w&amp;q=XNAS%3aFITB&amp;form=skydnc</v>
    <v>Learn more on Bing</v>
  </rv>
  <rv s="1">
    <v>en-GB</v>
    <v>a1sx7w</v>
    <v>268435456</v>
    <v>1</v>
    <v>Powered by Refinitiv</v>
    <v>0</v>
    <v>FIFTH THIRD BANCORP (XNAS:FITB)</v>
    <v>2</v>
    <v>3</v>
    <v>Finance</v>
    <v>10</v>
    <v>49.07</v>
    <v>32.25</v>
    <v>1.0045999999999999</v>
    <v>-0.13</v>
    <v>0</v>
    <v>-2.9310000000000004E-3</v>
    <v>0</v>
    <v>USD</v>
    <v>Fifth Third Bancorp is a diversified financial services company and is the indirect holding company of Fifth Third Bank, National Association (the Bank). Its Commercial Banking segment offers credit intermediation, cash management and financial services to large and middle-market businesses and government and professional customers. Its Consumer and Small Business Banking segment provides a full range of deposit and loan products to individuals and small businesses through a network of full-service banking centers and relationships with indirect and correspondent loan originators, in addition to providing products designed to meet the specific needs of small businesses, including cash management services. Its Wealth and Asset Management segment provides a full range of wealth management solutions for individuals, companies and not-for-profit organizations, including wealth planning, investment management, banking, insurance, trust and estate services.</v>
    <v>18690</v>
    <v>Nasdaq Stock Market</v>
    <v>XNAS</v>
    <v>XNAS</v>
    <v>38 Fountain Sq Plz, Fifth Third Center, CINCINNATI, OH, 45263 US</v>
    <v>44.48</v>
    <v>Banking Services</v>
    <v>Stock</v>
    <v>45932.88787383047</v>
    <v>13056</v>
    <v>43.875</v>
    <v>29268656406</v>
    <v>FIFTH THIRD BANCORP</v>
    <v>FIFTH THIRD BANCORP</v>
    <v>44.29</v>
    <v>14.0708</v>
    <v>44.35</v>
    <v>44.22</v>
    <v>44.22</v>
    <v>661887300</v>
    <v>FITB</v>
    <v>FIFTH THIRD BANCORP (XNAS:FITB)</v>
    <v>3632834</v>
    <v>4340891</v>
    <v>1974</v>
  </rv>
  <rv s="2">
    <v>13057</v>
  </rv>
  <rv s="0">
    <v>https://www.bing.com/financeapi/forcetrigger?t=a1rwjc&amp;q=XNYS%3aEME&amp;form=skydnc</v>
    <v>Learn more on Bing</v>
  </rv>
  <rv s="1">
    <v>en-GB</v>
    <v>a1rwjc</v>
    <v>268435456</v>
    <v>1</v>
    <v>Powered by Refinitiv</v>
    <v>0</v>
    <v>EMCOR GROUP, INC. (XNYS:EME)</v>
    <v>2</v>
    <v>3</v>
    <v>Finance</v>
    <v>10</v>
    <v>667.64</v>
    <v>320.88499999999999</v>
    <v>1.2498</v>
    <v>5.36</v>
    <v>4.0889999999999998E-3</v>
    <v>8.1840000000000003E-3</v>
    <v>2.7</v>
    <v>USD</v>
    <v>EMCOR Group, Inc. is a specialty contractor. The Company provides mechanical and electrical construction services, industrial and energy infrastructure and building services. Its services are provided to a range of commercial, technology, manufacturing, industrial, healthcare, utility, and institutional customers through approximately 100 operating subsidiaries. Such operating subsidiaries are organized into the various reportable segments, including United States electrical construction and facilities services, United States mechanical construction and facilities services, United States building services, United States industrial services, and United Kingdom building services. Its electrical and mechanical construction services primarily involve the design, integration, installation, start-up, operation and maintenance, and provision of services relating to roadway and transit lighting and signaling and fiber optic lines, and fire protection and suppression systems.</v>
    <v>40400</v>
    <v>New York Stock Exchange</v>
    <v>XNYS</v>
    <v>XNYS</v>
    <v>301 Merritt Seven, NORWALK, CT, 06851-1092 US</v>
    <v>664.16499999999996</v>
    <v>Construction &amp; Engineering</v>
    <v>Stock</v>
    <v>45932.944569640626</v>
    <v>13059</v>
    <v>649.66</v>
    <v>29556938990</v>
    <v>EMCOR GROUP, INC.</v>
    <v>EMCOR GROUP, INC.</v>
    <v>653.03</v>
    <v>27.3977</v>
    <v>654.91999999999996</v>
    <v>660.28</v>
    <v>662.98</v>
    <v>44764250</v>
    <v>EME</v>
    <v>EMCOR GROUP, INC. (XNYS:EME)</v>
    <v>342466</v>
    <v>868331</v>
    <v>1987</v>
  </rv>
  <rv s="2">
    <v>13060</v>
  </rv>
  <rv s="0">
    <v>https://www.bing.com/financeapi/forcetrigger?t=a1mvm7&amp;q=XNYS%3aADM&amp;form=skydnc</v>
    <v>Learn more on Bing</v>
  </rv>
  <rv s="1">
    <v>en-GB</v>
    <v>a1mvm7</v>
    <v>268435456</v>
    <v>1</v>
    <v>Powered by Refinitiv</v>
    <v>0</v>
    <v>ARCHER-DANIELS-MIDLAND COMPANY. (XNYS:ADM)</v>
    <v>2</v>
    <v>3</v>
    <v>Finance</v>
    <v>10</v>
    <v>64.38</v>
    <v>40.98</v>
    <v>0.69040000000000001</v>
    <v>-0.14000000000000001</v>
    <v>3.045E-3</v>
    <v>-2.3630000000000001E-3</v>
    <v>0.18</v>
    <v>USD</v>
    <v>Archer-Daniels-Midland Company is a global agricultural supply chain manager and processor, providing food security by connecting local needs with global capabilities. It is a human and animal nutrition provider. Its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Carbohydrate Solutions segment is engaged in corn and wheat wet and dry milling and other activities. Nutrition segment is engaged in the creation, manufacturing, sale, and distribution of a wide array of ingredients and solutions, including plant-based proteins, flavors and colors derived from nature, flavor systems, emulsifiers, soluble fiber, polyols, hydrocolloids, probiotics, prebiotics, postbiotics, enzymes, botanical extracts, and other specialty food and feed ingredients and systems.</v>
    <v>42383</v>
    <v>New York Stock Exchange</v>
    <v>XNYS</v>
    <v>XNYS</v>
    <v>77 W. Wacker Dr., CHICAGO, IL, 60601 US</v>
    <v>59.51</v>
    <v>Food &amp; Tobacco</v>
    <v>Stock</v>
    <v>45932.946899027345</v>
    <v>13062</v>
    <v>58.89</v>
    <v>28400256595</v>
    <v>ARCHER-DANIELS-MIDLAND COMPANY.</v>
    <v>ARCHER-DANIELS-MIDLAND COMPANY.</v>
    <v>59.07</v>
    <v>25.933399999999999</v>
    <v>59.25</v>
    <v>59.11</v>
    <v>59.29</v>
    <v>480464500</v>
    <v>ADM</v>
    <v>ARCHER-DANIELS-MIDLAND COMPANY. (XNYS:ADM)</v>
    <v>2725153</v>
    <v>3698793</v>
    <v>1923</v>
  </rv>
  <rv s="2">
    <v>13063</v>
  </rv>
  <rv s="0">
    <v>http://de.wikipedia.org/wiki/Lennar</v>
    <v>Wikipedia</v>
  </rv>
  <rv s="3">
    <v>3</v>
    <v>13065</v>
  </rv>
  <rv s="4">
    <v>9</v>
    <v>https://www.bing.com/th?id=AMMS_53583359b2caf7766f03578d319fe529&amp;qlt=95</v>
    <v>13066</v>
    <v>0</v>
    <v>https://www.bing.com/images/search?form=xlimg&amp;q=lennar+corporation</v>
    <v>Image of LENNAR CORPORATION</v>
  </rv>
  <rv s="0">
    <v>https://www.bing.com/financeapi/forcetrigger?t=a1wucw&amp;q=XNYS%3aLEN&amp;form=skydnc</v>
    <v>Learn more on Bing</v>
  </rv>
  <rv s="5">
    <v>en-GB</v>
    <v>a1wucw</v>
    <v>268435456</v>
    <v>1</v>
    <v>Powered by Refinitiv</v>
    <v>5</v>
    <v>LENNAR CORPORATION (XNYS:LEN)</v>
    <v>7</v>
    <v>8</v>
    <v>Finance</v>
    <v>4</v>
    <v>182.24039999999999</v>
    <v>98.420100000000005</v>
    <v>1.3613</v>
    <v>0.12</v>
    <v>5.4549999999999998E-4</v>
    <v>9.3599999999999998E-4</v>
    <v>7.0000000000000007E-2</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The Company's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13265</v>
    <v>New York Stock Exchange</v>
    <v>XNYS</v>
    <v>XNYS</v>
    <v>5505 WATERFORD DISTRICT DRIVE, MIAMI, FL, 33126 US</v>
    <v>128.63999999999999</v>
    <v>13067</v>
    <v>Homebuilding &amp; Construction Supplies</v>
    <v>Stock</v>
    <v>45932.954001423437</v>
    <v>13068</v>
    <v>126.57</v>
    <v>33011300000</v>
    <v>LENNAR CORPORATION</v>
    <v>LENNAR CORPORATION</v>
    <v>128</v>
    <v>10.6096</v>
    <v>128.21</v>
    <v>128.33000000000001</v>
    <v>128.4</v>
    <v>259006800</v>
    <v>LEN</v>
    <v>LENNAR CORPORATION (XNYS:LEN)</v>
    <v>1718471</v>
    <v>3996372</v>
    <v>1991</v>
  </rv>
  <rv s="2">
    <v>13069</v>
  </rv>
  <rv s="0">
    <v>https://www.bing.com/financeapi/forcetrigger?t=a1mxkr&amp;q=XNYS%3aAEE&amp;form=skydnc</v>
    <v>Learn more on Bing</v>
  </rv>
  <rv s="1">
    <v>en-GB</v>
    <v>a1mxkr</v>
    <v>268435456</v>
    <v>1</v>
    <v>Powered by Refinitiv</v>
    <v>0</v>
    <v>AMEREN CORPORATION (XNYS:AEE)</v>
    <v>2</v>
    <v>3</v>
    <v>Finance</v>
    <v>10</v>
    <v>104.52</v>
    <v>85.27</v>
    <v>0.50849999999999995</v>
    <v>-0.51</v>
    <v>0</v>
    <v>-4.9309999999999996E-3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8981</v>
    <v>New York Stock Exchange</v>
    <v>XNYS</v>
    <v>XNYS</v>
    <v>1901 Chouteau Ave, Mc 1310, ST. LOUIS, MO, 63103-3003 US</v>
    <v>103.72</v>
    <v>Multiline Utilities</v>
    <v>Stock</v>
    <v>45932.937500022657</v>
    <v>13071</v>
    <v>102.63</v>
    <v>27830586908</v>
    <v>AMEREN CORPORATION</v>
    <v>AMEREN CORPORATION</v>
    <v>103.05</v>
    <v>22.604399999999998</v>
    <v>103.43</v>
    <v>102.92</v>
    <v>102.92</v>
    <v>270409900</v>
    <v>AEE</v>
    <v>AMEREN CORPORATION (XNYS:AEE)</v>
    <v>1945417</v>
    <v>1411099</v>
    <v>1995</v>
  </rv>
  <rv s="2">
    <v>13072</v>
  </rv>
  <rv s="0">
    <v>https://www.bing.com/financeapi/forcetrigger?t=a1ossm&amp;q=XNYS%3aBR&amp;form=skydnc</v>
    <v>Learn more on Bing</v>
  </rv>
  <rv s="1">
    <v>en-GB</v>
    <v>a1ossm</v>
    <v>268435456</v>
    <v>1</v>
    <v>Powered by Refinitiv</v>
    <v>0</v>
    <v>BROADRIDGE FINANCIAL SOLUTIONS, INC. (XNYS:BR)</v>
    <v>2</v>
    <v>3</v>
    <v>Finance</v>
    <v>10</v>
    <v>271.91000000000003</v>
    <v>208.19499999999999</v>
    <v>0.97689999999999999</v>
    <v>-0.91</v>
    <v>0</v>
    <v>-3.8790000000000001E-3</v>
    <v>0</v>
    <v>USD</v>
    <v>Broadridge Financial Solutions, Inc. is a global financial technology company. It delivers technology-driven solutions to banks, broker-dealers, and asset and wealth managers. Its segments include Investor Communication Solutions (ICS) and Global Technology and Operations. Its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The Global Technology and Operations business offers mission-critical, scale infrastructure to the global financial markets. Its component-based platform automates the front-to-back transaction lifecycle of equity, mutual fund, fixed income, and foreign exchange and exchange-traded derivatives. It also specializes in participant onboarding, engagement, and analytics solutions for the retirement industry.</v>
    <v>15000</v>
    <v>New York Stock Exchange</v>
    <v>XNYS</v>
    <v>XNYS</v>
    <v>5 Dakota Drive, LAKE SUCCESS, NY, 11042 US</v>
    <v>234.9999</v>
    <v>Professional &amp; Commercial Services</v>
    <v>Stock</v>
    <v>45932.937500046093</v>
    <v>13074</v>
    <v>231.7</v>
    <v>27371946117</v>
    <v>BROADRIDGE FINANCIAL SOLUTIONS, INC.</v>
    <v>BROADRIDGE FINANCIAL SOLUTIONS, INC.</v>
    <v>233.52</v>
    <v>32.941899999999997</v>
    <v>234.6</v>
    <v>233.69</v>
    <v>233.69</v>
    <v>117129300</v>
    <v>BR</v>
    <v>BROADRIDGE FINANCIAL SOLUTIONS, INC. (XNYS:BR)</v>
    <v>574118</v>
    <v>651124</v>
    <v>2006</v>
  </rv>
  <rv s="2">
    <v>13075</v>
  </rv>
  <rv s="0">
    <v>https://www.bing.com/financeapi/forcetrigger?t=a1uwu2&amp;q=XNYS%3aHSY&amp;form=skydnc</v>
    <v>Learn more on Bing</v>
  </rv>
  <rv s="10">
    <v>en-GB</v>
    <v>a1uwu2</v>
    <v>268435456</v>
    <v>1</v>
    <v>Powered by Refinitiv</v>
    <v>23</v>
    <v>THE HERSHEY COMPANY (XNYS:HSY)</v>
    <v>2</v>
    <v>24</v>
    <v>Finance</v>
    <v>10</v>
    <v>208.03</v>
    <v>140.13</v>
    <v>0.23619999999999999</v>
    <v>0.19</v>
    <v>-2.4700000000000003E-2</v>
    <v>1.0059999999999999E-3</v>
    <v>-4.6688000000000001</v>
    <v>USD</v>
    <v>The Hershey Company is a snacks company. The Company's segments include North America Confectionery, North America Salty Snacks and International. The North America Confectionery segment is responsible for its traditional chocolate and non-chocolate confectionery market position in the United States and Canada. This includes its business in chocolate and non-chocolate confectionery, gum and refreshment products, protein bars, spreads, snack bites and mixes, as well as pantry and food service lines. This segment also includes its retail operations. The North America Salty Snacks segment is responsible for its salty snacking products in the United States. This includes ready-to-eat popcorn, baked and trans fat free snacks, pretzels and other snacks. The Company's portfolio includes chocolate and confectionery brands such as Hershey's, Reese's, Kisses, Kit Kat, Jolly Rancher, Ice Breakers, Shaq-a-licious alongside salty snacks including SkinnyPop and Dot's Homestyle Pretzels.</v>
    <v>18540</v>
    <v>New York Stock Exchange</v>
    <v>XNYS</v>
    <v>XNYS</v>
    <v>19 East Chocolate Avenue, External Rptg &amp; Compliance, HERSHEY, PA, 17033 US</v>
    <v>189.88</v>
    <v>Food &amp; Tobacco</v>
    <v>Stock</v>
    <v>45932.937500010936</v>
    <v>13077</v>
    <v>186.79</v>
    <v>38318928284</v>
    <v>THE HERSHEY COMPANY</v>
    <v>THE HERSHEY COMPANY</v>
    <v>186.99</v>
    <v>188.83</v>
    <v>189.02</v>
    <v>184.35120000000001</v>
    <v>202724200</v>
    <v>HSY</v>
    <v>THE HERSHEY COMPANY (XNYS:HSY)</v>
    <v>1056714</v>
    <v>1335309</v>
    <v>1927</v>
  </rv>
  <rv s="2">
    <v>13078</v>
  </rv>
  <rv s="0">
    <v>https://www.bing.com/financeapi/forcetrigger?t=a243ec&amp;q=XNYS%3aTDY&amp;form=skydnc</v>
    <v>Learn more on Bing</v>
  </rv>
  <rv s="1">
    <v>en-GB</v>
    <v>a243ec</v>
    <v>268435456</v>
    <v>1</v>
    <v>Powered by Refinitiv</v>
    <v>0</v>
    <v>TELEDYNE TECHNOLOGIES INCORPORATED (XNYS:TDY)</v>
    <v>2</v>
    <v>3</v>
    <v>Finance</v>
    <v>10</v>
    <v>586.28</v>
    <v>419</v>
    <v>1.1275999999999999</v>
    <v>7.1</v>
    <v>1.2540000000000001E-3</v>
    <v>1.2345999999999999E-2</v>
    <v>0.73</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defense, and others; Instrumentation segment provides monitoring and control instruments for marine, environmental, industrial and other applications, and electronic test and measurement equipment; Aerospace and Defense Electronics segment provides electronic and optical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585.53989999999999</v>
    <v>Electronic Equipment &amp; Parts</v>
    <v>Stock</v>
    <v>45932.9375</v>
    <v>13080</v>
    <v>572.63499999999999</v>
    <v>27297078044</v>
    <v>TELEDYNE TECHNOLOGIES INCORPORATED</v>
    <v>TELEDYNE TECHNOLOGIES INCORPORATED</v>
    <v>575.07000000000005</v>
    <v>33.2804</v>
    <v>575.07000000000005</v>
    <v>582.16999999999996</v>
    <v>582.9</v>
    <v>46888500</v>
    <v>TDY</v>
    <v>TELEDYNE TECHNOLOGIES INCORPORATED (XNYS:TDY)</v>
    <v>202470</v>
    <v>273649</v>
    <v>1999</v>
  </rv>
  <rv s="2">
    <v>13081</v>
  </rv>
  <rv s="0">
    <v>https://www.bing.com/financeapi/forcetrigger?t=a1nyw7&amp;q=XNYS%3aAVB&amp;form=skydnc</v>
    <v>Learn more on Bing</v>
  </rv>
  <rv s="1">
    <v>en-GB</v>
    <v>a1nyw7</v>
    <v>268435456</v>
    <v>1</v>
    <v>Powered by Refinitiv</v>
    <v>0</v>
    <v>AVALONBAY COMMUNITIES, INC. (XNYS:AVB)</v>
    <v>2</v>
    <v>3</v>
    <v>Finance</v>
    <v>10</v>
    <v>239.29</v>
    <v>180.4</v>
    <v>0.85270000000000001</v>
    <v>-1.27</v>
    <v>0</v>
    <v>-6.6359999999999995E-3</v>
    <v>0</v>
    <v>USD</v>
    <v>AvalonBay Communities, Inc. is a real estate investment trust (REIT). The Company develops, redevelops, acquires and manages apartment communities in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operating apartment communities containing apartment homes in 11 states and the District of Columbia. The Company operates under four core brands, which include Avalon, AVA, eaves by Avalon, and Kanso. Its core Avalon brand focuses on upscale apartment living and high-end amenities and services.</v>
    <v>2988</v>
    <v>New York Stock Exchange</v>
    <v>XNYS</v>
    <v>XNYS</v>
    <v>4040 Wilson Boulevard, Ste 1000, ARLINGTON, VA, 22203 US</v>
    <v>191.46</v>
    <v>Residential &amp; Commercial REIT</v>
    <v>Stock</v>
    <v>45932.937500022657</v>
    <v>13083</v>
    <v>189.24</v>
    <v>27067008300</v>
    <v>AVALONBAY COMMUNITIES, INC.</v>
    <v>AVALONBAY COMMUNITIES, INC.</v>
    <v>190.85</v>
    <v>23.393999999999998</v>
    <v>191.37</v>
    <v>190.1</v>
    <v>190.1</v>
    <v>142383000</v>
    <v>AVB</v>
    <v>AVALONBAY COMMUNITIES, INC. (XNYS:AVB)</v>
    <v>555529</v>
    <v>846876</v>
    <v>1995</v>
  </rv>
  <rv s="2">
    <v>13084</v>
  </rv>
  <rv s="0">
    <v>https://www.bing.com/financeapi/forcetrigger?t=a214vh&amp;q=XNYS%3aPPL&amp;form=skydnc</v>
    <v>Learn more on Bing</v>
  </rv>
  <rv s="1">
    <v>en-GB</v>
    <v>a214vh</v>
    <v>268435456</v>
    <v>1</v>
    <v>Powered by Refinitiv</v>
    <v>0</v>
    <v>PPL CORPORATION (XNYS:PPL)</v>
    <v>2</v>
    <v>3</v>
    <v>Finance</v>
    <v>10</v>
    <v>37.380000000000003</v>
    <v>31.22</v>
    <v>0.67669999999999997</v>
    <v>-0.19</v>
    <v>-4.4479999999999997E-3</v>
    <v>-5.1929999999999997E-3</v>
    <v>-0.16189999999999999</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operations and regulated distribution and sale of natural gas conducted by RIE.</v>
    <v>6653</v>
    <v>New York Stock Exchange</v>
    <v>XNYS</v>
    <v>XNYS</v>
    <v>645 Hamilton Street, ALLENTOWN, PA, 18101-1179 US</v>
    <v>36.65</v>
    <v>Multiline Utilities</v>
    <v>Stock</v>
    <v>45932.937500010936</v>
    <v>13086</v>
    <v>36.274999999999999</v>
    <v>26918356920</v>
    <v>PPL CORPORATION</v>
    <v>PPL CORPORATION</v>
    <v>36.4</v>
    <v>27.3355</v>
    <v>36.590000000000003</v>
    <v>36.4</v>
    <v>36.238100000000003</v>
    <v>739515300</v>
    <v>PPL</v>
    <v>PPL CORPORATION (XNYS:PPL)</v>
    <v>5288084</v>
    <v>4567123</v>
    <v>1994</v>
  </rv>
  <rv s="2">
    <v>13087</v>
  </rv>
  <rv s="0">
    <v>https://www.bing.com/financeapi/forcetrigger?t=a1ou77&amp;q=XNYS%3aBRO&amp;form=skydnc</v>
    <v>Learn more on Bing</v>
  </rv>
  <rv s="1">
    <v>en-GB</v>
    <v>a1ou77</v>
    <v>268435456</v>
    <v>1</v>
    <v>Powered by Refinitiv</v>
    <v>0</v>
    <v>BROWN &amp; BROWN, INC. (XNYS:BRO)</v>
    <v>2</v>
    <v>3</v>
    <v>Finance</v>
    <v>10</v>
    <v>125.675</v>
    <v>89.99</v>
    <v>0.78720000000000001</v>
    <v>0.69</v>
    <v>0</v>
    <v>7.4390000000000003E-3</v>
    <v>0</v>
    <v>USD</v>
    <v>Brown &amp; Brown, Inc. is an insurance brokerage company engaged in delivering risk management solutions. It markets and sells insurance products and services, primarily in the property, casualty and employee benefits areas. Its segments include the Retail segment provides a range of insurance products and services to commercial, public and quasi-public, professional and individual insured customers, and non-insurance services and products through its automobile dealer services F&amp;I businesses; The Programs segment specializes in the development, underwriting and management of insurance program business, often designed for niche, underserved markets, and distributes these coverages to retail agencies, as well as affinity groups, wholesale entities and sold direct to consumers; and The Wholesale Brokerage segment markets and sells excess and surplus commercial and personal lines insurance, primarily through independent agents and brokers, as well as Brown &amp; Brown retail agents.</v>
    <v>17403</v>
    <v>New York Stock Exchange</v>
    <v>XNYS</v>
    <v>XNYS</v>
    <v>300 N. Beach Street, DAYTONA BEACH, FL, 32114 US</v>
    <v>93.87</v>
    <v>Insurance</v>
    <v>Stock</v>
    <v>45932.937500022657</v>
    <v>13089</v>
    <v>91.605000000000004</v>
    <v>30823809660</v>
    <v>BROWN &amp; BROWN, INC.</v>
    <v>BROWN &amp; BROWN, INC.</v>
    <v>92.594999999999999</v>
    <v>27.007100000000001</v>
    <v>92.76</v>
    <v>93.45</v>
    <v>93.45</v>
    <v>329842800</v>
    <v>BRO</v>
    <v>BROWN &amp; BROWN, INC. (XNYS:BRO)</v>
    <v>2107829</v>
    <v>2473455</v>
    <v>1959</v>
  </rv>
  <rv s="2">
    <v>13090</v>
  </rv>
  <rv s="0">
    <v>https://www.bing.com/financeapi/forcetrigger?t=a1o1jc&amp;q=XNYS%3aAWK&amp;form=skydnc</v>
    <v>Learn more on Bing</v>
  </rv>
  <rv s="1">
    <v>en-GB</v>
    <v>a1o1jc</v>
    <v>268435456</v>
    <v>1</v>
    <v>Powered by Refinitiv</v>
    <v>0</v>
    <v>AMERICAN WATER WORKS COMPANY, INC. (XNYS:AWK)</v>
    <v>2</v>
    <v>3</v>
    <v>Finance</v>
    <v>4</v>
    <v>155.5</v>
    <v>118.74</v>
    <v>0.72030000000000005</v>
    <v>-0.495</v>
    <v>3.0240000000000002E-3</v>
    <v>-3.6380000000000002E-3</v>
    <v>0.41</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businesses that provide water and wastewater services to the United States government on military installations, as well as municipalities. The Company operates its business through the Regulated Businesses segment. The Regulated Businesses segment includes subsidiaries that provide water and wastewater services to customers in approximately 14 states. The Company's utilities operate in states such as Pennsylvania, Georgia, Hawaii, Indiana, Iowa, Kentucky, Maryland, Tennessee, Virginia and West Virginia. The Company also serves commercial customers, fire service customers, industrial customers, public authorities, other utilities and community water and wastewater systems.</v>
    <v>6700</v>
    <v>New York Stock Exchange</v>
    <v>XNYS</v>
    <v>XNYS</v>
    <v>1 Water Street, CAMDEN, NJ, 08102-1658 US</v>
    <v>137.12</v>
    <v>Water Utilities</v>
    <v>Stock</v>
    <v>45932.950141550784</v>
    <v>13092</v>
    <v>135.02000000000001</v>
    <v>26450492694</v>
    <v>AMERICAN WATER WORKS COMPANY, INC.</v>
    <v>AMERICAN WATER WORKS COMPANY, INC.</v>
    <v>135.49</v>
    <v>24.411200000000001</v>
    <v>136.07</v>
    <v>135.57499999999999</v>
    <v>136</v>
    <v>195098600</v>
    <v>AWK</v>
    <v>AMERICAN WATER WORKS COMPANY, INC. (XNYS:AWK)</v>
    <v>1114620</v>
    <v>1170796</v>
    <v>1936</v>
  </rv>
  <rv s="2">
    <v>13093</v>
  </rv>
  <rv s="0">
    <v>https://www.bing.com/financeapi/forcetrigger?t=a1nwgh&amp;q=XNYS%3aATO&amp;form=skydnc</v>
    <v>Learn more on Bing</v>
  </rv>
  <rv s="1">
    <v>en-GB</v>
    <v>a1nwgh</v>
    <v>268435456</v>
    <v>1</v>
    <v>Powered by Refinitiv</v>
    <v>0</v>
    <v>ATMOS ENERGY CORPORATION (XNYS:ATO)</v>
    <v>2</v>
    <v>3</v>
    <v>Finance</v>
    <v>10</v>
    <v>171.2</v>
    <v>136.05000000000001</v>
    <v>0.72260000000000002</v>
    <v>-0.53</v>
    <v>0</v>
    <v>-3.1290000000000003E-3</v>
    <v>0</v>
    <v>USD</v>
    <v>Atmos Energy Corporation is a natural gas-only distributor. The Company delivers natural gas to over 3.3 million distribution customers in over 1,400 communities across eight states located primarily in the South. It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are consists of regulated pipeline and storage operations of its Atmos Pipeline-Texas (APT) division and its natural gas transmission operations in Louisiana. APT is an intrastate pipeline operation in Texas with a heavy concentration in the established natural gas-producing areas of central, northern, and eastern Texas, extending into or near the major producing areas of the Barnett Shale, the Texas Gulf Coast, and the Permian Basin of West Texas.</v>
    <v>5260</v>
    <v>New York Stock Exchange</v>
    <v>XNYS</v>
    <v>XNYS</v>
    <v>1800 Three Lincoln Ctr, 5430 Lbj Freeway, DALLAS, TX, 75240 US</v>
    <v>169.1199</v>
    <v>Natural Gas Utilities</v>
    <v>Stock</v>
    <v>45932.937500022657</v>
    <v>13095</v>
    <v>167.62</v>
    <v>27104409860</v>
    <v>ATMOS ENERGY CORPORATION</v>
    <v>ATMOS ENERGY CORPORATION</v>
    <v>168.72</v>
    <v>23.2333</v>
    <v>169.38</v>
    <v>168.85</v>
    <v>168.85</v>
    <v>160523600</v>
    <v>ATO</v>
    <v>ATMOS ENERGY CORPORATION (XNYS:ATO)</v>
    <v>578704</v>
    <v>836619</v>
    <v>1981</v>
  </rv>
  <rv s="2">
    <v>13096</v>
  </rv>
  <rv s="0">
    <v>https://www.bing.com/financeapi/forcetrigger?t=a1tvzr&amp;q=XNYS%3aGIS&amp;form=skydnc</v>
    <v>Learn more on Bing</v>
  </rv>
  <rv s="1">
    <v>en-GB</v>
    <v>a1tvzr</v>
    <v>268435456</v>
    <v>1</v>
    <v>Powered by Refinitiv</v>
    <v>0</v>
    <v>GENERAL MILLS, INC. (XNYS:GIS)</v>
    <v>2</v>
    <v>3</v>
    <v>Finance</v>
    <v>4</v>
    <v>74.430000000000007</v>
    <v>48.29</v>
    <v>-3.8899999999999997E-2</v>
    <v>-0.375</v>
    <v>-1.3910000000000001E-3</v>
    <v>-7.3960000000000007E-3</v>
    <v>-7.0000000000000007E-2</v>
    <v>USD</v>
    <v>General Mills, Inc. is a global manufacturer and marketer of branded consumer foods. Its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the United States and Canada. Its product categories include super-premium ice cream and frozen desserts, meal kits, salty snacks, snack bars, dessert and baking mixes, and shelf-stable vegetables. The North America Pet segment includes pet food products sold in the United States and Canada in national pet superstore chains, e-commerce retailers, and grocery stores. The North America Foodservice segment product categories include ready-to-eat cereals, snacks, and baking mixes.</v>
    <v>33000</v>
    <v>New York Stock Exchange</v>
    <v>XNYS</v>
    <v>XNYS</v>
    <v>Number One General Mills Blvd, MINNEAPOLIS, MN, 55426 US</v>
    <v>51.03</v>
    <v>Food &amp; Tobacco</v>
    <v>Stock</v>
    <v>45932.952171573437</v>
    <v>13098</v>
    <v>50.191699999999997</v>
    <v>26844180330</v>
    <v>GENERAL MILLS, INC.</v>
    <v>GENERAL MILLS, INC.</v>
    <v>50.5</v>
    <v>9.4934999999999992</v>
    <v>50.7</v>
    <v>50.325000000000003</v>
    <v>50.25</v>
    <v>533416400</v>
    <v>GIS</v>
    <v>GENERAL MILLS, INC. (XNYS:GIS)</v>
    <v>4289610</v>
    <v>6353144</v>
    <v>1928</v>
  </rv>
  <rv s="2">
    <v>13099</v>
  </rv>
  <rv s="6">
    <v>en-GB</v>
    <v>caydcw</v>
    <v>268435456</v>
    <v>1</v>
    <v>Powered by Refinitiv</v>
    <v>12</v>
    <v>VERALTO CORPORATION (XNYS:VLTO)</v>
    <v>13</v>
    <v>3</v>
    <v>Finance</v>
    <v>10</v>
    <v>115</v>
    <v>83.864999999999995</v>
    <v>0.70599999999999996</v>
    <v>0.42</v>
    <v>-4.3210000000000002E-3</v>
    <v>3.9610000000000001E-3</v>
    <v>-0.46</v>
    <v>USD</v>
    <v>Veralto Corporation provides essential technology solutions that monitor, enhance and protect key resources around the globe. Its segments include Water Quality (WQ) and Product Quality &amp; Innovation (PQI). WQ segment provides portfolios of water analytics and differentiated water treatment solutions that enable the delivery of safe drinking water by public and private utilities. Under its Hach, Trojan Technologies, ChemTreat and other globally recognized WQ brands, it provides precision instrumentation and advanced water treatment technologies that its customers rely on to measure, analyze and treat water in residential, commercial, municipal, industrial, research and natural resource applications. PQI segment provides a set of essential solutions for brand owners and consumer packaged goods companies. Under its Videojet, Linx, Esko, X-Rite, Pantone and other globally recognized PQI brands, it provides marking and coding, and packaging and color instrumentation and related consumables.</v>
    <v>17000</v>
    <v>New York Stock Exchange</v>
    <v>XNYS</v>
    <v>XNYS</v>
    <v>225 Wyman Street, Suite 250, WALTHAM, MA, 02451 US</v>
    <v>106.91</v>
    <v>Professional &amp; Commercial Services</v>
    <v>Stock</v>
    <v>45932.937500010936</v>
    <v>105.55</v>
    <v>26419198768</v>
    <v>VERALTO CORPORATION</v>
    <v>VERALTO CORPORATION</v>
    <v>106.48</v>
    <v>29.809899999999999</v>
    <v>106.04</v>
    <v>106.46</v>
    <v>106</v>
    <v>248160800</v>
    <v>VLTO</v>
    <v>VERALTO CORPORATION (XNYS:VLTO)</v>
    <v>1221873</v>
    <v>1299644</v>
    <v>2022</v>
  </rv>
  <rv s="2">
    <v>13101</v>
  </rv>
  <rv s="0">
    <v>https://www.bing.com/financeapi/forcetrigger?t=a23v7w&amp;q=XNYS%3aSYF&amp;form=skydnc</v>
    <v>Learn more on Bing</v>
  </rv>
  <rv s="1">
    <v>en-GB</v>
    <v>a23v7w</v>
    <v>268435456</v>
    <v>1</v>
    <v>Powered by Refinitiv</v>
    <v>0</v>
    <v>SYNCHRONY FINANCIAL (XNYS:SYF)</v>
    <v>2</v>
    <v>3</v>
    <v>Finance</v>
    <v>10</v>
    <v>77.41</v>
    <v>40.545000000000002</v>
    <v>1.5006999999999999</v>
    <v>0.44</v>
    <v>-1.1383000000000001E-2</v>
    <v>6.3E-3</v>
    <v>-0.8</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It offers private label, dual card, co-brand, and general-purpose credit cards, as well as short- and long-term installment loans, and savings products through Synchrony Bank (the Bank). The Company primarily manages its credit products through five sales platforms such as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70.77</v>
    <v>Banking Services</v>
    <v>Stock</v>
    <v>45932.937500010936</v>
    <v>13103</v>
    <v>69.075100000000006</v>
    <v>26148208128</v>
    <v>SYNCHRONY FINANCIAL</v>
    <v>SYNCHRONY FINANCIAL</v>
    <v>69.959999999999994</v>
    <v>8.5419</v>
    <v>69.84</v>
    <v>70.28</v>
    <v>69.48</v>
    <v>372057600</v>
    <v>SYF</v>
    <v>SYNCHRONY FINANCIAL (XNYS:SYF)</v>
    <v>3753585</v>
    <v>3106616</v>
    <v>2003</v>
  </rv>
  <rv s="2">
    <v>13104</v>
  </rv>
  <rv s="0">
    <v>https://www.bing.com/financeapi/forcetrigger?t=a1s6ww&amp;q=XNYS%3aES&amp;form=skydnc</v>
    <v>Learn more on Bing</v>
  </rv>
  <rv s="1">
    <v>en-GB</v>
    <v>a1s6ww</v>
    <v>268435456</v>
    <v>1</v>
    <v>Powered by Refinitiv</v>
    <v>0</v>
    <v>Eversource Energy (XNYS:ES)</v>
    <v>2</v>
    <v>3</v>
    <v>Finance</v>
    <v>10</v>
    <v>71.989999999999995</v>
    <v>52.28</v>
    <v>0.70150000000000001</v>
    <v>0.19</v>
    <v>0</v>
    <v>2.6540000000000001E-3</v>
    <v>0</v>
    <v>USD</v>
    <v>Eversource Energy is a utility holding company, which is engaged in the energy delivery business through its utility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Company. The Electric Transmission segment owns and maintains transmission facilities that are part of an interstate power transmission grid over which electricity is transmitted throughout New England. The Natural Gas Distribution distributes natural gas to his customers in central and eastern Massachusetts. The Water Distribution segment provides water services to over 248,000 residential, commercial, industrial, municipal and fire protection and other customers, in 73 towns and cities in Connecticut, Massachusetts and New Hampshire.</v>
    <v>10680</v>
    <v>New York Stock Exchange</v>
    <v>XNYS</v>
    <v>XNYS</v>
    <v>300 Cadwell Dr, SPRINGFIELD, MA, 01104-1742 US</v>
    <v>71.959999999999994</v>
    <v>Electrical Utilities &amp; IPPs</v>
    <v>Stock</v>
    <v>45932.937500010936</v>
    <v>13106</v>
    <v>71.02</v>
    <v>26642360208</v>
    <v>Eversource Energy</v>
    <v>Eversource Energy</v>
    <v>71.06</v>
    <v>30.898700000000002</v>
    <v>71.599999999999994</v>
    <v>71.790000000000006</v>
    <v>71.790000000000006</v>
    <v>371115200</v>
    <v>ES</v>
    <v>Eversource Energy (XNYS:ES)</v>
    <v>2994252</v>
    <v>3297162</v>
    <v>1927</v>
  </rv>
  <rv s="2">
    <v>13107</v>
  </rv>
  <rv s="0">
    <v>https://www.bing.com/financeapi/forcetrigger?t=a1zutc&amp;q=XNYS%3aPHM&amp;form=skydnc</v>
    <v>Learn more on Bing</v>
  </rv>
  <rv s="1">
    <v>en-GB</v>
    <v>a1zutc</v>
    <v>268435456</v>
    <v>1</v>
    <v>Powered by Refinitiv</v>
    <v>0</v>
    <v>PULTEGROUP, INC. (XNYS:PHM)</v>
    <v>2</v>
    <v>3</v>
    <v>Finance</v>
    <v>10</v>
    <v>149.47</v>
    <v>88.07</v>
    <v>1.2679</v>
    <v>0.44</v>
    <v>0</v>
    <v>3.2729999999999999E-3</v>
    <v>0</v>
    <v>USD</v>
    <v>PulteGroup, Inc. is a homebuilder in the United States. The Company's segments include Homebuilding and Financial Services. Its Homebuilding operations involve acquisition and development of land primarily for residential purposes within the United States and the construction of housing on such land. Its financial services business segment includes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 portfolio that includes Centex, Pulte Homes, Del Webb, DiVosta Homes, American West and John Wieland Homes and Neighborhoods, offers a variety of home designs with varying levels of options and amenities to its customer groups.</v>
    <v>6793</v>
    <v>New York Stock Exchange</v>
    <v>XNYS</v>
    <v>XNYS</v>
    <v>3350 Peachtree Road Northeast, Suite 1500, ATLANTA, GA, 30326 US</v>
    <v>135.19999999999999</v>
    <v>Homebuilding &amp; Construction Supplies</v>
    <v>Stock</v>
    <v>45932.937500010936</v>
    <v>13109</v>
    <v>132.65</v>
    <v>26611500288</v>
    <v>PULTEGROUP, INC.</v>
    <v>PULTEGROUP, INC.</v>
    <v>134.02000000000001</v>
    <v>10.0845</v>
    <v>134.44</v>
    <v>134.88</v>
    <v>134.88</v>
    <v>197297600</v>
    <v>PHM</v>
    <v>PULTEGROUP, INC. (XNYS:PHM)</v>
    <v>1448891</v>
    <v>1973947</v>
    <v>1987</v>
  </rv>
  <rv s="2">
    <v>13110</v>
  </rv>
  <rv s="0">
    <v>https://www.bing.com/financeapi/forcetrigger?t=a1x8nm&amp;q=XNYS%3aLYV&amp;form=skydnc</v>
    <v>Learn more on Bing</v>
  </rv>
  <rv s="1">
    <v>en-GB</v>
    <v>a1x8nm</v>
    <v>268435456</v>
    <v>1</v>
    <v>Powered by Refinitiv</v>
    <v>0</v>
    <v>LIVE NATION ENTERTAINMENT, INC. (XNYS:LYV)</v>
    <v>2</v>
    <v>3</v>
    <v>Finance</v>
    <v>10</v>
    <v>175.25</v>
    <v>107.65</v>
    <v>1.3859999999999999</v>
    <v>-2.21</v>
    <v>0</v>
    <v>-1.391E-2</v>
    <v>0</v>
    <v>USD</v>
    <v>Live Nation Entertainment, Inc. is a live entertainment company. The Company is a producer of live music concerts.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16200</v>
    <v>New York Stock Exchange</v>
    <v>XNYS</v>
    <v>XNYS</v>
    <v>9348 Civic Center Dr, BEVERLY HILLS, CA, 90210 US</v>
    <v>159.53</v>
    <v>Media &amp; Publishing</v>
    <v>Stock</v>
    <v>45932.937500022657</v>
    <v>13112</v>
    <v>155.38999999999999</v>
    <v>36734837909</v>
    <v>LIVE NATION ENTERTAINMENT, INC.</v>
    <v>LIVE NATION ENTERTAINMENT, INC.</v>
    <v>159.53</v>
    <v>68.019800000000004</v>
    <v>158.88</v>
    <v>156.66999999999999</v>
    <v>156.66999999999999</v>
    <v>234472700</v>
    <v>LYV</v>
    <v>LIVE NATION ENTERTAINMENT, INC. (XNYS:LYV)</v>
    <v>2169394</v>
    <v>2494619</v>
    <v>2005</v>
  </rv>
  <rv s="2">
    <v>13113</v>
  </rv>
  <rv s="0">
    <v>https://www.bing.com/financeapi/forcetrigger?t=a1pap2&amp;q=BATS%3aCBOE&amp;form=skydnc</v>
    <v>Learn more on Bing</v>
  </rv>
  <rv s="1">
    <v>en-GB</v>
    <v>a1pap2</v>
    <v>268435456</v>
    <v>1</v>
    <v>Powered by Refinitiv</v>
    <v>0</v>
    <v>Cboe Global Markets, Inc. (BATS:CBOE)</v>
    <v>2</v>
    <v>3</v>
    <v>Finance</v>
    <v>32</v>
    <v>255.27</v>
    <v>187.3</v>
    <v>0.4163</v>
    <v>-0.08</v>
    <v>0</v>
    <v>-3.3119999999999997E-4</v>
    <v>0</v>
    <v>USD</v>
    <v>Cboe Global Markets, Inc. is a provider of derivatives and securities exchange networks, and delivers trading, clearing and investment solutions to customers. The Company operates through six segments. The Options segment includes options on market indices (index options), as well as on the stocks of individual corporations (equity options). The North American Equities segment includes United States equities and ETP transaction services. The Europe and Asia Pacific segments include the pan-European listed equities and derivatives transaction services, ETPs, exchange-traded commodities, and international depository receipts. The Futures segment includes transaction services provided by Cboe Futures Exchange, LLC (CFE), an electronic futures exchange that offers trading of VIX futures and other futures products. The Global FX segment includes institutional FX trading services. The Digital segment includes a regulated futures exchange (Cboe Digital Exchange) and a regulated clearinghouse.</v>
    <v>1685</v>
    <v>CBOE BZX Exchange</v>
    <v>BATS</v>
    <v>BATS</v>
    <v>433 WEST VAN BUREN STREET, CHICAGO, IL, 60607 US</v>
    <v>242.99</v>
    <v>Investment Banking &amp; Investment Services</v>
    <v>Stock</v>
    <v>45932.937514941405</v>
    <v>13115</v>
    <v>239.09</v>
    <v>25265840000</v>
    <v>Cboe Global Markets, Inc.</v>
    <v>Cboe Global Markets, Inc.</v>
    <v>241.815</v>
    <v>123.822</v>
    <v>241.57</v>
    <v>241.49</v>
    <v>241.49</v>
    <v>104590100</v>
    <v>CBOE</v>
    <v>Cboe Global Markets, Inc. (BATS:CBOE)</v>
    <v>676630</v>
    <v>862753</v>
    <v>2006</v>
  </rv>
  <rv s="2">
    <v>13116</v>
  </rv>
  <rv s="0">
    <v>https://www.bing.com/financeapi/forcetrigger?t=a1ysr7&amp;q=XNAS%3aNTRS&amp;form=skydnc</v>
    <v>Learn more on Bing</v>
  </rv>
  <rv s="1">
    <v>en-GB</v>
    <v>a1ysr7</v>
    <v>268435456</v>
    <v>1</v>
    <v>Powered by Refinitiv</v>
    <v>0</v>
    <v>NORTHERN TRUST CORPORATION (XNAS:NTRS)</v>
    <v>2</v>
    <v>3</v>
    <v>Finance</v>
    <v>10</v>
    <v>135.47999999999999</v>
    <v>81.62</v>
    <v>1.3345</v>
    <v>2.04</v>
    <v>0</v>
    <v>1.5549E-2</v>
    <v>0</v>
    <v>USD</v>
    <v>Northern Trust Corporation is a provider of wealth management, asset servicing, asset management and banking to corporations, institutions, affluent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encompass a full range of capabilities, including custody, fund administration, investment operations outsourcing, investment management, investment risk and analytical services, securities lending, and others. Wealth Management provides trust, investment management, custody, and philanthropic services; financial consulting; guardianship and estate administration; family business consulting; family financial education; brokerage services; and others.</v>
    <v>23400</v>
    <v>Nasdaq Stock Market</v>
    <v>XNAS</v>
    <v>XNAS</v>
    <v>50 S Lasalle St, CHICAGO, IL, 60603 US</v>
    <v>133.56</v>
    <v>Investment Banking &amp; Investment Services</v>
    <v>Stock</v>
    <v>45932.887810635941</v>
    <v>13118</v>
    <v>130.19</v>
    <v>25479924892</v>
    <v>NORTHERN TRUST CORPORATION</v>
    <v>NORTHERN TRUST CORPORATION</v>
    <v>131</v>
    <v>12.243</v>
    <v>131.19999999999999</v>
    <v>133.24</v>
    <v>133.24</v>
    <v>191233300</v>
    <v>NTRS</v>
    <v>NORTHERN TRUST CORPORATION (XNAS:NTRS)</v>
    <v>1067852</v>
    <v>1163590</v>
    <v>1971</v>
  </rv>
  <rv s="2">
    <v>13119</v>
  </rv>
  <rv s="0">
    <v>http://en.wikipedia.org/wiki/Hewlett-Packard</v>
    <v>Wikipedia</v>
  </rv>
  <rv s="3">
    <v>3</v>
    <v>13121</v>
  </rv>
  <rv s="4">
    <v>9</v>
    <v>https://www.bing.com/th?id=AMMS_98757b1e7b158827481b7c629463c21b&amp;qlt=95</v>
    <v>13122</v>
    <v>0</v>
    <v>https://www.bing.com/images/search?form=xlimg&amp;q=hp+company</v>
    <v>Image of HP INC.</v>
  </rv>
  <rv s="0">
    <v>https://www.bing.com/financeapi/forcetrigger?t=a1uu5r&amp;q=XNYS%3aHPQ&amp;form=skydnc</v>
    <v>Learn more on Bing</v>
  </rv>
  <rv s="5">
    <v>en-GB</v>
    <v>a1uu5r</v>
    <v>268435456</v>
    <v>1</v>
    <v>Powered by Refinitiv</v>
    <v>5</v>
    <v>HP INC. (XNYS:HPQ)</v>
    <v>7</v>
    <v>8</v>
    <v>Finance</v>
    <v>4</v>
    <v>39.795000000000002</v>
    <v>21.21</v>
    <v>1.2972999999999999</v>
    <v>-0.23499999999999999</v>
    <v>2.6440000000000001E-3</v>
    <v>-8.8009999999999998E-3</v>
    <v>7.0000000000000007E-2</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27.15</v>
    <v>13123</v>
    <v>Computers, Phones &amp; Household Electronics</v>
    <v>Stock</v>
    <v>45932.956385728903</v>
    <v>13124</v>
    <v>26.42</v>
    <v>24736883137</v>
    <v>HP INC.</v>
    <v>HP INC.</v>
    <v>26.76</v>
    <v>9.6408000000000005</v>
    <v>26.7</v>
    <v>26.465</v>
    <v>26.55</v>
    <v>934701800</v>
    <v>HPQ</v>
    <v>HP INC. (XNYS:HPQ)</v>
    <v>10975319</v>
    <v>10091117</v>
    <v>1998</v>
  </rv>
  <rv s="2">
    <v>13125</v>
  </rv>
  <rv s="0">
    <v>https://www.bing.com/financeapi/forcetrigger?t=a1q1tc&amp;q=XNYS%3aCNP&amp;form=skydnc</v>
    <v>Learn more on Bing</v>
  </rv>
  <rv s="1">
    <v>en-GB</v>
    <v>a1q1tc</v>
    <v>268435456</v>
    <v>1</v>
    <v>Powered by Refinitiv</v>
    <v>0</v>
    <v>CENTERPOINT ENERGY, INC. (XNYS:CNP)</v>
    <v>2</v>
    <v>3</v>
    <v>Finance</v>
    <v>10</v>
    <v>40.5</v>
    <v>28.565000000000001</v>
    <v>0.59260000000000002</v>
    <v>0.12</v>
    <v>0</v>
    <v>3.1440000000000001E-3</v>
    <v>0</v>
    <v>USD</v>
    <v>CenterPoint Energy, Inc. is an energy delivery company. The Company, through its subsidiaries, owns and operates electric transmission, distribution and generation facilities and natural gas distribution systems. Its segments include Electric and Natural Gas. The Electric segment includes electric transmission and distribution services that are subject to rate regulation in Houston Electric's and Indiana Electric's service territories. The Natural Gas segment includes intrastate natural gas sales to, and natural gas transportation and distribution for residential, commercial, industrial and institutional customers in Indiana, Minnesota, Ohio, and Texas; permanent pipeline connections through interconnects with various interstate and intrastate pipeline companies; and home appliance maintenance and repair services to customers in Minnesota and home repair protection plans to natural gas customers in Indiana, Ohio and Texas through a third party.</v>
    <v>8872</v>
    <v>New York Stock Exchange</v>
    <v>XNYS</v>
    <v>XNYS</v>
    <v>1111 Louisiana St., HOUSTON, TX, 77002 US</v>
    <v>38.479999999999997</v>
    <v>Multiline Utilities</v>
    <v>Stock</v>
    <v>45932.937500022657</v>
    <v>13127</v>
    <v>38.020000000000003</v>
    <v>24998197021</v>
    <v>CENTERPOINT ENERGY, INC.</v>
    <v>CENTERPOINT ENERGY, INC.</v>
    <v>38.1</v>
    <v>26.679200000000002</v>
    <v>38.17</v>
    <v>38.29</v>
    <v>38.29</v>
    <v>652864900</v>
    <v>CNP</v>
    <v>CENTERPOINT ENERGY, INC. (XNYS:CNP)</v>
    <v>6407109</v>
    <v>5505850</v>
    <v>2001</v>
  </rv>
  <rv s="2">
    <v>13128</v>
  </rv>
  <rv s="0">
    <v>https://www.bing.com/financeapi/forcetrigger?t=a1ugim&amp;q=XNAS%3aHBAN&amp;form=skydnc</v>
    <v>Learn more on Bing</v>
  </rv>
  <rv s="1">
    <v>en-GB</v>
    <v>a1ugim</v>
    <v>268435456</v>
    <v>1</v>
    <v>Powered by Refinitiv</v>
    <v>0</v>
    <v>HUNTINGTON BANCSHARES INCORPORATED (XNAS:HBAN)</v>
    <v>2</v>
    <v>3</v>
    <v>Finance</v>
    <v>4</v>
    <v>18.445</v>
    <v>11.914999999999999</v>
    <v>1.0350999999999999</v>
    <v>0</v>
    <v>6.4549999999999998E-3</v>
    <v>0</v>
    <v>0.11</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20166</v>
    <v>Nasdaq Stock Market</v>
    <v>XNAS</v>
    <v>XNAS</v>
    <v>Huntington Ctr, 41 S High St Hc0917, COLUMBUS, OH, 43287 US</v>
    <v>17.13</v>
    <v>Banking Services</v>
    <v>Stock</v>
    <v>45932.95314203672</v>
    <v>13130</v>
    <v>16.8901</v>
    <v>24978697440</v>
    <v>HUNTINGTON BANCSHARES INCORPORATED</v>
    <v>HUNTINGTON BANCSHARES INCORPORATED</v>
    <v>17.04</v>
    <v>12.6638</v>
    <v>17.04</v>
    <v>17.04</v>
    <v>17.149999999999999</v>
    <v>1465886000</v>
    <v>HBAN</v>
    <v>HUNTINGTON BANCSHARES INCORPORATED (XNAS:HBAN)</v>
    <v>26172781</v>
    <v>28073223</v>
    <v>1966</v>
  </rv>
  <rv s="2">
    <v>13131</v>
  </rv>
  <rv s="0">
    <v>https://www.bing.com/financeapi/forcetrigger?t=bxpkww&amp;q=XNAS%3aCHK&amp;form=skydnc</v>
    <v>Learn more on Bing</v>
  </rv>
  <rv s="1">
    <v>en-GB</v>
    <v>bxpkww</v>
    <v>268435456</v>
    <v>1</v>
    <v>Powered by Refinitiv</v>
    <v>0</v>
    <v>EXPAND ENERGY CORPORATION (XNAS:EXE)</v>
    <v>2</v>
    <v>3</v>
    <v>Finance</v>
    <v>4</v>
    <v>123.345</v>
    <v>81.66</v>
    <v>0.45729999999999998</v>
    <v>-1.32</v>
    <v>1.2979999999999999E-3</v>
    <v>-1.209E-2</v>
    <v>0.14000000000000001</v>
    <v>USD</v>
    <v>Expand Energy Corporation is an independent natural gas producer in the United States. The Company is focused on developing a supply of natural gas, oil and natural gas liquids (LNG) to expand energy access for all. Its operations are located in Louisiana, in the Haynesville and Bossier Shales (Haynesville), in Pennsylvania in the Marcellus Shale (Northeast Appalachia) and in West Virginia and Ohio in the Marcellus and Utica Shales (Southwest Appalachia) and include interests in approximately 8,000 gross natural gas and oil wells. The Company's operations include drilling, completion, and production. It also operates drilling rigs and provides certain oilfield products and services, principally serving the Company’s E&amp;P operations through vertical integration. Haynesville is rich in natural gas with proximity to LNG export infrastructure. The Company's operations in Ohio and West Virginia target the Marcellus and Utica shales and provide oil and natural gas liquids.</v>
    <v>1700</v>
    <v>Nasdaq Stock Market</v>
    <v>XNAS</v>
    <v>XNAS</v>
    <v>6100 N WESTERN AVE, OKLAHOMA CITY, OK, 73118 US</v>
    <v>110.09</v>
    <v>Oil &amp; Gas</v>
    <v>Stock</v>
    <v>45932.949093726565</v>
    <v>13133</v>
    <v>107.25</v>
    <v>25686395202</v>
    <v>EXPAND ENERGY CORPORATION</v>
    <v>EXPAND ENERGY CORPORATION</v>
    <v>108.92</v>
    <v>0</v>
    <v>109.18</v>
    <v>107.86</v>
    <v>108</v>
    <v>238145700</v>
    <v>EXE</v>
    <v>EXPAND ENERGY CORPORATION (XNAS:EXE)</v>
    <v>6168425</v>
    <v>3553270</v>
    <v>1996</v>
  </rv>
  <rv s="2">
    <v>13134</v>
  </rv>
  <rv s="0">
    <v>https://www.bing.com/financeapi/forcetrigger?t=a1y2ec&amp;q=XNYS%3aMTD&amp;form=skydnc</v>
    <v>Learn more on Bing</v>
  </rv>
  <rv s="1">
    <v>en-GB</v>
    <v>a1y2ec</v>
    <v>268435456</v>
    <v>1</v>
    <v>Powered by Refinitiv</v>
    <v>0</v>
    <v>METTLER-TOLEDO INTERNATIONAL INC. (XNYS:MTD)</v>
    <v>2</v>
    <v>3</v>
    <v>Finance</v>
    <v>10</v>
    <v>1521.01</v>
    <v>946.69</v>
    <v>1.3982000000000001</v>
    <v>10.72</v>
    <v>0</v>
    <v>8.3109999999999989E-3</v>
    <v>0</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The Company makes a variety of precision laboratory instruments for sample preparation, synthesis, analytical bench top, material characterization, and in-line measurement. Its portfolio includes laboratory balances, liquid pipetting solutions, automated laboratory reactors including real-time analytics, titrators, pH meters, and other analytical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1302.79</v>
    <v>Office Equipment</v>
    <v>Stock</v>
    <v>45932.943135497655</v>
    <v>13136</v>
    <v>1261.1199999999999</v>
    <v>26789875481</v>
    <v>METTLER-TOLEDO INTERNATIONAL INC.</v>
    <v>METTLER-TOLEDO INTERNATIONAL INC.</v>
    <v>1278.4000000000001</v>
    <v>32.936900000000001</v>
    <v>1289.82</v>
    <v>1300.54</v>
    <v>1300.54</v>
    <v>20599040</v>
    <v>MTD</v>
    <v>METTLER-TOLEDO INTERNATIONAL INC. (XNYS:MTD)</v>
    <v>162985</v>
    <v>134393</v>
    <v>1991</v>
  </rv>
  <rv s="2">
    <v>13137</v>
  </rv>
  <rv s="0">
    <v>https://www.bing.com/financeapi/forcetrigger?t=a1sifr&amp;q=XNAS%3aEXPE&amp;form=skydnc</v>
    <v>Learn more on Bing</v>
  </rv>
  <rv s="1">
    <v>en-GB</v>
    <v>a1sifr</v>
    <v>268435456</v>
    <v>1</v>
    <v>Powered by Refinitiv</v>
    <v>0</v>
    <v>EXPEDIA GROUP, INC. (XNAS:EXPE)</v>
    <v>2</v>
    <v>3</v>
    <v>Finance</v>
    <v>10</v>
    <v>229</v>
    <v>130.01</v>
    <v>1.5843</v>
    <v>-0.26</v>
    <v>-7.8090000000000006E-4</v>
    <v>-1.193E-3</v>
    <v>-0.17</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16500</v>
    <v>Nasdaq Stock Market</v>
    <v>XNAS</v>
    <v>XNAS</v>
    <v>1111 Expedia Group Way W, SEATTLE, WA, 98119-1111 US</v>
    <v>218.4</v>
    <v>Hotels &amp; Entertainment Services</v>
    <v>Stock</v>
    <v>45932.91917967578</v>
    <v>13139</v>
    <v>211.51</v>
    <v>26931648964</v>
    <v>EXPEDIA GROUP, INC.</v>
    <v>EXPEDIA GROUP, INC.</v>
    <v>218.4</v>
    <v>22.409500000000001</v>
    <v>217.95</v>
    <v>217.69</v>
    <v>217.52</v>
    <v>123715600</v>
    <v>EXPE</v>
    <v>EXPEDIA GROUP, INC. (XNAS:EXPE)</v>
    <v>2065548</v>
    <v>1546642</v>
    <v>2005</v>
  </rv>
  <rv s="2">
    <v>13140</v>
  </rv>
  <rv s="0">
    <v>https://www.bing.com/financeapi/forcetrigger?t=a1pqur&amp;q=XNAS%3aCINF&amp;form=skydnc</v>
    <v>Learn more on Bing</v>
  </rv>
  <rv s="1">
    <v>en-GB</v>
    <v>a1pqur</v>
    <v>268435456</v>
    <v>1</v>
    <v>Powered by Refinitiv</v>
    <v>0</v>
    <v>CINCINNATI FINANCIAL CORPORATION (XNAS:CINF)</v>
    <v>2</v>
    <v>3</v>
    <v>Finance</v>
    <v>10</v>
    <v>161.745</v>
    <v>123.015</v>
    <v>0.7036</v>
    <v>0.72</v>
    <v>0</v>
    <v>4.5059999999999996E-3</v>
    <v>0</v>
    <v>USD</v>
    <v>Cincinnati Financial Corporation offers primarily business, home and auto insurance, its main business, through The Cincinnati Insurance Company and its two standard market property casualty companies. Its segments include Commercial lines insurance, Personal lines insurance, Excess and surplus lines insurance, Life insurance, and Investments. Commercial lines insurance segment’s business includes commercial casualty, commercial property, commercial auto, workers’ compensation, and other commercial lines. Personal Lines Insurance segment’s business includes personal auto, homeowner and other personal lines. Excess and Surplus Lines Insurance segment covers commercial casualty and commercial property. Life Insurance segment’s business includes term life insurance, worksite products, whole life insurance and universal life insurance. Investments segment invests the cash it generates from insurance operations in fixed-maturity investments, equity investments and short-term investments.</v>
    <v>5624</v>
    <v>Nasdaq Stock Market</v>
    <v>XNAS</v>
    <v>XNAS</v>
    <v>6200 S Gilmore Rd, FAIRFIELD, OH, 45014 US</v>
    <v>160.63999999999999</v>
    <v>Insurance</v>
    <v>Stock</v>
    <v>45932.88786805547</v>
    <v>13142</v>
    <v>158.47999999999999</v>
    <v>25099975964</v>
    <v>CINCINNATI FINANCIAL CORPORATION</v>
    <v>CINCINNATI FINANCIAL CORPORATION</v>
    <v>158.85</v>
    <v>13.862299999999999</v>
    <v>159.79</v>
    <v>160.51</v>
    <v>160.51</v>
    <v>156376400</v>
    <v>CINF</v>
    <v>CINCINNATI FINANCIAL CORPORATION (XNAS:CINF)</v>
    <v>452283</v>
    <v>424683</v>
    <v>1992</v>
  </rv>
  <rv s="2">
    <v>13143</v>
  </rv>
  <rv s="0">
    <v>https://www.bing.com/financeapi/forcetrigger?t=a1vo7w&amp;q=XNYS%3aIP&amp;form=skydnc</v>
    <v>Learn more on Bing</v>
  </rv>
  <rv s="10">
    <v>en-GB</v>
    <v>a1vo7w</v>
    <v>268435456</v>
    <v>1</v>
    <v>Powered by Refinitiv</v>
    <v>23</v>
    <v>INTERNATIONAL PAPER COMPANY (XNYS:IP)</v>
    <v>2</v>
    <v>24</v>
    <v>Finance</v>
    <v>10</v>
    <v>60.36</v>
    <v>43.27</v>
    <v>1.1183000000000001</v>
    <v>0.4</v>
    <v>0</v>
    <v>8.6490000000000004E-3</v>
    <v>0</v>
    <v>USD</v>
    <v>International Paper Company provides sustainable packaging solutions. The Company is a global producer of renewable fiber-based packaging and pulp products. Its segments include Packaging Solutions North America, Packaging Solutions EMEA and Global Cellulose Fibers. Packaging Solutions North America and Packaging Solutions EMEA segments are primarily focused on producing fiber-based packaging. It produces linerboard, medium, whitetop, recycled linerboard, recycled medium and saturating kraft of which a majority of its production is converted into corrugated packaging and other packaging. Global Cellulose Fibers segment primarily focuses on producing cellulose fibers which is a renewable raw material used in a variety of products people depend on every day such as diapers, towel and tissue products, feminine care, incontinence and other personal care products. Its specialty pulps serve as a sustainable raw material used in textiles, construction materials, paints, coatings and more.</v>
    <v>37000</v>
    <v>New York Stock Exchange</v>
    <v>XNYS</v>
    <v>XNYS</v>
    <v>6400 Poplar Avenue, MEMPHIS, TN, 38197 US</v>
    <v>46.69</v>
    <v>Containers &amp; Packaging</v>
    <v>Stock</v>
    <v>45932.937500010936</v>
    <v>13145</v>
    <v>46.01</v>
    <v>24630364965</v>
    <v>INTERNATIONAL PAPER COMPANY</v>
    <v>INTERNATIONAL PAPER COMPANY</v>
    <v>46.23</v>
    <v>46.25</v>
    <v>46.65</v>
    <v>46.65</v>
    <v>527982100</v>
    <v>IP</v>
    <v>INTERNATIONAL PAPER COMPANY (XNYS:IP)</v>
    <v>2394288</v>
    <v>3708142</v>
    <v>1941</v>
  </rv>
  <rv s="2">
    <v>13146</v>
  </rv>
  <rv s="0">
    <v>https://www.bing.com/financeapi/forcetrigger?t=a24war&amp;q=XNAS%3aULTA&amp;form=skydnc</v>
    <v>Learn more on Bing</v>
  </rv>
  <rv s="1">
    <v>en-GB</v>
    <v>a24war</v>
    <v>268435456</v>
    <v>1</v>
    <v>Powered by Refinitiv</v>
    <v>0</v>
    <v>ULTA BEAUTY, INC. (XNAS:ULTA)</v>
    <v>2</v>
    <v>3</v>
    <v>Finance</v>
    <v>4</v>
    <v>559.41499999999996</v>
    <v>309.01</v>
    <v>1.0561</v>
    <v>1.78</v>
    <v>-8.4259999999999999E-4</v>
    <v>3.2009999999999999E-3</v>
    <v>-0.47</v>
    <v>USD</v>
    <v>Ulta Beauty, Inc. is a specialty United States beauty retailer and the premier beauty destination for cosmetics, fragrance, skincare products, haircare products and salon services. The Company operates approximately 1,451 retail stores across 50 states and distributes products through its Website, which includes a collection of tips, tutorials, and social content. The Company’s business includes a differentiated assortment of approximately 29,000 beauty products across a variety of categories and price points, as well as a variety of beauty services, including salon services, in more than 1,400 stores predominantly located in convenient, high-traffic locations. It also offers digital experiences delivered through its Website, Ulta.com, and its mobile applications. The Company’s brands include Ulta Beauty Collection, about-face, Ariana Grande, CHANEL, FENTY BEAUTY by Rihanna, It Cosmetics, LolaVie, OUAI, PAT McGRATH LABS, Tula, and NYX Professional Makeup.</v>
    <v>20000</v>
    <v>Nasdaq Stock Market</v>
    <v>XNAS</v>
    <v>XNAS</v>
    <v>1000 Remington Blvd, Suite 120, BOLINGBROOK, IL, 60440 US</v>
    <v>557.82000000000005</v>
    <v>Specialty Retailers</v>
    <v>Stock</v>
    <v>45932.948312904686</v>
    <v>13148</v>
    <v>551.00009999999997</v>
    <v>25011733975</v>
    <v>ULTA BEAUTY, INC.</v>
    <v>ULTA BEAUTY, INC.</v>
    <v>553</v>
    <v>21.343299999999999</v>
    <v>556.04</v>
    <v>557.82000000000005</v>
    <v>557.35</v>
    <v>44838360</v>
    <v>ULTA</v>
    <v>ULTA BEAUTY, INC. (XNAS:ULTA)</v>
    <v>328322</v>
    <v>839408</v>
    <v>2016</v>
  </rv>
  <rv s="2">
    <v>13149</v>
  </rv>
  <rv s="0">
    <v>https://www.bing.com/financeapi/forcetrigger?t=a23ocw&amp;q=XNYS%3aSTE&amp;form=skydnc</v>
    <v>Learn more on Bing</v>
  </rv>
  <rv s="1">
    <v>en-GB</v>
    <v>a23ocw</v>
    <v>268435456</v>
    <v>1</v>
    <v>Powered by Refinitiv</v>
    <v>0</v>
    <v>STERIS PUBLIC LIMITED COMPANY (XNYS:STE)</v>
    <v>2</v>
    <v>3</v>
    <v>Finance</v>
    <v>10</v>
    <v>253</v>
    <v>200.98</v>
    <v>1.0249999999999999</v>
    <v>1.1000000000000001</v>
    <v>-3.9909999999999998E-3</v>
    <v>4.5590000000000006E-3</v>
    <v>-0.96750000000000003</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17787</v>
    <v>New York Stock Exchange</v>
    <v>XNYS</v>
    <v>XNYS</v>
    <v>70 Sir John Rogerson's Quay, DUBLIN IE</v>
    <v>243.31</v>
    <v>Healthcare Equipment &amp; Supplies</v>
    <v>Stock</v>
    <v>45932.937500010936</v>
    <v>13151</v>
    <v>240.18</v>
    <v>23874123864</v>
    <v>STERIS PUBLIC LIMITED COMPANY</v>
    <v>STERIS PUBLIC LIMITED COMPANY</v>
    <v>240.18</v>
    <v>37.020099999999999</v>
    <v>241.3</v>
    <v>242.4</v>
    <v>241.4325</v>
    <v>98490610</v>
    <v>STE</v>
    <v>STERIS PUBLIC LIMITED COMPANY (XNYS:STE)</v>
    <v>504105</v>
    <v>580294</v>
    <v>2016</v>
  </rv>
  <rv s="2">
    <v>13152</v>
  </rv>
  <rv s="0">
    <v>https://www.bing.com/financeapi/forcetrigger?t=a21d7w&amp;q=XNAS%3aPTC&amp;form=skydnc</v>
    <v>Learn more on Bing</v>
  </rv>
  <rv s="1">
    <v>en-GB</v>
    <v>a21d7w</v>
    <v>268435456</v>
    <v>1</v>
    <v>Powered by Refinitiv</v>
    <v>0</v>
    <v>PTC INC. (XNAS:PTC)</v>
    <v>2</v>
    <v>3</v>
    <v>Finance</v>
    <v>10</v>
    <v>219.69</v>
    <v>133.38</v>
    <v>1.1593</v>
    <v>0.6</v>
    <v>0</v>
    <v>2.9640000000000001E-3</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7501</v>
    <v>Nasdaq Stock Market</v>
    <v>XNAS</v>
    <v>XNAS</v>
    <v>121 Seaport Blvd., BOSTON, MA, 02210 US</v>
    <v>203.60499999999999</v>
    <v>Software &amp; IT Services</v>
    <v>Stock</v>
    <v>45932.887874247659</v>
    <v>13154</v>
    <v>201.45</v>
    <v>24320313954</v>
    <v>PTC INC.</v>
    <v>PTC INC.</v>
    <v>202.49</v>
    <v>47.720100000000002</v>
    <v>202.42</v>
    <v>203.02</v>
    <v>203.02</v>
    <v>119792700</v>
    <v>PTC</v>
    <v>PTC INC. (XNAS:PTC)</v>
    <v>586788</v>
    <v>841793</v>
    <v>1985</v>
  </rv>
  <rv s="2">
    <v>13155</v>
  </rv>
  <rv s="0">
    <v>https://www.bing.com/financeapi/forcetrigger?t=a2627w&amp;q=XNYS%3aWSM&amp;form=skydnc</v>
    <v>Learn more on Bing</v>
  </rv>
  <rv s="1">
    <v>en-GB</v>
    <v>a2627w</v>
    <v>268435456</v>
    <v>1</v>
    <v>Powered by Refinitiv</v>
    <v>0</v>
    <v>WILLIAMS-SONOMA, INC. (XNYS:WSM)</v>
    <v>2</v>
    <v>3</v>
    <v>Finance</v>
    <v>10</v>
    <v>219.98</v>
    <v>125.33</v>
    <v>1.5629</v>
    <v>0.84</v>
    <v>8.6160000000000004E-3</v>
    <v>4.3010000000000001E-3</v>
    <v>1.69</v>
    <v>USD</v>
    <v>Williams-Sonoma, Inc. is an omnichannel specialty retailer of products for the home. Its products, representing distinct merchandise strategies, such as Williams Sonoma, Pottery Barn, Pottery Barn Kids, Pottery Barn Teen, West Elm, Williams Sonoma Home, Rejuvenation, Mark and Graham, and GreenRow are marketed through e-commerce Websites, retail stores and direct-mail catalogs. These brands are also part of The Key Rewards, its loyalty and credit card program that offers members benefits across the Williams-Sonoma family of brands. Williams Sonoma products offer everything for cooking, dining and entertaining, including cookware, tools, electrics, cutlery, tabletop and bar, outdoor, furniture and a vast library of cookbooks. It operates in the United States, Puerto Rico, Canada, Australia and the United Kingdom, offers international shipping to customers worldwide, and has unaffiliated franchisees that operate stores in the Middle East, the Philippines, Mexico, South Korea and India.</v>
    <v>19600</v>
    <v>New York Stock Exchange</v>
    <v>XNYS</v>
    <v>XNYS</v>
    <v>3250 Van Ness Avenue, SAN FRANCISCO, CA, 94109 US</v>
    <v>196.17</v>
    <v>Specialty Retailers</v>
    <v>Stock</v>
    <v>45932.937500022657</v>
    <v>13157</v>
    <v>192.965</v>
    <v>23887949442</v>
    <v>WILLIAMS-SONOMA, INC.</v>
    <v>WILLIAMS-SONOMA, INC.</v>
    <v>195.4</v>
    <v>21.841100000000001</v>
    <v>195.3</v>
    <v>196.14</v>
    <v>197.83</v>
    <v>121790300</v>
    <v>WSM</v>
    <v>WILLIAMS-SONOMA, INC. (XNYS:WSM)</v>
    <v>823739</v>
    <v>1222661</v>
    <v>2011</v>
  </rv>
  <rv s="2">
    <v>13158</v>
  </rv>
  <rv s="0">
    <v>https://www.bing.com/financeapi/forcetrigger?t=a1wt7w&amp;q=XNYS%3aLDOS&amp;form=skydnc</v>
    <v>Learn more on Bing</v>
  </rv>
  <rv s="1">
    <v>en-GB</v>
    <v>a1wt7w</v>
    <v>268435456</v>
    <v>1</v>
    <v>Powered by Refinitiv</v>
    <v>0</v>
    <v>LEIDOS HOLDINGS, INC. (XNYS:LDOS)</v>
    <v>2</v>
    <v>3</v>
    <v>Finance</v>
    <v>10</v>
    <v>202.8999</v>
    <v>123.62</v>
    <v>0.70099999999999996</v>
    <v>1.26</v>
    <v>0</v>
    <v>6.5750000000000001E-3</v>
    <v>0</v>
    <v>USD</v>
    <v>Leidos Holdings, Inc. is a holding company, which operates through its wholly owned subsidiary, Leidos, Inc. (Leidos). The Company’s segments include National Security &amp; Digital, Health &amp; Civil, Commercial &amp; International and Defense Systems. Its National Security &amp; Digital business provides technologically advanced services, solutions and products, as well as mission software capabilities for defense and intelligence customers in the areas of cyber, logistics, security operations and decision analytics. Its Health &amp; Civil business provides services and solutions to federal and commercial customers in the areas of public health, care coordination, life and environmental sciences and transportation. Its Commercial &amp; International business delivers a portfolio of products, services, and solutions aimed at securing national assets, modernizing energy and critical infrastructure, and enhancing mission outcomes. The Company serves government and commercial customers.</v>
    <v>48000</v>
    <v>New York Stock Exchange</v>
    <v>XNYS</v>
    <v>XNYS</v>
    <v>1750 Presidents Street, RESTON, VA, 20190 US</v>
    <v>193.636</v>
    <v>Software &amp; IT Services</v>
    <v>Stock</v>
    <v>45932.937500034372</v>
    <v>13160</v>
    <v>190.06010000000001</v>
    <v>24747266197</v>
    <v>LEIDOS HOLDINGS, INC.</v>
    <v>LEIDOS HOLDINGS, INC.</v>
    <v>191.25</v>
    <v>18.294899999999998</v>
    <v>191.63</v>
    <v>192.89</v>
    <v>192.89</v>
    <v>128297300</v>
    <v>LDOS</v>
    <v>LEIDOS HOLDINGS, INC. (XNYS:LDOS)</v>
    <v>744809</v>
    <v>848214</v>
    <v>2005</v>
  </rv>
  <rv s="2">
    <v>13161</v>
  </rv>
  <rv s="0">
    <v>https://www.bing.com/financeapi/forcetrigger?t=a234r7&amp;q=XNAS%3aSMCI&amp;form=skydnc</v>
    <v>Learn more on Bing</v>
  </rv>
  <rv s="1">
    <v>en-GB</v>
    <v>a234r7</v>
    <v>268435456</v>
    <v>1</v>
    <v>Powered by Refinitiv</v>
    <v>0</v>
    <v>SUPER MICRO COMPUTER, INC. (XNAS:SMCI)</v>
    <v>2</v>
    <v>3</v>
    <v>Finance</v>
    <v>4</v>
    <v>66.439899999999994</v>
    <v>17.25</v>
    <v>1.4947999999999999</v>
    <v>0.11</v>
    <v>-4.7619999999999997E-3</v>
    <v>2.0999999999999999E-3</v>
    <v>-0.25</v>
    <v>USD</v>
    <v>Super Micro Computer, Inc. provides application-optimized Total IT solutions. It delivers rack-scale solutions optimized for various workloads, including artificial intelligence and high-performance computing, where acceleration is critical. It produces a portfolio of server and storage solutions for enterprise data centers, cloud service providers and edge computing (5G Telco, Retail and embedded). Total IT Solutions include complete servers, storage systems, modular blade servers, workstations, full-rack scale solutions, networking devices, server sub-systems, server management and security software. It provides global support and services to help its customers install, upgrade and maintain their computing infrastructure, including liquid-cooling operations. It offers platforms in rackmount, blade, multi-node and embedded form factors, which support single, dual and multiprocessor architectures. Its key product lines include SuperBlade and MicroBlade, SuperStorage, Twin and others.</v>
    <v>6238</v>
    <v>Nasdaq Stock Market</v>
    <v>XNAS</v>
    <v>XNAS</v>
    <v>980 Rock Avenue, SAN JOSE, CA, 95131 US</v>
    <v>52.93</v>
    <v>Computers, Phones &amp; Household Electronics</v>
    <v>Stock</v>
    <v>45932.958302580468</v>
    <v>13163</v>
    <v>51.06</v>
    <v>31199348250</v>
    <v>SUPER MICRO COMPUTER, INC.</v>
    <v>SUPER MICRO COMPUTER, INC.</v>
    <v>52.445</v>
    <v>31.773700000000002</v>
    <v>52.39</v>
    <v>52.5</v>
    <v>52.25</v>
    <v>594273300</v>
    <v>SMCI</v>
    <v>SUPER MICRO COMPUTER, INC. (XNAS:SMCI)</v>
    <v>32723897</v>
    <v>27816090</v>
    <v>2006</v>
  </rv>
  <rv s="2">
    <v>13164</v>
  </rv>
  <rv s="0">
    <v>https://www.bing.com/financeapi/forcetrigger?t=a1ww5r&amp;q=XNYS%3aLH&amp;form=skydnc</v>
    <v>Learn more on Bing</v>
  </rv>
  <rv s="1">
    <v>en-GB</v>
    <v>a1ww5r</v>
    <v>268435456</v>
    <v>1</v>
    <v>Powered by Refinitiv</v>
    <v>0</v>
    <v>LABCORP HOLDINGS INC. (XNYS:LH)</v>
    <v>2</v>
    <v>3</v>
    <v>Finance</v>
    <v>10</v>
    <v>289.19499999999999</v>
    <v>209.375</v>
    <v>0.92379999999999995</v>
    <v>0.38</v>
    <v>0</v>
    <v>1.3619999999999999E-3</v>
    <v>0</v>
    <v>USD</v>
    <v>Labcorp Holdings Inc. provides comprehensive laboratory services that help doctors, hospitals, pharmaceutical companies, researchers and patients make clear and confident decisions. The Company provides insights and accelerates to improve health and improve lives through its unparalleled diagnostics and drug development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focused on four primary specialty testing areas, such as oncology, women's health, autoimmune disease, and neurology.</v>
    <v>70000</v>
    <v>New York Stock Exchange</v>
    <v>XNYS</v>
    <v>XNYS</v>
    <v>358 S Main St, BURLINGTON, NC, 27215 US</v>
    <v>280</v>
    <v>Healthcare Providers &amp; Services</v>
    <v>Stock</v>
    <v>45932.937500010936</v>
    <v>13166</v>
    <v>275.27</v>
    <v>23221464000</v>
    <v>LABCORP HOLDINGS INC.</v>
    <v>LABCORP HOLDINGS INC.</v>
    <v>277.83999999999997</v>
    <v>30.8062</v>
    <v>279.06</v>
    <v>279.44</v>
    <v>279.44</v>
    <v>83100000</v>
    <v>LH</v>
    <v>LABCORP HOLDINGS INC. (XNYS:LH)</v>
    <v>549929</v>
    <v>475845</v>
    <v>2024</v>
  </rv>
  <rv s="2">
    <v>13167</v>
  </rv>
  <rv s="0">
    <v>https://www.bing.com/financeapi/forcetrigger?t=a1tdvh&amp;q=XNAS%3aFSLR&amp;form=skydnc</v>
    <v>Learn more on Bing</v>
  </rv>
  <rv s="1">
    <v>en-GB</v>
    <v>a1tdvh</v>
    <v>268435456</v>
    <v>1</v>
    <v>Powered by Refinitiv</v>
    <v>0</v>
    <v>FIRST SOLAR, INC. (XNAS:FSLR)</v>
    <v>2</v>
    <v>3</v>
    <v>Finance</v>
    <v>4</v>
    <v>240.6</v>
    <v>116.5625</v>
    <v>1.4923999999999999</v>
    <v>7.31</v>
    <v>-6.9360000000000003E-3</v>
    <v>3.2515000000000002E-2</v>
    <v>-1.61</v>
    <v>USD</v>
    <v>First Solar, Inc. is a photovoltaic (PV) solar technology and manufacturing company. It is focused on enabling power generation needs with its advanced, thin film PV technology. The Company's primary segment is its modules business, which involves the design, manufacture, and sale of CdTe solar modules, which convert sunlight into electricity. Third-party customers of the segment include system developers, independent power producers, utilities, commercial and industrial companies, and other system owners and operators. The Company's products include the Series 7 Module and Series 6 Plus module. Its Series 6 Plus module is a glass laminate approximately 4ft x 6ft in size that encapsulates thin film PV semiconductor materials. Its Series 7 module has a larger form factor of approximately 4ft x 7ft in size. The Series 6 Plus and Series 7 modules had an average power output of 459 watts and 531 watts, respectively.</v>
    <v>8100</v>
    <v>Nasdaq Stock Market</v>
    <v>XNAS</v>
    <v>XNAS</v>
    <v>350 West Washington Street, Suite 600, TEMPE, AZ, 85288 US</v>
    <v>234.01</v>
    <v>Renewable Energy</v>
    <v>Stock</v>
    <v>45932.951075543751</v>
    <v>13169</v>
    <v>227.50030000000001</v>
    <v>24895408601</v>
    <v>FIRST SOLAR, INC.</v>
    <v>FIRST SOLAR, INC.</v>
    <v>230.02</v>
    <v>19.2239</v>
    <v>224.82</v>
    <v>232.13</v>
    <v>230.52</v>
    <v>107247700</v>
    <v>FSLR</v>
    <v>FIRST SOLAR, INC. (XNAS:FSLR)</v>
    <v>2773008</v>
    <v>2175236</v>
    <v>2003</v>
  </rv>
  <rv s="2">
    <v>13170</v>
  </rv>
  <rv s="0">
    <v>https://www.bing.com/financeapi/forcetrigger?t=a214h7&amp;q=XNYS%3aPPG&amp;form=skydnc</v>
    <v>Learn more on Bing</v>
  </rv>
  <rv s="1">
    <v>en-GB</v>
    <v>a214h7</v>
    <v>268435456</v>
    <v>1</v>
    <v>Powered by Refinitiv</v>
    <v>0</v>
    <v>PPG INDUSTRIES, INC. (XNYS:PPG)</v>
    <v>2</v>
    <v>3</v>
    <v>Finance</v>
    <v>10</v>
    <v>132.18</v>
    <v>90.24</v>
    <v>1.1862999999999999</v>
    <v>0.43</v>
    <v>9.5680000000000005E-4</v>
    <v>4.1310000000000001E-3</v>
    <v>0.1</v>
    <v>USD</v>
    <v>PPG Industries, Inc. manufactures and distributes a broad range of paints, coatings and specialty products. Its segments include Global Architectural Coatings, Performance Coatings and Industrial Coatings. The Global Architectural Coatings segment consists of architectural coatings EMEA and architectural coatings Latin America and Asia Pacific operating segments. This segment primarily supplies paints, wood stains, adhesives, sealants and purchased sundries. The Performance Coatings segment consists of automotive refinish coatings, aerospace coatings, protective and marine coatings and traffic solutions operating segments. This segment primarily supplies a variety of coatings, solvents, adhesives, sealants, foams and finishes, along with pavement marking products, transparencies and paint films. The Industrial Coatings segment supplies a variety of protective and decorative coatings and finishes along with adhesives, sealants, metal pretreatment products, and other specialty products.</v>
    <v>46000</v>
    <v>New York Stock Exchange</v>
    <v>XNYS</v>
    <v>XNYS</v>
    <v>One Ppg Pl 40 East, PITTSBURGH, PA, 15272 US</v>
    <v>105.32</v>
    <v>Chemicals</v>
    <v>Stock</v>
    <v>45932.937500010936</v>
    <v>13172</v>
    <v>103.74</v>
    <v>23590164000</v>
    <v>PPG INDUSTRIES, INC.</v>
    <v>PPG INDUSTRIES, INC.</v>
    <v>103.98</v>
    <v>19.400099999999998</v>
    <v>104.09</v>
    <v>104.52</v>
    <v>104.62</v>
    <v>225700000</v>
    <v>PPG</v>
    <v>PPG INDUSTRIES, INC. (XNYS:PPG)</v>
    <v>1333501</v>
    <v>1778744</v>
    <v>1883</v>
  </rv>
  <rv s="2">
    <v>13173</v>
  </rv>
  <rv s="0">
    <v>https://www.bing.com/financeapi/forcetrigger?t=a1yrar&amp;q=XNAS%3aNTAP&amp;form=skydnc</v>
    <v>Learn more on Bing</v>
  </rv>
  <rv s="1">
    <v>en-GB</v>
    <v>a1yrar</v>
    <v>268435456</v>
    <v>1</v>
    <v>Powered by Refinitiv</v>
    <v>0</v>
    <v>NETAPP, INC. (XNAS:NTAP)</v>
    <v>2</v>
    <v>3</v>
    <v>Finance</v>
    <v>4</v>
    <v>135.4462</v>
    <v>71.837800000000001</v>
    <v>1.4612000000000001</v>
    <v>1.514</v>
    <v>4.3309999999999998E-3</v>
    <v>1.2776000000000001E-2</v>
    <v>0.52</v>
    <v>USD</v>
    <v>NetApp, Inc. is an intelligent data infrastructure company combining unified data storage, integrated data, operational and workload services. It creates silo-free infrastructure, harnessing observability and AI to enable data management. Its operational and workload services provide continuous optimization of performance and efficiency for infrastructure and workloads through observability and AI. Its Hybrid Cloud segment provides a unified data storage portfolio of storage management and infrastructure solutions that helps customers modernize their data centers. Hybrid Cloud includes software, hardware, and related support, along with professional and other services. Its Public Cloud segment offers a portfolio of products delivered primarily as-a-service, including related support. This portfolio includes cloud storage, data services and operational services. These solutions and services are available in the public clouds, including Amazon AWS, Microsoft Azure, and Google Cloud.</v>
    <v>11700</v>
    <v>Nasdaq Stock Market</v>
    <v>XNAS</v>
    <v>XNAS</v>
    <v>3060 Olsen Drive, SAN JOSE, CA, 95128 US</v>
    <v>120.6563</v>
    <v>Computers, Phones &amp; Household Electronics</v>
    <v>Stock</v>
    <v>45932.954084640623</v>
    <v>13175</v>
    <v>118.07</v>
    <v>23957002657</v>
    <v>NETAPP, INC.</v>
    <v>NETAPP, INC.</v>
    <v>120.06</v>
    <v>22.048400000000001</v>
    <v>118.5</v>
    <v>120.014</v>
    <v>120.59</v>
    <v>199618400</v>
    <v>NTAP</v>
    <v>NETAPP, INC. (XNAS:NTAP)</v>
    <v>1588991</v>
    <v>2364830</v>
    <v>2001</v>
  </rv>
  <rv s="2">
    <v>13176</v>
  </rv>
  <rv s="0">
    <v>https://www.bing.com/financeapi/forcetrigger?t=a1squ2&amp;q=XNYS%3aFE&amp;form=skydnc</v>
    <v>Learn more on Bing</v>
  </rv>
  <rv s="1">
    <v>en-GB</v>
    <v>a1squ2</v>
    <v>268435456</v>
    <v>1</v>
    <v>Powered by Refinitiv</v>
    <v>0</v>
    <v>FIRSTENERGY CORP. (XNYS:FE)</v>
    <v>2</v>
    <v>3</v>
    <v>Finance</v>
    <v>10</v>
    <v>46.27</v>
    <v>37.58</v>
    <v>0.51339999999999997</v>
    <v>-0.51</v>
    <v>1.0339000000000001E-2</v>
    <v>-1.1094E-2</v>
    <v>0.47</v>
    <v>USD</v>
    <v>FirstEnergy Corp. and its subsidiaries are involved in the transmission, distribution, and generation of electricity through its segments: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segment distributes electricity in New Jersey, West Virginia and Maryland, provides transmission infrastructure, and operates 3,604 MWs of regulated net maximum generation capacity. The Stand-Alone Transmission segment consists of its ownership in FET and KATCo, which includes transmission infrastructure owned and operated by the Transmission Companies and used to transmit electricity.</v>
    <v>12294</v>
    <v>New York Stock Exchange</v>
    <v>XNYS</v>
    <v>XNYS</v>
    <v>341 White Pond Drive, AKRON, OH, 44320 US</v>
    <v>46.27</v>
    <v>Electrical Utilities &amp; IPPs</v>
    <v>Stock</v>
    <v>45932.937500022657</v>
    <v>13178</v>
    <v>45.44</v>
    <v>26248781294</v>
    <v>FIRSTENERGY CORP.</v>
    <v>FIRSTENERGY CORP.</v>
    <v>45.8</v>
    <v>20.091000000000001</v>
    <v>45.97</v>
    <v>45.46</v>
    <v>45.93</v>
    <v>577403900</v>
    <v>FE</v>
    <v>FIRSTENERGY CORP. (XNYS:FE)</v>
    <v>4474867</v>
    <v>3759180</v>
    <v>1996</v>
  </rv>
  <rv s="2">
    <v>13179</v>
  </rv>
  <rv s="0">
    <v>https://www.bing.com/financeapi/forcetrigger?t=a24fmw&amp;q=XNYS%3aTPR&amp;form=skydnc</v>
    <v>Learn more on Bing</v>
  </rv>
  <rv s="1">
    <v>en-GB</v>
    <v>a24fmw</v>
    <v>268435456</v>
    <v>1</v>
    <v>Powered by Refinitiv</v>
    <v>0</v>
    <v>TAPESTRY, INC. (XNYS:TPR)</v>
    <v>2</v>
    <v>3</v>
    <v>Finance</v>
    <v>10</v>
    <v>117</v>
    <v>43.07</v>
    <v>1.7362</v>
    <v>1.73</v>
    <v>0</v>
    <v>1.5198E-2</v>
    <v>0</v>
    <v>USD</v>
    <v>Tapestry, Inc. is a house of accessories and lifestyle brands. The Company's global house of brands include Coach and kate spade new york.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branded e-commerce sites as well as concession shop-in-shops.</v>
    <v>12500</v>
    <v>New York Stock Exchange</v>
    <v>XNYS</v>
    <v>XNYS</v>
    <v>10 Hudson Yards, NEW YORK, NY, 10001 US</v>
    <v>115.9</v>
    <v>Specialty Retailers</v>
    <v>Stock</v>
    <v>45932.937500010936</v>
    <v>13181</v>
    <v>113.41840000000001</v>
    <v>23921555580</v>
    <v>TAPESTRY, INC.</v>
    <v>TAPESTRY, INC.</v>
    <v>114.75</v>
    <v>179.46889999999999</v>
    <v>113.83</v>
    <v>115.56</v>
    <v>115.56</v>
    <v>207005500</v>
    <v>TPR</v>
    <v>TAPESTRY, INC. (XNYS:TPR)</v>
    <v>2261676</v>
    <v>3381368</v>
    <v>2000</v>
  </rv>
  <rv s="2">
    <v>13182</v>
  </rv>
  <rv s="0">
    <v>https://www.bing.com/financeapi/forcetrigger?t=a25jqh&amp;q=XNAS%3aVRSN&amp;form=skydnc</v>
    <v>Learn more on Bing</v>
  </rv>
  <rv s="1">
    <v>en-GB</v>
    <v>a25jqh</v>
    <v>268435456</v>
    <v>1</v>
    <v>Powered by Refinitiv</v>
    <v>0</v>
    <v>VERISIGN, INC. (XNAS:VRSN)</v>
    <v>2</v>
    <v>3</v>
    <v>Finance</v>
    <v>10</v>
    <v>310.60000000000002</v>
    <v>175.62</v>
    <v>0.7752</v>
    <v>0.52</v>
    <v>5.4460000000000001E-4</v>
    <v>1.8909999999999999E-3</v>
    <v>0.15</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929</v>
    <v>Nasdaq Stock Market</v>
    <v>XNAS</v>
    <v>XNAS</v>
    <v>ATTN: GENERAL COUNSEL, 12061 BLUEMONT WAY, RESTON, VA, 20190 US</v>
    <v>276.08999999999997</v>
    <v>Software &amp; IT Services</v>
    <v>Stock</v>
    <v>45932.888256515624</v>
    <v>13184</v>
    <v>272.28500000000003</v>
    <v>25728462029</v>
    <v>VERISIGN, INC.</v>
    <v>VERISIGN, INC.</v>
    <v>274.81</v>
    <v>32.795699999999997</v>
    <v>274.92</v>
    <v>275.44</v>
    <v>275.58999999999997</v>
    <v>93408590</v>
    <v>VRSN</v>
    <v>VERISIGN, INC. (XNAS:VRSN)</v>
    <v>609553</v>
    <v>737499</v>
    <v>1995</v>
  </rv>
  <rv s="2">
    <v>13185</v>
  </rv>
  <rv s="0">
    <v>http://zh.wikipedia.org/wiki/捷普科技</v>
    <v>Wikipedia</v>
  </rv>
  <rv s="3">
    <v>3</v>
    <v>13187</v>
  </rv>
  <rv s="4">
    <v>9</v>
    <v>https://www.bing.com/th?id=AMMS_d8440c163e9148c41f419348ca63886c&amp;qlt=95</v>
    <v>13188</v>
    <v>0</v>
    <v>https://www.bing.com/images/search?form=xlimg&amp;q=jabil+circuit</v>
    <v>Image of JABIL INC.</v>
  </rv>
  <rv s="0">
    <v>https://www.bing.com/financeapi/forcetrigger?t=a1w1ur&amp;q=XNYS%3aJBL&amp;form=skydnc</v>
    <v>Learn more on Bing</v>
  </rv>
  <rv s="5">
    <v>en-GB</v>
    <v>a1w1ur</v>
    <v>268435456</v>
    <v>1</v>
    <v>Powered by Refinitiv</v>
    <v>5</v>
    <v>JABIL INC. (XNYS:JBL)</v>
    <v>7</v>
    <v>8</v>
    <v>Finance</v>
    <v>10</v>
    <v>237.14</v>
    <v>108.66</v>
    <v>1.2607999999999999</v>
    <v>0.85</v>
    <v>1.5300000000000001E-2</v>
    <v>3.9560000000000003E-3</v>
    <v>3.3</v>
    <v>USD</v>
    <v>Jabil Inc. provides comprehensive engineering, manufacturing, and supply chain solutions. The Company provides comprehensive electronics design, production, and product management services to companies in various industries and end markets. The Company’s Regulated Industries segment is focused on regulated markets and includes revenues from customers primarily in the automotive and transportation, healthcare and packaging, and renewable energy infrastructure industries. Its Intelligent Infrastructure segment is focused on the modern digital ecosystem including artificial intelligence (AI) infrastructure and includes revenues from customers primarily in the capital equipment, cloud and data center infrastructure, and networking and communications industries. Its Connected Living and Digital Commerce segment is focused on digitalization and automation, including warehouse automation and robotics. The Company is also engaged in drug development and manufacturing solutions.</v>
    <v>138000</v>
    <v>New York Stock Exchange</v>
    <v>XNYS</v>
    <v>XNYS</v>
    <v>10560 Dr. MLK Street North, ST PETERSBURG, FL, 33716 US</v>
    <v>219</v>
    <v>13189</v>
    <v>Electronic Equipment &amp; Parts</v>
    <v>Stock</v>
    <v>45932.944053506253</v>
    <v>13190</v>
    <v>213.75</v>
    <v>23056380000</v>
    <v>JABIL INC.</v>
    <v>JABIL INC.</v>
    <v>217.13</v>
    <v>36.203000000000003</v>
    <v>214.84</v>
    <v>215.69</v>
    <v>218.99</v>
    <v>107318800</v>
    <v>JBL</v>
    <v>JABIL INC. (XNYS:JBL)</v>
    <v>1326656</v>
    <v>1618093</v>
    <v>1992</v>
  </rv>
  <rv s="2">
    <v>13191</v>
  </rv>
  <rv s="0">
    <v>https://www.bing.com/financeapi/forcetrigger?t=a21wsm&amp;q=XNYS%3aRF&amp;form=skydnc</v>
    <v>Learn more on Bing</v>
  </rv>
  <rv s="1">
    <v>en-GB</v>
    <v>a21wsm</v>
    <v>268435456</v>
    <v>1</v>
    <v>Powered by Refinitiv</v>
    <v>0</v>
    <v>REGIONS FINANCIAL CORPORATION (XNYS:RF)</v>
    <v>2</v>
    <v>3</v>
    <v>Finance</v>
    <v>10</v>
    <v>27.96</v>
    <v>17.739999999999998</v>
    <v>1.0900000000000001</v>
    <v>-0.01</v>
    <v>2.4809999999999997E-3</v>
    <v>-3.8150000000000006E-4</v>
    <v>6.5000000000000002E-2</v>
    <v>USD</v>
    <v>Regions Financial Corporation is a full-service provider of consumer and commercial banking, wealth management, and mortgage products and services. It serves customers across the South, Midwest and Texas, and through its subsidiary, Regions Bank, operates approximately 1,250 banking offices and more than 2,000 ATMs. Its segments include Corporate Bank, Consumer Bank and Wealth Management. The Corporate Bank segment represents its commercial banking functions, including commercial and industrial, commercial real estate and investor real estate lending. The Consumer Bank segment represents its branch network, including consumer banking products and services related to residential first mortgages, home equity lines and loans, consumer credit cards and other consumer loans, as well as the corresponding deposit relationships. The Wealth Management segment offers credit-related products, trust and investment management, asset management, retirement and savings solutions and estate planning.</v>
    <v>19642</v>
    <v>New York Stock Exchange</v>
    <v>XNYS</v>
    <v>XNYS</v>
    <v>1900 Fifth Avenue North, BIRMINGHAM, AL, 35203 US</v>
    <v>26.28</v>
    <v>Banking Services</v>
    <v>Stock</v>
    <v>45932.937500010936</v>
    <v>13193</v>
    <v>25.89</v>
    <v>23378477460</v>
    <v>REGIONS FINANCIAL CORPORATION</v>
    <v>REGIONS FINANCIAL CORPORATION</v>
    <v>26.12</v>
    <v>12.2179</v>
    <v>26.21</v>
    <v>26.2</v>
    <v>26.265000000000001</v>
    <v>892308300</v>
    <v>RF</v>
    <v>REGIONS FINANCIAL CORPORATION (XNYS:RF)</v>
    <v>20726130</v>
    <v>19358761</v>
    <v>2004</v>
  </rv>
  <rv s="2">
    <v>13194</v>
  </rv>
  <rv s="0">
    <v>https://www.bing.com/financeapi/forcetrigger?t=a1yw1h&amp;q=XNYS%3aNVR&amp;form=skydnc</v>
    <v>Learn more on Bing</v>
  </rv>
  <rv s="1">
    <v>en-GB</v>
    <v>a1yw1h</v>
    <v>268435456</v>
    <v>1</v>
    <v>Powered by Refinitiv</v>
    <v>0</v>
    <v>NVR, Inc. (XNYS:NVR)</v>
    <v>2</v>
    <v>3</v>
    <v>Finance</v>
    <v>10</v>
    <v>9964.77</v>
    <v>6562.8531000000003</v>
    <v>0.94310000000000005</v>
    <v>35.130000000000003</v>
    <v>0</v>
    <v>4.3709999999999999E-3</v>
    <v>0</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 in 36 metropolitan areas in 16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 in Maryland, Virginia, West Virginia, Delaware and Washington, District of Columbia (D.C.). Its North East division operates in New Jersey and Eastern Pennsylvania.</v>
    <v>7000</v>
    <v>New York Stock Exchange</v>
    <v>XNYS</v>
    <v>XNYS</v>
    <v>SUITE 500, 11700 PLAZA AMERICA DR., RESTON, VA, 20190 US</v>
    <v>8130.3649999999998</v>
    <v>Homebuilding &amp; Construction Supplies</v>
    <v>Stock</v>
    <v>45932.937500046093</v>
    <v>13196</v>
    <v>7985.49</v>
    <v>23063100000</v>
    <v>NVR, Inc.</v>
    <v>NVR, Inc.</v>
    <v>8041.93</v>
    <v>16.613299999999999</v>
    <v>8036.48</v>
    <v>8071.61</v>
    <v>8071.61</v>
    <v>2869800</v>
    <v>NVR</v>
    <v>NVR, Inc. (XNYS:NVR)</v>
    <v>11931</v>
    <v>18074</v>
    <v>1993</v>
  </rv>
  <rv s="2">
    <v>13197</v>
  </rv>
  <rv s="0">
    <v>https://www.bing.com/financeapi/forcetrigger?t=a1pj4c&amp;q=XNYS%3aCFG&amp;form=skydnc</v>
    <v>Learn more on Bing</v>
  </rv>
  <rv s="1">
    <v>en-GB</v>
    <v>a1pj4c</v>
    <v>268435456</v>
    <v>1</v>
    <v>Powered by Refinitiv</v>
    <v>0</v>
    <v>CITIZENS FINANCIAL GROUP, INC. (XNYS:CFG)</v>
    <v>2</v>
    <v>3</v>
    <v>Finance</v>
    <v>4</v>
    <v>54.5</v>
    <v>32.6</v>
    <v>1.1798999999999999</v>
    <v>0.26</v>
    <v>1.1329999999999999E-3</v>
    <v>4.9300000000000004E-3</v>
    <v>0.06</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14-state traditional banking footprint. Consumer Banking segment operates approximately 1,000 branches, including 143 in-store locations, and approximately 3,100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17677</v>
    <v>New York Stock Exchange</v>
    <v>XNYS</v>
    <v>XNYS</v>
    <v>1 CITIZENS PLAZA, PROVIDENCE, RI, 02903 US</v>
    <v>53.13</v>
    <v>Banking Services</v>
    <v>Stock</v>
    <v>45932.954935520313</v>
    <v>13199</v>
    <v>52.335000000000001</v>
    <v>22861497000</v>
    <v>CITIZENS FINANCIAL GROUP, INC.</v>
    <v>CITIZENS FINANCIAL GROUP, INC.</v>
    <v>52.58</v>
    <v>16.154599999999999</v>
    <v>52.74</v>
    <v>53</v>
    <v>53.04</v>
    <v>431349000</v>
    <v>CFG</v>
    <v>CITIZENS FINANCIAL GROUP, INC. (XNYS:CFG)</v>
    <v>3322009</v>
    <v>4230255</v>
    <v>1984</v>
  </rv>
  <rv s="2">
    <v>13200</v>
  </rv>
  <rv s="0">
    <v>https://www.bing.com/financeapi/forcetrigger?t=a25zz2&amp;q=XNYS%3aWRB&amp;form=skydnc</v>
    <v>Learn more on Bing</v>
  </rv>
  <rv s="1">
    <v>en-GB</v>
    <v>a25zz2</v>
    <v>268435456</v>
    <v>1</v>
    <v>Powered by Refinitiv</v>
    <v>0</v>
    <v>W. R. BERKLEY CORPORATION (XNYS:WRB)</v>
    <v>2</v>
    <v>3</v>
    <v>Finance</v>
    <v>10</v>
    <v>76.97</v>
    <v>55.172499999999999</v>
    <v>0.41339999999999999</v>
    <v>0.77</v>
    <v>4.0689999999999997E-3</v>
    <v>1.0211E-2</v>
    <v>0.31</v>
    <v>USD</v>
    <v>W. R. Berkley Corporation is an insurance holding company. It operates through two segments of the property casualty insurance business: Insurance and Reinsurance &amp; Monoline Excess. Its Insurance businesses underwrite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 provides professional liability and casualty insurance for small to mid-sized businesses though the business unit Berkley Edge. Its Reinsurance &amp; Monoline Excess offers reinsurance business on a facultative and treaty basis in the United States, United Kingdom, Continental Europe, Australia, the Asia-Pacific region and South Africa.</v>
    <v>8606</v>
    <v>New York Stock Exchange</v>
    <v>XNYS</v>
    <v>XNYS</v>
    <v>475 Steamboat Road, GREENWICH, CT, 06830 US</v>
    <v>76.364999999999995</v>
    <v>Insurance</v>
    <v>Stock</v>
    <v>45932.937500046093</v>
    <v>13202</v>
    <v>74.739999999999995</v>
    <v>28894525504</v>
    <v>W. R. BERKLEY CORPORATION</v>
    <v>W. R. BERKLEY CORPORATION</v>
    <v>74.959999999999994</v>
    <v>17.336500000000001</v>
    <v>75.41</v>
    <v>76.180000000000007</v>
    <v>76.489999999999995</v>
    <v>379292800</v>
    <v>WRB</v>
    <v>W. R. BERKLEY CORPORATION (XNYS:WRB)</v>
    <v>2032027</v>
    <v>1824176</v>
    <v>1970</v>
  </rv>
  <rv s="2">
    <v>13203</v>
  </rv>
  <rv s="0">
    <v>https://www.bing.com/financeapi/forcetrigger?t=a1r8ur&amp;q=XNYS%3aDOV&amp;form=skydnc</v>
    <v>Learn more on Bing</v>
  </rv>
  <rv s="1">
    <v>en-GB</v>
    <v>a1r8ur</v>
    <v>268435456</v>
    <v>1</v>
    <v>Powered by Refinitiv</v>
    <v>0</v>
    <v>DOVER CORPORATION (XNYS:DOV)</v>
    <v>2</v>
    <v>3</v>
    <v>Finance</v>
    <v>10</v>
    <v>222.31</v>
    <v>143.04</v>
    <v>1.2806</v>
    <v>0.35</v>
    <v>4.1380000000000002E-3</v>
    <v>2.1029999999999998E-3</v>
    <v>0.69</v>
    <v>USD</v>
    <v>Dover Corporation is a diversified global manufacturer and solutions provider. Its Engineered Products segment provides a range of equipment, components, software, solutions and services to the vehicle aftermarket, aerospace and defense, and others.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engineered precision components, instruments, and digital controls. Its Climate &amp; Sustainability Technologies segment is a provider of energy-efficient equipment, components, and parts.</v>
    <v>24000</v>
    <v>New York Stock Exchange</v>
    <v>XNYS</v>
    <v>XNYS</v>
    <v>3005 Highland Parkway, Suite 200, DOWNERS GROVE, IL, 60515 US</v>
    <v>168.18</v>
    <v>Machinery, Equipment &amp; Components</v>
    <v>Stock</v>
    <v>45932.938261666408</v>
    <v>13205</v>
    <v>166.065</v>
    <v>22867161200</v>
    <v>DOVER CORPORATION</v>
    <v>DOVER CORPORATION</v>
    <v>166.71</v>
    <v>21.5214</v>
    <v>166.4</v>
    <v>166.75</v>
    <v>167.44</v>
    <v>137134400</v>
    <v>DOV</v>
    <v>DOVER CORPORATION (XNYS:DOV)</v>
    <v>793392</v>
    <v>937656</v>
    <v>1947</v>
  </rv>
  <rv s="2">
    <v>13206</v>
  </rv>
  <rv s="0">
    <v>https://www.bing.com/financeapi/forcetrigger?t=a1uyk2&amp;q=XNYS%3aHUBB&amp;form=skydnc</v>
    <v>Learn more on Bing</v>
  </rv>
  <rv s="1">
    <v>en-GB</v>
    <v>a1uyk2</v>
    <v>268435456</v>
    <v>1</v>
    <v>Powered by Refinitiv</v>
    <v>0</v>
    <v>HUBBELL INCORPORATED (XNYS:HUBB)</v>
    <v>2</v>
    <v>3</v>
    <v>Finance</v>
    <v>10</v>
    <v>481.34500000000003</v>
    <v>299.42500000000001</v>
    <v>0.9869</v>
    <v>-7.05</v>
    <v>0</v>
    <v>-1.6376999999999999E-2</v>
    <v>0</v>
    <v>USD</v>
    <v>Hubbell Incorporated is a global manufacturer of electrical products and utility solutions for a range of customer and end market applications. It operates in two segments: Utility Solutions and Electrical Solutions. The Utility Solutions segment consists of businesses that design, manufacture, and sell a variety of electrical distribution, transmission, substation, and telecommunications products, which support applications In Front of the Meter. The Electrical Solutions segment comprises businesses that sell stock and custom products including standard and special application wiring device products, rough-in electrical products, connector and grounding products, as well as other electrical equipment. The Company also offer a variety of wiring devices and electrical products that have residential and utility applications. Its products are either sourced completely, manufactured or assembled by its subsidiaries.</v>
    <v>17700</v>
    <v>New York Stock Exchange</v>
    <v>XNYS</v>
    <v>XNYS</v>
    <v>40 Waterview Dr, SHELTON, CT, 06484-1000 US</v>
    <v>436.78</v>
    <v>Machinery, Equipment &amp; Components</v>
    <v>Stock</v>
    <v>45932.937500022657</v>
    <v>13208</v>
    <v>419.32</v>
    <v>22500543034</v>
    <v>HUBBELL INCORPORATED</v>
    <v>HUBBELL INCORPORATED</v>
    <v>434.61</v>
    <v>27.491199999999999</v>
    <v>430.47</v>
    <v>423.42</v>
    <v>423.42</v>
    <v>53140010</v>
    <v>HUBB</v>
    <v>HUBBELL INCORPORATED (XNYS:HUBB)</v>
    <v>549237</v>
    <v>487489</v>
    <v>1905</v>
  </rv>
  <rv s="2">
    <v>13209</v>
  </rv>
  <rv s="0">
    <v>https://www.bing.com/financeapi/forcetrigger?t=a1qyvh&amp;q=XNYS%3aDG&amp;form=skydnc</v>
    <v>Learn more on Bing</v>
  </rv>
  <rv s="1">
    <v>en-GB</v>
    <v>a1qyvh</v>
    <v>268435456</v>
    <v>1</v>
    <v>Powered by Refinitiv</v>
    <v>0</v>
    <v>DOLLAR GENERAL CORPORATION (XNYS:DG)</v>
    <v>2</v>
    <v>3</v>
    <v>Finance</v>
    <v>4</v>
    <v>117.95</v>
    <v>66.430000000000007</v>
    <v>0.31480000000000002</v>
    <v>1.724</v>
    <v>5.6740000000000002E-3</v>
    <v>1.7295000000000001E-2</v>
    <v>0.57530000000000003</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101.65</v>
    <v>Diversified Retail</v>
    <v>Stock</v>
    <v>45932.955702233594</v>
    <v>13211</v>
    <v>99.43</v>
    <v>22319628824</v>
    <v>DOLLAR GENERAL CORPORATION</v>
    <v>DOLLAR GENERAL CORPORATION</v>
    <v>99.45</v>
    <v>18.758400000000002</v>
    <v>99.68</v>
    <v>101.404</v>
    <v>101.9753</v>
    <v>220106000</v>
    <v>DG</v>
    <v>DOLLAR GENERAL CORPORATION (XNYS:DG)</v>
    <v>2953193</v>
    <v>3482982</v>
    <v>1998</v>
  </rv>
  <rv s="2">
    <v>13212</v>
  </rv>
  <rv s="0">
    <v>https://www.bing.com/financeapi/forcetrigger?t=a24poc&amp;q=XNYS%3aTYL&amp;form=skydnc</v>
    <v>Learn more on Bing</v>
  </rv>
  <rv s="1">
    <v>en-GB</v>
    <v>a24poc</v>
    <v>268435456</v>
    <v>1</v>
    <v>Powered by Refinitiv</v>
    <v>0</v>
    <v>TYLER TECHNOLOGIES, INC. (XNYS:TYL)</v>
    <v>2</v>
    <v>3</v>
    <v>Finance</v>
    <v>10</v>
    <v>661.31</v>
    <v>494.315</v>
    <v>0.93820000000000003</v>
    <v>-2.5499999999999998</v>
    <v>0</v>
    <v>-5.0920000000000002E-3</v>
    <v>0</v>
    <v>USD</v>
    <v>Tyler Technologies, Inc. is a provider of integrated software and technology management solutions for the public sector. Its end-to-end solutions enable local, state, and federal government entities to operate efficiently and transparently with residents and each other. Its segments include Enterprise Software (ES) and Platform Technologies (PT). ES segment offers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PT segment offers public sector entities with platforms and transformative solutions, such as digital solutions, payment processing, streamlined data processing, and improved operations and workflows. It offers cloud-based software with an integrated platform for managing and streamlining permitting, inspections, planning, and zoning.</v>
    <v>7542</v>
    <v>New York Stock Exchange</v>
    <v>XNYS</v>
    <v>XNYS</v>
    <v>5101 Tennyson Pkwy, PLANO, TX, 75024 US</v>
    <v>508.13</v>
    <v>Software &amp; IT Services</v>
    <v>Stock</v>
    <v>45932.946303055469</v>
    <v>13214</v>
    <v>494.315</v>
    <v>21552601123</v>
    <v>TYLER TECHNOLOGIES, INC.</v>
    <v>TYLER TECHNOLOGIES, INC.</v>
    <v>499.59</v>
    <v>71.171000000000006</v>
    <v>500.74</v>
    <v>498.19</v>
    <v>498.19</v>
    <v>43261810</v>
    <v>TYL</v>
    <v>TYLER TECHNOLOGIES, INC. (XNYS:TYL)</v>
    <v>510601</v>
    <v>326531</v>
    <v>1989</v>
  </rv>
  <rv s="2">
    <v>13215</v>
  </rv>
  <rv s="0">
    <v>http://it.wikipedia.org/wiki/T._Rowe_Price</v>
    <v>Wikipedia</v>
  </rv>
  <rv s="3">
    <v>3</v>
    <v>13217</v>
  </rv>
  <rv s="4">
    <v>9</v>
    <v>https://www.bing.com/th?id=AMMS_4c600be848f66590834841f27e6f786d&amp;qlt=95</v>
    <v>13218</v>
    <v>0</v>
    <v>https://www.bing.com/images/search?form=xlimg&amp;q=t.+rowe+price</v>
    <v>Image of T. ROWE PRICE GROUP, INC.</v>
  </rv>
  <rv s="0">
    <v>https://www.bing.com/financeapi/forcetrigger?t=a24i3m&amp;q=XNAS%3aTROW&amp;form=skydnc</v>
    <v>Learn more on Bing</v>
  </rv>
  <rv s="5">
    <v>en-GB</v>
    <v>a24i3m</v>
    <v>268435456</v>
    <v>1</v>
    <v>Powered by Refinitiv</v>
    <v>5</v>
    <v>T. ROWE PRICE GROUP, INC. (XNAS:TROW)</v>
    <v>7</v>
    <v>8</v>
    <v>Finance</v>
    <v>10</v>
    <v>125.8078</v>
    <v>77.849999999999994</v>
    <v>1.5318000000000001</v>
    <v>0.64</v>
    <v>-7.731E-3</v>
    <v>6.332E-3</v>
    <v>-0.7863</v>
    <v>USD</v>
    <v>T. Rowe Price Group, Inc. is a financial services holding company that provides global investment advisory services to investors. It provides a range of investment solutions across equity, fixed income, multi-asset, and alternative capabilities for clients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It distributes its array of active investment solutions through a diverse set of distribution channels and vehicles. These vehicles include an array of U.S. mutual funds, collective investment trusts, exchange-traded funds, subadvised funds, separately managed accounts, and other sponsored products.</v>
    <v>8158</v>
    <v>Nasdaq Stock Market</v>
    <v>XNAS</v>
    <v>XNAS</v>
    <v>Harbor Point, 1307 Point Street, BALTIMORE, MD, 21231 US</v>
    <v>102.25</v>
    <v>13219</v>
    <v>Investment Banking &amp; Investment Services</v>
    <v>Stock</v>
    <v>45932.926961503908</v>
    <v>13220</v>
    <v>100.66500000000001</v>
    <v>22347232992</v>
    <v>T. ROWE PRICE GROUP, INC.</v>
    <v>T. ROWE PRICE GROUP, INC.</v>
    <v>101.1</v>
    <v>11.3005</v>
    <v>101.07</v>
    <v>101.71</v>
    <v>100.9237</v>
    <v>219715200</v>
    <v>TROW</v>
    <v>T. ROWE PRICE GROUP, INC. (XNAS:TROW)</v>
    <v>1796805</v>
    <v>1559204</v>
    <v>2000</v>
  </rv>
  <rv s="2">
    <v>13221</v>
  </rv>
  <rv s="0">
    <v>https://www.bing.com/financeapi/forcetrigger?t=a1s4yc&amp;q=XNYS%3aEQR&amp;form=skydnc</v>
    <v>Learn more on Bing</v>
  </rv>
  <rv s="1">
    <v>en-GB</v>
    <v>a1s4yc</v>
    <v>268435456</v>
    <v>1</v>
    <v>Powered by Refinitiv</v>
    <v>0</v>
    <v>EQUITY RESIDENTIAL (XNYS:EQR)</v>
    <v>2</v>
    <v>3</v>
    <v>Finance</v>
    <v>10</v>
    <v>78.319999999999993</v>
    <v>59.41</v>
    <v>0.89370000000000005</v>
    <v>-0.62</v>
    <v>0</v>
    <v>-9.672E-3</v>
    <v>0</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investments in approximately 311 properties located in 10 states consisting of over 84,249 apartment units. ERP Operating Limited Partnership (ERPOP) conducts the multifamily residential property business of Equity Residential.</v>
    <v>2500</v>
    <v>New York Stock Exchange</v>
    <v>XNYS</v>
    <v>XNYS</v>
    <v>Two North Riverside Plaza, Suite 400, CHICAGO, IL, 60606 US</v>
    <v>63.994999999999997</v>
    <v>Residential &amp; Commercial REIT</v>
    <v>Stock</v>
    <v>45932.937500010936</v>
    <v>13223</v>
    <v>63.11</v>
    <v>24242891388</v>
    <v>EQUITY RESIDENTIAL</v>
    <v>EQUITY RESIDENTIAL</v>
    <v>63.84</v>
    <v>23.945699999999999</v>
    <v>64.099999999999994</v>
    <v>63.48</v>
    <v>63.48</v>
    <v>381898100</v>
    <v>EQR</v>
    <v>EQUITY RESIDENTIAL (XNYS:EQR)</v>
    <v>1686544</v>
    <v>2008071</v>
    <v>1992</v>
  </rv>
  <rv s="2">
    <v>13224</v>
  </rv>
  <rv s="0">
    <v>https://www.bing.com/financeapi/forcetrigger?t=a1ra3m&amp;q=XNYS%3aDRI&amp;form=skydnc</v>
    <v>Learn more on Bing</v>
  </rv>
  <rv s="1">
    <v>en-GB</v>
    <v>a1ra3m</v>
    <v>268435456</v>
    <v>1</v>
    <v>Powered by Refinitiv</v>
    <v>0</v>
    <v>DARDEN RESTAURANTS, INC. (XNYS:DRI)</v>
    <v>2</v>
    <v>3</v>
    <v>Finance</v>
    <v>4</v>
    <v>228.27</v>
    <v>155.18</v>
    <v>0.73980000000000001</v>
    <v>1.08</v>
    <v>1.085E-3</v>
    <v>5.6129999999999999E-3</v>
    <v>0.21</v>
    <v>USD</v>
    <v>Darden Restaurants, Inc. is a restaurant company. The Company owns and operates full-service dining restaurants in the United States and Canada under the trade names Olive Garden, LongHorn Steakhouse, Yard House, Ruth's Chris Steak House, Cheddar's Scratch Kitchen, The Capital Grille, Chuy's, Seasons 52, Eddie V's and Bahama Breeze. It owns and operates approximately 2,140 restaurants in the United States and Canada. Its segments include Olive Garden, LongHorn Steakhouse, Fine Dining, and Other Businesses. Olive Garden is a full-service Italian dining restaurant operator in the United States. LongHorn Steakhouse is a full-service steakhouse restaurant, which features a variety of menu items including signature steaks and chicken, as well as salmon, shrimp, and burgers. Fine Dining includes Ruth’s Chris, The Capital Grille and Eddie V’s. Other businesses include Cheddar’s Scratch Kitchen, Yard House, Bahama Breeze, Seasons 52, and The Capital Burger.</v>
    <v>197924</v>
    <v>New York Stock Exchange</v>
    <v>XNYS</v>
    <v>XNYS</v>
    <v>1000 Darden Center Dr, ORLANDO, FL, 32837 US</v>
    <v>194.31</v>
    <v>Hotels &amp; Entertainment Services</v>
    <v>Stock</v>
    <v>45932.953860173438</v>
    <v>13226</v>
    <v>191</v>
    <v>22504394024</v>
    <v>DARDEN RESTAURANTS, INC.</v>
    <v>DARDEN RESTAURANTS, INC.</v>
    <v>191.34</v>
    <v>20.729199999999999</v>
    <v>192.4</v>
    <v>193.48</v>
    <v>193.7</v>
    <v>116313800</v>
    <v>DRI</v>
    <v>DARDEN RESTAURANTS, INC. (XNYS:DRI)</v>
    <v>1029046</v>
    <v>1439409</v>
    <v>1995</v>
  </rv>
  <rv s="2">
    <v>13227</v>
  </rv>
  <rv s="0">
    <v>https://www.bing.com/financeapi/forcetrigger?t=a1wdp2&amp;q=XNYS%3aK&amp;form=skydnc</v>
    <v>Learn more on Bing</v>
  </rv>
  <rv s="1">
    <v>en-GB</v>
    <v>a1wdp2</v>
    <v>268435456</v>
    <v>1</v>
    <v>Powered by Refinitiv</v>
    <v>0</v>
    <v>KELLANOVA (XNYS:K)</v>
    <v>2</v>
    <v>3</v>
    <v>Finance</v>
    <v>10</v>
    <v>83.22</v>
    <v>76.48</v>
    <v>0.2233</v>
    <v>0.19</v>
    <v>0</v>
    <v>2.3040000000000001E-3</v>
    <v>0</v>
    <v>USD</v>
    <v>Kellanova is engaged in manufacturing and marketing snacks and convenience foods. Its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These products were manufactured by the Company in over 20 countries and marketed in more than 180 countries.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brands include Special K, Coco Pops, Crunchy Nut, Nutri-Grain, Rice Krispies Squares, and others.</v>
    <v>24000</v>
    <v>New York Stock Exchange</v>
    <v>XNYS</v>
    <v>XNYS</v>
    <v>412 N WELLS ST, CHICAGO, IL, 60654 US</v>
    <v>83</v>
    <v>Food &amp; Tobacco</v>
    <v>Stock</v>
    <v>45932.937500010936</v>
    <v>13229</v>
    <v>82.2</v>
    <v>28762200000</v>
    <v>KELLANOVA</v>
    <v>KELLANOVA</v>
    <v>82.3</v>
    <v>21.586400000000001</v>
    <v>82.46</v>
    <v>82.65</v>
    <v>82.65</v>
    <v>348000000</v>
    <v>K</v>
    <v>KELLANOVA (XNYS:K)</v>
    <v>6683557</v>
    <v>3558409</v>
    <v>1922</v>
  </rv>
  <rv s="2">
    <v>13230</v>
  </rv>
  <rv s="0">
    <v>https://www.bing.com/financeapi/forcetrigger?t=a1rew7&amp;q=XNYS%3aDVN&amp;form=skydnc</v>
    <v>Learn more on Bing</v>
  </rv>
  <rv s="1">
    <v>en-GB</v>
    <v>a1rew7</v>
    <v>268435456</v>
    <v>1</v>
    <v>Powered by Refinitiv</v>
    <v>0</v>
    <v>DEVON ENERGY CORPORATION (XNYS:DVN)</v>
    <v>2</v>
    <v>3</v>
    <v>Finance</v>
    <v>4</v>
    <v>43.295000000000002</v>
    <v>25.89</v>
    <v>1.0669</v>
    <v>-0.99</v>
    <v>2.0399999999999997E-3</v>
    <v>-2.8029000000000002E-2</v>
    <v>7.0000000000000007E-2</v>
    <v>USD</v>
    <v>Devon Energy Corporation is an oil and gas producer in the United States with a diversified multi-basin portfolio headlined by an acreage position in the Delaware Basin. The Company is primarily engaged in the exploration, development and production of oil, natural gas and natural gas liquids (NGLs). It owns a portfolio of assets located in the Delaware Basin, Rockies, Eagle Ford and Anadarko Basin. The Delaware Basin operates in southeast New Mexico and across the state line into west Texas. It offers exploration and development opportunities from many geologic reservoirs and play types, including the oil-rich Wolfcamp, Bone Spring, Avalon and Delaware formations. Its Rockies development consists of its Williston Basin and Powder River Basin assets. The Eagle Ford operations are located in Texas' DeWitt and Karnes counties. The Anadarko Basin development is located in western Oklahoma. It has a joint venture with Dow to develop a portion of its Anadarko Basin acreage.</v>
    <v>2300</v>
    <v>New York Stock Exchange</v>
    <v>XNYS</v>
    <v>XNYS</v>
    <v>333 W Sheridan Ave, OKLAHOMA CITY, OK, 73102 US</v>
    <v>35.484999999999999</v>
    <v>Oil &amp; Gas</v>
    <v>Stock</v>
    <v>45932.955856735935</v>
    <v>13232</v>
    <v>34.181899999999999</v>
    <v>21792684000</v>
    <v>DEVON ENERGY CORPORATION</v>
    <v>DEVON ENERGY CORPORATION</v>
    <v>35</v>
    <v>7.6924999999999999</v>
    <v>35.32</v>
    <v>34.33</v>
    <v>34.39</v>
    <v>634800000</v>
    <v>DVN</v>
    <v>DEVON ENERGY CORPORATION (XNYS:DVN)</v>
    <v>7235527</v>
    <v>7400630</v>
    <v>1999</v>
  </rv>
  <rv s="2">
    <v>13233</v>
  </rv>
  <rv s="0">
    <v>https://www.bing.com/financeapi/forcetrigger?t=a2w5cw&amp;q=OTCM%3aSMFTF&amp;form=skydnc</v>
    <v>Learn more on Bing</v>
  </rv>
  <rv s="1">
    <v>en-GB</v>
    <v>a2w5cw</v>
    <v>268435456</v>
    <v>1</v>
    <v>Powered by Refinitiv</v>
    <v>0</v>
    <v>SMURFIT WESTROCK PUBLIC LIMITED COMPANY (XNYS:SW)</v>
    <v>2</v>
    <v>3</v>
    <v>Finance</v>
    <v>10</v>
    <v>56.985700000000001</v>
    <v>37.01</v>
    <v>1.0512999999999999</v>
    <v>-0.78</v>
    <v>1.9819E-2</v>
    <v>-1.8284000000000002E-2</v>
    <v>0.83</v>
    <v>USD</v>
    <v>Smurfit Westrock plc is a multinational provider of sustainable fiber-based paper and packaging solutions. Its segments include Europe, the Middle East and Africa (MEA) and Asia-Pacific (APAC); North America, and LATAM, which has a system of mills and plants that primarily produce a full line of containerboard that is converted into corrugated containers within each segment or is sold to third parties. Its North America segment offers linerboard, white-top linerboard and containerboard, and kraft paper and caters primarily to corrugated packaging markets. Its Europe, MEA and APAC segment primarily offer a full line of containerboard that is converted into corrugated containers. It is also engaged in packaging and paper market segments, such as sack kraft paper, machine glazed paper, graphic board, solid board, solid board packaging and boxboard. The LATAM segment is engaged in producing containerboard, consumer packaging board and sack kraft paper.</v>
    <v>100000</v>
    <v>New York Stock Exchange</v>
    <v>XNYS</v>
    <v>XNYS</v>
    <v>Beech Hill, Clonskeagh, DUBLIN, DUBLIN, D04 N2R2 IE</v>
    <v>42.76</v>
    <v>Containers &amp; Packaging</v>
    <v>Stock</v>
    <v>45932.948092210157</v>
    <v>13235</v>
    <v>41.774999999999999</v>
    <v>21866599188</v>
    <v>SMURFIT WESTROCK PUBLIC LIMITED COMPANY</v>
    <v>SMURFIT WESTROCK PUBLIC LIMITED COMPANY</v>
    <v>42.63</v>
    <v>63.473799999999997</v>
    <v>42.66</v>
    <v>41.88</v>
    <v>42.71</v>
    <v>522125100</v>
    <v>SW</v>
    <v>SMURFIT WESTROCK PUBLIC LIMITED COMPANY (XNYS:SW)</v>
    <v>4133947</v>
    <v>4131027</v>
    <v>2017</v>
  </rv>
  <rv s="2">
    <v>13236</v>
  </rv>
  <rv s="0">
    <v>https://www.bing.com/financeapi/forcetrigger?t=a1pyar&amp;q=XNYS%3aCMS&amp;form=skydnc</v>
    <v>Learn more on Bing</v>
  </rv>
  <rv s="1">
    <v>en-GB</v>
    <v>a1pyar</v>
    <v>268435456</v>
    <v>1</v>
    <v>Powered by Refinitiv</v>
    <v>0</v>
    <v>CMS ENERGY CORPORATION (XNYS:CMS)</v>
    <v>2</v>
    <v>3</v>
    <v>Finance</v>
    <v>10</v>
    <v>76.447999999999993</v>
    <v>63.97</v>
    <v>0.41439999999999999</v>
    <v>-0.54</v>
    <v>0</v>
    <v>-7.4619999999999999E-3</v>
    <v>0</v>
    <v>USD</v>
    <v>CMS Energy Corporation is an energy company operating primarily in Michigan. It manages its businesses by the nature of services each provides and operates principally in three business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The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2,342 miles of transmission lines with 15 gas storage fields with a total storage capacity of 309 billion cubic feet (Bcf).</v>
    <v>8324</v>
    <v>New York Stock Exchange</v>
    <v>XNYS</v>
    <v>XNYS</v>
    <v>One Energy Plaza, JACKSON, MI, 49201 US</v>
    <v>72.290000000000006</v>
    <v>Multiline Utilities</v>
    <v>Stock</v>
    <v>45932.937500022657</v>
    <v>13238</v>
    <v>71.37</v>
    <v>21501261782</v>
    <v>CMS ENERGY CORPORATION</v>
    <v>CMS ENERGY CORPORATION</v>
    <v>72.2</v>
    <v>22.0642</v>
    <v>72.37</v>
    <v>71.83</v>
    <v>71.83</v>
    <v>299335400</v>
    <v>CMS</v>
    <v>CMS ENERGY CORPORATION (XNYS:CMS)</v>
    <v>1793684</v>
    <v>2157672</v>
    <v>1987</v>
  </rv>
  <rv s="2">
    <v>13239</v>
  </rv>
  <rv s="0">
    <v>https://www.bing.com/financeapi/forcetrigger?t=a213c7&amp;q=XNAS%3aPODD&amp;form=skydnc</v>
    <v>Learn more on Bing</v>
  </rv>
  <rv s="1">
    <v>en-GB</v>
    <v>a213c7</v>
    <v>268435456</v>
    <v>1</v>
    <v>Powered by Refinitiv</v>
    <v>0</v>
    <v>INSULET CORPORATION (XNAS:PODD)</v>
    <v>2</v>
    <v>3</v>
    <v>Finance</v>
    <v>10</v>
    <v>353.5</v>
    <v>225.37</v>
    <v>1.3940999999999999</v>
    <v>6.23</v>
    <v>4.1320000000000003E-3</v>
    <v>2.0360999999999997E-2</v>
    <v>1.29</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and the Omnipod Insulin Management System.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It also produces pods for Amgen for use in the Neulasta Onpro kit, a delivery system for Amgen’s Neulasta to help reduce the risk of infection after intense chemotherapy.</v>
    <v>3900</v>
    <v>Nasdaq Stock Market</v>
    <v>XNAS</v>
    <v>XNAS</v>
    <v>100 Nagog Park, ACTON, MA, 01720-3440 US</v>
    <v>312.7</v>
    <v>Healthcare Equipment &amp; Supplies</v>
    <v>Stock</v>
    <v>45932.922536608596</v>
    <v>13241</v>
    <v>302.92</v>
    <v>21977251791</v>
    <v>INSULET CORPORATION</v>
    <v>INSULET CORPORATION</v>
    <v>304.36</v>
    <v>93.115399999999994</v>
    <v>305.98</v>
    <v>312.20999999999998</v>
    <v>313.5</v>
    <v>70392530</v>
    <v>PODD</v>
    <v>INSULET CORPORATION (XNAS:PODD)</v>
    <v>545817</v>
    <v>657287</v>
    <v>2000</v>
  </rv>
  <rv s="2">
    <v>13242</v>
  </rv>
  <rv s="0">
    <v>https://www.bing.com/financeapi/forcetrigger?t=a244ur&amp;q=XNAS%3aTER&amp;form=skydnc</v>
    <v>Learn more on Bing</v>
  </rv>
  <rv s="1">
    <v>en-GB</v>
    <v>a244ur</v>
    <v>268435456</v>
    <v>1</v>
    <v>Powered by Refinitiv</v>
    <v>0</v>
    <v>TERADYNE, INC. (XNAS:TER)</v>
    <v>2</v>
    <v>3</v>
    <v>Finance</v>
    <v>4</v>
    <v>145.35</v>
    <v>65.77</v>
    <v>1.8720000000000001</v>
    <v>3.41</v>
    <v>-5.8810000000000004E-4</v>
    <v>2.4163999999999998E-2</v>
    <v>-8.5000000000000006E-2</v>
    <v>USD</v>
    <v>Teradyne, Inc. is a global supplier of automated test equipment and robotics solutions. It designs, develops, manufactures and sells automated test systems and robotics products. Its segment includes Semiconductor Test, Robotics, and Product Test. The Semiconductor Test segment includes operations related to the design, manufacturing and marketing of semiconductor test products and services, inclusive of storage and system level test products. The Robotics segment includes operations related to the design, manufacturing and marketing of collaborative robotic arms and autonomous mobile robots. The Product Test segment includes operations related to the design, manufacturing and marketing of products and services for defense/aerospace test, circuit-board test, wireless test systems, and silicon photonics testing. Its offerings also include defense/aerospace test instrumentation and systems, circuit-board test and inspection (production board test) systems, and wireless test systems.</v>
    <v>6500</v>
    <v>Nasdaq Stock Market</v>
    <v>XNAS</v>
    <v>XNAS</v>
    <v>600 Riverpark Dr, NORTH READING, MA, 01864-2634 US</v>
    <v>145.35</v>
    <v>Semiconductors &amp; Semiconductor Equipment</v>
    <v>Stock</v>
    <v>45932.955557187503</v>
    <v>13244</v>
    <v>141.72</v>
    <v>22990892955</v>
    <v>TERADYNE, INC.</v>
    <v>TERADYNE, INC.</v>
    <v>144.9</v>
    <v>50.133499999999998</v>
    <v>141.12</v>
    <v>144.53</v>
    <v>144.44</v>
    <v>159073500</v>
    <v>TER</v>
    <v>TERADYNE, INC. (XNAS:TER)</v>
    <v>3306415</v>
    <v>3990074</v>
    <v>1960</v>
  </rv>
  <rv s="2">
    <v>13245</v>
  </rv>
  <rv s="0">
    <v>https://www.bing.com/financeapi/forcetrigger?t=a1r177&amp;q=XNYS%3aDGX&amp;form=skydnc</v>
    <v>Learn more on Bing</v>
  </rv>
  <rv s="1">
    <v>en-GB</v>
    <v>a1r177</v>
    <v>268435456</v>
    <v>1</v>
    <v>Powered by Refinitiv</v>
    <v>0</v>
    <v>QUEST DIAGNOSTICS INCORPORATED (XNYS:DGX)</v>
    <v>2</v>
    <v>3</v>
    <v>Finance</v>
    <v>10</v>
    <v>191.49</v>
    <v>146.16999999999999</v>
    <v>0.59299999999999997</v>
    <v>-1.1100000000000001</v>
    <v>0</v>
    <v>-6.097E-3</v>
    <v>0</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It also focuses on artificial intelligence (AI) and digital pathology solutions. The Company’s services primarily are provided under the Quest Diagnostics brand and under other brands, including AmeriPath, Dermpath Diagnostics, ExamOne, and Quanum.</v>
    <v>45000</v>
    <v>New York Stock Exchange</v>
    <v>XNYS</v>
    <v>XNYS</v>
    <v>500 Plaza Drive, SECAUCUS, NJ, 07094 US</v>
    <v>182</v>
    <v>Healthcare Providers &amp; Services</v>
    <v>Stock</v>
    <v>45932.937500034372</v>
    <v>13247</v>
    <v>177.79</v>
    <v>20235562464</v>
    <v>QUEST DIAGNOSTICS INCORPORATED</v>
    <v>QUEST DIAGNOSTICS INCORPORATED</v>
    <v>180.83</v>
    <v>21.746600000000001</v>
    <v>182.07</v>
    <v>180.96</v>
    <v>180.96</v>
    <v>111823400</v>
    <v>DGX</v>
    <v>QUEST DIAGNOSTICS INCORPORATED (XNYS:DGX)</v>
    <v>1029735</v>
    <v>726558</v>
    <v>1996</v>
  </rv>
  <rv s="2">
    <v>13248</v>
  </rv>
  <rv s="0">
    <v>https://www.bing.com/financeapi/forcetrigger?t=a1pl8m&amp;q=XNYS%3aCHD&amp;form=skydnc</v>
    <v>Learn more on Bing</v>
  </rv>
  <rv s="1">
    <v>en-GB</v>
    <v>a1pl8m</v>
    <v>268435456</v>
    <v>1</v>
    <v>Powered by Refinitiv</v>
    <v>0</v>
    <v>CHURCH &amp; DWIGHT CO., INC. (XNYS:CHD)</v>
    <v>2</v>
    <v>3</v>
    <v>Finance</v>
    <v>4</v>
    <v>116.46</v>
    <v>85.08</v>
    <v>0.41160000000000002</v>
    <v>0.48</v>
    <v>1.8100000000000002E-2</v>
    <v>5.4600000000000004E-3</v>
    <v>1.6</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Specialty Products Division (SPD). The Consumer Domestic segment includes each of its seven power brands, as well as other brands and household and personal care products. The Consumer International segment markets a variety of personal care, household and over-the-counter products in international subsidiary markets, including Australia, Canada, France, Germany, Japan, Mexico, China and the United Kingdom. Its SPD segment focuses on sales to businesses and participates in three product areas: animal nutrition, specialty chemicals and commercial and professional. The Company’s brands include ARM &amp; HAMMER; OXICLEAN; VITAFUSION and L’IL CRITTERS; BATISTE; WATERPIK; THERABREATH; and HERO.</v>
    <v>5750</v>
    <v>New York Stock Exchange</v>
    <v>XNYS</v>
    <v>XNYS</v>
    <v>Princeton South Corporate Center, 500 Charles Ewing Boulevard, EWING, NJ, 08628 US</v>
    <v>88.63</v>
    <v>Personal &amp; Household Products &amp; Services</v>
    <v>Stock</v>
    <v>45932.957606157033</v>
    <v>13250</v>
    <v>87.254999999999995</v>
    <v>21535009080</v>
    <v>CHURCH &amp; DWIGHT CO., INC.</v>
    <v>CHURCH &amp; DWIGHT CO., INC.</v>
    <v>87.59</v>
    <v>41.696100000000001</v>
    <v>87.92</v>
    <v>88.4</v>
    <v>90</v>
    <v>243608700</v>
    <v>CHD</v>
    <v>CHURCH &amp; DWIGHT CO., INC. (XNYS:CHD)</v>
    <v>1676321</v>
    <v>2077201</v>
    <v>1925</v>
  </rv>
  <rv s="2">
    <v>13251</v>
  </rv>
  <rv s="0">
    <v>https://www.bing.com/financeapi/forcetrigger?t=a1ru6h&amp;q=XNYS%3aEIX&amp;form=skydnc</v>
    <v>Learn more on Bing</v>
  </rv>
  <rv s="1">
    <v>en-GB</v>
    <v>a1ru6h</v>
    <v>268435456</v>
    <v>1</v>
    <v>Powered by Refinitiv</v>
    <v>0</v>
    <v>EDISON INTERNATIONAL (XNYS:EIX)</v>
    <v>2</v>
    <v>3</v>
    <v>Finance</v>
    <v>4</v>
    <v>88.644999999999996</v>
    <v>47.73</v>
    <v>0.84670000000000001</v>
    <v>-1.79</v>
    <v>-1.652E-3</v>
    <v>-3.1805E-2</v>
    <v>-0.09</v>
    <v>USD</v>
    <v>Edison International is an electric utility holding company. The Company is focused on providing clean and reliable energy and energy services through its independent companies. It is the parent holding company of Southern California Edison Company (SCE) and Trio. SCE is a public utility primarily engaged in the business of supplying and delivering electricity to an approximately 50,000 square mile area across Southern, Central and Coastal California. Trio is a global energy advisory firm providing integrated sustainability and energy advisory services to large commercial, industrial and institutional organizations in North America and Europe. Trio provides integrated strategy and implementation solutions in sustainability, renewables, energy procurement, conventional supply, energy optimization and transportation electrification.</v>
    <v>13483</v>
    <v>New York Stock Exchange</v>
    <v>XNYS</v>
    <v>XNYS</v>
    <v>2244 Walnut Grove Ave, P O Box 800, ROSEMEAD, CA, 91770 US</v>
    <v>55.8</v>
    <v>Electrical Utilities &amp; IPPs</v>
    <v>Stock</v>
    <v>45932.957530832813</v>
    <v>13253</v>
    <v>53.49</v>
    <v>20969604660</v>
    <v>EDISON INTERNATIONAL</v>
    <v>EDISON INTERNATIONAL</v>
    <v>55.06</v>
    <v>8.0022000000000002</v>
    <v>56.28</v>
    <v>54.49</v>
    <v>54.4</v>
    <v>384834000</v>
    <v>EIX</v>
    <v>EDISON INTERNATIONAL (XNYS:EIX)</v>
    <v>5765547</v>
    <v>3308483</v>
    <v>1987</v>
  </rv>
  <rv s="2">
    <v>13254</v>
  </rv>
  <rv s="0">
    <v>https://www.bing.com/financeapi/forcetrigger?t=a1ufm7&amp;q=XNYS%3aHAL&amp;form=skydnc</v>
    <v>Learn more on Bing</v>
  </rv>
  <rv s="1">
    <v>en-GB</v>
    <v>a1ufm7</v>
    <v>268435456</v>
    <v>1</v>
    <v>Powered by Refinitiv</v>
    <v>0</v>
    <v>HALLIBURTON COMPANY (XNYS:HAL)</v>
    <v>2</v>
    <v>3</v>
    <v>Finance</v>
    <v>4</v>
    <v>32.57</v>
    <v>18.72</v>
    <v>1.03</v>
    <v>-0.505</v>
    <v>4.5119999999999995E-3</v>
    <v>-2.0280999999999997E-2</v>
    <v>0.11</v>
    <v>USD</v>
    <v>Halliburton Company is a provider of products and services to the energy industry. The Company operates through two segments: Completion and Production and the Drilling and Evaluation. The Completion and Production delivers cementing, stimulation, specialty chemicals, intervention, pressure control, artificial lift, and completion products and services. The segment consists of Artificial Lift, Cementing, Completion Tools, Pipeline and Process Services, Production Enhancement, and Production Solutions. The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48000</v>
    <v>New York Stock Exchange</v>
    <v>XNYS</v>
    <v>XNYS</v>
    <v>3000 North Sam Houston Parkway East, HOUSTON, TX, 77032 US</v>
    <v>25.085000000000001</v>
    <v>Oil &amp; Gas Related Equipment and Services</v>
    <v>Stock</v>
    <v>45932.952314837501</v>
    <v>13256</v>
    <v>24.22</v>
    <v>20799228229</v>
    <v>HALLIBURTON COMPANY</v>
    <v>HALLIBURTON COMPANY</v>
    <v>24.84</v>
    <v>10.2174</v>
    <v>24.9</v>
    <v>24.395</v>
    <v>24.49</v>
    <v>852602100</v>
    <v>HAL</v>
    <v>HALLIBURTON COMPANY (XNYS:HAL)</v>
    <v>11490932</v>
    <v>13261665</v>
    <v>1996</v>
  </rv>
  <rv s="2">
    <v>13257</v>
  </rv>
  <rv s="0">
    <v>https://www.bing.com/financeapi/forcetrigger?t=a22i27&amp;q=XNAS%3aSBAC&amp;form=skydnc</v>
    <v>Learn more on Bing</v>
  </rv>
  <rv s="1">
    <v>en-GB</v>
    <v>a22i27</v>
    <v>268435456</v>
    <v>1</v>
    <v>Powered by Refinitiv</v>
    <v>0</v>
    <v>SBA Communications Corporation (XNAS:SBAC)</v>
    <v>2</v>
    <v>3</v>
    <v>Finance</v>
    <v>10</v>
    <v>252.64</v>
    <v>186.81</v>
    <v>0.79430000000000001</v>
    <v>-0.09</v>
    <v>0</v>
    <v>-4.6929999999999997E-4</v>
    <v>0</v>
    <v>USD</v>
    <v>SBA Communications Corporation is an independent owner and operator of wireless communications infrastructure including towers, buildings, rooftops, distributed antenna systems (DAS) and small cells. Its primary focus is the leasing of antenna space on its multi-tenant towers to a variety of wireless service providers under long-term lease contracts in the United States, South America, Central America, Canada, and Africa. Its segments include Domestic Site Leasing, International Site Leasing and Site Development. The Domestic Site Leasing segment leases to T-Mobile, AT&amp;T Wireless, and Verizon Wireless. It owns over 17,464 sites in the United States and its territories. The International Site Leasing segment owns and operates over 22,285 towers in 13 international markets throughout South America, Central America, Canada, and Africa. Site development services include network pre-design; site audits; tower and related site construction; support in leasing of the location, and others.</v>
    <v>1720</v>
    <v>Nasdaq Stock Market</v>
    <v>XNAS</v>
    <v>XNAS</v>
    <v>8051 Congress Avenue, BOCA RATON, FL, 33487 US</v>
    <v>192.68</v>
    <v>Residential &amp; Commercial REIT</v>
    <v>Stock</v>
    <v>45932.887817221876</v>
    <v>13259</v>
    <v>188.935</v>
    <v>20584554300</v>
    <v>SBA Communications Corporation</v>
    <v>SBA Communications Corporation</v>
    <v>190.54</v>
    <v>23.5687</v>
    <v>191.79</v>
    <v>191.7</v>
    <v>191.7</v>
    <v>107379000</v>
    <v>SBAC</v>
    <v>SBA Communications Corporation (XNAS:SBAC)</v>
    <v>841862</v>
    <v>1507321</v>
    <v>2016</v>
  </rv>
  <rv s="2">
    <v>13260</v>
  </rv>
  <rv s="0">
    <v>https://www.bing.com/financeapi/forcetrigger?t=a1ruc7&amp;q=XNYS%3aEL&amp;form=skydnc</v>
    <v>Learn more on Bing</v>
  </rv>
  <rv s="10">
    <v>en-GB</v>
    <v>a1ruc7</v>
    <v>268435456</v>
    <v>1</v>
    <v>Powered by Refinitiv</v>
    <v>23</v>
    <v>THE ESTEE LAUDER COMPANIES INC. (XNYS:EL)</v>
    <v>2</v>
    <v>24</v>
    <v>Finance</v>
    <v>10</v>
    <v>98.99</v>
    <v>48.370100000000001</v>
    <v>1.1779999999999999</v>
    <v>2.57</v>
    <v>-2.5346E-2</v>
    <v>2.9813999999999997E-2</v>
    <v>-2.25</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57000</v>
    <v>New York Stock Exchange</v>
    <v>XNYS</v>
    <v>XNYS</v>
    <v>767 Fifth Avenue, NEW YORK, NY, 10153 US</v>
    <v>89.26</v>
    <v>Personal &amp; Household Products &amp; Services</v>
    <v>Stock</v>
    <v>45932.939872453127</v>
    <v>13262</v>
    <v>85.78</v>
    <v>31988899767</v>
    <v>THE ESTEE LAUDER COMPANIES INC.</v>
    <v>THE ESTEE LAUDER COMPANIES INC.</v>
    <v>86</v>
    <v>86.2</v>
    <v>88.77</v>
    <v>86.52</v>
    <v>360357100</v>
    <v>EL</v>
    <v>THE ESTEE LAUDER COMPANIES INC. (XNYS:EL)</v>
    <v>2544240</v>
    <v>3036012</v>
    <v>1976</v>
  </rv>
  <rv s="2">
    <v>13263</v>
  </rv>
  <rv s="0">
    <v>https://www.bing.com/financeapi/forcetrigger?t=a1yism&amp;q=XNYS%3aNI&amp;form=skydnc</v>
    <v>Learn more on Bing</v>
  </rv>
  <rv s="1">
    <v>en-GB</v>
    <v>a1yism</v>
    <v>268435456</v>
    <v>1</v>
    <v>Powered by Refinitiv</v>
    <v>0</v>
    <v>NISOURCE INC. (XNYS:NI)</v>
    <v>2</v>
    <v>3</v>
    <v>Finance</v>
    <v>10</v>
    <v>43.704999999999998</v>
    <v>33.65</v>
    <v>0.621</v>
    <v>0.03</v>
    <v>0</v>
    <v>6.9650000000000007E-4</v>
    <v>0</v>
    <v>USD</v>
    <v>NiSource Inc. is an energy holding company. The Company operates through two segments: Columbia Operations and NIPSCO Operations. Columbia Operations segment, through its wholly owned subsidiary NiSource Gas Distribution Group, Inc, provides natural gas to approximately 2.4 million residential, commercial and industrial customers in Ohio, Pennsylvania, Virginia, Kentucky, and Maryland. It operates approximately 37,200 miles of distribution main pipeline plus the associated individual customer service lines and 330 miles of transmission main pipeline. NIPSCO Operations segment NIPSCO Operations includes NIPSCO Holdings I and its subsidiaries, including NIPSCO, which has fully regulated gas and electric operations in northern Indiana. The Company has six renewable generation facilities in service: Rosewater, Indiana Crossroads Wind, Indiana Crossroads Solar, Dunns Bridge I Solar, Cavalry Solar and Storage and Dunns Bridge II Solar and Storage.</v>
    <v>7687</v>
    <v>New York Stock Exchange</v>
    <v>XNYS</v>
    <v>XNYS</v>
    <v>801 E 86th Ave, MERRILLVILLE, IN, 46410-6272 US</v>
    <v>43.14</v>
    <v>Multiline Utilities</v>
    <v>Stock</v>
    <v>45932.937500010936</v>
    <v>13265</v>
    <v>42.6</v>
    <v>20293850500</v>
    <v>NISOURCE INC.</v>
    <v>NISOURCE INC.</v>
    <v>42.96</v>
    <v>22.8902</v>
    <v>43.07</v>
    <v>43.1</v>
    <v>43.1</v>
    <v>470855000</v>
    <v>NI</v>
    <v>NISOURCE INC. (XNYS:NI)</v>
    <v>3344502</v>
    <v>4885248</v>
    <v>2000</v>
  </rv>
  <rv s="2">
    <v>13266</v>
  </rv>
  <rv s="0">
    <v>https://creativecommons.org/licenses/by-sa/4.0</v>
    <v>CC BY-SA 4.0</v>
  </rv>
  <rv s="0">
    <v>http://en.wikipedia.org/wiki/Fleetcor</v>
    <v>Wikipedia</v>
  </rv>
  <rv s="3">
    <v>13268</v>
    <v>13269</v>
  </rv>
  <rv s="4">
    <v>9</v>
    <v>https://www.bing.com/th?id=AMMS_10f3aca41262dec4fa8e7ae778ea9a00&amp;qlt=95</v>
    <v>13270</v>
    <v>0</v>
    <v>https://www.bing.com/images/search?form=xlimg&amp;q=fleetcor</v>
    <v>Image of CORPAY, INC.</v>
  </rv>
  <rv s="0">
    <v>https://www.bing.com/financeapi/forcetrigger?t=a1t377&amp;q=XNYS%3aFLT&amp;form=skydnc</v>
    <v>Learn more on Bing</v>
  </rv>
  <rv s="16">
    <v>en-GB</v>
    <v>a1t377</v>
    <v>268435456</v>
    <v>1</v>
    <v>Powered by Refinitiv</v>
    <v>33</v>
    <v>CORPAY, INC. (XNYS:CPAY)</v>
    <v>7</v>
    <v>34</v>
    <v>Finance</v>
    <v>10</v>
    <v>400.81</v>
    <v>269.017</v>
    <v>0.95820000000000005</v>
    <v>0.56999999999999995</v>
    <v>-9.4079999999999997E-3</v>
    <v>1.99E-3</v>
    <v>-2.7</v>
    <v>USD</v>
    <v>Corpay, Inc. is a corporate payments company that helps businesses and consumers manage and pay expenses. The Company's suite of payment solutions helps customers to manage vehicle-related expenses, such as fueling and parking; travel expenses, such as hotel bookings; and accounts payable, such as paying vendors. Its segments include Vehicle Payments, Corporate Payments, Lodging Payments and Other. Its solutions include AP Automation, Cross-Border, Purchasing and T&amp;E Cards, and Virtual Card. Its AP Automation solutions include Payments Automation, Invoice Automation, Purchase Order Automation and Integrations. Its Virtual Card solution provides a single-use card number for a specific amount, usable within a defined timeframe. Its trading platform and integrated payment solutions, which can be customized as per client’s business requirements. Its Cross-Border solution is used by its customers to pay international vendors, foreign office and for-profit repatriation and dividends.</v>
    <v>11200</v>
    <v>New York Stock Exchange</v>
    <v>XNYS</v>
    <v>XNYS</v>
    <v>3280 Peachtree Road, Suite 2400, ATLANTA, GA, 30305 US</v>
    <v>292.22000000000003</v>
    <v>13271</v>
    <v>Professional &amp; Commercial Services</v>
    <v>Stock</v>
    <v>45932.937500010936</v>
    <v>13272</v>
    <v>285.77999999999997</v>
    <v>20264914772</v>
    <v>CORPAY, INC.</v>
    <v>CORPAY, INC.</v>
    <v>285.94</v>
    <v>286.41000000000003</v>
    <v>286.98</v>
    <v>284.27999999999997</v>
    <v>70614380</v>
    <v>CPAY</v>
    <v>CORPAY, INC. (XNYS:CPAY)</v>
    <v>367967</v>
    <v>431213</v>
    <v>1998</v>
  </rv>
  <rv s="2">
    <v>13273</v>
  </rv>
  <rv s="0">
    <v>https://www.bing.com/financeapi/forcetrigger?t=a1u4zr&amp;q=XNYS%3aGPN&amp;form=skydnc</v>
    <v>Learn more on Bing</v>
  </rv>
  <rv s="1">
    <v>en-GB</v>
    <v>a1u4zr</v>
    <v>268435456</v>
    <v>1</v>
    <v>Powered by Refinitiv</v>
    <v>0</v>
    <v>GLOBAL PAYMENTS INC. (XNYS:GPN)</v>
    <v>2</v>
    <v>3</v>
    <v>Finance</v>
    <v>10</v>
    <v>120</v>
    <v>65.930000000000007</v>
    <v>0.95720000000000005</v>
    <v>1.3</v>
    <v>0</v>
    <v>1.5273000000000002E-2</v>
    <v>0</v>
    <v>USD</v>
    <v>Global Payments Inc. is a payments technology company delivering software and services to its customers globally. Through its Merchant Solutions segment, the Company provides payments technology and software solutions globally to primarily small- and-medium sized businesses and select mid-market and enterprise customers. Its payment technology solutions are similar around the world in that it enables its customers to accept card, check and digital-based payments. Its comprehensive offerings include authorization, settlement and funding services, customer support, chargeback resolution, reconciliation and dispute management services, terminal rental, sales and deployment, payment security services, consolidated billing and reporting. In addition, it offers a wide array of business management software solutions that streamline business operations to customers in numerous vertical markets.</v>
    <v>27000</v>
    <v>New York Stock Exchange</v>
    <v>XNYS</v>
    <v>XNYS</v>
    <v>3550 Lenox Road, ATLANTA, GA, 30326 US</v>
    <v>86.72</v>
    <v>Professional &amp; Commercial Services</v>
    <v>Stock</v>
    <v>45932.937500022657</v>
    <v>13275</v>
    <v>84.75</v>
    <v>20966105582</v>
    <v>GLOBAL PAYMENTS INC.</v>
    <v>GLOBAL PAYMENTS INC.</v>
    <v>84.83</v>
    <v>15.491099999999999</v>
    <v>85.12</v>
    <v>86.42</v>
    <v>86.42</v>
    <v>242607100</v>
    <v>GPN</v>
    <v>GLOBAL PAYMENTS INC. (XNYS:GPN)</v>
    <v>2059934</v>
    <v>2443907</v>
    <v>2000</v>
  </rv>
  <rv s="2">
    <v>13276</v>
  </rv>
  <rv s="0">
    <v>https://www.bing.com/financeapi/forcetrigger?t=a1vtoc&amp;q=XNYS%3aIT&amp;form=skydnc</v>
    <v>Learn more on Bing</v>
  </rv>
  <rv s="1">
    <v>en-GB</v>
    <v>a1vtoc</v>
    <v>268435456</v>
    <v>1</v>
    <v>Powered by Refinitiv</v>
    <v>0</v>
    <v>GARTNER, INC. (XNYS:IT)</v>
    <v>2</v>
    <v>3</v>
    <v>Finance</v>
    <v>4</v>
    <v>584.01</v>
    <v>223.65</v>
    <v>1.2018</v>
    <v>6.26</v>
    <v>2.5660000000000001E-3</v>
    <v>2.4940000000000004E-2</v>
    <v>0.66</v>
    <v>USD</v>
    <v>Gartner, Inc. delivers actionable, objective insight to executives and their teams. It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The Gartner Conferences segment is designed for information technology (IT) and business executives as well as decision-makers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20994</v>
    <v>New York Stock Exchange</v>
    <v>XNYS</v>
    <v>XNYS</v>
    <v>56 Top Gallant Rd, P O Box 10212, STAMFORD, CT, 06904-2212 US</v>
    <v>258.19499999999999</v>
    <v>Software &amp; IT Services</v>
    <v>Stock</v>
    <v>45932.950831851565</v>
    <v>13278</v>
    <v>250.24</v>
    <v>19483789335</v>
    <v>GARTNER, INC.</v>
    <v>GARTNER, INC.</v>
    <v>251.44</v>
    <v>15.8254</v>
    <v>251</v>
    <v>257.26</v>
    <v>257.89</v>
    <v>75735790</v>
    <v>IT</v>
    <v>GARTNER, INC. (XNYS:IT)</v>
    <v>1239970</v>
    <v>1650380</v>
    <v>1990</v>
  </rv>
  <rv s="2">
    <v>13279</v>
  </rv>
  <rv s="0">
    <v>https://www.bing.com/financeapi/forcetrigger?t=a24hfr&amp;q=XNAS%3aTRMB&amp;form=skydnc</v>
    <v>Learn more on Bing</v>
  </rv>
  <rv s="1">
    <v>en-GB</v>
    <v>a24hfr</v>
    <v>268435456</v>
    <v>1</v>
    <v>Powered by Refinitiv</v>
    <v>0</v>
    <v>TRIMBLE INC. (XNAS:TRMB)</v>
    <v>2</v>
    <v>3</v>
    <v>Finance</v>
    <v>4</v>
    <v>87.5</v>
    <v>52.91</v>
    <v>1.6728000000000001</v>
    <v>0.8</v>
    <v>1.371E-3</v>
    <v>1.0074000000000001E-2</v>
    <v>0.11</v>
    <v>USD</v>
    <v>Trimble Inc. is a provider of technology solutions that enable professionals and field mobile workers to improve or transform their work processes. Its comprehensive work process solutions are used across a range of industries, including architecture, building construction, civil engineering, geospatial, survey and mapping, natural resources, utilities, transportation, and government. Its segments include Architects, Engineers, Construction and Owners (AECO); Field Systems, and Transportation and Logistics (T&amp;L). The AECO segment primarily provides software solutions that sell primarily through a direct channel to customers in the construction industry. Field Systems segment primarily provides hardware and associated software solutions that sell primarily through dealer partner channels. The T&amp;L segment primarily provides solutions for customers working in long haul trucking and freight shipper markets. Its solutions include 3D modeling &amp; BIM and building construction field services.</v>
    <v>12100</v>
    <v>Nasdaq Stock Market</v>
    <v>XNAS</v>
    <v>XNAS</v>
    <v>10368 Westmoor Dr, WESTMINSTER, CO, 80021 US</v>
    <v>80.36</v>
    <v>Software &amp; IT Services</v>
    <v>Stock</v>
    <v>45932.955615844534</v>
    <v>13281</v>
    <v>79.27</v>
    <v>19087501511</v>
    <v>TRIMBLE INC.</v>
    <v>TRIMBLE INC.</v>
    <v>79.64</v>
    <v>68.739000000000004</v>
    <v>79.41</v>
    <v>80.209999999999994</v>
    <v>80.319999999999993</v>
    <v>237969100</v>
    <v>TRMB</v>
    <v>TRIMBLE INC. (XNAS:TRMB)</v>
    <v>1488143</v>
    <v>1401290</v>
    <v>2016</v>
  </rv>
  <rv s="2">
    <v>13282</v>
  </rv>
  <rv s="0">
    <v>https://www.bing.com/financeapi/forcetrigger?t=a1zxa2&amp;q=XNYS%3aPKG&amp;form=skydnc</v>
    <v>Learn more on Bing</v>
  </rv>
  <rv s="1">
    <v>en-GB</v>
    <v>a1zxa2</v>
    <v>268435456</v>
    <v>1</v>
    <v>Powered by Refinitiv</v>
    <v>0</v>
    <v>PACKAGING CORPORATION OF AMERICA (XNYS:PKG)</v>
    <v>2</v>
    <v>3</v>
    <v>Finance</v>
    <v>10</v>
    <v>250.82</v>
    <v>172.715</v>
    <v>0.94710000000000005</v>
    <v>0.79</v>
    <v>0</v>
    <v>3.6770000000000001E-3</v>
    <v>0</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15400</v>
    <v>New York Stock Exchange</v>
    <v>XNYS</v>
    <v>XNYS</v>
    <v>1 North Field Ct, LAKE FOREST, IL, 60045 US</v>
    <v>216.3</v>
    <v>Containers &amp; Packaging</v>
    <v>Stock</v>
    <v>45932.937500010936</v>
    <v>13284</v>
    <v>213.04</v>
    <v>19403024119</v>
    <v>PACKAGING CORPORATION OF AMERICA</v>
    <v>PACKAGING CORPORATION OF AMERICA</v>
    <v>214.85</v>
    <v>22.555099999999999</v>
    <v>214.85</v>
    <v>215.64</v>
    <v>215.64</v>
    <v>89978780</v>
    <v>PKG</v>
    <v>PACKAGING CORPORATION OF AMERICA (XNYS:PKG)</v>
    <v>569175</v>
    <v>687405</v>
    <v>1999</v>
  </rv>
  <rv s="2">
    <v>13285</v>
  </rv>
  <rv s="0">
    <v>https://www.bing.com/financeapi/forcetrigger?t=a26fim&amp;q=XNYS%3aZBH&amp;form=skydnc</v>
    <v>Learn more on Bing</v>
  </rv>
  <rv s="1">
    <v>en-GB</v>
    <v>a26fim</v>
    <v>268435456</v>
    <v>1</v>
    <v>Powered by Refinitiv</v>
    <v>0</v>
    <v>ZIMMER BIOMET HOLDINGS, INC. (XNYS:ZBH)</v>
    <v>2</v>
    <v>3</v>
    <v>Finance</v>
    <v>10</v>
    <v>114.72</v>
    <v>89.22</v>
    <v>0.67179999999999995</v>
    <v>0.28000000000000003</v>
    <v>1.3410999999999999E-2</v>
    <v>2.8310000000000002E-3</v>
    <v>1.33</v>
    <v>USD</v>
    <v>Zimmer Biomet Holdings, Inc. is a global medical technology company. Its segments include Americas, Europe, Middle East and Africa (EMEA), and Asia Pacific. The Company designs, manufactures and markets orthopedic reconstructive products; biologics, sports medicine, extremities and trauma (S.E.T.) products; craniomaxillofacial and thoracic (CMFT) products; surgical products; and a suite of integrated digital and robotic technologies that leverage data, data analytics and artificial intelligence.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ankle, among others.</v>
    <v>17000</v>
    <v>New York Stock Exchange</v>
    <v>XNYS</v>
    <v>XNYS</v>
    <v>345 E Main St, WARSAW, IN, 46580-2746 US</v>
    <v>99.32</v>
    <v>Healthcare Equipment &amp; Supplies</v>
    <v>Stock</v>
    <v>45932.937500022657</v>
    <v>13287</v>
    <v>97.89</v>
    <v>19645180320</v>
    <v>ZIMMER BIOMET HOLDINGS, INC.</v>
    <v>ZIMMER BIOMET HOLDINGS, INC.</v>
    <v>98.24</v>
    <v>24.1495</v>
    <v>98.89</v>
    <v>99.17</v>
    <v>100.5</v>
    <v>198096000</v>
    <v>ZBH</v>
    <v>ZIMMER BIOMET HOLDINGS, INC. (XNYS:ZBH)</v>
    <v>730480</v>
    <v>1323551</v>
    <v>2001</v>
  </rv>
  <rv s="2">
    <v>13288</v>
  </rv>
  <rv s="0">
    <v>https://www.bing.com/financeapi/forcetrigger?t=a23p6h&amp;q=XNAS%3aSTLD&amp;form=skydnc</v>
    <v>Learn more on Bing</v>
  </rv>
  <rv s="1">
    <v>en-GB</v>
    <v>a23p6h</v>
    <v>268435456</v>
    <v>1</v>
    <v>Powered by Refinitiv</v>
    <v>0</v>
    <v>STEEL DYNAMICS, INC. (XNAS:STLD)</v>
    <v>2</v>
    <v>3</v>
    <v>Finance</v>
    <v>10</v>
    <v>155.56</v>
    <v>103.17</v>
    <v>1.4531000000000001</v>
    <v>3.39</v>
    <v>8.3109999999999998E-4</v>
    <v>2.4043000000000002E-2</v>
    <v>0.12</v>
    <v>USD</v>
    <v>Steel Dynamics, Inc. is an industrial metals solutions company. Its Steel Operations segment consists of its EAF steel mills, producing steel from ferrous scrap and scrap substitutes, utilizing continuous casting and automated rolling mills, and numerous steel coating, processing lines and warehouse operations. Its Metals Recycling Operations segment includes its OmniSource ferrous and nonferrous processing, transportation, marketing, brokerage, and scrap management services primarily throughout the United States and in Central and Northern Mexico. Its Steel Fabrication Operations segment includes its New Millennium Building Systems’ joist and deck plants located throughout the United States, and in Northern Mexico. Its Aluminum Operations segment includes the recycled aluminum flat rolled products mill being constructed in Columbus, Mississippi, and two satellite recycled aluminum slab centers in the southwest United States and Central Mexico.</v>
    <v>13000</v>
    <v>Nasdaq Stock Market</v>
    <v>XNAS</v>
    <v>XNAS</v>
    <v>7575 W JEFFERSON BLVD, FORT WAYNE, IN, 46804 US</v>
    <v>145.035</v>
    <v>Metals &amp; Mining</v>
    <v>Stock</v>
    <v>45932.897347719532</v>
    <v>13290</v>
    <v>140.77000000000001</v>
    <v>21254872193</v>
    <v>STEEL DYNAMICS, INC.</v>
    <v>STEEL DYNAMICS, INC.</v>
    <v>140.94999999999999</v>
    <v>20.555800000000001</v>
    <v>141</v>
    <v>144.38999999999999</v>
    <v>144.51</v>
    <v>147204600</v>
    <v>STLD</v>
    <v>STEEL DYNAMICS, INC. (XNAS:STLD)</v>
    <v>1304280</v>
    <v>1270960</v>
    <v>1994</v>
  </rv>
  <rv s="2">
    <v>13291</v>
  </rv>
  <rv s="0">
    <v>https://www.bing.com/financeapi/forcetrigger?t=a1u4fr&amp;q=XNYS%3aGPC&amp;form=skydnc</v>
    <v>Learn more on Bing</v>
  </rv>
  <rv s="1">
    <v>en-GB</v>
    <v>a1u4fr</v>
    <v>268435456</v>
    <v>1</v>
    <v>Powered by Refinitiv</v>
    <v>0</v>
    <v>GENUINE PARTS COMPANY (XNYS:GPC)</v>
    <v>2</v>
    <v>3</v>
    <v>Finance</v>
    <v>10</v>
    <v>144.29</v>
    <v>104.01</v>
    <v>0.76319999999999999</v>
    <v>2.2200000000000002</v>
    <v>0</v>
    <v>1.6067000000000001E-2</v>
    <v>0</v>
    <v>USD</v>
    <v>Genuine Parts Company is a global service provider of automotive and industrial replacement parts and value-added solutions. The Company’s segments include Automotive Parts Group (Automotive) and Industrial Parts Group (Industrial). The Automotive segment distributes replacement parts (other than collision parts) for all makes and models of automobiles, trucks, and other vehicles in North America, Europe and Australasia. Its main automotive customers are repair and maintenance shops, and its main industrial customers are businesses operating distribution, manufacturing and production equipment. The Industrial segment distributes a wide variety of industrial bearings, mechanical and fluid power transmission equipment, including hydraulic and pneumatic products, material handling components and related parts and supplies. Its industrial business offers replacement parts and solutions to maintenance, repair and operation (MRO) customers and original equipment manufacturer (OEM) customers.</v>
    <v>63000</v>
    <v>New York Stock Exchange</v>
    <v>XNYS</v>
    <v>XNYS</v>
    <v>2999 Wildwood Parkway, ATLANTA, GA, 30339 US</v>
    <v>140.755</v>
    <v>Automobiles &amp; Auto Parts</v>
    <v>Stock</v>
    <v>45932.937500010936</v>
    <v>13293</v>
    <v>137.97999999999999</v>
    <v>19527167997</v>
    <v>GENUINE PARTS COMPANY</v>
    <v>GENUINE PARTS COMPANY</v>
    <v>138.44</v>
    <v>23.0563</v>
    <v>138.16999999999999</v>
    <v>140.38999999999999</v>
    <v>140.38999999999999</v>
    <v>139092300</v>
    <v>GPC</v>
    <v>GENUINE PARTS COMPANY (XNYS:GPC)</v>
    <v>1163760</v>
    <v>1319560</v>
    <v>1928</v>
  </rv>
  <rv s="2">
    <v>13294</v>
  </rv>
  <rv s="0">
    <v>https://www.bing.com/financeapi/forcetrigger?t=a23rm7&amp;q=XNYS%3aSTZ&amp;form=skydnc</v>
    <v>Learn more on Bing</v>
  </rv>
  <rv s="10">
    <v>en-GB</v>
    <v>a23rm7</v>
    <v>268435456</v>
    <v>1</v>
    <v>Powered by Refinitiv</v>
    <v>23</v>
    <v>CONSTELLATION BRANDS, INC. (XNYS:STZ)</v>
    <v>2</v>
    <v>24</v>
    <v>Finance</v>
    <v>4</v>
    <v>257.36</v>
    <v>131.19999999999999</v>
    <v>0.62350000000000005</v>
    <v>1.5637000000000001</v>
    <v>6.4050000000000001E-4</v>
    <v>1.1254E-2</v>
    <v>0.09</v>
    <v>USD</v>
    <v>Constellation Brands, Inc. is a producer and marketer of beer, wine, and spirits with operations in the United States, Mexico, New Zealand, and Italy with brands, such as Corona Extra, Modelo Especial, Robert Mondavi Winery, Kim Crawford,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a portfolio in the United States. In the Wine and Spirits segment, it sells a portfolio that includes higher-end wine brands complemented by certain higher-end spirits brands. Its Corporate Operations and Other segment consists of costs of corporate development, corporate finance, corporate strategy, executive management, growth, human resources, internal audit, investor relations, IT, legal and public relations.</v>
    <v>10600</v>
    <v>New York Stock Exchange</v>
    <v>XNYS</v>
    <v>XNYS</v>
    <v>50 East Broad Street, ROCHESTER, NY, 14614 US</v>
    <v>140.80000000000001</v>
    <v>Beverages</v>
    <v>Stock</v>
    <v>45932.957923876565</v>
    <v>13296</v>
    <v>138.49</v>
    <v>24771637919</v>
    <v>CONSTELLATION BRANDS, INC.</v>
    <v>CONSTELLATION BRANDS, INC.</v>
    <v>138.56</v>
    <v>138.94999999999999</v>
    <v>140.5137</v>
    <v>140.6</v>
    <v>176293400</v>
    <v>STZ</v>
    <v>CONSTELLATION BRANDS, INC. (XNYS:STZ)</v>
    <v>3297549</v>
    <v>3047222</v>
    <v>1972</v>
  </rv>
  <rv s="2">
    <v>13297</v>
  </rv>
  <rv s="0">
    <v>https://www.bing.com/financeapi/forcetrigger?t=awagjc&amp;q=XNYS%3aAPTV&amp;form=skydnc</v>
    <v>Learn more on Bing</v>
  </rv>
  <rv s="1">
    <v>en-GB</v>
    <v>awagjc</v>
    <v>268435456</v>
    <v>1</v>
    <v>Powered by Refinitiv</v>
    <v>0</v>
    <v>APTIV PLC (XNYS:APTV)</v>
    <v>2</v>
    <v>3</v>
    <v>Finance</v>
    <v>4</v>
    <v>87.73</v>
    <v>47.19</v>
    <v>1.5848</v>
    <v>0.25</v>
    <v>0</v>
    <v>2.8699999999999997E-3</v>
    <v>0</v>
    <v>USD</v>
    <v>Aptiv PLC is a global technology company that develops connected solutions enabling a more sustainable future of mobility. The Company delivers end-to-end mobility solutions enabling its customers’ transition to more electrified, software-defined vehicles. The Company’s segments include Signal and Power Solutions and Advanced Safety and User Experience. The Signal and Power Solutions segment includes complete electrical architecture and component products. The Advanced Safety and User Experience segment includes vehicle technology and services in advanced safety, user experience and smart vehicle compute and software, as well as cloud-native software platforms, autonomous driving technologies and DevOps tools. It designs and manufactures vehicle components and provides electrical, electronic and active safety technology solutions to the global automotive and commercial vehicle markets. It operates manufacturing facilities and technical centers utilizing a regional service model.</v>
    <v>141000</v>
    <v>New York Stock Exchange</v>
    <v>XNYS</v>
    <v>XNYS</v>
    <v>Spitalstrasse 5, SCHAFFHAUSEN, SCHAFFHAUSEN, 8200 CH</v>
    <v>87.73</v>
    <v>Automobiles &amp; Auto Parts</v>
    <v>Stock</v>
    <v>45932.949624212502</v>
    <v>13299</v>
    <v>85.97</v>
    <v>19021318530</v>
    <v>APTIV PLC</v>
    <v>APTIV PLC</v>
    <v>87.5</v>
    <v>19.999500000000001</v>
    <v>87.1</v>
    <v>87.35</v>
    <v>87.36</v>
    <v>217759800</v>
    <v>APTV</v>
    <v>APTIV PLC (XNYS:APTV)</v>
    <v>1842701</v>
    <v>2208515</v>
    <v>2024</v>
  </rv>
  <rv s="2">
    <v>13300</v>
  </rv>
  <rv s="0">
    <v>https://www.bing.com/financeapi/forcetrigger?t=a1tpsm&amp;q=XNYS%3aGDDY&amp;form=skydnc</v>
    <v>Learn more on Bing</v>
  </rv>
  <rv s="1">
    <v>en-GB</v>
    <v>a1tpsm</v>
    <v>268435456</v>
    <v>1</v>
    <v>Powered by Refinitiv</v>
    <v>0</v>
    <v>GODADDY INC. (XNYS:GDDY)</v>
    <v>2</v>
    <v>3</v>
    <v>Finance</v>
    <v>10</v>
    <v>216</v>
    <v>131.29</v>
    <v>0.96660000000000001</v>
    <v>1.82</v>
    <v>-3.7309999999999999E-3</v>
    <v>1.3769E-2</v>
    <v>-0.5</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5518</v>
    <v>New York Stock Exchange</v>
    <v>XNYS</v>
    <v>XNYS</v>
    <v>100 S. Mill Ave, Suite 1600, TEMPE, AZ, 85281 US</v>
    <v>134.30000000000001</v>
    <v>Software &amp; IT Services</v>
    <v>Stock</v>
    <v>45932.937500022657</v>
    <v>13302</v>
    <v>132.34</v>
    <v>18552166000</v>
    <v>GODADDY INC.</v>
    <v>GODADDY INC.</v>
    <v>133.16999999999999</v>
    <v>23.889299999999999</v>
    <v>132.18</v>
    <v>134</v>
    <v>133.5</v>
    <v>138449000</v>
    <v>GDDY</v>
    <v>GODADDY INC. (XNYS:GDDY)</v>
    <v>1565795</v>
    <v>1590606</v>
    <v>2014</v>
  </rv>
  <rv s="2">
    <v>13303</v>
  </rv>
  <rv s="0">
    <v>https://www.bing.com/financeapi/forcetrigger?t=bqejrw&amp;q=XNYS%3aAMCR&amp;form=skydnc</v>
    <v>Learn more on Bing</v>
  </rv>
  <rv s="1">
    <v>en-GB</v>
    <v>bqejrw</v>
    <v>268435456</v>
    <v>1</v>
    <v>Powered by Refinitiv</v>
    <v>0</v>
    <v>Amcor plc (XNYS:AMCR)</v>
    <v>2</v>
    <v>3</v>
    <v>Finance</v>
    <v>4</v>
    <v>11.46</v>
    <v>7.9</v>
    <v>0.71030000000000004</v>
    <v>0.05</v>
    <v>1.2149999999999999E-3</v>
    <v>6.1050000000000002E-3</v>
    <v>0.01</v>
    <v>USD</v>
    <v>Amcor plc is engaged in packaging solutions for consumer and healthcare products. The Company develops sustainable packaging in flexible and rigid formats across multiple materials.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broad range of predominantly beverage and food products, including carbonated soft drinks, water, juices, sports drinks, milk-based beverages, spirits and wine, sauces, dressings, spreads and personal care items, and plastic caps for a wide variety of applications. The Company's subsidiaries include Berry Global Group Inc., Amcor Flexibles North America, Inc., Amcor UK Finance plc, Amcor Finance (USA), Inc., and others.</v>
    <v>42000</v>
    <v>New York Stock Exchange</v>
    <v>XNYS</v>
    <v>XNYS</v>
    <v>Thurgauerstrasse 34, ZUERICH, ZUERICH, 8050 CH</v>
    <v>8.25</v>
    <v>Containers &amp; Packaging</v>
    <v>Stock</v>
    <v>45932.957899825778</v>
    <v>13305</v>
    <v>8.1449999999999996</v>
    <v>19020886400</v>
    <v>Amcor plc</v>
    <v>Amcor plc</v>
    <v>8.19</v>
    <v>22.8065</v>
    <v>8.19</v>
    <v>8.24</v>
    <v>8.24</v>
    <v>2308360000</v>
    <v>AMCR</v>
    <v>Amcor plc (XNYS:AMCR)</v>
    <v>16107009</v>
    <v>22601746</v>
    <v>2018</v>
  </rv>
  <rv s="2">
    <v>13306</v>
  </rv>
  <rv s="0">
    <v>https://www.bing.com/financeapi/forcetrigger?t=a262jc&amp;q=XNYS%3aWST&amp;form=skydnc</v>
    <v>Learn more on Bing</v>
  </rv>
  <rv s="1">
    <v>en-GB</v>
    <v>a262jc</v>
    <v>268435456</v>
    <v>1</v>
    <v>Powered by Refinitiv</v>
    <v>0</v>
    <v>WEST PHARMACEUTICAL SERVICES, INC. (XNYS:WST)</v>
    <v>2</v>
    <v>3</v>
    <v>Finance</v>
    <v>10</v>
    <v>352.33</v>
    <v>187.43</v>
    <v>1.075</v>
    <v>1.74</v>
    <v>6.7359999999999998E-3</v>
    <v>6.411E-3</v>
    <v>1.84</v>
    <v>USD</v>
    <v>West Pharmaceutical Services, Inc. is a global manufacturer that is engaged in the design and production of technologically advanced, integrated containment and delivery systems for injectable drugs and healthcare products. The Company operates in two segments: Proprietary Products and Contract-Manufactured Products. The Proprietary Products segment offers elastomers &amp; primary containment, drug delivery devices, integrated solutions, and analytical lab services, primarily to biologic, generic, and pharmaceutical drug customers. The Contract-Manufactured Products reportable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274.48</v>
    <v>Healthcare Equipment &amp; Supplies</v>
    <v>Stock</v>
    <v>45932.939030034373</v>
    <v>13308</v>
    <v>268.14</v>
    <v>19642206262</v>
    <v>WEST PHARMACEUTICAL SERVICES, INC.</v>
    <v>WEST PHARMACEUTICAL SERVICES, INC.</v>
    <v>269.52</v>
    <v>40.932699999999997</v>
    <v>271.42</v>
    <v>273.16000000000003</v>
    <v>275</v>
    <v>71907330</v>
    <v>WST</v>
    <v>WEST PHARMACEUTICAL SERVICES, INC. (XNYS:WST)</v>
    <v>562446</v>
    <v>641826</v>
    <v>1923</v>
  </rv>
  <rv s="2">
    <v>13309</v>
  </rv>
  <rv s="0">
    <v>https://www.bing.com/financeapi/forcetrigger?t=a1stjc&amp;q=XNAS%3aFFIV&amp;form=skydnc</v>
    <v>Learn more on Bing</v>
  </rv>
  <rv s="1">
    <v>en-GB</v>
    <v>a1stjc</v>
    <v>268435456</v>
    <v>1</v>
    <v>Powered by Refinitiv</v>
    <v>0</v>
    <v>F5, INC. (XNAS:FFIV)</v>
    <v>2</v>
    <v>3</v>
    <v>Finance</v>
    <v>10</v>
    <v>337.39</v>
    <v>213.24</v>
    <v>1.0987</v>
    <v>-0.11</v>
    <v>0</v>
    <v>-3.3609999999999998E-4</v>
    <v>0</v>
    <v>USD</v>
    <v>F5, Inc. is a provider of multi-cloud application security and delivery solutions. The Company enables its customers to deploy, operate, secure, optimize, and govern every application and application programming interface (API) across any architecture, on-premises, in the cloud, at the edge and across hybrid, multi-cloud environments. Its enterprise-grade application services are available as hardware, software, and software-as-a-service solutions optimized for hybrid, multicloud environments, with modules that can run independently, or as part of an integrated solution on its high-performance appliances. Through its BIG-IP, F5 NGINX and F5 Distributed Cloud Services products, it offers a range of integrated, artificial intelligence- and machine learning-driven solutions that support performance and protect applications and APIs across data center, cloud, and edge locations. Its products and solutions also include F5 Distributed Cloud CDN and F5 NGINX Ingress Controller, among others.</v>
    <v>6557</v>
    <v>Nasdaq Stock Market</v>
    <v>XNAS</v>
    <v>XNAS</v>
    <v>801 5Th Avenue, SEATTLE, WA, 98104 US</v>
    <v>329.06</v>
    <v>Software &amp; IT Services</v>
    <v>Stock</v>
    <v>45932.887860335155</v>
    <v>13311</v>
    <v>324.48</v>
    <v>18795565080</v>
    <v>F5, INC.</v>
    <v>F5, INC.</v>
    <v>328.05</v>
    <v>28.8596</v>
    <v>327.29000000000002</v>
    <v>327.18</v>
    <v>327.18</v>
    <v>57447170</v>
    <v>FFIV</v>
    <v>F5, INC. (XNAS:FFIV)</v>
    <v>296970</v>
    <v>425162</v>
    <v>1996</v>
  </rv>
  <rv s="2">
    <v>13312</v>
  </rv>
  <rv s="0">
    <v>https://www.bing.com/financeapi/forcetrigger?t=a237gh&amp;q=XNYS%3aSNA&amp;form=skydnc</v>
    <v>Learn more on Bing</v>
  </rv>
  <rv s="1">
    <v>en-GB</v>
    <v>a237gh</v>
    <v>268435456</v>
    <v>1</v>
    <v>Powered by Refinitiv</v>
    <v>0</v>
    <v>SNAP-ON INCORPORATED (XNYS:SNA)</v>
    <v>2</v>
    <v>3</v>
    <v>Finance</v>
    <v>10</v>
    <v>373.89499999999998</v>
    <v>284.38</v>
    <v>0.80420000000000003</v>
    <v>3.89</v>
    <v>-2.8639999999999997E-5</v>
    <v>1.1268E-2</v>
    <v>-0.01</v>
    <v>USD</v>
    <v>Snap-on Incorporated is a manufacturer and marketer of tools, equipment, diagnostics, repair information and systems solutions. The Company's Commercial and Industrial Group segment serves a range of industrial and commercial customers worldwide, including customers in the aerospace, natural resources, government, power generation, transportation and technical education market segments, through direct and distributor channels. Its Snap-on Tools Group segment consists of operations primarily serving vehicle service and repair technicians through the Company’s mobile tool distribution channel. Its Repair Systems and Information Group segment consists of business operations serving other professional vehicle repair customers worldwide, owners and managers of independent repair shops and original equipment manufacturer dealerships, through direct and distributor channels. Its Financial Services segment consists of the business operations of its finance subsidiaries.</v>
    <v>13000</v>
    <v>New York Stock Exchange</v>
    <v>XNYS</v>
    <v>XNYS</v>
    <v>2801 80th St, KENOSHA, WI, 53143 US</v>
    <v>350.3</v>
    <v>Machinery, Equipment &amp; Components</v>
    <v>Stock</v>
    <v>45932.947178506249</v>
    <v>13314</v>
    <v>342.6943</v>
    <v>18211797368</v>
    <v>SNAP-ON INCORPORATED</v>
    <v>SNAP-ON INCORPORATED</v>
    <v>345.71</v>
    <v>18.609000000000002</v>
    <v>345.24</v>
    <v>349.13</v>
    <v>349.12</v>
    <v>52163370</v>
    <v>SNA</v>
    <v>SNAP-ON INCORPORATED (XNYS:SNA)</v>
    <v>248493</v>
    <v>303910</v>
    <v>1930</v>
  </rv>
  <rv s="2">
    <v>13315</v>
  </rv>
  <rv s="0">
    <v>https://www.bing.com/financeapi/forcetrigger?t=a1r63m&amp;q=XNAS%3aDLTR&amp;form=skydnc</v>
    <v>Learn more on Bing</v>
  </rv>
  <rv s="1">
    <v>en-GB</v>
    <v>a1r63m</v>
    <v>268435456</v>
    <v>1</v>
    <v>Powered by Refinitiv</v>
    <v>0</v>
    <v>DOLLAR TREE, INC. (XNAS:DLTR)</v>
    <v>2</v>
    <v>3</v>
    <v>Finance</v>
    <v>4</v>
    <v>118.06</v>
    <v>60.49</v>
    <v>0.86729999999999996</v>
    <v>-0.08</v>
    <v>2.3270000000000001E-3</v>
    <v>-8.8570000000000001E-4</v>
    <v>0.21</v>
    <v>USD</v>
    <v>Dollar Tree, Inc. is an operator of retail discount stores operating under the brand names of Dollar Tree and Dollar Tree Canada. The Company operates approximately 9,000 stores and 18 distribution centers across 48 contiguous states and five Canadian provinces. The Dollar Tree segment operates a discount variety of stores offering merchandise at the opening price point. The Dollar Tree segment includes its operations under the Dollar Tree and Dollar Tree Canada brands in the United States and Canada. Its Dollar Tree Canada stores carry a range of products such as kitchen and dining, cleaning supplies, food and beverages, health and beauty, toys, party supplies, stationery, craft supplies, seasonal decor, and others. It also offers customers same-day local delivery. The Company also offers Dollar Tree Gift Cards and can be purchased in stores and online and redeemed in any one of its store locations.</v>
    <v>64434</v>
    <v>Nasdaq Stock Market</v>
    <v>XNAS</v>
    <v>XNAS</v>
    <v>500 Volvo Parkway, CHESAPEAKE, VA, 23320 US</v>
    <v>90.645300000000006</v>
    <v>Diversified Retail</v>
    <v>Stock</v>
    <v>45932.955161457816</v>
    <v>13317</v>
    <v>88.075000000000003</v>
    <v>18422380000</v>
    <v>DOLLAR TREE, INC.</v>
    <v>DOLLAR TREE, INC.</v>
    <v>90.3</v>
    <v>17.887499999999999</v>
    <v>90.32</v>
    <v>90.24</v>
    <v>90.45</v>
    <v>203967800</v>
    <v>DLTR</v>
    <v>DOLLAR TREE, INC. (XNAS:DLTR)</v>
    <v>6167579</v>
    <v>5368912</v>
    <v>2008</v>
  </rv>
  <rv s="2">
    <v>13318</v>
  </rv>
  <rv s="0">
    <v>https://www.bing.com/financeapi/forcetrigger?t=a1q44c&amp;q=XNYS%3aCTRA&amp;form=skydnc</v>
    <v>Learn more on Bing</v>
  </rv>
  <rv s="1">
    <v>en-GB</v>
    <v>a1q44c</v>
    <v>268435456</v>
    <v>1</v>
    <v>Powered by Refinitiv</v>
    <v>0</v>
    <v>Coterra Energy Inc. (XNYS:CTRA)</v>
    <v>2</v>
    <v>3</v>
    <v>Finance</v>
    <v>4</v>
    <v>29.95</v>
    <v>22.463100000000001</v>
    <v>0.28870000000000001</v>
    <v>-0.80500000000000005</v>
    <v>0</v>
    <v>-3.3597999999999996E-2</v>
    <v>0</v>
    <v>USD</v>
    <v>Coterra Energy Inc. is an exploration and production company based in Houston, Texas with focused operations in the Permian Basin, Marcellus Shale and Anadarko Basin. The Company is engaged in the development, exploration and production of oil, natural gas and natural gas liquids exclusively within the continental United States. Its Permian Basin operation consists of approximately 345,000 net acres. Its development activities are primarily focused on the Wolfcamp Shale and the Bone Spring formation in Culberson and Reeves Counties in Texas and Lea and Eddy Counties in New Mexico. Its Marcellus Shale operation includes properties that are principally located in Susquehanna County, Pennsylvania, where it holds approximately 186,000 net acres in the dry gas window of the Marcellus Shale. Its Anadarko Basin operation holds around 182,000 net acres that are located in Oklahoma. Its development activities are primarily focused on both the Woodford Shale and the Meramec formations.</v>
    <v>915</v>
    <v>New York Stock Exchange</v>
    <v>XNYS</v>
    <v>XNYS</v>
    <v>840 Gessner Rd Ste 1400, HOUSTON, TX, 77024 US</v>
    <v>24.03</v>
    <v>Oil &amp; Gas</v>
    <v>Stock</v>
    <v>45932.955918159372</v>
    <v>13320</v>
    <v>23.004999999999999</v>
    <v>17670506700</v>
    <v>Coterra Energy Inc.</v>
    <v>Coterra Energy Inc.</v>
    <v>23.93</v>
    <v>11.106</v>
    <v>23.96</v>
    <v>23.155000000000001</v>
    <v>23.15</v>
    <v>763140000</v>
    <v>CTRA</v>
    <v>Coterra Energy Inc. (XNYS:CTRA)</v>
    <v>13026213</v>
    <v>6986520</v>
    <v>1989</v>
  </rv>
  <rv s="2">
    <v>13321</v>
  </rv>
  <rv s="0">
    <v>https://www.bing.com/financeapi/forcetrigger?t=a1w36h&amp;q=XNYS%3aJ&amp;form=skydnc</v>
    <v>Learn more on Bing</v>
  </rv>
  <rv s="1">
    <v>en-GB</v>
    <v>a1w36h</v>
    <v>268435456</v>
    <v>1</v>
    <v>Powered by Refinitiv</v>
    <v>0</v>
    <v>JACOBS SOLUTIONS INC. (XNYS:J)</v>
    <v>2</v>
    <v>3</v>
    <v>Finance</v>
    <v>10</v>
    <v>154.36000000000001</v>
    <v>105.14619999999999</v>
    <v>0.82989999999999997</v>
    <v>1.5</v>
    <v>0</v>
    <v>9.8370000000000003E-3</v>
    <v>0</v>
    <v>USD</v>
    <v>Jacobs Solutions Inc. provides end-to-end services in advanced manufacturing, cities and places, energy, environmental, life sciences, transportation and water. The Company’s segments include Infrastructure and Advanced Facilities (I&amp;AF) and PA Consulting. The I&amp;AF segment provides end-to-end solutions for its client’s complex challenges related to climate change, energy transition, connected mobility, buildings and infrastructure, integrated water management and biopharmaceutical manufacturing. It uses data science and technology-enabled expertise to deliver outcomes for its clients and communities. Its clients include national, state and local governments in Europe, the Middle East, and others. The PA Consulting segment has a diverse mix of private and public sector clients. Private sector clients include global household names like Unilever, Microsoft, and Pret A Manger, and start-ups like PulPac, which converts plant fibers into sustainable packaging to reduce single-use plastic.</v>
    <v>45000</v>
    <v>New York Stock Exchange</v>
    <v>XNYS</v>
    <v>XNYS</v>
    <v>1999 Bryan Street, Suite 3500, DALLAS, TX, 75201 US</v>
    <v>154.36000000000001</v>
    <v>Professional &amp; Commercial Services</v>
    <v>Stock</v>
    <v>45932.937500010936</v>
    <v>13323</v>
    <v>151.22999999999999</v>
    <v>18407425635</v>
    <v>JACOBS SOLUTIONS INC.</v>
    <v>JACOBS SOLUTIONS INC.</v>
    <v>152.44999999999999</v>
    <v>61.255400000000002</v>
    <v>152.49</v>
    <v>153.99</v>
    <v>153.99</v>
    <v>119536500</v>
    <v>J</v>
    <v>JACOBS SOLUTIONS INC. (XNYS:J)</v>
    <v>923248</v>
    <v>659050</v>
    <v>2022</v>
  </rv>
  <rv s="2">
    <v>13324</v>
  </rv>
  <rv s="0">
    <v>https://www.bing.com/financeapi/forcetrigger?t=a212zr&amp;q=XNYS%3aPNR&amp;form=skydnc</v>
    <v>Learn more on Bing</v>
  </rv>
  <rv s="1">
    <v>en-GB</v>
    <v>a212zr</v>
    <v>268435456</v>
    <v>1</v>
    <v>Powered by Refinitiv</v>
    <v>0</v>
    <v>PENTAIR PUBLIC LIMITED COMPANY (XNYS:PNR)</v>
    <v>2</v>
    <v>3</v>
    <v>Finance</v>
    <v>10</v>
    <v>112.91</v>
    <v>74.25</v>
    <v>1.1431</v>
    <v>1.86</v>
    <v>4.895E-3</v>
    <v>1.6833000000000001E-2</v>
    <v>0.55000000000000004</v>
    <v>USD</v>
    <v>Pentair plc is engaged in delivering a comprehensive range of smart, sustainable water solutions to homes, businesses and industries around the world. Its segments include Flow, Water Solutions, and Pool. The Flow segment designs, manufactures and sells a variety of fluid treatment and pump products and systems, including pressure vessels, gas recovery solutions, membrane bioreactors, wastewater reuse systems and advanced membrane filtration, separation systems, water disposal pumps, water supply pumps, and fluid transfer pumps. The Water Solutions segment designs, manufactures and sells commercial and residential water treatment products and systems, including pressure tanks, control valves, and activated carbon products. The Pool segment designs, manufactures and sells a complete line of energy-efficient residential and commercial pool equipment and accessories, including pumps, filters, heaters, lights, automatic controls, automatic cleaners, and maintenance equipment.</v>
    <v>9750</v>
    <v>New York Stock Exchange</v>
    <v>XNYS</v>
    <v>XNYS</v>
    <v>Regal House, 70 London Road, Twickenham, LONDON, TW1 3QS GB</v>
    <v>112.69</v>
    <v>Machinery, Equipment &amp; Components</v>
    <v>Stock</v>
    <v>45932.9375</v>
    <v>13326</v>
    <v>110.27</v>
    <v>18419309632</v>
    <v>PENTAIR PUBLIC LIMITED COMPANY</v>
    <v>PENTAIR PUBLIC LIMITED COMPANY</v>
    <v>110.93</v>
    <v>28.978200000000001</v>
    <v>110.5</v>
    <v>112.36</v>
    <v>112.91</v>
    <v>163931200</v>
    <v>PNR</v>
    <v>PENTAIR PUBLIC LIMITED COMPANY (XNYS:PNR)</v>
    <v>1095283</v>
    <v>1055059</v>
    <v>2013</v>
  </rv>
  <rv s="2">
    <v>13327</v>
  </rv>
  <rv s="0">
    <v>https://www.bing.com/financeapi/forcetrigger?t=a24fh7&amp;q=XNYS%3aTPL&amp;form=skydnc</v>
    <v>Learn more on Bing</v>
  </rv>
  <rv s="1">
    <v>en-GB</v>
    <v>a24fh7</v>
    <v>268435456</v>
    <v>1</v>
    <v>Powered by Refinitiv</v>
    <v>0</v>
    <v>TEXAS PACIFIC LAND CORPORATION (XNYS:TPL)</v>
    <v>2</v>
    <v>3</v>
    <v>Finance</v>
    <v>10</v>
    <v>1769.14</v>
    <v>845.56</v>
    <v>1.1272</v>
    <v>9.76</v>
    <v>-3.8649999999999999E-3</v>
    <v>1.0187999999999999E-2</v>
    <v>-3.74</v>
    <v>USD</v>
    <v>Texas Pacific Land Corporation is a landowner in the state of Texas with approximately 873,000 surface acres of land, principally concentrated in the Permian Basin. It operates in two segments: Land and Resource Management and Water Services and Operations. Its Land and Resource Management segment encompasses the business of managing its approximately 873,000 surface acres of land and approximately 207,000 NRA of oil and gas royalty interests, principally concentrated in the Permian Basin. This segment consists of royalties from oil and gas, revenues from easements, commercial leases and renewables, and land and material sales. Its Water Services and Operations segment is engaged in the business of providing full-service water offerings to operators in the Permian Basin through its wholly owned subsidiary, Texas Pacific Water Resources LLC (TPWR). These full-service water offerings include water sourcing, produced-water treatment, infrastructure development, and disposal solutions.</v>
    <v>111</v>
    <v>New York Stock Exchange</v>
    <v>XNYS</v>
    <v>XNYS</v>
    <v>1700 Pacific Avenue, Suite 2900, DALLAS, TX, 75201 US</v>
    <v>975.79499999999996</v>
    <v>Oil &amp; Gas</v>
    <v>Stock</v>
    <v>45932.944301492971</v>
    <v>13329</v>
    <v>954.02</v>
    <v>22238094233</v>
    <v>TEXAS PACIFIC LAND CORPORATION</v>
    <v>TEXAS PACIFIC LAND CORPORATION</v>
    <v>957.82</v>
    <v>48.235799999999998</v>
    <v>957.98</v>
    <v>967.74</v>
    <v>964</v>
    <v>22979410</v>
    <v>TPL</v>
    <v>TEXAS PACIFIC LAND CORPORATION (XNYS:TPL)</v>
    <v>122471</v>
    <v>136873</v>
    <v>2020</v>
  </rv>
  <rv s="2">
    <v>13330</v>
  </rv>
  <rv s="0">
    <v>https://www.bing.com/financeapi/forcetrigger?t=a25par&amp;q=XNYS%3aWAT&amp;form=skydnc</v>
    <v>Learn more on Bing</v>
  </rv>
  <rv s="1">
    <v>en-GB</v>
    <v>a25par</v>
    <v>268435456</v>
    <v>1</v>
    <v>Powered by Refinitiv</v>
    <v>0</v>
    <v>WATERS CORPORATION (XNYS:WAT)</v>
    <v>2</v>
    <v>3</v>
    <v>Finance</v>
    <v>10</v>
    <v>423.56</v>
    <v>275.05</v>
    <v>1.0966</v>
    <v>2.11</v>
    <v>-8.9075000000000001E-2</v>
    <v>6.5980000000000006E-3</v>
    <v>-28.675000000000001</v>
    <v>USD</v>
    <v>Waters Corporation offers analytical instruments, separations technologies, and software, serving the life, materials, food, and environmental sciences. The Company's segments include Waters and TA. The Company primarily designs, manufactures, sells and services high-performance liquid chromatography (HPLC), ultra-performance liquid chromatography (UPLC and together with HPLC, referred to as LC) and mass spectrometry (MS) technology systems and support products, including chromatography columns, other consumable products and comprehensive post-warranty service plans. The Company designs, manufactures, sells and services thermal analysis, rheometry and calorimetry instruments through its TA Instruments (TA) product line. The Company is also a developer and supplier of advanced software-based products that interface with the Company’s instruments, as well as other manufacturers’ instruments. It operates directly in over 35 countries and has products available in more than 100 countries.</v>
    <v>7600</v>
    <v>New York Stock Exchange</v>
    <v>XNYS</v>
    <v>XNYS</v>
    <v>34 MAPLE ST, MILFORD, MA, 01757-3604 US</v>
    <v>327.86</v>
    <v>Healthcare Equipment &amp; Supplies</v>
    <v>Stock</v>
    <v>45932.9375</v>
    <v>13332</v>
    <v>318.13</v>
    <v>19162007929</v>
    <v>WATERS CORPORATION</v>
    <v>WATERS CORPORATION</v>
    <v>318.68</v>
    <v>29.046800000000001</v>
    <v>319.81</v>
    <v>321.92</v>
    <v>293.245</v>
    <v>59524130</v>
    <v>WAT</v>
    <v>WATERS CORPORATION (XNYS:WAT)</v>
    <v>616667</v>
    <v>709160</v>
    <v>1991</v>
  </rv>
  <rv s="2">
    <v>13333</v>
  </rv>
  <rv s="0">
    <v>https://www.bing.com/financeapi/forcetrigger?t=a264qh&amp;q=XNYS%3aWY&amp;form=skydnc</v>
    <v>Learn more on Bing</v>
  </rv>
  <rv s="1">
    <v>en-GB</v>
    <v>a264qh</v>
    <v>268435456</v>
    <v>1</v>
    <v>Powered by Refinitiv</v>
    <v>0</v>
    <v>WEYERHAEUSER COMPANY (XNYS:WY)</v>
    <v>2</v>
    <v>3</v>
    <v>Finance</v>
    <v>4</v>
    <v>33.74</v>
    <v>23.975000000000001</v>
    <v>1.0483</v>
    <v>0</v>
    <v>2.4069999999999999E-3</v>
    <v>0</v>
    <v>0.06</v>
    <v>USD</v>
    <v>Weyerhaeuser Company is a real estate investment trust. The Company is a private owner of timberlands and owns or controls approximately 10.4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over 34 manufacturing facilities in the United States and Canada.</v>
    <v>9440</v>
    <v>New York Stock Exchange</v>
    <v>XNYS</v>
    <v>XNYS</v>
    <v>220 Occidental Avenue South, SEATTLE, WA, 98104 US</v>
    <v>25.01</v>
    <v>Residential &amp; Commercial REIT</v>
    <v>Stock</v>
    <v>45932.956113946093</v>
    <v>13335</v>
    <v>24.515000000000001</v>
    <v>18001699450</v>
    <v>WEYERHAEUSER COMPANY</v>
    <v>WEYERHAEUSER COMPANY</v>
    <v>24.92</v>
    <v>64.940100000000001</v>
    <v>24.95</v>
    <v>24.95</v>
    <v>24.99</v>
    <v>721511000</v>
    <v>WY</v>
    <v>WEYERHAEUSER COMPANY (XNYS:WY)</v>
    <v>3593129</v>
    <v>4406451</v>
    <v>1900</v>
  </rv>
  <rv s="2">
    <v>13336</v>
  </rv>
  <rv s="0">
    <v>https://www.bing.com/financeapi/forcetrigger?t=b17tur&amp;q=XNYS%3aEVRG&amp;form=skydnc</v>
    <v>Learn more on Bing</v>
  </rv>
  <rv s="1">
    <v>en-GB</v>
    <v>b17tur</v>
    <v>268435456</v>
    <v>1</v>
    <v>Powered by Refinitiv</v>
    <v>0</v>
    <v>Evergy, Inc. (XNAS:EVRG)</v>
    <v>2</v>
    <v>3</v>
    <v>Finance</v>
    <v>10</v>
    <v>76.459999999999994</v>
    <v>59.002000000000002</v>
    <v>0.58540000000000003</v>
    <v>-0.14000000000000001</v>
    <v>-4.2059999999999997E-3</v>
    <v>-1.8370000000000001E-3</v>
    <v>-0.32</v>
    <v>USD</v>
    <v>Evergy, Inc.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(Transource) with the remaining 86.5% owned by AEP Transmission Holding Company, LLC. Transource is focused on the development of competitive electric transmission projects.</v>
    <v>4731</v>
    <v>Nasdaq Stock Market</v>
    <v>XNAS</v>
    <v>XNAS</v>
    <v>1200 Main St, KANSAS CITY, MO, 64105-2122 US</v>
    <v>76.099999999999994</v>
    <v>Electrical Utilities &amp; IPPs</v>
    <v>Stock</v>
    <v>45932.931638321097</v>
    <v>13338</v>
    <v>75.36</v>
    <v>17512516777</v>
    <v>Evergy, Inc.</v>
    <v>Evergy, Inc.</v>
    <v>75.75</v>
    <v>20.985800000000001</v>
    <v>76.23</v>
    <v>76.09</v>
    <v>75.77</v>
    <v>230155300</v>
    <v>EVRG</v>
    <v>Evergy, Inc. (XNAS:EVRG)</v>
    <v>1725169</v>
    <v>2195213</v>
    <v>2017</v>
  </rv>
  <rv s="2">
    <v>13339</v>
  </rv>
  <rv s="0">
    <v>https://www.bing.com/financeapi/forcetrigger?t=a1x1mw&amp;q=XNAS%3aLNT&amp;form=skydnc</v>
    <v>Learn more on Bing</v>
  </rv>
  <rv s="1">
    <v>en-GB</v>
    <v>a1x1mw</v>
    <v>268435456</v>
    <v>1</v>
    <v>Powered by Refinitiv</v>
    <v>0</v>
    <v>ALLIANT ENERGY CORPORATION (XNAS:LNT)</v>
    <v>2</v>
    <v>3</v>
    <v>Finance</v>
    <v>10</v>
    <v>67.55</v>
    <v>56.08</v>
    <v>0.56859999999999999</v>
    <v>-0.8</v>
    <v>-6.6349999999999994E-3</v>
    <v>-1.1920999999999999E-2</v>
    <v>-0.44</v>
    <v>USD</v>
    <v>Alliant Energy Corporation operates as a regulated investor-owned public utility holding company. Its primary focus is to provide regulated electric and natural gas service to its customers in the Midwest through its two public utility subsidiaries: Interstate Power and Light Company (IPL) and Wisconsin Power and Light Company (WPL). Its non-utility holdings are organized under Alliant Energy Finance, LLC. Its segments include IPL and WPL. IPL is a public utility engaged principally in the generation and distribution of electricity and the distribution and transportation of natural gas to retail customers in select markets in Iowa. WPL is a public utility engaged principally in the generation and distribution of electricity and the distribution and transportation of natural gas to retail customers in select markets in Wisconsin. WPL operates in municipalities pursuant to permits of indefinite duration and state statutes authorizing utility operation in areas annexed by a municipality.</v>
    <v>2998</v>
    <v>Nasdaq Stock Market</v>
    <v>XNAS</v>
    <v>XNAS</v>
    <v>4902 North Biltmore Lane, Suite 1000, MADISON, WI, 53718-2148 US</v>
    <v>66.88</v>
    <v>Electrical Utilities &amp; IPPs</v>
    <v>Stock</v>
    <v>45932.920806921094</v>
    <v>13341</v>
    <v>66.14</v>
    <v>17045224216</v>
    <v>ALLIANT ENERGY CORPORATION</v>
    <v>ALLIANT ENERGY CORPORATION</v>
    <v>66.650000000000006</v>
    <v>20.7377</v>
    <v>67.11</v>
    <v>66.31</v>
    <v>65.87</v>
    <v>257053600</v>
    <v>LNT</v>
    <v>ALLIANT ENERGY CORPORATION (XNAS:LNT)</v>
    <v>2247372</v>
    <v>1669038</v>
    <v>1981</v>
  </rv>
  <rv s="2">
    <v>13342</v>
  </rv>
  <rv s="0">
    <v>https://www.bing.com/financeapi/forcetrigger?t=a1wh27&amp;q=XNYS%3aKEY&amp;form=skydnc</v>
    <v>Learn more on Bing</v>
  </rv>
  <rv s="10">
    <v>en-GB</v>
    <v>a1wh27</v>
    <v>268435456</v>
    <v>1</v>
    <v>Powered by Refinitiv</v>
    <v>23</v>
    <v>KEYCORP (XNYS:KEY)</v>
    <v>2</v>
    <v>24</v>
    <v>Finance</v>
    <v>10</v>
    <v>20.0395</v>
    <v>12.725</v>
    <v>1.1726000000000001</v>
    <v>-0.06</v>
    <v>0</v>
    <v>-3.241E-3</v>
    <v>0</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Its segment includes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others. The Commercial Bank consists of the Commercial and Institutional operating segments. The Commercial operating segment is focused on serving the borrowing, cash management, and capital markets.</v>
    <v>16989</v>
    <v>New York Stock Exchange</v>
    <v>XNYS</v>
    <v>XNYS</v>
    <v>127 Public Sq, CLEVELAND, OH, 44114-1306 US</v>
    <v>18.559999999999999</v>
    <v>Banking Services</v>
    <v>Stock</v>
    <v>45932.937500010936</v>
    <v>13344</v>
    <v>18.28</v>
    <v>20230720200</v>
    <v>KEYCORP</v>
    <v>KEYCORP</v>
    <v>18.489999999999998</v>
    <v>18.510000000000002</v>
    <v>18.45</v>
    <v>18.45</v>
    <v>1096516000</v>
    <v>KEY</v>
    <v>KEYCORP (XNYS:KEY)</v>
    <v>19986631</v>
    <v>28330290</v>
    <v>1958</v>
  </rv>
  <rv s="2">
    <v>13345</v>
  </rv>
  <rv s="0">
    <v>https://www.bing.com/financeapi/forcetrigger?t=a1s9dm&amp;q=XNYS%3aESS&amp;form=skydnc</v>
    <v>Learn more on Bing</v>
  </rv>
  <rv s="1">
    <v>en-GB</v>
    <v>a1s9dm</v>
    <v>268435456</v>
    <v>1</v>
    <v>Powered by Refinitiv</v>
    <v>0</v>
    <v>ESSEX PROPERTY TRUST, INC. (XNYS:ESS)</v>
    <v>2</v>
    <v>3</v>
    <v>Finance</v>
    <v>10</v>
    <v>316.29000000000002</v>
    <v>243.85</v>
    <v>0.83889999999999998</v>
    <v>-2.71</v>
    <v>2.3869999999999998E-3</v>
    <v>-1.0165E-2</v>
    <v>0.63</v>
    <v>USD</v>
    <v>Essex Property Trust, Inc. is a self-administered and self-managed real estate investment trust. The Company acquires, develops, redevelops, and manages apartment communities in selected residential areas located on the West Coast of the United States. The Company defines its operating segments as the three geographical regions in which its communities are located: Southern California, Northern California, and Seattle metro. It has ownership interests in approximately 257 apartment communities comprising over 62,000 apartment homes. The Company owns all of its interests in its real estate and other investments directly or indirectly through Essex Portfolio, L.P. It invests primarily in apartment communities that are located in predominantly coastal markets within Southern California, Northern California, and the Seattle metropolitan area. It focuses on acquiring and developing apartment communities in supply constrained markets and redeveloping its existing communities.</v>
    <v>1715</v>
    <v>New York Stock Exchange</v>
    <v>XNYS</v>
    <v>XNYS</v>
    <v>Suite 200, 1100 Park Place, SAN MATEO, CA, 94403 US</v>
    <v>267.66000000000003</v>
    <v>Residential &amp; Commercial REIT</v>
    <v>Stock</v>
    <v>45932.937500010936</v>
    <v>13347</v>
    <v>263.35000000000002</v>
    <v>16994932797</v>
    <v>ESSEX PROPERTY TRUST, INC.</v>
    <v>ESSEX PROPERTY TRUST, INC.</v>
    <v>265.86</v>
    <v>21.212900000000001</v>
    <v>266.58999999999997</v>
    <v>263.88</v>
    <v>264.51</v>
    <v>64404020</v>
    <v>ESS</v>
    <v>ESSEX PROPERTY TRUST, INC. (XNYS:ESS)</v>
    <v>403876</v>
    <v>392000</v>
    <v>1994</v>
  </rv>
  <rv s="2">
    <v>13348</v>
  </rv>
  <rv s="0">
    <v>https://www.bing.com/financeapi/forcetrigger?t=a1wwmw&amp;q=XNYS%3aLII&amp;form=skydnc</v>
    <v>Learn more on Bing</v>
  </rv>
  <rv s="1">
    <v>en-GB</v>
    <v>a1wwmw</v>
    <v>268435456</v>
    <v>1</v>
    <v>Powered by Refinitiv</v>
    <v>0</v>
    <v>LENNOX INTERNATIONAL INC. (XNYS:LII)</v>
    <v>2</v>
    <v>3</v>
    <v>Finance</v>
    <v>10</v>
    <v>689.44</v>
    <v>500.1</v>
    <v>1.1132</v>
    <v>9.5500000000000007</v>
    <v>1.7714000000000001E-2</v>
    <v>1.7781999999999999E-2</v>
    <v>9.6824999999999992</v>
    <v>USD</v>
    <v>Lennox International Inc. specializes in climate-control solutions. The Company designs, manufactures and markets a range of products for the heating, ventilation, air conditioning and refrigeration markets. The Company's segments include Home Comfort Solutions and Building Climate Solutions. Its Home Comfort Solutions segment's products and services include furnaces, air conditioners, heat pumps, packaged heating and cooling systems, indoor air quality equipment, replacement parts and supplies. Its brands include Lennox, Ducane, AirEase, Concord, MagicPak, and ADP Advanced Distributor Products. Its Building Climate Solutions segment's products and services include unitary heating and air conditioning equipment, applied systems, controls, installation and service of commercial heating and cooling equipment. Its brands include Enlight, Xion, Energence, Prodigy, and Strategos. It sells its products and services through a combination of direct sales, distributors and Company-owned stores.</v>
    <v>14200</v>
    <v>New York Stock Exchange</v>
    <v>XNYS</v>
    <v>XNYS</v>
    <v>2140 Lake Park Blvd, RICHARDSON, TX, 75080 US</v>
    <v>551.54999999999995</v>
    <v>Machinery, Equipment &amp; Components</v>
    <v>Stock</v>
    <v>45932.937500010936</v>
    <v>13350</v>
    <v>534.94500000000005</v>
    <v>19199282690</v>
    <v>LENNOX INTERNATIONAL INC.</v>
    <v>LENNOX INTERNATIONAL INC.</v>
    <v>537.20000000000005</v>
    <v>24.362200000000001</v>
    <v>537.05999999999995</v>
    <v>546.61</v>
    <v>556.29250000000002</v>
    <v>35124280</v>
    <v>LII</v>
    <v>LENNOX INTERNATIONAL INC. (XNYS:LII)</v>
    <v>497097</v>
    <v>402275</v>
    <v>1991</v>
  </rv>
  <rv s="2">
    <v>13351</v>
  </rv>
  <rv s="0">
    <v>https://www.bing.com/financeapi/forcetrigger?t=a1wpxm&amp;q=XNYS%3aL&amp;form=skydnc</v>
    <v>Learn more on Bing</v>
  </rv>
  <rv s="1">
    <v>en-GB</v>
    <v>a1wpxm</v>
    <v>268435456</v>
    <v>1</v>
    <v>Powered by Refinitiv</v>
    <v>0</v>
    <v>LOEWS CORPORATION (XNYS:L)</v>
    <v>2</v>
    <v>3</v>
    <v>Finance</v>
    <v>10</v>
    <v>101.791</v>
    <v>75.16</v>
    <v>0.72950000000000004</v>
    <v>1.52</v>
    <v>0</v>
    <v>1.5177000000000001E-2</v>
    <v>0</v>
    <v>USD</v>
    <v>Loews Corporation is a holding company and has four reportable segments comprised of three individual consolidated operating subsidiaries: CNA Financial Corporation (CNA), Boardwalk Pipeline Partners, LP (Boardwalk Pipelines) and Loews Hotels Holding Corporation (Loews Hotels &amp; Co), and the Corporate segment. CNA is an insurance holding company. CNA's insurance products primarily include commercial property and casualty coverage, including surety. Boardwalk Pipelines is engaged in the business of transportation and storage of natural gas and natural gas liquids, olefins and other hydrocarbons. Boardwalk Pipelines also provides ethane supply and transportation services for industrial customers in Louisiana and Texas. The Loews Hotels segment is engaged in operating a chain of hotels. Loews Hotels &amp; Co, together with its subsidiaries, operates a chain of 25 hotels. The business also specializes in customized mid-and short-run packaging solutions.</v>
    <v>13000</v>
    <v>New York Stock Exchange</v>
    <v>XNYS</v>
    <v>XNYS</v>
    <v>9 West 57Th Street, NEW YORK, NY, 10019-2714 US</v>
    <v>101.791</v>
    <v>Insurance</v>
    <v>Stock</v>
    <v>45932.937500010936</v>
    <v>13353</v>
    <v>99.47</v>
    <v>21089042088</v>
    <v>LOEWS CORPORATION</v>
    <v>LOEWS CORPORATION</v>
    <v>99.47</v>
    <v>16.1645</v>
    <v>100.15</v>
    <v>101.67</v>
    <v>101.67</v>
    <v>207426400</v>
    <v>L</v>
    <v>LOEWS CORPORATION (XNYS:L)</v>
    <v>867136</v>
    <v>804910</v>
    <v>1969</v>
  </rv>
  <rv s="2">
    <v>13354</v>
  </rv>
  <rv s="0">
    <v>http://zh.wikipedia.org/wiki/味可美</v>
    <v>Wikipedia</v>
  </rv>
  <rv s="3">
    <v>3</v>
    <v>13356</v>
  </rv>
  <rv s="4">
    <v>9</v>
    <v>https://www.bing.com/th?id=AMMS_8d96836a886471f7120ce0135f3ca8bd&amp;qlt=95</v>
    <v>13357</v>
    <v>0</v>
    <v>https://www.bing.com/images/search?form=xlimg&amp;q=mccormick+%26+company</v>
    <v>Image of MCCORMICK &amp; COMPANY, INCORPORATED</v>
  </rv>
  <rv s="0">
    <v>https://www.bing.com/financeapi/forcetrigger?t=a1xoc7&amp;q=XNYS%3aMKC&amp;form=skydnc</v>
    <v>Learn more on Bing</v>
  </rv>
  <rv s="5">
    <v>en-GB</v>
    <v>a1xoc7</v>
    <v>268435456</v>
    <v>1</v>
    <v>Powered by Refinitiv</v>
    <v>5</v>
    <v>MCCORMICK &amp; COMPANY, INCORPORATED (XNYS:MKC)</v>
    <v>7</v>
    <v>8</v>
    <v>Finance</v>
    <v>10</v>
    <v>86.24</v>
    <v>63.66</v>
    <v>0.61309999999999998</v>
    <v>0.33</v>
    <v>0</v>
    <v>4.8700000000000002E-3</v>
    <v>0</v>
    <v>USD</v>
    <v>McCormick &amp; Company, Incorporated manufactures, markets, and distributes herbs, spices, seasonings, condiments and flavors to the entire food and beverage industry, including retailers, food manufacturers and foodservice businesses. It operates through two segments: consumer and flavor solutions. The consumer segment sells to retail channels, including grocery, mass merchandise, warehouse clubs, discount and drug stores, and e-commerce under the McCormick brand and a variety of brands around the world, including French's, Frank's RedHot, Lawry’s, Zatarain’s, Simply Asia, Thai Kitchen, Ducros, Vahine, Cholula, Schwartz, Club House, Kamis, DaQiao, La Drogheria, Stubb's, OLD BAY, Gourmet Garden, and others. In its flavor solutions segment, it provides a range of products to multinational food manufacturers and foodservice customers. The foodservice customers are supplied with branded, packaged products both directly by the Company and indirectly through distributors.</v>
    <v>14100</v>
    <v>New York Stock Exchange</v>
    <v>XNYS</v>
    <v>XNYS</v>
    <v>24 Schilling Road, Suite 1, HUNT VALLEY, MD, 21031 US</v>
    <v>68.204999999999998</v>
    <v>13358</v>
    <v>Food &amp; Tobacco</v>
    <v>Stock</v>
    <v>45932.937500010936</v>
    <v>13359</v>
    <v>67.099999999999994</v>
    <v>18183760000</v>
    <v>MCCORMICK &amp; COMPANY, INCORPORATED</v>
    <v>MCCORMICK &amp; COMPANY, INCORPORATED</v>
    <v>67.38</v>
    <v>23.6645</v>
    <v>67.760000000000005</v>
    <v>68.09</v>
    <v>68.09</v>
    <v>268368900</v>
    <v>MKC</v>
    <v>MCCORMICK &amp; COMPANY, INCORPORATED (XNYS:MKC)</v>
    <v>3019518</v>
    <v>2591222</v>
    <v>1915</v>
  </rv>
  <rv s="2">
    <v>13360</v>
  </rv>
  <rv s="0">
    <v>https://www.bing.com/financeapi/forcetrigger?t=a1tgqh&amp;q=XNYS%3aFTV&amp;form=skydnc</v>
    <v>Learn more on Bing</v>
  </rv>
  <rv s="1">
    <v>en-GB</v>
    <v>a1tgqh</v>
    <v>268435456</v>
    <v>1</v>
    <v>Powered by Refinitiv</v>
    <v>0</v>
    <v>FORTIVE CORPORATION (XNYS:FTV)</v>
    <v>2</v>
    <v>3</v>
    <v>Finance</v>
    <v>10</v>
    <v>62.769300000000001</v>
    <v>45.491199999999999</v>
    <v>1.1505000000000001</v>
    <v>-0.3</v>
    <v>0</v>
    <v>-5.9899999999999997E-3</v>
    <v>0</v>
    <v>USD</v>
    <v>Fortive Corporation is a technology solutions company. The Company's businesses design, develop, manufacture, and market products, software, and services, building on brand names, technologies, and market positions. The Company's segments include Intelligent Operating Solutions (IOS) and Advanced Healthcare Solutions (AHS). The Company's IOS segment provides advanced instrumentation, software and services to various customers enabling their mission-critical workflows. These offerings include electrical test and measurement, facility and asset lifecycle software applications, connected worker safety and compliance solutions across a range of vertical end markets. Its AHS segment supplies critical workflow solutions enabling healthcare providers to deliver patient care more efficiently. Its offerings include instrument sterilization solutions, instrument tracking, biomedical test tools, radiation detection and safety monitoring and end-to-end clinical productivity software and solutions.</v>
    <v>18000</v>
    <v>New York Stock Exchange</v>
    <v>XNYS</v>
    <v>XNYS</v>
    <v>6920 Seaway Blvd, EVERETT, WA, 98203-5829 US</v>
    <v>50.79</v>
    <v>Machinery, Equipment &amp; Components</v>
    <v>Stock</v>
    <v>45932.937500010936</v>
    <v>13362</v>
    <v>49.55</v>
    <v>16842381014</v>
    <v>FORTIVE CORPORATION</v>
    <v>FORTIVE CORPORATION</v>
    <v>50.08</v>
    <v>22.47</v>
    <v>50.08</v>
    <v>49.78</v>
    <v>49.78</v>
    <v>338336300</v>
    <v>FTV</v>
    <v>FORTIVE CORPORATION (XNYS:FTV)</v>
    <v>3007694</v>
    <v>3725568</v>
    <v>2015</v>
  </rv>
  <rv s="2">
    <v>13363</v>
  </rv>
  <rv s="0">
    <v>https://www.bing.com/financeapi/forcetrigger?t=axxc6h&amp;q=XNAS%3aPFG&amp;form=skydnc</v>
    <v>Learn more on Bing</v>
  </rv>
  <rv s="1">
    <v>en-GB</v>
    <v>axxc6h</v>
    <v>268435456</v>
    <v>1</v>
    <v>Powered by Refinitiv</v>
    <v>0</v>
    <v>PRINCIPAL FINANCIAL GROUP, INC. (XNAS:PFG)</v>
    <v>2</v>
    <v>3</v>
    <v>Finance</v>
    <v>10</v>
    <v>91.974999999999994</v>
    <v>68.39</v>
    <v>1.0299</v>
    <v>1.22</v>
    <v>4.7469999999999999E-4</v>
    <v>1.4692E-2</v>
    <v>0.04</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high-net worth investors. The Benefits and Protection segment is organized into Specialty Benefits, which provides group dental, group life insurance, group disability insurance, supplemental health products, and individual disability and life insurance.</v>
    <v>19700</v>
    <v>Nasdaq Stock Market</v>
    <v>XNAS</v>
    <v>XNAS</v>
    <v>711 High Street, DES MOINES, IA, 50392 US</v>
    <v>84.4</v>
    <v>Insurance</v>
    <v>Stock</v>
    <v>45932.938544142969</v>
    <v>13365</v>
    <v>82.48</v>
    <v>18770465384</v>
    <v>PRINCIPAL FINANCIAL GROUP, INC.</v>
    <v>PRINCIPAL FINANCIAL GROUP, INC.</v>
    <v>83.04</v>
    <v>16.732800000000001</v>
    <v>83.04</v>
    <v>84.26</v>
    <v>84.3</v>
    <v>222768400</v>
    <v>PFG</v>
    <v>PRINCIPAL FINANCIAL GROUP, INC. (XNAS:PFG)</v>
    <v>1092895</v>
    <v>1247732</v>
    <v>2001</v>
  </rv>
  <rv s="2">
    <v>13366</v>
  </rv>
  <rv s="0">
    <v>https://www.bing.com/financeapi/forcetrigger?t=a1x6rw&amp;q=XNYS%3aLUV&amp;form=skydnc</v>
    <v>Learn more on Bing</v>
  </rv>
  <rv s="1">
    <v>en-GB</v>
    <v>a1x6rw</v>
    <v>268435456</v>
    <v>1</v>
    <v>Powered by Refinitiv</v>
    <v>0</v>
    <v>SOUTHWEST AIRLINES CO. (XNYS:LUV)</v>
    <v>2</v>
    <v>3</v>
    <v>Finance</v>
    <v>4</v>
    <v>37.96</v>
    <v>23.815000000000001</v>
    <v>1.2322</v>
    <v>4.4999999999999998E-2</v>
    <v>-1.8570000000000001E-3</v>
    <v>1.3940000000000001E-3</v>
    <v>-0.06</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also offers ancillary services, such as EarlyBird Check-In, Upgraded Boarding, and transportation of pets and unaccompanied minors, in accordance with Southwest’s respective policies. Its Rapid Rewards loyalty program enables program members to earn points for every dollar spent on Southwest base fares, also including purchases paid with LUV Vouchers, gift cards, or flight credit, with no portion of the purchase price paid with Rapid Rewards points. It operates over 803 Boeing 737 aircraft in its fleet and serves 117 destinations in 42 states, the District of Columbia, the Commonwealth of Puerto Rico, and ten near-international countries.</v>
    <v>72242</v>
    <v>New York Stock Exchange</v>
    <v>XNYS</v>
    <v>XNYS</v>
    <v>2702 Love Field Dr, Po Box 36611, DALLAS, TX, 75235 US</v>
    <v>32.575000000000003</v>
    <v>Passenger Transportation Services</v>
    <v>Stock</v>
    <v>45932.948204582812</v>
    <v>13368</v>
    <v>31.835000000000001</v>
    <v>16976692402</v>
    <v>SOUTHWEST AIRLINES CO.</v>
    <v>SOUTHWEST AIRLINES CO.</v>
    <v>32.28</v>
    <v>38.805500000000002</v>
    <v>32.28</v>
    <v>32.325000000000003</v>
    <v>32.25</v>
    <v>525187700</v>
    <v>LUV</v>
    <v>SOUTHWEST AIRLINES CO. (XNYS:LUV)</v>
    <v>7439142</v>
    <v>9032939</v>
    <v>1967</v>
  </rv>
  <rv s="2">
    <v>13369</v>
  </rv>
  <rv s="0">
    <v>https://www.bing.com/financeapi/forcetrigger?t=a226rw&amp;q=XNYS%3aROL&amp;form=skydnc</v>
    <v>Learn more on Bing</v>
  </rv>
  <rv s="1">
    <v>en-GB</v>
    <v>a226rw</v>
    <v>268435456</v>
    <v>1</v>
    <v>Powered by Refinitiv</v>
    <v>0</v>
    <v>ROLLINS, INC. (XNYS:ROL)</v>
    <v>2</v>
    <v>3</v>
    <v>Finance</v>
    <v>10</v>
    <v>59.12</v>
    <v>45.34</v>
    <v>0.72119999999999995</v>
    <v>0.18</v>
    <v>0</v>
    <v>3.0969999999999999E-3</v>
    <v>0</v>
    <v>USD</v>
    <v>Rollins, Inc. is a global consumer and commercial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and others. It operates under one segment, including its three service offerings: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and logistics, and Termite and Ancillary services offer termite protection services and ancillary services for both residential and commercial customers.</v>
    <v>20265</v>
    <v>New York Stock Exchange</v>
    <v>XNYS</v>
    <v>XNYS</v>
    <v>2170 PIEDMONT RD NE, ATLANTA, GA, 30324 US</v>
    <v>58.61</v>
    <v>Professional &amp; Commercial Services</v>
    <v>Stock</v>
    <v>45932.9375</v>
    <v>13371</v>
    <v>57.6601</v>
    <v>28259358400</v>
    <v>ROLLINS, INC.</v>
    <v>ROLLINS, INC.</v>
    <v>57.82</v>
    <v>59.186</v>
    <v>58.13</v>
    <v>58.31</v>
    <v>58.31</v>
    <v>484640000</v>
    <v>ROL</v>
    <v>ROLLINS, INC. (XNYS:ROL)</v>
    <v>1474385</v>
    <v>1801082</v>
    <v>1948</v>
  </rv>
  <rv s="2">
    <v>13372</v>
  </rv>
  <rv s="0">
    <v>https://www.bing.com/financeapi/forcetrigger?t=a1pzfr&amp;q=XNYS%3aCNC&amp;form=skydnc</v>
    <v>Learn more on Bing</v>
  </rv>
  <rv s="1">
    <v>en-GB</v>
    <v>a1pzfr</v>
    <v>268435456</v>
    <v>1</v>
    <v>Powered by Refinitiv</v>
    <v>0</v>
    <v>CENTENE CORPORATION (XNYS:CNC)</v>
    <v>2</v>
    <v>3</v>
    <v>Finance</v>
    <v>4</v>
    <v>73.819999999999993</v>
    <v>25.074999999999999</v>
    <v>0.48649999999999999</v>
    <v>1.085</v>
    <v>3.2590000000000002E-3</v>
    <v>3.0358E-2</v>
    <v>0.12</v>
    <v>USD</v>
    <v>Centene Corporation is a healthcare company. The Company provides fully integrated services to government-sponsored and commercial healthcare programs, focusing on under-insured and uninsured individuals. Its segments include Medicaid, Medicare, Commercial and Other. Specifically, the Medicaid segment includes the Temporary Assistance for Needy Families (TANF) program, Medicaid Expansion programs, the Aged, Blind or Disabled (ABD) program, the Children's Health Insurance Program (CHIP), Long-Term Services and Supports (LTSS), Foster Care, Medicare-Medicaid Plans (MMP), which cover beneficiaries who are dually eligible for Medicaid and Medicare and other state-based programs. The Medicare segment includes Medicare Advantage, Medicare Supplement, Dual Eligible Special Needs Plans and Medicare Prescription Drug Plans. The Commercial segment includes the Health Insurance Marketplace product along with individual, small group, and large group commercial health insurance products.</v>
    <v>60500</v>
    <v>New York Stock Exchange</v>
    <v>XNYS</v>
    <v>XNYS</v>
    <v>7700 Forsyth Blvd, ST. LOUIS, MO, 63105-1807 US</v>
    <v>37</v>
    <v>Healthcare Providers &amp; Services</v>
    <v>Stock</v>
    <v>45932.953256064065</v>
    <v>13374</v>
    <v>35.58</v>
    <v>18085972725</v>
    <v>CENTENE CORPORATION</v>
    <v>CENTENE CORPORATION</v>
    <v>35.71</v>
    <v>9.1053999999999995</v>
    <v>35.74</v>
    <v>36.825000000000003</v>
    <v>36.94</v>
    <v>491133000</v>
    <v>CNC</v>
    <v>CENTENE CORPORATION (XNYS:CNC)</v>
    <v>9812010</v>
    <v>13464510</v>
    <v>2001</v>
  </rv>
  <rv s="2">
    <v>13375</v>
  </rv>
  <rv s="0">
    <v>https://www.bing.com/financeapi/forcetrigger?t=a1sicw&amp;q=XNAS%3aEXPD&amp;form=skydnc</v>
    <v>Learn more on Bing</v>
  </rv>
  <rv s="1">
    <v>en-GB</v>
    <v>a1sicw</v>
    <v>268435456</v>
    <v>1</v>
    <v>Powered by Refinitiv</v>
    <v>0</v>
    <v>EXPEDITORS INTERNATIONAL OF WASHINGTON, INC (XNYS:EXPD)</v>
    <v>2</v>
    <v>3</v>
    <v>Finance</v>
    <v>10</v>
    <v>129.15</v>
    <v>100.47</v>
    <v>1.0806</v>
    <v>1.53</v>
    <v>4.3880000000000004E-3</v>
    <v>1.2588999999999999E-2</v>
    <v>0.54</v>
    <v>USD</v>
    <v>Expeditors International of Washington, Inc. is a global logistics company. The Company’s services include consolidation or forwarding of air and ocean freight, customs brokerage, vendor consolidation, cargo insurance, time-definite transportation, order management, warehousing and distribution and customized logistics solutions. The Company’s primary services include airfreight services, ocean freight and ocean services, and customs brokerage and other services. It provides a full suite of global logistics services, offering customers access to an international network of people and integrated information systems to support the movement and strategic positioning of goods. As a third-party logistics provider, it purchases cargo space from carriers on a volume basis and resells that space to its customers. In addition, its Project Cargo unit handles special project shipments that move via a single method or combination of air, ocean, and/or ground transportation.</v>
    <v>18400</v>
    <v>New York Stock Exchange</v>
    <v>XNYS</v>
    <v>XNYS</v>
    <v>3545 Factoria Blvd. Se, Sterling Plaza 2, 3Rd Floor, BELLEVUE, WA, 98006 US</v>
    <v>123.35</v>
    <v>Freight &amp; Logistics Services</v>
    <v>Stock</v>
    <v>45932.9375</v>
    <v>13377</v>
    <v>121.44499999999999</v>
    <v>16629590040</v>
    <v>EXPEDITORS INTERNATIONAL OF WASHINGTON, INC</v>
    <v>EXPEDITORS INTERNATIONAL OF WASHINGTON, INC</v>
    <v>121.46</v>
    <v>20.081299999999999</v>
    <v>121.53</v>
    <v>123.06</v>
    <v>123.6</v>
    <v>135134000</v>
    <v>EXPD</v>
    <v>EXPEDITORS INTERNATIONAL OF WASHINGTON, INC (XNYS:EXPD)</v>
    <v>725215</v>
    <v>1201510</v>
    <v>1979</v>
  </rv>
  <rv s="2">
    <v>13378</v>
  </rv>
  <rv s="0">
    <v>https://www.bing.com/financeapi/forcetrigger?t=a1x7im&amp;q=XNYS%3aLVS&amp;form=skydnc</v>
    <v>Learn more on Bing</v>
  </rv>
  <rv s="1">
    <v>en-GB</v>
    <v>a1x7im</v>
    <v>268435456</v>
    <v>1</v>
    <v>Powered by Refinitiv</v>
    <v>0</v>
    <v>LAS VEGAS SANDS CORP. (XNYS:LVS)</v>
    <v>2</v>
    <v>3</v>
    <v>Finance</v>
    <v>10</v>
    <v>58.05</v>
    <v>30.18</v>
    <v>1.0183</v>
    <v>0.28000000000000003</v>
    <v>0</v>
    <v>5.1120000000000002E-3</v>
    <v>0</v>
    <v>USD</v>
    <v>Las Vegas Sands Corp. is a global developer and operator of destination properties (Integrated Resorts). The Integrated Resorts feature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Its principal operating and developmental activities occur in two geographic areas: Macao and Singapore. In Macao, it owns The Venetian Macao Resort Hotel; The Londoner Macao; The Parisian Macao; The Plaza Macao and Four Seasons Macao, and Sands Macao. In Singapore, it owns Marina Bay Sands. It also has ferry operations. It owns and operates a collection of Integrated Resorts in the Macao Special Administrative Region of the People's Republic of China (PRC) through Sands China Ltd.</v>
    <v>39900</v>
    <v>New York Stock Exchange</v>
    <v>XNYS</v>
    <v>XNYS</v>
    <v>5420 S. Durango Drive, LAS VEGAS, NV, 89113 US</v>
    <v>55.45</v>
    <v>Hotels &amp; Entertainment Services</v>
    <v>Stock</v>
    <v>45932.937500010936</v>
    <v>13380</v>
    <v>54.34</v>
    <v>37789270680</v>
    <v>LAS VEGAS SANDS CORP.</v>
    <v>LAS VEGAS SANDS CORP.</v>
    <v>54.95</v>
    <v>30.668500000000002</v>
    <v>54.77</v>
    <v>55.05</v>
    <v>55.05</v>
    <v>686453600</v>
    <v>LVS</v>
    <v>LAS VEGAS SANDS CORP. (XNYS:LVS)</v>
    <v>3201657</v>
    <v>5109262</v>
    <v>2004</v>
  </rv>
  <rv s="2">
    <v>13381</v>
  </rv>
  <rv s="0">
    <v>https://www.bing.com/financeapi/forcetrigger?t=a1vn8m&amp;q=XNYS%3aINVH&amp;form=skydnc</v>
    <v>Learn more on Bing</v>
  </rv>
  <rv s="1">
    <v>en-GB</v>
    <v>a1vn8m</v>
    <v>268435456</v>
    <v>1</v>
    <v>Powered by Refinitiv</v>
    <v>0</v>
    <v>INVITATION HOMES INC. (XNYS:INVH)</v>
    <v>2</v>
    <v>3</v>
    <v>Finance</v>
    <v>10</v>
    <v>35.798999999999999</v>
    <v>28.57</v>
    <v>0.81320000000000003</v>
    <v>-0.31</v>
    <v>-1.7419999999999998E-3</v>
    <v>-1.0685999999999999E-2</v>
    <v>-0.05</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85,138 homes for lease.</v>
    <v>1750</v>
    <v>New York Stock Exchange</v>
    <v>XNYS</v>
    <v>XNYS</v>
    <v>5420 Lbj Freeway, Suite 600, DALLAS, TX, 75240 US</v>
    <v>29.02</v>
    <v>Residential &amp; Commercial REIT</v>
    <v>Stock</v>
    <v>45932.939736527347</v>
    <v>13383</v>
    <v>28.57</v>
    <v>17593335340</v>
    <v>INVITATION HOMES INC.</v>
    <v>INVITATION HOMES INC.</v>
    <v>28.91</v>
    <v>32.345300000000002</v>
    <v>29.01</v>
    <v>28.7</v>
    <v>28.65</v>
    <v>613008200</v>
    <v>INVH</v>
    <v>INVITATION HOMES INC. (XNYS:INVH)</v>
    <v>3497472</v>
    <v>4390626</v>
    <v>2017</v>
  </rv>
  <rv s="2">
    <v>13384</v>
  </rv>
  <rv s="0">
    <v>https://www.bing.com/financeapi/forcetrigger?t=a1x8z2&amp;q=XNYS%3aMAA&amp;form=skydnc</v>
    <v>Learn more on Bing</v>
  </rv>
  <rv s="1">
    <v>en-GB</v>
    <v>a1x8z2</v>
    <v>268435456</v>
    <v>1</v>
    <v>Powered by Refinitiv</v>
    <v>0</v>
    <v>MID-AMERICA APARTMENT COMMUNITIES, INC. (XNYS:MAA)</v>
    <v>2</v>
    <v>3</v>
    <v>Finance</v>
    <v>10</v>
    <v>173.376</v>
    <v>136.07</v>
    <v>0.78820000000000001</v>
    <v>-1.74</v>
    <v>-7.339E-5</v>
    <v>-1.2608999999999999E-2</v>
    <v>-0.01</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expenses related to severe weather events. It has ownership interest in apartment units, including communities in development, across 16 states and the District of Columbia.</v>
    <v>2532</v>
    <v>New York Stock Exchange</v>
    <v>XNYS</v>
    <v>XNYS</v>
    <v>6815 Poplar Avenue, Suite 500, GERMANTOWN, TN, 38138 US</v>
    <v>137.815</v>
    <v>Residential &amp; Commercial REIT</v>
    <v>Stock</v>
    <v>45932.937500034372</v>
    <v>13386</v>
    <v>136.07</v>
    <v>16155820000</v>
    <v>MID-AMERICA APARTMENT COMMUNITIES, INC.</v>
    <v>MID-AMERICA APARTMENT COMMUNITIES, INC.</v>
    <v>137.5</v>
    <v>28.054400000000001</v>
    <v>138</v>
    <v>136.26</v>
    <v>136.25</v>
    <v>117071100</v>
    <v>MAA</v>
    <v>MID-AMERICA APARTMENT COMMUNITIES, INC. (XNYS:MAA)</v>
    <v>954904</v>
    <v>760439</v>
    <v>1993</v>
  </rv>
  <rv s="2">
    <v>13387</v>
  </rv>
  <rv s="0">
    <v>https://www.bing.com/financeapi/forcetrigger?t=bpifbh&amp;q=XNYS%3aDOW&amp;form=skydnc</v>
    <v>Learn more on Bing</v>
  </rv>
  <rv s="10">
    <v>en-GB</v>
    <v>bpifbh</v>
    <v>268435456</v>
    <v>1</v>
    <v>Powered by Refinitiv</v>
    <v>23</v>
    <v>Dow Inc. (XNYS:DOW)</v>
    <v>2</v>
    <v>24</v>
    <v>Finance</v>
    <v>4</v>
    <v>55.625</v>
    <v>20.401900000000001</v>
    <v>0.85899999999999999</v>
    <v>0.64500000000000002</v>
    <v>4.2209999999999996E-4</v>
    <v>2.7982999999999997E-2</v>
    <v>0.01</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a polyolefin product portfolio. Industrial Intermediates &amp; Infrastructure segment consists of two customer-centric global businesses: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36000</v>
    <v>New York Stock Exchange</v>
    <v>XNYS</v>
    <v>XNYS</v>
    <v>2211 H.H. Dow Way, MIDLAND, MI, 48674 US</v>
    <v>23.968399999999999</v>
    <v>Chemicals</v>
    <v>Stock</v>
    <v>45932.955102580469</v>
    <v>13389</v>
    <v>22.95</v>
    <v>16796063319</v>
    <v>Dow Inc.</v>
    <v>Dow Inc.</v>
    <v>23.13</v>
    <v>23.05</v>
    <v>23.695</v>
    <v>23.7</v>
    <v>708844200</v>
    <v>DOW</v>
    <v>Dow Inc. (XNYS:DOW)</v>
    <v>17943643</v>
    <v>13604791</v>
    <v>2018</v>
  </rv>
  <rv s="2">
    <v>13390</v>
  </rv>
  <rv s="0">
    <v>https://www.bing.com/financeapi/forcetrigger?t=a1z7mw&amp;q=XNYS%3aOMC&amp;form=skydnc</v>
    <v>Learn more on Bing</v>
  </rv>
  <rv s="1">
    <v>en-GB</v>
    <v>a1z7mw</v>
    <v>268435456</v>
    <v>1</v>
    <v>Powered by Refinitiv</v>
    <v>0</v>
    <v>OMNICOM GROUP INC. (XNYS:OMC)</v>
    <v>2</v>
    <v>3</v>
    <v>Finance</v>
    <v>10</v>
    <v>107</v>
    <v>68.37</v>
    <v>0.96830000000000005</v>
    <v>-0.6</v>
    <v>5.2050000000000002E-4</v>
    <v>-7.7470000000000004E-3</v>
    <v>0.04</v>
    <v>USD</v>
    <v>Omnicom Group Inc. is a provider of marketing and sales solutions. The Company offers a range of services in advertising, strategic media planning and buying, precision marketing, retail and digital commerce, branding, experiential, public relations, healthcare marketing and other specialty marketing services to over 5,000 clients in more than 70 countries. Its services include database management, digital/direct marketing, package design, crisis communications, custom publishing, data analytics, healthcare marketing and communications, instore design, interactive marketing, investor relations, mobile marketing, promotional marketing, public affairs, public relations, retail media and e-commerce, social media marketing, search engine marketing, studio production, sports and event marketing, marketing research and others. Its portfolio of companies includes BBDO, DDB, TBWA, Omnicom Media Group, the DAS Group of Companies, and the Communications Consultancy Network.</v>
    <v>74900</v>
    <v>New York Stock Exchange</v>
    <v>XNYS</v>
    <v>XNYS</v>
    <v>280 Park Avenue, NEW YORK, NY, 10017 US</v>
    <v>77.53</v>
    <v>Media &amp; Publishing</v>
    <v>Stock</v>
    <v>45932.945104062499</v>
    <v>13392</v>
    <v>75.81</v>
    <v>14887604864</v>
    <v>OMNICOM GROUP INC.</v>
    <v>OMNICOM GROUP INC.</v>
    <v>76.78</v>
    <v>11.0129</v>
    <v>77.45</v>
    <v>76.849999999999994</v>
    <v>76.89</v>
    <v>193722900</v>
    <v>OMC</v>
    <v>OMNICOM GROUP INC. (XNYS:OMC)</v>
    <v>4480578</v>
    <v>3484722</v>
    <v>1944</v>
  </rv>
  <rv s="2">
    <v>13393</v>
  </rv>
  <rv s="0">
    <v>https://www.bing.com/financeapi/forcetrigger?t=a23vm7&amp;q=XNAS%3aNLOK&amp;form=skydnc</v>
    <v>Learn more on Bing</v>
  </rv>
  <rv s="1">
    <v>en-GB</v>
    <v>a23vm7</v>
    <v>268435456</v>
    <v>1</v>
    <v>Powered by Refinitiv</v>
    <v>0</v>
    <v>GEN DIGITAL INC. (XNAS:GEN)</v>
    <v>2</v>
    <v>3</v>
    <v>Finance</v>
    <v>4</v>
    <v>32.215000000000003</v>
    <v>22.74</v>
    <v>0.94020000000000004</v>
    <v>-0.04</v>
    <v>0</v>
    <v>-1.4219999999999999E-3</v>
    <v>0</v>
    <v>USD</v>
    <v>Gen Digital Inc. is a global company. The Company offers a range of cyber safety brands, including Norton, Avast, LifeLock, MoneyLion, Avira, AVG and CCleaner, among others.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LifeLock, Avast and AVG brands include monitoring credit reports, the dark web and social media accounts to help safeguard its customers’ personal information. Its VPN solutions provide an encrypted data tunnel.</v>
    <v>3500</v>
    <v>Nasdaq Stock Market</v>
    <v>XNAS</v>
    <v>XNAS</v>
    <v>60 E Rio Salado Parkway, Suite 1000, TEMPE, AZ, 85281 US</v>
    <v>28.234999999999999</v>
    <v>Software &amp; IT Services</v>
    <v>Stock</v>
    <v>45932.95037918906</v>
    <v>13395</v>
    <v>27.82</v>
    <v>17293604328</v>
    <v>GEN DIGITAL INC.</v>
    <v>GEN DIGITAL INC.</v>
    <v>28.13</v>
    <v>29.3491</v>
    <v>28.12</v>
    <v>28.08</v>
    <v>28.08</v>
    <v>615869100</v>
    <v>GEN</v>
    <v>GEN DIGITAL INC. (XNAS:GEN)</v>
    <v>2374450</v>
    <v>3610037</v>
    <v>1988</v>
  </rv>
  <rv s="2">
    <v>13396</v>
  </rv>
  <rv s="0">
    <v>https://www.bing.com/financeapi/forcetrigger?t=a1vcgh&amp;q=XNYS%3aIFF&amp;form=skydnc</v>
    <v>Learn more on Bing</v>
  </rv>
  <rv s="10">
    <v>en-GB</v>
    <v>a1vcgh</v>
    <v>268435456</v>
    <v>1</v>
    <v>Powered by Refinitiv</v>
    <v>23</v>
    <v>INTERNATIONAL FLAVORS &amp; FRAGRANCES INC. (XNYS:IFF)</v>
    <v>2</v>
    <v>24</v>
    <v>Finance</v>
    <v>10</v>
    <v>106.77</v>
    <v>59.89</v>
    <v>1.0494000000000001</v>
    <v>0.55000000000000004</v>
    <v>0</v>
    <v>9.0220000000000005E-3</v>
    <v>0</v>
    <v>USD</v>
    <v>International Flavors &amp; Fragrances Inc. is a creator and manufacturer of food, beverage, health and biosciences, scent, and complementary adjacent products. The Company's segment includes Taste, Food Ingredients, Health &amp; Biosciences, and Scent. The Taste segment consists of a range of flavor compounds and natural taste solutions used in food and beverage applications. The Food Ingredients segment includes a broad portfolio of natural and plant-based specialty ingredients that provide texturizing and food protection capabilities, as well as soy and pea protein solutions, emulsifiers, and sweeteners. Its Health &amp; Biosciences segment consists of the development and production of an advanced biotechnology-derived portfolio of enzymes, food cultures, probiotics and specialty ingredients for food and non-food applications. Its Scent segment creates fragrance compounds and fragrance ingredients that are integral elements in perfumes and household and personal care products.</v>
    <v>22400</v>
    <v>New York Stock Exchange</v>
    <v>XNYS</v>
    <v>XNYS</v>
    <v>521 W 57TH ST, NEW YORK, NY, 10019 US</v>
    <v>62.01</v>
    <v>Food &amp; Tobacco</v>
    <v>Stock</v>
    <v>45932.937500010936</v>
    <v>13398</v>
    <v>60.77</v>
    <v>15764219521</v>
    <v>INTERNATIONAL FLAVORS &amp; FRAGRANCES INC.</v>
    <v>INTERNATIONAL FLAVORS &amp; FRAGRANCES INC.</v>
    <v>60.87</v>
    <v>60.96</v>
    <v>61.51</v>
    <v>61.51</v>
    <v>256287100</v>
    <v>IFF</v>
    <v>INTERNATIONAL FLAVORS &amp; FRAGRANCES INC. (XNYS:IFF)</v>
    <v>1685175</v>
    <v>2280375</v>
    <v>1909</v>
  </rv>
  <rv s="2">
    <v>13399</v>
  </rv>
  <rv s="0">
    <v>https://www.bing.com/financeapi/forcetrigger?t=a1pnu2&amp;q=XNAS%3aCHRW&amp;form=skydnc</v>
    <v>Learn more on Bing</v>
  </rv>
  <rv s="1">
    <v>en-GB</v>
    <v>a1pnu2</v>
    <v>268435456</v>
    <v>1</v>
    <v>Powered by Refinitiv</v>
    <v>0</v>
    <v>C.H. ROBINSON WORLDWIDE, INC. (XNAS:CHRW)</v>
    <v>2</v>
    <v>3</v>
    <v>Finance</v>
    <v>10</v>
    <v>137.99600000000001</v>
    <v>84.678799999999995</v>
    <v>0.86950000000000005</v>
    <v>2.11</v>
    <v>9.1269999999999997E-3</v>
    <v>1.5904999999999999E-2</v>
    <v>1.23</v>
    <v>USD</v>
    <v>C.H. Robinson Worldwide, Inc. is a global logistics provider. The Company's segments include North American Surface Transportation (NAST), Global Forwarding, and All Other and Corporate. NAST segment provides transportation and logistics services across North America through a network of offices in the United States, Canada, and Mexico. NAST segment’s services include truckload and less than truckload transportation brokerage services. Global Forwarding segment provides transportation and logistics services through an international network of offices in North America, Europe, Asia, Oceania, South America, and the Middle East and also contracts with independent agents worldwide. Global Forwarding segment’s services include ocean freight services, air freight services, and customs brokerage. All Other and Corporate segment includes Robinson Fresh and Managed Solutions. Robinson Fresh provides sourcing services. In its Managed Solutions business, it often acts as the shipper’s agent.</v>
    <v>13166</v>
    <v>Nasdaq Stock Market</v>
    <v>XNAS</v>
    <v>XNAS</v>
    <v>14701 Charlson Rd, EDEN PRAIRIE, MN, 55347 US</v>
    <v>135.38</v>
    <v>Freight &amp; Logistics Services</v>
    <v>Stock</v>
    <v>45932.908815185154</v>
    <v>13401</v>
    <v>132.88999999999999</v>
    <v>15665970000</v>
    <v>C.H. ROBINSON WORLDWIDE, INC.</v>
    <v>C.H. ROBINSON WORLDWIDE, INC.</v>
    <v>132.88999999999999</v>
    <v>30.196999999999999</v>
    <v>132.66</v>
    <v>134.77000000000001</v>
    <v>136</v>
    <v>118091200</v>
    <v>CHRW</v>
    <v>C.H. ROBINSON WORLDWIDE, INC. (XNAS:CHRW)</v>
    <v>1203892</v>
    <v>1771456</v>
    <v>1997</v>
  </rv>
  <rv s="2">
    <v>13402</v>
  </rv>
  <rv s="0">
    <v>https://www.bing.com/financeapi/forcetrigger?t=a24km7&amp;q=XNYS%3aTSN&amp;form=skydnc</v>
    <v>Learn more on Bing</v>
  </rv>
  <rv s="1">
    <v>en-GB</v>
    <v>a24km7</v>
    <v>268435456</v>
    <v>1</v>
    <v>Powered by Refinitiv</v>
    <v>0</v>
    <v>TYSON FOODS, INCORPORATED (XNYS:TSN)</v>
    <v>2</v>
    <v>3</v>
    <v>Finance</v>
    <v>10</v>
    <v>65.95</v>
    <v>51.85</v>
    <v>0.55369999999999997</v>
    <v>-0.05</v>
    <v>8.4530000000000004E-3</v>
    <v>-9.1789999999999992E-4</v>
    <v>0.46</v>
    <v>USD</v>
    <v>Tyson Foods, Inc. is a food company. The Company has a portfolio of iconic products and brands, including Tyson, Jimmy Dean, Hillshire Farm, Ball Park, Wright, State Fair, Aidells and ibp. Its segments include Beef, Pork, Chicken and Prepared Foods. The Beef segment includes operations related to processing live-fed cattle and fabricating dressed beef carcasses into primal and sub-primal meat cuts and case-ready products. Its Pork segment includes operations related to processing live market hogs and fabricating pork carcasses into primal and sub-primal cuts and case-ready products. The Chicken segment includes domestic operations related to raising and processing live chickens into, and purchasing raw materials for fresh, frozen and value-added chicken products and sales from specialty products. The Prepared Foods segment includes operations related to manufacturing and marketing frozen and refrigerated food products and logistics operations to move products through the supply chain.</v>
    <v>138000</v>
    <v>New York Stock Exchange</v>
    <v>XNYS</v>
    <v>XNYS</v>
    <v>2200 DON TYSON PARKWAY, SPRINGDALE, AR, 72762-6999 US</v>
    <v>54.734999999999999</v>
    <v>Food &amp; Tobacco</v>
    <v>Stock</v>
    <v>45932.9375</v>
    <v>13404</v>
    <v>54.05</v>
    <v>19360970748</v>
    <v>TYSON FOODS, INCORPORATED</v>
    <v>TYSON FOODS, INCORPORATED</v>
    <v>54.15</v>
    <v>24.6022</v>
    <v>54.47</v>
    <v>54.42</v>
    <v>54.88</v>
    <v>355769400</v>
    <v>TSN</v>
    <v>TYSON FOODS, INCORPORATED (XNYS:TSN)</v>
    <v>2850545</v>
    <v>2679610</v>
    <v>1986</v>
  </rv>
  <rv s="2">
    <v>13405</v>
  </rv>
  <rv s="0">
    <v>https://www.bing.com/financeapi/forcetrigger?t=a24p77&amp;q=XNYS%3aTXT&amp;form=skydnc</v>
    <v>Learn more on Bing</v>
  </rv>
  <rv s="1">
    <v>en-GB</v>
    <v>a24p77</v>
    <v>268435456</v>
    <v>1</v>
    <v>Powered by Refinitiv</v>
    <v>0</v>
    <v>TEXTRON INC. (XNYS:TXT)</v>
    <v>2</v>
    <v>3</v>
    <v>Finance</v>
    <v>10</v>
    <v>91.3</v>
    <v>57.7</v>
    <v>1.1377999999999999</v>
    <v>1.1399999999999999</v>
    <v>0</v>
    <v>1.3379E-2</v>
    <v>0</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34000</v>
    <v>New York Stock Exchange</v>
    <v>XNYS</v>
    <v>XNYS</v>
    <v>40 WESTMINSTER ST, PROVIDENCE, RI, 02903-2525 US</v>
    <v>86.48</v>
    <v>Aerospace &amp; Defense</v>
    <v>Stock</v>
    <v>45932.937500010936</v>
    <v>13407</v>
    <v>85.24</v>
    <v>15388027654</v>
    <v>TEXTRON INC.</v>
    <v>TEXTRON INC.</v>
    <v>85.24</v>
    <v>19.499600000000001</v>
    <v>85.21</v>
    <v>86.35</v>
    <v>86.35</v>
    <v>178205300</v>
    <v>TXT</v>
    <v>TEXTRON INC. (XNYS:TXT)</v>
    <v>1125938</v>
    <v>1395491</v>
    <v>1967</v>
  </rv>
  <rv s="2">
    <v>13408</v>
  </rv>
  <rv s="0">
    <v>https://www.bing.com/financeapi/forcetrigger?t=a1naqh&amp;q=XNYS%3aALLE&amp;form=skydnc</v>
    <v>Learn more on Bing</v>
  </rv>
  <rv s="1">
    <v>en-GB</v>
    <v>a1naqh</v>
    <v>268435456</v>
    <v>1</v>
    <v>Powered by Refinitiv</v>
    <v>0</v>
    <v>ALLEGION PUBLIC LIMITED COMPANY (XNYS:ALLE)</v>
    <v>2</v>
    <v>3</v>
    <v>Finance</v>
    <v>10</v>
    <v>180.34</v>
    <v>116.57</v>
    <v>1.0878000000000001</v>
    <v>1.01</v>
    <v>3.6009999999999996E-3</v>
    <v>5.7150000000000005E-3</v>
    <v>0.64</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It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and others. Its brands include CISA, Interflex, LCN, Schlage, SimonsVoss, Von Duprin, Trimco and others.</v>
    <v>14400</v>
    <v>New York Stock Exchange</v>
    <v>XNYS</v>
    <v>XNYS</v>
    <v>Block D Iveagh Court, Harcourt Road, Dublin 2, DUBLIN, DUBLIN, D02 VH94 IE</v>
    <v>177.75</v>
    <v>Communications &amp; Networking</v>
    <v>Stock</v>
    <v>45932.937500022657</v>
    <v>13410</v>
    <v>175.9</v>
    <v>15258360464</v>
    <v>ALLEGION PUBLIC LIMITED COMPANY</v>
    <v>ALLEGION PUBLIC LIMITED COMPANY</v>
    <v>176.32</v>
    <v>24.677199999999999</v>
    <v>176.73</v>
    <v>177.74</v>
    <v>178.38</v>
    <v>85846520</v>
    <v>ALLE</v>
    <v>ALLEGION PUBLIC LIMITED COMPANY (XNYS:ALLE)</v>
    <v>885534</v>
    <v>891050</v>
    <v>2013</v>
  </rv>
  <rv s="2">
    <v>13411</v>
  </rv>
  <rv s="0">
    <v>https://www.bing.com/financeapi/forcetrigger?t=a1usr7&amp;q=XNAS%3aHOLX&amp;form=skydnc</v>
    <v>Learn more on Bing</v>
  </rv>
  <rv s="1">
    <v>en-GB</v>
    <v>a1usr7</v>
    <v>268435456</v>
    <v>1</v>
    <v>Powered by Refinitiv</v>
    <v>0</v>
    <v>HOLOGIC, INC. (XNAS:HOLX)</v>
    <v>2</v>
    <v>3</v>
    <v>Finance</v>
    <v>10</v>
    <v>84.39</v>
    <v>51.9</v>
    <v>0.64780000000000004</v>
    <v>0.87</v>
    <v>0</v>
    <v>1.2977000000000001E-2</v>
    <v>0</v>
    <v>USD</v>
    <v>Hologic, Inc. is a medical technology company primarily focused on improving women's health and well-being through early detection and treatment. The Company is a developer, manufacturer and supplier of diagnostics products, medical imaging systems, and surgical products. Its segments include Diagnostics, Breast Health, GYN Surgical, and Skeletal Health. The Diagnostics segment offers a range of diagnostic products, which are used primarily to aid in the screening and diagnosis of human diseases. The Breast Health segment offers a broad portfolio of solutions for breast imaging, biopsy, breast surgery and pathology. The GYN Surgical segment's products include MyoSure hysteroscopic tissue removal system, NovaSure endometrial ablation system, Acessa ProVu laparoscopic radiofrequency ablation system, as well as CoolSeal vessel sealing portfolio and JustRight surgical stapler. The Skeletal Health segment's products include the Horizon DXA and the Fluoroscan Insight FD mini C-arm.</v>
    <v>7063</v>
    <v>Nasdaq Stock Market</v>
    <v>XNAS</v>
    <v>XNAS</v>
    <v>250 Campus Drive, MARLBOROUGH, MA, 01752 US</v>
    <v>68</v>
    <v>Healthcare Equipment &amp; Supplies</v>
    <v>Stock</v>
    <v>45932.887808089843</v>
    <v>13413</v>
    <v>66.319999999999993</v>
    <v>15104494663</v>
    <v>HOLOGIC, INC.</v>
    <v>HOLOGIC, INC.</v>
    <v>66.86</v>
    <v>27.814699999999998</v>
    <v>67.040000000000006</v>
    <v>67.91</v>
    <v>67.91</v>
    <v>222419300</v>
    <v>HOLX</v>
    <v>HOLOGIC, INC. (XNAS:HOLX)</v>
    <v>1768706</v>
    <v>2062047</v>
    <v>1990</v>
  </rv>
  <rv s="2">
    <v>13414</v>
  </rv>
  <rv s="0">
    <v>https://www.bing.com/financeapi/forcetrigger?t=a26fww&amp;q=XNAS%3aZBRA&amp;form=skydnc</v>
    <v>Learn more on Bing</v>
  </rv>
  <rv s="1">
    <v>en-GB</v>
    <v>a26fww</v>
    <v>268435456</v>
    <v>1</v>
    <v>Powered by Refinitiv</v>
    <v>0</v>
    <v>ZEBRA TECHNOLOGIES CORPORATION (XNAS:ZBRA)</v>
    <v>2</v>
    <v>3</v>
    <v>Finance</v>
    <v>10</v>
    <v>427.755</v>
    <v>205.73</v>
    <v>1.8154999999999999</v>
    <v>4.0599999999999996</v>
    <v>-2.4641000000000003E-2</v>
    <v>1.3913999999999999E-2</v>
    <v>-7.29</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Its portfolio includes hardware, software, and services. It operates through two segments: Asset Intelligence &amp; Tracking (AIT) and Enterprise Visibility &amp; Mobility (EVM). The AIT segment is engaged in barcode printing and asset tracking technologies. Its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product lines include mobile computing, data capture, fixed industrial scanning and machine vision, services, and workflow optimization solutions.</v>
    <v>9900</v>
    <v>Nasdaq Stock Market</v>
    <v>XNAS</v>
    <v>XNAS</v>
    <v>3 Overlook Point, LINCOLNSHIRE, IL, 60069 US</v>
    <v>296.77</v>
    <v>Electronic Equipment &amp; Parts</v>
    <v>Stock</v>
    <v>45932.931588738284</v>
    <v>13416</v>
    <v>291.51</v>
    <v>15042537627</v>
    <v>ZEBRA TECHNOLOGIES CORPORATION</v>
    <v>ZEBRA TECHNOLOGIES CORPORATION</v>
    <v>294</v>
    <v>27.57</v>
    <v>291.79000000000002</v>
    <v>295.85000000000002</v>
    <v>288.56</v>
    <v>50845150</v>
    <v>ZBRA</v>
    <v>ZEBRA TECHNOLOGIES CORPORATION (XNAS:ZBRA)</v>
    <v>450077</v>
    <v>473137</v>
    <v>1991</v>
  </rv>
  <rv s="2">
    <v>13417</v>
  </rv>
  <rv s="0">
    <v>https://www.bing.com/financeapi/forcetrigger?t=a1pvu2&amp;q=XNYS%3aCLX&amp;form=skydnc</v>
    <v>Learn more on Bing</v>
  </rv>
  <rv s="1">
    <v>en-GB</v>
    <v>a1pvu2</v>
    <v>268435456</v>
    <v>1</v>
    <v>Powered by Refinitiv</v>
    <v>0</v>
    <v>THE CLOROX COMPANY (XNYS:CLX)</v>
    <v>2</v>
    <v>3</v>
    <v>Finance</v>
    <v>10</v>
    <v>171.37</v>
    <v>116.53</v>
    <v>0.51880000000000004</v>
    <v>-0.43</v>
    <v>-3.0270000000000002E-3</v>
    <v>-3.5049999999999999E-3</v>
    <v>-0.37</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7600</v>
    <v>New York Stock Exchange</v>
    <v>XNYS</v>
    <v>XNYS</v>
    <v>1221 Broadway, OAKLAND, CA, 94612-1888 US</v>
    <v>123.02</v>
    <v>Personal &amp; Household Products &amp; Services</v>
    <v>Stock</v>
    <v>45932.94454268516</v>
    <v>13419</v>
    <v>121.35</v>
    <v>14952324150</v>
    <v>THE CLOROX COMPANY</v>
    <v>THE CLOROX COMPANY</v>
    <v>122.11</v>
    <v>18.737400000000001</v>
    <v>122.68</v>
    <v>122.25</v>
    <v>121.88</v>
    <v>122309400</v>
    <v>CLX</v>
    <v>THE CLOROX COMPANY (XNYS:CLX)</v>
    <v>1331887</v>
    <v>2011677</v>
    <v>1986</v>
  </rv>
  <rv s="2">
    <v>13420</v>
  </rv>
  <rv s="0">
    <v>https://www.bing.com/financeapi/forcetrigger?t=a1qvp2&amp;q=XNYS%3aDECK&amp;form=skydnc</v>
    <v>Learn more on Bing</v>
  </rv>
  <rv s="1">
    <v>en-GB</v>
    <v>a1qvp2</v>
    <v>268435456</v>
    <v>1</v>
    <v>Powered by Refinitiv</v>
    <v>0</v>
    <v>DECKERS OUTDOOR CORPORATION (XNYS:DECK)</v>
    <v>2</v>
    <v>3</v>
    <v>Finance</v>
    <v>4</v>
    <v>223.98</v>
    <v>93.72</v>
    <v>1.1128</v>
    <v>2.65</v>
    <v>1.9270000000000001E-3</v>
    <v>2.6190999999999999E-2</v>
    <v>0.2</v>
    <v>USD</v>
    <v>Deckers Outdoor Corporation designs, markets, and distributes footwear, apparel, and accessories developed for both everyday casual lifestyle use and high-performance activities. Its segments include UGG brand, HOKA brand and Other brands. The UGG brand segment provides premium footwear, apparel and accessories. The HOKA brand segment’s products include running, trail, hiking, fitness, and lifestyle footwear offerings, as well as select apparel and accessories. Its Other brands segment consists of Teva brand, AHNU brand, and Koolaburra brand. Its Teva brand includes a variety of footwear options, from classic sandals and shoes to boots. The Koolaburra brand is a casual footwear fashion line that uses plush materials. Its AHNU brand’s footwear products fuse high-performance technology for everyday wear. Its portfolio of brands includes UGG, HOKA, Teva, and AHNU. It sells its products through domestic and international retailers and international distributors in its wholesale channel.</v>
    <v>5500</v>
    <v>New York Stock Exchange</v>
    <v>XNYS</v>
    <v>XNYS</v>
    <v>250 Coromar Drive, GOLETA, CA, 93117 US</v>
    <v>104.155</v>
    <v>Textiles &amp; Apparel</v>
    <v>Stock</v>
    <v>45932.957475126561</v>
    <v>13422</v>
    <v>100.52</v>
    <v>15402495222</v>
    <v>DECKERS OUTDOOR CORPORATION</v>
    <v>DECKERS OUTDOOR CORPORATION</v>
    <v>101.39</v>
    <v>15.948600000000001</v>
    <v>101.18</v>
    <v>103.83</v>
    <v>104</v>
    <v>148343400</v>
    <v>DECK</v>
    <v>DECKERS OUTDOOR CORPORATION (XNYS:DECK)</v>
    <v>3455278</v>
    <v>2727609</v>
    <v>1993</v>
  </rv>
  <rv s="2">
    <v>13423</v>
  </rv>
  <rv s="0">
    <v>https://www.bing.com/financeapi/forcetrigger?t=a21tm7&amp;q=XNYS%3aRE&amp;form=skydnc</v>
    <v>Learn more on Bing</v>
  </rv>
  <rv s="1">
    <v>en-GB</v>
    <v>a21tm7</v>
    <v>268435456</v>
    <v>1</v>
    <v>Powered by Refinitiv</v>
    <v>0</v>
    <v>Everest Group, Ltd. (XNYS:EG)</v>
    <v>2</v>
    <v>3</v>
    <v>Finance</v>
    <v>10</v>
    <v>407.3</v>
    <v>320</v>
    <v>0.47320000000000001</v>
    <v>-2.48</v>
    <v>0</v>
    <v>-7.0150000000000004E-3</v>
    <v>0</v>
    <v>USD</v>
    <v>Everest Group, Ltd. is a Bermuda-based global company engaged in underwriting activities. It provides property, casualty, and specialty reinsurance, and insurance products. The Company conducts its principal business through its Reinsurance and Insurance reportable segments. The Reinsurance Segment underwrites property and casualty reinsurance and specialty lines globally. It operates using both treaty and facultative reinsurance models. Treaty reinsurance involves covering a portfolio of risks under a pre-agreed arrangement, while facultative reinsurance provides coverage for individual risks that are negotiated separately. The Insurance segment underwrites property and casualty insurance and conducts its business through wholesale and retail brokers, surplus lines brokers, and program administrators. Its operations in more than 100 countries across six continents. The Company underwrites reinsurance through both brokers and direct arrangements with ceding companies.</v>
    <v>3037</v>
    <v>New York Stock Exchange</v>
    <v>XNYS</v>
    <v>XNYS</v>
    <v>Seon Place, 4Th Floor, 141 Front Street, HAMILTON, HM 19 BM</v>
    <v>355.05</v>
    <v>Insurance</v>
    <v>Stock</v>
    <v>45932.937500010936</v>
    <v>13425</v>
    <v>348.63010000000003</v>
    <v>14724191954</v>
    <v>Everest Group, Ltd.</v>
    <v>Everest Group, Ltd.</v>
    <v>350.06</v>
    <v>18.472200000000001</v>
    <v>353.53</v>
    <v>351.05</v>
    <v>351.05</v>
    <v>41943290</v>
    <v>EG</v>
    <v>Everest Group, Ltd. (XNYS:EG)</v>
    <v>196701</v>
    <v>360201</v>
    <v>1999</v>
  </rv>
  <rv s="2">
    <v>13426</v>
  </rv>
  <rv s="0">
    <v>https://www.bing.com/financeapi/forcetrigger?t=a1wifr&amp;q=XNYS%3aKIM&amp;form=skydnc</v>
    <v>Learn more on Bing</v>
  </rv>
  <rv s="1">
    <v>en-GB</v>
    <v>a1wifr</v>
    <v>268435456</v>
    <v>1</v>
    <v>Powered by Refinitiv</v>
    <v>0</v>
    <v>KIMCO REALTY CORPORATION. (XNYS:KIM)</v>
    <v>2</v>
    <v>3</v>
    <v>Finance</v>
    <v>4</v>
    <v>25.83</v>
    <v>17.93</v>
    <v>1.3036000000000001</v>
    <v>-0.17</v>
    <v>1.0570999999999999E-2</v>
    <v>-7.9000000000000008E-3</v>
    <v>0.2258</v>
    <v>USD</v>
    <v>Kimco Realty Corporation is a real estate investment trust (REIT) and owner and operator of open-air, grocery-anchored shopping centers and mixed-use properties in the United States. The Company's portfolio is primarily concentrated in the first-ring suburbs of the major metropolitan markets, including high-barrier-to-entry coastal markets and rapidly expanding Sun Belt cities. Its tenant mix is focused on essential, necessity-based goods and services that drive multiple shopping trips per week. It specializes in shopping center ownership, management, acquisitions, and value-enhancing redevelopment activities. Its properties &amp; leasing services include finding available space, signature series, re/development, specialty leasing, leasing programs, acquisitions &amp; dispositions, and preferred equity &amp; mezzanine financing. The Company has interests in approximately 568 United States shopping center properties, aggregating 101 million square feet of gross leasable area, located in 30 states.</v>
    <v>717</v>
    <v>New York Stock Exchange</v>
    <v>XNYS</v>
    <v>XNYS</v>
    <v>500 North Broadway, Suite 201, P.O. Box 9010, JERICHO, NY, 11753 US</v>
    <v>21.565000000000001</v>
    <v>Residential &amp; Commercial REIT</v>
    <v>Stock</v>
    <v>45932.949845439063</v>
    <v>13428</v>
    <v>21.2</v>
    <v>14458230675</v>
    <v>KIMCO REALTY CORPORATION.</v>
    <v>KIMCO REALTY CORPORATION.</v>
    <v>21.5</v>
    <v>25.816199999999998</v>
    <v>21.52</v>
    <v>21.35</v>
    <v>21.585799999999999</v>
    <v>677200500</v>
    <v>KIM</v>
    <v>KIMCO REALTY CORPORATION. (XNYS:KIM)</v>
    <v>2671246</v>
    <v>3733043</v>
    <v>2022</v>
  </rv>
  <rv s="2">
    <v>13429</v>
  </rv>
  <rv s="0">
    <v>https://www.bing.com/financeapi/forcetrigger?t=a1o9gh&amp;q=XNYS%3aBBY&amp;form=skydnc</v>
    <v>Learn more on Bing</v>
  </rv>
  <rv s="1">
    <v>en-GB</v>
    <v>a1o9gh</v>
    <v>268435456</v>
    <v>1</v>
    <v>Powered by Refinitiv</v>
    <v>0</v>
    <v>Best Buy Co., Inc. (XNYS:BBY)</v>
    <v>2</v>
    <v>3</v>
    <v>Finance</v>
    <v>4</v>
    <v>101.42</v>
    <v>54.99</v>
    <v>1.2583</v>
    <v>-0.72</v>
    <v>1.6969999999999999E-3</v>
    <v>-9.3080000000000003E-3</v>
    <v>0.13</v>
    <v>USD</v>
    <v>Best Buy Co., Inc. is engaged in personalizing and humanizing technology solutions. The Company has two segments: Domestic and International. The Domestic segment comprises its operations in all states, districts and territories of the United States and its Best Buy Health business and includes the brand names Best Buy, Best Buy Ads, Best Buy Business, Best Buy Essentials, Best Buy Health, Geek Squad, Imagine That, Insignia, Lively, My Best Buy, My Best Buy Memberships, Pacific Kitchen and Home, TechLiquidators and Yardbird; and the domain names bestbuy.com, lively.com, techliquidators.com and yardbird.com. The International segment comprises all its operations in Canada under the brand names Best Buy, Best Buy Express, Best Buy Mobile, Geek Squad and TechLiquidators and the domain names bestbuy.ca and techliquidators.ca. The Company’s product categories include computing and mobile phones, consumer electronics, appliances, entertainment, services and others.</v>
    <v>85000</v>
    <v>New York Stock Exchange</v>
    <v>XNYS</v>
    <v>XNYS</v>
    <v>7601 Penn Ave S, RICHFIELD, MN, 55423 US</v>
    <v>78.665000000000006</v>
    <v>Specialty Retailers</v>
    <v>Stock</v>
    <v>45932.950343935154</v>
    <v>13431</v>
    <v>76.52</v>
    <v>16100062618</v>
    <v>Best Buy Co., Inc.</v>
    <v>Best Buy Co., Inc.</v>
    <v>77.2</v>
    <v>21.109000000000002</v>
    <v>77.349999999999994</v>
    <v>76.63</v>
    <v>76.75</v>
    <v>210101300</v>
    <v>BBY</v>
    <v>Best Buy Co., Inc. (XNYS:BBY)</v>
    <v>2533156</v>
    <v>3680338</v>
    <v>1966</v>
  </rv>
  <rv s="2">
    <v>13432</v>
  </rv>
  <rv s="0">
    <v>https://www.bing.com/financeapi/forcetrigger?t=a1xam7&amp;q=XNYS%3aMAS&amp;form=skydnc</v>
    <v>Learn more on Bing</v>
  </rv>
  <rv s="1">
    <v>en-GB</v>
    <v>a1xam7</v>
    <v>268435456</v>
    <v>1</v>
    <v>Powered by Refinitiv</v>
    <v>0</v>
    <v>MASCO CORPORATION (XNYS:MAS)</v>
    <v>2</v>
    <v>3</v>
    <v>Finance</v>
    <v>10</v>
    <v>86.7</v>
    <v>56.55</v>
    <v>1.1812</v>
    <v>0.78</v>
    <v>0</v>
    <v>1.1108E-2</v>
    <v>0</v>
    <v>USD</v>
    <v>Masco Corporation is engaged in designing, manufacturing and distributing branded home improvement and building products. The Company's portfolio of brands includes Behr paint; Delta and hansgrohe faucets, bath and shower fixtures; Liberty branded decorative and functional hardware, and HotSpring spas. Its segments include Plumbing Products and Decorative Architectural Products. The Plumbing Products segment principally includes faucets, plumbing system components and valves, showerheads and handheld showers, bath hardware and accessories, water filtration systems, sinks, kitchen accessories, spas, exercise pools, aquatic fitness systems, and saunas. The Decorative Architectural Products segment primarily includes architectural coatings, including paints, primers, specialty coatings, stains and waterproofing products, as well as paint applicators and accessories. Its products are sold primarily for repair and remodeling activity and, to a lesser extent, new home construction.</v>
    <v>18000</v>
    <v>New York Stock Exchange</v>
    <v>XNYS</v>
    <v>XNYS</v>
    <v>17450 College Parkway, LIVONIA, MI, 48152 US</v>
    <v>71.06</v>
    <v>Homebuilding &amp; Construction Supplies</v>
    <v>Stock</v>
    <v>45932.937500010936</v>
    <v>13434</v>
    <v>69.84</v>
    <v>14864815600</v>
    <v>MASCO CORPORATION</v>
    <v>MASCO CORPORATION</v>
    <v>70.19</v>
    <v>18.875399999999999</v>
    <v>70.22</v>
    <v>71</v>
    <v>71</v>
    <v>209363600</v>
    <v>MAS</v>
    <v>MASCO CORPORATION (XNYS:MAS)</v>
    <v>1761275</v>
    <v>2242955</v>
    <v>1962</v>
  </rv>
  <rv s="2">
    <v>13435</v>
  </rv>
  <rv s="0">
    <v>https://www.bing.com/financeapi/forcetrigger?t=a1pidm&amp;q=XNYS%3aCF&amp;form=skydnc</v>
    <v>Learn more on Bing</v>
  </rv>
  <rv s="1">
    <v>en-GB</v>
    <v>a1pidm</v>
    <v>268435456</v>
    <v>1</v>
    <v>Powered by Refinitiv</v>
    <v>0</v>
    <v>CF INDUSTRIES HOLDINGS, INC. (XNYS:CF)</v>
    <v>2</v>
    <v>3</v>
    <v>Finance</v>
    <v>4</v>
    <v>104.45</v>
    <v>67.34</v>
    <v>0.89349999999999996</v>
    <v>3.4350000000000001</v>
    <v>-9.2390000000000007E-3</v>
    <v>3.9743000000000001E-2</v>
    <v>-0.83</v>
    <v>USD</v>
    <v>CF Industries Holdings, Inc. is a global manufacturer of hydrogen and nitrogen products. The Company is focused on decarbonizing its ammonia production network to enable low-carbon hydrogen and nitrogen products for energy, fertilizer, emissions abatement and other industrial activities. The Company's segments include Ammonia, Granular Urea, UAN, AN and Other. Ammonia segment produces anhydrous ammonia (ammonia), which is the base product that it manufactures (containing 82% nitrogen and 18% hydrogen). Granular Urea segment produces granular urea, which contains 46% nitrogen. UAN segment produces urea ammonium nitrate solution (UAN). AN segment produces ammonium nitrate (AN). Other segment primarily includes products, such as diesel exhaust fluid (DEF), urea liquor and nitric acid. Its manufacturing complexes in the United States, Canada, and the United Kingdom, a storage, transportation and distribution network in North America, and logistics capabilities enable a global reach.</v>
    <v>2800</v>
    <v>New York Stock Exchange</v>
    <v>XNYS</v>
    <v>XNYS</v>
    <v>2375 Waterview Drive, NORTHBROOK, IL, 60062 US</v>
    <v>90</v>
    <v>Chemicals</v>
    <v>Stock</v>
    <v>45932.954857626566</v>
    <v>13437</v>
    <v>86.72</v>
    <v>13999320000</v>
    <v>CF INDUSTRIES HOLDINGS, INC.</v>
    <v>CF INDUSTRIES HOLDINGS, INC.</v>
    <v>86.75</v>
    <v>11.745799999999999</v>
    <v>86.43</v>
    <v>89.864999999999995</v>
    <v>89.01</v>
    <v>161973000</v>
    <v>CF</v>
    <v>CF INDUSTRIES HOLDINGS, INC. (XNYS:CF)</v>
    <v>2759771</v>
    <v>2713004</v>
    <v>2005</v>
  </rv>
  <rv s="2">
    <v>13438</v>
  </rv>
  <rv s="0">
    <v>https://www.bing.com/financeapi/forcetrigger?t=a264hw&amp;q=XNYS%3aWWE&amp;form=skydnc</v>
    <v>Learn more on Bing</v>
  </rv>
  <rv s="1">
    <v>en-GB</v>
    <v>a264hw</v>
    <v>268435456</v>
    <v>1</v>
    <v>Powered by Refinitiv</v>
    <v>0</v>
    <v>TKO GROUP HOLDINGS, INC. (XNYS:TKO)</v>
    <v>2</v>
    <v>3</v>
    <v>Finance</v>
    <v>4</v>
    <v>212.49</v>
    <v>114.01</v>
    <v>0.73729999999999996</v>
    <v>-0.77</v>
    <v>-7.5759999999999998E-4</v>
    <v>-3.8740000000000003E-3</v>
    <v>-0.15</v>
    <v>USD</v>
    <v>TKO Group Holdings, Inc. is a sports and entertainment company. The Company owns properties including Ultimate Fighting Championship (UFC), a mixed martial arts organization; World Wrestling Entertainment, LLC (WWE), a sports entertainment; and Professional Bull Riders (PBR), a bull riding organization. It also services and partners with sports rights holders through IMG, a global sports marketing agency, and On Location, an experiential hospitality. Its segments include UFC, WWE and IMG. UFC segment reflects the business operations of UFC, which consists of media rights fees associated with the distribution of its programming content; ticket sales and site fees associated with the business’s global live events; partnerships and marketing, and consumer product licensing agreements of UFC-branded products. WWE segment reflects the business operations of WWE. IMG segment includes IMG business and On Location. IMG business is an independent global distributor of sports programming.</v>
    <v>1300</v>
    <v>New York Stock Exchange</v>
    <v>XNYS</v>
    <v>XNYS</v>
    <v>200 Fifth Ave, NEW YORK, NY, 10010 US</v>
    <v>199.505</v>
    <v>Media &amp; Publishing</v>
    <v>Stock</v>
    <v>45932.953411990624</v>
    <v>13440</v>
    <v>196.51499999999999</v>
    <v>39260526045</v>
    <v>TKO GROUP HOLDINGS, INC.</v>
    <v>TKO GROUP HOLDINGS, INC.</v>
    <v>198.71</v>
    <v>89.446600000000004</v>
    <v>198.76</v>
    <v>197.99</v>
    <v>197.85</v>
    <v>198295500</v>
    <v>TKO</v>
    <v>TKO GROUP HOLDINGS, INC. (XNYS:TKO)</v>
    <v>1268848</v>
    <v>1354683</v>
    <v>2023</v>
  </rv>
  <rv s="2">
    <v>13441</v>
  </rv>
  <rv s="0">
    <v>https://www.bing.com/financeapi/forcetrigger?t=a1q5hw&amp;q=XNYS%3aCOO&amp;form=skydnc</v>
    <v>Learn more on Bing</v>
  </rv>
  <rv s="1">
    <v>en-GB</v>
    <v>a1q5hw</v>
    <v>268435456</v>
    <v>1</v>
    <v>Powered by Refinitiv</v>
    <v>0</v>
    <v>THE COOPER COMPANIES, INC. (XNAS:COO)</v>
    <v>2</v>
    <v>3</v>
    <v>Finance</v>
    <v>10</v>
    <v>109.37</v>
    <v>61.774999999999999</v>
    <v>1.0197000000000001</v>
    <v>1.05</v>
    <v>-9.6930000000000002E-3</v>
    <v>1.5424999999999999E-2</v>
    <v>-0.67</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16000</v>
    <v>Nasdaq Stock Market</v>
    <v>XNAS</v>
    <v>XNAS</v>
    <v>6101 Bollinger Canyon Road, Suite 500, SAN RAMON, CA, 94583 US</v>
    <v>69.7</v>
    <v>Healthcare Equipment &amp; Supplies</v>
    <v>Stock</v>
    <v>45932.905365613282</v>
    <v>13443</v>
    <v>66.84</v>
    <v>13741671168</v>
    <v>THE COOPER COMPANIES, INC.</v>
    <v>THE COOPER COMPANIES, INC.</v>
    <v>67.86</v>
    <v>33.483899999999998</v>
    <v>68.069999999999993</v>
    <v>69.12</v>
    <v>68.45</v>
    <v>198808900</v>
    <v>COO</v>
    <v>THE COOPER COMPANIES, INC. (XNAS:COO)</v>
    <v>2479892</v>
    <v>3544453</v>
    <v>1980</v>
  </rv>
  <rv s="2">
    <v>13444</v>
  </rv>
  <rv s="0">
    <v>https://www.bing.com/financeapi/forcetrigger?t=a1vjbh&amp;q=XNAS%3aINCY&amp;form=skydnc</v>
    <v>Learn more on Bing</v>
  </rv>
  <rv s="1">
    <v>en-GB</v>
    <v>a1vjbh</v>
    <v>268435456</v>
    <v>1</v>
    <v>Powered by Refinitiv</v>
    <v>0</v>
    <v>INCYTE CORPORATION (XNAS:INCY)</v>
    <v>2</v>
    <v>3</v>
    <v>Finance</v>
    <v>10</v>
    <v>88.662400000000005</v>
    <v>53.56</v>
    <v>0.7329</v>
    <v>-0.42</v>
    <v>6.8379999999999995E-3</v>
    <v>-4.8440000000000002E-3</v>
    <v>0.59</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six products, which are JAKAFI (ruxolitinib), MONJUVI (tafasitamab-cxix)/MINJUVI (tafasitamab), PEMAZYRE (pemigatinib), ICLUSIG (ponatinib), NIKTIMVO (axatilimab-csfr), and ZYNYZ (retifanlimab-dlwr), as well as numerous clinical development programs. The Company's pipeline also includes two first-in-class small molecule antagonist of Mas-related G protein-coupled receptor (MRGPRX2) and INCB000547, an oral MRGPRX4 antagonist.</v>
    <v>2617</v>
    <v>Nasdaq Stock Market</v>
    <v>XNAS</v>
    <v>XNAS</v>
    <v>1801 Augustine Cut-Off, WILMINGTON, DE, 19803 US</v>
    <v>88.662400000000005</v>
    <v>Pharmaceuticals</v>
    <v>Stock</v>
    <v>45932.927289293752</v>
    <v>13446</v>
    <v>86.17</v>
    <v>16930440000</v>
    <v>INCYTE CORPORATION</v>
    <v>INCYTE CORPORATION</v>
    <v>87.65</v>
    <v>19.920000000000002</v>
    <v>86.7</v>
    <v>86.28</v>
    <v>86.87</v>
    <v>195276200</v>
    <v>INCY</v>
    <v>INCYTE CORPORATION (XNAS:INCY)</v>
    <v>1787761</v>
    <v>1743773</v>
    <v>1991</v>
  </rv>
  <rv s="2">
    <v>13447</v>
  </rv>
  <rv s="0">
    <v>https://www.bing.com/financeapi/forcetrigger?t=a1oma2&amp;q=XNYS%3aBALL&amp;form=skydnc</v>
    <v>Learn more on Bing</v>
  </rv>
  <rv s="1">
    <v>en-GB</v>
    <v>a1oma2</v>
    <v>268435456</v>
    <v>1</v>
    <v>Powered by Refinitiv</v>
    <v>0</v>
    <v>BALL CORPORATION (XNYS:BALL)</v>
    <v>2</v>
    <v>3</v>
    <v>Finance</v>
    <v>4</v>
    <v>67.84</v>
    <v>43.51</v>
    <v>1.1278999999999999</v>
    <v>1.4999999999999999E-2</v>
    <v>-5.9429999999999997E-4</v>
    <v>2.9720000000000001E-4</v>
    <v>-0.03</v>
    <v>USD</v>
    <v>Ball Corporation (Ball) supplies sustainable aluminum packaging solutions for beverage, personal care and household products customers. Its packaging products are produced for a variety of end uses. The Company sells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The Beverage packaging, South America segment manufactures and sells aluminum beverage containers in Brazil, Argentina, Paraguay and Chile.</v>
    <v>16000</v>
    <v>New York Stock Exchange</v>
    <v>XNYS</v>
    <v>XNYS</v>
    <v>9200 W. 108th Circle, P.O. Box 5000, WESTMINSTER, CO, 80021-2510 US</v>
    <v>50.805</v>
    <v>Containers &amp; Packaging</v>
    <v>Stock</v>
    <v>45932.952463089845</v>
    <v>13449</v>
    <v>50.27</v>
    <v>13735350000</v>
    <v>BALL CORPORATION</v>
    <v>BALL CORPORATION</v>
    <v>50.44</v>
    <v>25.069500000000001</v>
    <v>50.47</v>
    <v>50.484999999999999</v>
    <v>50.45</v>
    <v>272148900</v>
    <v>BALL</v>
    <v>BALL CORPORATION (XNYS:BALL)</v>
    <v>1871286</v>
    <v>2297740</v>
    <v>1922</v>
  </rv>
  <rv s="2">
    <v>13450</v>
  </rv>
  <rv s="0">
    <v>https://www.bing.com/financeapi/forcetrigger?t=a1olgh&amp;q=XNYS%3aBLDR&amp;form=skydnc</v>
    <v>Learn more on Bing</v>
  </rv>
  <rv s="1">
    <v>en-GB</v>
    <v>a1olgh</v>
    <v>268435456</v>
    <v>1</v>
    <v>Powered by Refinitiv</v>
    <v>0</v>
    <v>BUILDERS FIRSTSOURCE, INC. (XNYS:BLDR)</v>
    <v>2</v>
    <v>3</v>
    <v>Finance</v>
    <v>4</v>
    <v>201.53</v>
    <v>102.6</v>
    <v>1.6102000000000001</v>
    <v>0.99</v>
    <v>-3.9150000000000001E-3</v>
    <v>7.8110000000000002E-3</v>
    <v>-0.5</v>
    <v>USD</v>
    <v>Builders FirstSource, Inc. is a supplier of structural building products, value-added components and services to the professional market for single-family and multi-family construction and repair and remodeling. The Company provides customers an integrated homebuilding solution, offering manufacturing, supply, delivery, and installation of a full range of structural and related building products. The Company groups its building products and services into four product categories: Manufactured Products; Windows, Doors and Millwork; Specialty Building Products and Services, and Lumber and Lumber Sheet Goods. Its manufactured products are factory-built substitutes for job-site framing and include wood floor and roof trusses, wall panels and engineered wood. Its specialty building products and services consist of various products, including vinyl, composite and wood siding, exterior trim, metal studs, cement and insulation. The Company operates in approximately 43 states with 590 locations.</v>
    <v>29000</v>
    <v>New York Stock Exchange</v>
    <v>XNYS</v>
    <v>XNYS</v>
    <v>6031 CONNECTION DR., STE. 400, IRVING, TX, 75039 US</v>
    <v>127.81</v>
    <v>Homebuilding &amp; Construction Supplies</v>
    <v>Stock</v>
    <v>45932.953086921094</v>
    <v>13452</v>
    <v>125.04</v>
    <v>14010720000</v>
    <v>BUILDERS FIRSTSOURCE, INC.</v>
    <v>BUILDERS FIRSTSOURCE, INC.</v>
    <v>125.95</v>
    <v>19.389199999999999</v>
    <v>126.74</v>
    <v>127.73</v>
    <v>127.22</v>
    <v>110546900</v>
    <v>BLDR</v>
    <v>BUILDERS FIRSTSOURCE, INC. (XNYS:BLDR)</v>
    <v>1176218</v>
    <v>1940573</v>
    <v>1998</v>
  </rv>
  <rv s="2">
    <v>13453</v>
  </rv>
  <rv s="0">
    <v>https://www.bing.com/financeapi/forcetrigger?t=a1uivh&amp;q=XNYS%3aPEAK&amp;form=skydnc</v>
    <v>Learn more on Bing</v>
  </rv>
  <rv s="1">
    <v>en-GB</v>
    <v>a1uivh</v>
    <v>268435456</v>
    <v>1</v>
    <v>Powered by Refinitiv</v>
    <v>0</v>
    <v>HEALTHPEAK PROPERTIES, INC. (XNYS:DOC)</v>
    <v>2</v>
    <v>3</v>
    <v>Finance</v>
    <v>10</v>
    <v>23.26</v>
    <v>16.63</v>
    <v>1.0788</v>
    <v>0</v>
    <v>1.0430000000000001E-3</v>
    <v>0</v>
    <v>0.02</v>
    <v>USD</v>
    <v>Healthpeak Properties, Inc. is a fully integrated real estate investment trust (REIT). The Company acquires, develops, owns, leases, and manages healthcare real estate across the United States. It owns, operates, and develops real estate focused on healthcare discovery and delivery. The Company’s segments include Lab, Outpatient medical and continuing care retirement community (CCRC). The Outpatient medical segment owns, operates, and develops outpatient medical buildings, hospitals, and lab buildings. The lab segment properties contain laboratory and office space, are leased primarily to biotechnology, medical device and pharmaceutical companies, scientific research institutions, government agencies, and other organizations involved in the life science industry. Its CCRC segment is a retirement community that include independent living, assisted living, memory care, and skilled nursing units to provide a continuum of care in an integrated campus.</v>
    <v>387</v>
    <v>New York Stock Exchange</v>
    <v>XNYS</v>
    <v>XNYS</v>
    <v>4600 South Syracuse Street, Suite 500, DENVER, CO, 80237 US</v>
    <v>19.21</v>
    <v>Residential &amp; Commercial REIT</v>
    <v>Stock</v>
    <v>45932.93948517344</v>
    <v>13455</v>
    <v>18.965</v>
    <v>13328632730</v>
    <v>HEALTHPEAK PROPERTIES, INC.</v>
    <v>HEALTHPEAK PROPERTIES, INC.</v>
    <v>19.149999999999999</v>
    <v>81.686499999999995</v>
    <v>19.18</v>
    <v>19.18</v>
    <v>19.2</v>
    <v>694923500</v>
    <v>DOC</v>
    <v>HEALTHPEAK PROPERTIES, INC. (XNYS:DOC)</v>
    <v>5134299</v>
    <v>6633061</v>
    <v>2022</v>
  </rv>
  <rv s="2">
    <v>13456</v>
  </rv>
  <rv s="0">
    <v>https://www.bing.com/financeapi/forcetrigger?t=a1r9lh&amp;q=XNYS%3aDPZ&amp;form=skydnc</v>
    <v>Learn more on Bing</v>
  </rv>
  <rv s="1">
    <v>en-GB</v>
    <v>a1r9lh</v>
    <v>268435456</v>
    <v>1</v>
    <v>Powered by Refinitiv</v>
    <v>0</v>
    <v>DOMINO'S PIZZA, INC. (XNAS:DPZ)</v>
    <v>2</v>
    <v>3</v>
    <v>Finance</v>
    <v>10</v>
    <v>500.55</v>
    <v>397.12</v>
    <v>1.0980000000000001</v>
    <v>3.08</v>
    <v>0</v>
    <v>7.1940000000000007E-3</v>
    <v>0</v>
    <v>USD</v>
    <v>Domino’s Pizza, Inc. is a pizza company with a significant business in both delivery and carryout.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 is primarily a franchisor, with approximately 99% of its global stores owned and operated by its independent franchisees. In its international markets, the Company generally grants geographical rights to the Domino’s Pizza brand to master franchisees.</v>
    <v>10700</v>
    <v>Nasdaq Stock Market</v>
    <v>XNAS</v>
    <v>XNAS</v>
    <v>30 Frank Lloyd Wright Drive, ANN ARBOR, MI, 48105 US</v>
    <v>432.98</v>
    <v>Hotels &amp; Entertainment Services</v>
    <v>Stock</v>
    <v>45932.940593437503</v>
    <v>13458</v>
    <v>423.37799999999999</v>
    <v>14640132260</v>
    <v>DOMINO'S PIZZA, INC.</v>
    <v>DOMINO'S PIZZA, INC.</v>
    <v>426.52</v>
    <v>24.914000000000001</v>
    <v>428.16</v>
    <v>431.24</v>
    <v>431.24</v>
    <v>33948920</v>
    <v>DPZ</v>
    <v>DOMINO'S PIZZA, INC. (XNAS:DPZ)</v>
    <v>492250</v>
    <v>633991</v>
    <v>2002</v>
  </rv>
  <rv s="2">
    <v>13459</v>
  </rv>
  <rv s="0">
    <v>https://www.bing.com/financeapi/forcetrigger?t=bp8fww&amp;q=XNAS%3aFOXA&amp;form=skydnc</v>
    <v>Learn more on Bing</v>
  </rv>
  <rv s="1">
    <v>en-GB</v>
    <v>bp8fww</v>
    <v>268435456</v>
    <v>1</v>
    <v>Powered by Refinitiv</v>
    <v>0</v>
    <v>FOX CORPORATION (XNAS:FOXA)</v>
    <v>2</v>
    <v>3</v>
    <v>Finance</v>
    <v>4</v>
    <v>65.3</v>
    <v>41.13</v>
    <v>0.53180000000000005</v>
    <v>0.17</v>
    <v>0</v>
    <v>2.7469999999999999E-3</v>
    <v>0</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62.56</v>
    <v>Media &amp; Publishing</v>
    <v>Stock</v>
    <v>45932.95204976797</v>
    <v>13461</v>
    <v>61.64</v>
    <v>26209810000</v>
    <v>FOX CORPORATION</v>
    <v>FOX CORPORATION</v>
    <v>61.78</v>
    <v>12.6159</v>
    <v>61.89</v>
    <v>62.06</v>
    <v>62.06</v>
    <v>446100500</v>
    <v>FOXA</v>
    <v>FOX CORPORATION (XNAS:FOXA)</v>
    <v>2054117</v>
    <v>4314398</v>
    <v>2018</v>
  </rv>
  <rv s="2">
    <v>13462</v>
  </rv>
  <rv s="0">
    <v>https://www.bing.com/financeapi/forcetrigger?t=a1np4c&amp;q=XNYS%3aARE&amp;form=skydnc</v>
    <v>Learn more on Bing</v>
  </rv>
  <rv s="1">
    <v>en-GB</v>
    <v>a1np4c</v>
    <v>268435456</v>
    <v>1</v>
    <v>Powered by Refinitiv</v>
    <v>0</v>
    <v>ALEXANDRIA REAL ESTATE EQUITIES, INC. (XNYS:ARE)</v>
    <v>2</v>
    <v>3</v>
    <v>Finance</v>
    <v>10</v>
    <v>123.1</v>
    <v>67.37</v>
    <v>1.32</v>
    <v>0.24</v>
    <v>2.1510000000000001E-3</v>
    <v>2.8760000000000001E-3</v>
    <v>0.18</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552</v>
    <v>New York Stock Exchange</v>
    <v>XNYS</v>
    <v>XNYS</v>
    <v>26 North Euclid Avenue, PASADENA, CA, 91101 US</v>
    <v>83.97</v>
    <v>Residential &amp; Commercial REIT</v>
    <v>Stock</v>
    <v>45932.939490810153</v>
    <v>13464</v>
    <v>82.52</v>
    <v>14435150000</v>
    <v>ALEXANDRIA REAL ESTATE EQUITIES, INC.</v>
    <v>ALEXANDRIA REAL ESTATE EQUITIES, INC.</v>
    <v>83.1</v>
    <v>109.8858</v>
    <v>83.46</v>
    <v>83.7</v>
    <v>83.88</v>
    <v>172959000</v>
    <v>ARE</v>
    <v>ALEXANDRIA REAL ESTATE EQUITIES, INC. (XNYS:ARE)</v>
    <v>1119835</v>
    <v>1272861</v>
    <v>1994</v>
  </rv>
  <rv s="2">
    <v>13465</v>
  </rv>
  <rv s="0">
    <v>https://www.bing.com/financeapi/forcetrigger?t=a1o1ar&amp;q=XNYS%3aAVY&amp;form=skydnc</v>
    <v>Learn more on Bing</v>
  </rv>
  <rv s="1">
    <v>en-GB</v>
    <v>a1o1ar</v>
    <v>268435456</v>
    <v>1</v>
    <v>Powered by Refinitiv</v>
    <v>0</v>
    <v>AVERY DENNISON CORPORATION (XNYS:AVY)</v>
    <v>2</v>
    <v>3</v>
    <v>Finance</v>
    <v>10</v>
    <v>222.16</v>
    <v>157</v>
    <v>0.99139999999999995</v>
    <v>0.19</v>
    <v>0</v>
    <v>1.1690000000000001E-3</v>
    <v>0</v>
    <v>USD</v>
    <v>Avery Dennison Corporation is a global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general retail, e-commerce, logistics, food and grocery, and others.</v>
    <v>35000</v>
    <v>New York Stock Exchange</v>
    <v>XNYS</v>
    <v>XNYS</v>
    <v>8080 Norton Parkway, MENTOR, OH, 44060 US</v>
    <v>163.52000000000001</v>
    <v>Containers &amp; Packaging</v>
    <v>Stock</v>
    <v>45932.937500022657</v>
    <v>13467</v>
    <v>162.0068</v>
    <v>12686045061</v>
    <v>AVERY DENNISON CORPORATION</v>
    <v>AVERY DENNISON CORPORATION</v>
    <v>162.16</v>
    <v>18.7027</v>
    <v>162.49</v>
    <v>162.68</v>
    <v>162.68</v>
    <v>77981590</v>
    <v>AVY</v>
    <v>AVERY DENNISON CORPORATION (XNYS:AVY)</v>
    <v>505079</v>
    <v>629495</v>
    <v>1977</v>
  </rv>
  <rv s="2">
    <v>13468</v>
  </rv>
  <rv s="0">
    <v>https://www.bing.com/financeapi/forcetrigger?t=a1x8c7&amp;q=XNYS%3aLYB&amp;form=skydnc</v>
    <v>Learn more on Bing</v>
  </rv>
  <rv s="1">
    <v>en-GB</v>
    <v>a1x8c7</v>
    <v>268435456</v>
    <v>1</v>
    <v>Powered by Refinitiv</v>
    <v>0</v>
    <v>LyondellBasell Industries NV (XNYS:LYB)</v>
    <v>2</v>
    <v>3</v>
    <v>Finance</v>
    <v>4</v>
    <v>96.805000000000007</v>
    <v>47.55</v>
    <v>0.86429999999999996</v>
    <v>0.9</v>
    <v>3.852E-3</v>
    <v>1.8586999999999999E-2</v>
    <v>0.19</v>
    <v>USD</v>
    <v>LyondellBasell Industries N.V. is a global, independent chemical company creating solutions for everyday sustainable living. The Company's segments include Olefins and Polyolefins-Americas (O&amp;P-Americas), Olefins and Polyolefins-Europe, Asia, International (O&amp;P-EAI), Intermediates and Derivatives (I&amp;D), Advanced Polymer Solutions (APS), and Technology. The O&amp;P-Americas and O&amp;P-EAI segments produces and markets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Technology segment develops and licenses chemical and polyolefin process technologies and manufactures and sells polyolefin catalysts.</v>
    <v>20000</v>
    <v>New York Stock Exchange</v>
    <v>XNYS</v>
    <v>XNYS</v>
    <v>4th Floor, One Vine Street, LONDON, W1J 0AH GB</v>
    <v>50.045000000000002</v>
    <v>Chemicals</v>
    <v>Stock</v>
    <v>45932.949262753908</v>
    <v>13470</v>
    <v>48.5</v>
    <v>15863699088</v>
    <v>LyondellBasell Industries NV</v>
    <v>LyondellBasell Industries NV</v>
    <v>48.64</v>
    <v>123.57810000000001</v>
    <v>48.42</v>
    <v>49.32</v>
    <v>49.52</v>
    <v>321648400</v>
    <v>LYB</v>
    <v>LyondellBasell Industries NV (XNYS:LYB)</v>
    <v>4811983</v>
    <v>4890006</v>
    <v>2009</v>
  </rv>
  <rv s="2">
    <v>13471</v>
  </rv>
  <rv s="0">
    <v>https://www.bing.com/financeapi/forcetrigger?t=a1ydqh&amp;q=XNAS%3aNDSN&amp;form=skydnc</v>
    <v>Learn more on Bing</v>
  </rv>
  <rv s="1">
    <v>en-GB</v>
    <v>a1ydqh</v>
    <v>268435456</v>
    <v>1</v>
    <v>Powered by Refinitiv</v>
    <v>0</v>
    <v>NORDSON CORPORATION (XNAS:NDSN)</v>
    <v>2</v>
    <v>3</v>
    <v>Finance</v>
    <v>10</v>
    <v>266.86</v>
    <v>165.03</v>
    <v>0.98109999999999997</v>
    <v>3.7</v>
    <v>-3.8967000000000002E-2</v>
    <v>1.6188999999999999E-2</v>
    <v>-9.0500000000000007</v>
    <v>USD</v>
    <v>Nordson Corporation is a precision technology company. The Company engineers, manufactures and markets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agricultural and industrial markets. The Medical and Fluid Solutions segment includes fluid management solutions for medical, high-tech industrial and other diverse end markets. The Company’s Advanced Technology Solutions segment integrates its product technologies into the progressive stages of a customer’s production processes.</v>
    <v>7700</v>
    <v>Nasdaq Stock Market</v>
    <v>XNAS</v>
    <v>XNAS</v>
    <v>28601 Clemens Road, WESTLAKE, OH, 44145-4551 US</v>
    <v>232.67</v>
    <v>Machinery, Equipment &amp; Components</v>
    <v>Stock</v>
    <v>45932.891354791405</v>
    <v>13473</v>
    <v>228.29499999999999</v>
    <v>13049268175</v>
    <v>NORDSON CORPORATION</v>
    <v>NORDSON CORPORATION</v>
    <v>228.36</v>
    <v>28.729099999999999</v>
    <v>228.55</v>
    <v>232.25</v>
    <v>223.2</v>
    <v>56186300</v>
    <v>NDSN</v>
    <v>NORDSON CORPORATION (XNAS:NDSN)</v>
    <v>294224</v>
    <v>280266</v>
    <v>1935</v>
  </rv>
  <rv s="2">
    <v>13474</v>
  </rv>
  <rv s="0">
    <v>https://www.bing.com/financeapi/forcetrigger?t=a1vc52&amp;q=XNYS%3aIEX&amp;form=skydnc</v>
    <v>Learn more on Bing</v>
  </rv>
  <rv s="1">
    <v>en-GB</v>
    <v>a1vc52</v>
    <v>268435456</v>
    <v>1</v>
    <v>Powered by Refinitiv</v>
    <v>0</v>
    <v>IDEX CORPORATION (XNYS:IEX)</v>
    <v>2</v>
    <v>3</v>
    <v>Finance</v>
    <v>10</v>
    <v>238.22</v>
    <v>153.36000000000001</v>
    <v>1.0262</v>
    <v>1.08</v>
    <v>0</v>
    <v>6.581E-3</v>
    <v>0</v>
    <v>USD</v>
    <v>IDEX Corporation is a global applied solutions provider. The Company designs and builds engineered products and mission-critical components.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The HST segment designs, produces and distributes a range of precision fluidics, positive displacement pumps, powder and liquid processing technologies, drying systems, micro-precision components, pneumatic components and sealing solutions, and others. The FSDP segment designs, produces and distributes firefighting pumps, valves and controls, rescue tools, lifting bags and other components and systems; engineered stainless steel banding and clamping devices, and others.</v>
    <v>9000</v>
    <v>New York Stock Exchange</v>
    <v>XNYS</v>
    <v>XNYS</v>
    <v>3100 Sanders Road, Suite 301, NORTHBROOK, IL, 60062 US</v>
    <v>166.29</v>
    <v>Machinery, Equipment &amp; Components</v>
    <v>Stock</v>
    <v>45932.937500034372</v>
    <v>13476</v>
    <v>163.72</v>
    <v>12435952910</v>
    <v>IDEX CORPORATION</v>
    <v>IDEX CORPORATION</v>
    <v>164.54</v>
    <v>26.662099999999999</v>
    <v>164.1</v>
    <v>165.18</v>
    <v>165.18</v>
    <v>75287280</v>
    <v>IEX</v>
    <v>IDEX CORPORATION (XNYS:IEX)</v>
    <v>603309</v>
    <v>713106</v>
    <v>1987</v>
  </rv>
  <rv s="2">
    <v>13477</v>
  </rv>
  <rv s="0">
    <v>https://www.bing.com/financeapi/forcetrigger?t=a222gh&amp;q=XNYS%3aRL&amp;form=skydnc</v>
    <v>Learn more on Bing</v>
  </rv>
  <rv s="1">
    <v>en-GB</v>
    <v>a222gh</v>
    <v>268435456</v>
    <v>1</v>
    <v>Powered by Refinitiv</v>
    <v>0</v>
    <v>RALPH LAUREN CORPORATION (XNYS:RL)</v>
    <v>2</v>
    <v>3</v>
    <v>Finance</v>
    <v>4</v>
    <v>322.64</v>
    <v>176.61</v>
    <v>1.6326000000000001</v>
    <v>5.0199999999999996</v>
    <v>-2.4819999999999996E-4</v>
    <v>1.5814999999999999E-2</v>
    <v>-0.08</v>
    <v>USD</v>
    <v>Ralph Lauren Corporation is engaged in the design, marketing, and distribution of luxury lifestyle products, including apparel, footwear and accessories, home, fragrances and hospitality. Its segments include North America, Europe, and Asia. Its brands include Ralph Lauren, Ralph Lauren Collection, Ralph Lauren Purple Label,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 casual shoes, dress shoes, boots, sneakers, sandals, eyewear, watches, scarves, hats and others. Its range of home products includes bed and bath lines, lighting, dining, floor coverings, giftware and more. Its hospitality collection is comprised of its restaurants, including The Polo Bar in New York City, RL Restaurant located in Chicago, and others.</v>
    <v>15000</v>
    <v>New York Stock Exchange</v>
    <v>XNYS</v>
    <v>XNYS</v>
    <v>650 Madison Ave, NEW YORK, NY, 10022 US</v>
    <v>322.64</v>
    <v>Textiles &amp; Apparel</v>
    <v>Stock</v>
    <v>45932.949000092187</v>
    <v>13479</v>
    <v>314.93</v>
    <v>19531570843</v>
    <v>RALPH LAUREN CORPORATION</v>
    <v>RALPH LAUREN CORPORATION</v>
    <v>319.55</v>
    <v>25.738600000000002</v>
    <v>317.42</v>
    <v>322.44</v>
    <v>322.3</v>
    <v>60574280</v>
    <v>RL</v>
    <v>RALPH LAUREN CORPORATION (XNYS:RL)</v>
    <v>505031</v>
    <v>637941</v>
    <v>1997</v>
  </rv>
  <rv s="2">
    <v>13480</v>
  </rv>
  <rv s="0">
    <v>https://www.bing.com/financeapi/forcetrigger?t=a21ua2&amp;q=XNAS%3aREG&amp;form=skydnc</v>
    <v>Learn more on Bing</v>
  </rv>
  <rv s="1">
    <v>en-GB</v>
    <v>a21ua2</v>
    <v>268435456</v>
    <v>1</v>
    <v>Powered by Refinitiv</v>
    <v>0</v>
    <v>REGENCY CENTERS CORPORATION (XNAS:REG)</v>
    <v>2</v>
    <v>3</v>
    <v>Finance</v>
    <v>10</v>
    <v>78.180099999999996</v>
    <v>63.44</v>
    <v>1.0895999999999999</v>
    <v>-0.21</v>
    <v>-1.3909999999999999E-4</v>
    <v>-2.9130000000000002E-3</v>
    <v>-0.01</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Its portfolio comprises approximately 488 properties.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Corral Hollow, Serramonte Center, Bridgepark Plaza, Mercantile West, Mercantile East, Terrace Shops, Sendero Marketplace and others.</v>
    <v>495</v>
    <v>Nasdaq Stock Market</v>
    <v>XNAS</v>
    <v>XNAS</v>
    <v>SUITE 114, ONE INDEPENDENT DRIVE, JACKSONVILLE, FL, 32202 US</v>
    <v>72.05</v>
    <v>Residential &amp; Commercial REIT</v>
    <v>Stock</v>
    <v>45932.939030034373</v>
    <v>13482</v>
    <v>71.12</v>
    <v>13050051204</v>
    <v>REGENCY CENTERS CORPORATION</v>
    <v>REGENCY CENTERS CORPORATION</v>
    <v>71.849999999999994</v>
    <v>33.683100000000003</v>
    <v>72.09</v>
    <v>71.88</v>
    <v>71.87</v>
    <v>181553300</v>
    <v>REG</v>
    <v>REGENCY CENTERS CORPORATION (XNAS:REG)</v>
    <v>912362</v>
    <v>1145867</v>
    <v>1993</v>
  </rv>
  <rv s="2">
    <v>13483</v>
  </rv>
  <rv s="0">
    <v>https://www.bing.com/financeapi/forcetrigger?t=a24v8m&amp;q=XNYS%3aUHS&amp;form=skydnc</v>
    <v>Learn more on Bing</v>
  </rv>
  <rv s="1">
    <v>en-GB</v>
    <v>a24v8m</v>
    <v>268435456</v>
    <v>1</v>
    <v>Powered by Refinitiv</v>
    <v>0</v>
    <v>UNIVERSAL HEALTH SERVICES, INC. (XNYS:UHS)</v>
    <v>2</v>
    <v>3</v>
    <v>Finance</v>
    <v>10</v>
    <v>240.255</v>
    <v>152.3278</v>
    <v>1.3262</v>
    <v>2.0299999999999998</v>
    <v>4.3930000000000002E-3</v>
    <v>9.9750000000000012E-3</v>
    <v>0.90300000000000002</v>
    <v>USD</v>
    <v>Universal Health Services, Inc. is a holding company. The Company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359 inpatient facilities, and 60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physician recruitment services, and public relations.</v>
    <v>86000</v>
    <v>New York Stock Exchange</v>
    <v>XNYS</v>
    <v>XNYS</v>
    <v>367 S GULPH RD, KING OF PRUSSIA, PA, 19406 US</v>
    <v>207.315</v>
    <v>Healthcare Providers &amp; Services</v>
    <v>Stock</v>
    <v>45932.9375</v>
    <v>13485</v>
    <v>202.65</v>
    <v>13080296342</v>
    <v>UNIVERSAL HEALTH SERVICES, INC.</v>
    <v>UNIVERSAL HEALTH SERVICES, INC.</v>
    <v>202.76</v>
    <v>10.8241</v>
    <v>203.51</v>
    <v>205.54</v>
    <v>206.44300000000001</v>
    <v>63638690</v>
    <v>UHS</v>
    <v>UNIVERSAL HEALTH SERVICES, INC. (XNYS:UHS)</v>
    <v>597766</v>
    <v>697610</v>
    <v>1979</v>
  </rv>
  <rv s="2">
    <v>13486</v>
  </rv>
  <rv s="0">
    <v>https://www.bing.com/financeapi/forcetrigger?t=a1o76h&amp;q=XNYS%3aBAX&amp;form=skydnc</v>
    <v>Learn more on Bing</v>
  </rv>
  <rv s="10">
    <v>en-GB</v>
    <v>a1o76h</v>
    <v>268435456</v>
    <v>1</v>
    <v>Powered by Refinitiv</v>
    <v>23</v>
    <v>BAXTER INTERNATIONAL INC. (XNYS:BAX)</v>
    <v>2</v>
    <v>24</v>
    <v>Finance</v>
    <v>4</v>
    <v>38.284999999999997</v>
    <v>21.33</v>
    <v>0.57530000000000003</v>
    <v>-0.12</v>
    <v>2.5829999999999998E-3</v>
    <v>-5.1370000000000001E-3</v>
    <v>0.06</v>
    <v>USD</v>
    <v>Baxter International Inc. is a global medtech company. Its segments include Medical Products and Therapies, Healthcare Systems and Technologies, and Pharmaceuticals. The Medical Products and Therapies segment includes sales of its sterile IV solutions, infusion systems, administration sets, parenteral nutrition therapies and surgical hemostat, sealant, and adhesion prevention products. The Healthcare Systems and Technologies segment includes sales of its connected care solutions and collaboration tools, including smart bed systems, patient monitoring systems and diagnostic technologies, respiratory health devices, and advanced equipment for the surgical space, including operating room integration technologies, precision positioning devices, and other accessories. The Pharmaceuticals segment includes sales of specialty injectable pharmaceuticals, inhaled anesthesia, and drug compounding. It provides a portfolio of diagnostic, critical care, nutrition, hospital and surgical products.</v>
    <v>38000</v>
    <v>New York Stock Exchange</v>
    <v>XNYS</v>
    <v>XNYS</v>
    <v>One Baxter Parkway, DEERFIELD, IL, 60015 US</v>
    <v>23.63</v>
    <v>Healthcare Equipment &amp; Supplies</v>
    <v>Stock</v>
    <v>45932.957677279686</v>
    <v>13488</v>
    <v>23.01</v>
    <v>11936552040</v>
    <v>BAXTER INTERNATIONAL INC.</v>
    <v>BAXTER INTERNATIONAL INC.</v>
    <v>23.19</v>
    <v>23.36</v>
    <v>23.24</v>
    <v>23.29</v>
    <v>513621000</v>
    <v>BAX</v>
    <v>BAXTER INTERNATIONAL INC. (XNYS:BAX)</v>
    <v>4733838</v>
    <v>6452160</v>
    <v>1931</v>
  </rv>
  <rv s="2">
    <v>13489</v>
  </rv>
  <rv s="0">
    <v>https://www.bing.com/financeapi/forcetrigger?t=a1yx9c&amp;q=XNAS%3aNWSA&amp;form=skydnc</v>
    <v>Learn more on Bing</v>
  </rv>
  <rv s="1">
    <v>en-GB</v>
    <v>a1yx9c</v>
    <v>268435456</v>
    <v>1</v>
    <v>Powered by Refinitiv</v>
    <v>0</v>
    <v>NEWS CORPORATION (XNAS:NWSA)</v>
    <v>2</v>
    <v>3</v>
    <v>Finance</v>
    <v>10</v>
    <v>31.61</v>
    <v>23.38</v>
    <v>1.1751</v>
    <v>-0.4</v>
    <v>0</v>
    <v>-1.3816999999999999E-2</v>
    <v>0</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29.12</v>
    <v>Media &amp; Publishing</v>
    <v>Stock</v>
    <v>45932.887817314062</v>
    <v>13491</v>
    <v>28.54</v>
    <v>17017670000</v>
    <v>NEWS CORPORATION</v>
    <v>NEWS CORPORATION</v>
    <v>28.86</v>
    <v>32.843200000000003</v>
    <v>28.95</v>
    <v>28.55</v>
    <v>28.55</v>
    <v>564971700</v>
    <v>NWSA</v>
    <v>NEWS CORPORATION (XNAS:NWSA)</v>
    <v>3911313</v>
    <v>4692462</v>
    <v>2012</v>
  </rv>
  <rv s="2">
    <v>13492</v>
  </rv>
  <rv s="0">
    <v>https://www.bing.com/financeapi/forcetrigger?t=a1y7rw&amp;q=XNAS%3aVTRS&amp;form=skydnc</v>
    <v>Learn more on Bing</v>
  </rv>
  <rv s="1">
    <v>en-GB</v>
    <v>a1y7rw</v>
    <v>268435456</v>
    <v>1</v>
    <v>Powered by Refinitiv</v>
    <v>0</v>
    <v>VIATRIS INC. (XNAS:VTRS)</v>
    <v>2</v>
    <v>3</v>
    <v>Finance</v>
    <v>10</v>
    <v>13.55</v>
    <v>6.85</v>
    <v>0.89329999999999998</v>
    <v>0.02</v>
    <v>-9.8909999999999992E-4</v>
    <v>1.9819999999999998E-3</v>
    <v>-0.01</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Antiretroviral medicines (ARV) franchise. Its pipeline and research and development capabilities include expertise in formulation, device development, toxicology, analytical, clinical, bioanalytical, medical affairs, product safety and risk management across a range of therapeutic areas. It produces oral solid doses, injectables, and products with complex dosage forms.</v>
    <v>32000</v>
    <v>Nasdaq Stock Market</v>
    <v>XNAS</v>
    <v>XNAS</v>
    <v>1000 Mylan Boulevard, CANONSBURG, PA, 15317 US</v>
    <v>10.185</v>
    <v>Pharmaceuticals</v>
    <v>Stock</v>
    <v>45932.944763553125</v>
    <v>13494</v>
    <v>9.94</v>
    <v>11786965920</v>
    <v>VIATRIS INC.</v>
    <v>VIATRIS INC.</v>
    <v>10.08</v>
    <v>0</v>
    <v>10.09</v>
    <v>10.11</v>
    <v>10.1</v>
    <v>1165872000</v>
    <v>VTRS</v>
    <v>VIATRIS INC. (XNAS:VTRS)</v>
    <v>6961127</v>
    <v>10805101</v>
    <v>2019</v>
  </rv>
  <rv s="2">
    <v>13495</v>
  </rv>
  <rv s="0">
    <v>https://www.bing.com/financeapi/forcetrigger?t=a2319c&amp;q=XNYS%3aSJM&amp;form=skydnc</v>
    <v>Learn more on Bing</v>
  </rv>
  <rv s="10">
    <v>en-GB</v>
    <v>a2319c</v>
    <v>268435456</v>
    <v>1</v>
    <v>Powered by Refinitiv</v>
    <v>23</v>
    <v>THE J. M. SMUCKER COMPANY (XNYS:SJM)</v>
    <v>2</v>
    <v>24</v>
    <v>Finance</v>
    <v>10</v>
    <v>125.41500000000001</v>
    <v>93.3</v>
    <v>0.23400000000000001</v>
    <v>-0.72</v>
    <v>2.6831999999999998E-2</v>
    <v>-6.6349999999999994E-3</v>
    <v>2.8925000000000001</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Uncrustables, Jif, and Smucker’s branded products. The U.S. Retail Pet Foods segment primarily includes the domestic sales of Meow Mix, Milk-Bone, Pup-Peroni, and Canine Carry Outs branded products. The Sweet Baked Snacks segment primarily includes all domestic and foreign sales of Hostess branded products across all channels.</v>
    <v>8000</v>
    <v>New York Stock Exchange</v>
    <v>XNYS</v>
    <v>XNYS</v>
    <v>One Strawberry Lane, ORRVILLE, OH, 44667-1241 US</v>
    <v>108.85</v>
    <v>Food &amp; Tobacco</v>
    <v>Stock</v>
    <v>45932.9375</v>
    <v>13497</v>
    <v>107.22</v>
    <v>11577470000</v>
    <v>THE J. M. SMUCKER COMPANY</v>
    <v>THE J. M. SMUCKER COMPANY</v>
    <v>107.94</v>
    <v>108.52</v>
    <v>107.8</v>
    <v>110.6925</v>
    <v>106685200</v>
    <v>SJM</v>
    <v>THE J. M. SMUCKER COMPANY (XNYS:SJM)</v>
    <v>1584542</v>
    <v>2468347</v>
    <v>1921</v>
  </rv>
  <rv s="2">
    <v>13498</v>
  </rv>
  <rv s="0">
    <v>https://www.bing.com/financeapi/forcetrigger?t=a23tz2&amp;q=XNAS%3aSWKS&amp;form=skydnc</v>
    <v>Learn more on Bing</v>
  </rv>
  <rv s="1">
    <v>en-GB</v>
    <v>a23tz2</v>
    <v>268435456</v>
    <v>1</v>
    <v>Powered by Refinitiv</v>
    <v>0</v>
    <v>SKYWORKS SOLUTIONS, INC. (XNAS:SWKS)</v>
    <v>2</v>
    <v>3</v>
    <v>Finance</v>
    <v>4</v>
    <v>101.5</v>
    <v>47.93</v>
    <v>1.2027000000000001</v>
    <v>1.03</v>
    <v>1.1632E-2</v>
    <v>1.3491999999999999E-2</v>
    <v>0.9</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Attenuators, Diodes, Audio And Radio, Clocks And Timing, Front-End Modules, Isolation, Modems And DAAs, Optocouplers, Power Management, Power Over Ethernet, RF Passives, Television (TV) And Video, Switches, and Voice. Its engineering, marketing, operations, sales, and support facilities are located throughout Asia, Europe, and North America.</v>
    <v>10100</v>
    <v>Nasdaq Stock Market</v>
    <v>XNAS</v>
    <v>XNAS</v>
    <v>5260 California Avenue, IRVINE, CA, 92617 US</v>
    <v>78.260000000000005</v>
    <v>Semiconductors &amp; Semiconductor Equipment</v>
    <v>Stock</v>
    <v>45932.958123332814</v>
    <v>13500</v>
    <v>76.63</v>
    <v>11483843412</v>
    <v>SKYWORKS SOLUTIONS, INC.</v>
    <v>SKYWORKS SOLUTIONS, INC.</v>
    <v>77.08</v>
    <v>30.4282</v>
    <v>76.34</v>
    <v>77.37</v>
    <v>78.27</v>
    <v>148427600</v>
    <v>SWKS</v>
    <v>SKYWORKS SOLUTIONS, INC. (XNAS:SWKS)</v>
    <v>1742599</v>
    <v>2655940</v>
    <v>2002</v>
  </rv>
  <rv s="2">
    <v>13501</v>
  </rv>
  <rv s="0">
    <v>https://www.bing.com/financeapi/forcetrigger?t=a23tw7&amp;q=XNYS%3aSWK&amp;form=skydnc</v>
    <v>Learn more on Bing</v>
  </rv>
  <rv s="1">
    <v>en-GB</v>
    <v>a23tw7</v>
    <v>268435456</v>
    <v>1</v>
    <v>Powered by Refinitiv</v>
    <v>0</v>
    <v>STANLEY BLACK &amp; DECKER, INC. (XNYS:SWK)</v>
    <v>2</v>
    <v>3</v>
    <v>Finance</v>
    <v>4</v>
    <v>109.91</v>
    <v>53.9101</v>
    <v>1.2143999999999999</v>
    <v>0.42</v>
    <v>6.483E-3</v>
    <v>5.705E-3</v>
    <v>0.48</v>
    <v>USD</v>
    <v>Stanley Black &amp; Decker, Inc. is a global provider of hand tools, power tools, outdoor products and related accessories, as well as a provider of engineered fastening solutions. The Company’s segments include Tools &amp; Outdoor and Industrial. The Tools &amp; Outdoor segment consists of the Power Tools Group (PTG), Hand Tools, Accessories &amp; Storage (HTAS), and Outdoor Power Equipment (Outdoor) product lines. The PTG product line includes both professional and consumer products. The HTAS product line sells hand tools, power tool accessories and storage products. The Outdoor product line primarily sells corded and cordless electric lawn and garden products. The Industrial segment consists of the Engineered Fastening business. The Engineered Fastening business primarily sells highly engineered components, such as fasteners, fittings and various engineered products, which are designed for specific applications across multiple verticals. Its brands include BLACK+DECKER, CRAFTSMAN, and others.</v>
    <v>48000</v>
    <v>New York Stock Exchange</v>
    <v>XNYS</v>
    <v>XNYS</v>
    <v>1000 Stanley Dr, PO Box 7000, NEW BRITAIN, CT, 06053-1675 US</v>
    <v>75.94</v>
    <v>Machinery, Equipment &amp; Components</v>
    <v>Stock</v>
    <v>45932.954277140627</v>
    <v>13503</v>
    <v>73.680000000000007</v>
    <v>11460821892</v>
    <v>STANLEY BLACK &amp; DECKER, INC.</v>
    <v>STANLEY BLACK &amp; DECKER, INC.</v>
    <v>74.05</v>
    <v>23.4727</v>
    <v>73.62</v>
    <v>74.040000000000006</v>
    <v>74.52</v>
    <v>154792300</v>
    <v>SWK</v>
    <v>STANLEY BLACK &amp; DECKER, INC. (XNYS:SWK)</v>
    <v>1312303</v>
    <v>2063656</v>
    <v>1901</v>
  </rv>
  <rv s="2">
    <v>13504</v>
  </rv>
  <rv s="0">
    <v>https://www.bing.com/financeapi/forcetrigger?t=a24bpr&amp;q=XNYS%3aGL&amp;form=skydnc</v>
    <v>Learn more on Bing</v>
  </rv>
  <rv s="1">
    <v>en-GB</v>
    <v>a24bpr</v>
    <v>268435456</v>
    <v>1</v>
    <v>Powered by Refinitiv</v>
    <v>0</v>
    <v>GLOBE LIFE INC. (XNYS:GL)</v>
    <v>2</v>
    <v>3</v>
    <v>Finance</v>
    <v>10</v>
    <v>147.83000000000001</v>
    <v>100.27</v>
    <v>0.56269999999999998</v>
    <v>-1.54</v>
    <v>0</v>
    <v>-1.0924E-2</v>
    <v>0</v>
    <v>USD</v>
    <v>Globe Life Inc. is an insurance holding company. Its primary subsidiaries are Globe Life And Accident Insurance Company, American Income Life Insurance Company, Liberty National Life Insurance Company, Family Heritage Life Insurance Company of America, and United American Insurance Company. The Company’s segments include life insurance, supplemental health insurance, and investments. Life insurance products include traditional whole life and term life insurance. The Company offers Medicare Supplement and limited-benefit supplemental health insurance products that include accident, cancer, critical illness, heart, intensive care, and other health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v>
    <v>3732</v>
    <v>New York Stock Exchange</v>
    <v>XNYS</v>
    <v>XNYS</v>
    <v>3700 South Stonebridge Drive, MCKINNEY, TX, 75070 US</v>
    <v>141.215</v>
    <v>Insurance</v>
    <v>Stock</v>
    <v>45932.937500022657</v>
    <v>13506</v>
    <v>139.31</v>
    <v>11295133617</v>
    <v>GLOBE LIFE INC.</v>
    <v>GLOBE LIFE INC.</v>
    <v>139.99</v>
    <v>11.1378</v>
    <v>140.97999999999999</v>
    <v>139.44</v>
    <v>139.44</v>
    <v>81003540</v>
    <v>GL</v>
    <v>GLOBE LIFE INC. (XNYS:GL)</v>
    <v>512137</v>
    <v>519105</v>
    <v>1979</v>
  </rv>
  <rv s="2">
    <v>13507</v>
  </rv>
  <rv s="0">
    <v>https://www.bing.com/financeapi/forcetrigger?t=a1q9c7&amp;q=XNYS%3aCPT&amp;form=skydnc</v>
    <v>Learn more on Bing</v>
  </rv>
  <rv s="17">
    <v>en-GB</v>
    <v>a1q9c7</v>
    <v>268435456</v>
    <v>1</v>
    <v>Powered by Refinitiv</v>
    <v>35</v>
    <v>CAMDEN PROPERTY TRUST (XNYS:CPT)</v>
    <v>2</v>
    <v>36</v>
    <v>Finance</v>
    <v>10</v>
    <v>127.65</v>
    <v>102.35</v>
    <v>0.83040000000000003</v>
    <v>-1.17</v>
    <v>7.6610000000000003E-4</v>
    <v>-1.1081000000000001E-2</v>
    <v>0.08</v>
    <v>USD</v>
    <v>Camden Property Trust is a real estate investment trust (REIT). The Company and its subsidiaries are primarily engaged in the ownership, management, development, reposition, redevelopment, acquisition, and construction of multifamily apartment communities. It owns and operates approximately 175 properties containing over 59,210 apartment homes across the United States. It also has four properties under development. Its properties typically consist of mid-rise buildings or two-and three-story buildings in a landscaped setting, as well as high-rise buildings, and provide residents with a variety of amenities common to multifamily rental properties. The Company's properties include Camden Chandler, Camden Copper Square, Camden Foothills, Camden Legacy, Camden Glendale, Camden Landmark, Camden Flatirons, Camden Ashburn Farm and others. Its properties are located in Arizona, California, Colorado, Washington District of Columbia (DC) Metro, Florida and others.</v>
    <v>1660</v>
    <v>New York Stock Exchange</v>
    <v>XNYS</v>
    <v>XNYS</v>
    <v>SUITE 2400, 11 GREENWAY PLAZA, HOUSTON, TX, 77046 US</v>
    <v>105.5</v>
    <v>Residential &amp; Commercial REIT</v>
    <v>Stock</v>
    <v>45932.937500010936</v>
    <v>13509</v>
    <v>104.14</v>
    <v>11157558934</v>
    <v>CAMDEN PROPERTY TRUST</v>
    <v>CAMDEN PROPERTY TRUST</v>
    <v>105.2</v>
    <v>73.118099999999998</v>
    <v>105.59</v>
    <v>104.42</v>
    <v>104.5</v>
    <v>106852700</v>
    <v>CPT</v>
    <v>CAMDEN PROPERTY TRUST (XNYS:CPT)</v>
    <v>675014</v>
    <v>849176</v>
  </rv>
  <rv s="2">
    <v>13510</v>
  </rv>
  <rv s="0">
    <v>https://www.bing.com/financeapi/forcetrigger?t=a1uozr&amp;q=XNYS%3aHII&amp;form=skydnc</v>
    <v>Learn more on Bing</v>
  </rv>
  <rv s="1">
    <v>en-GB</v>
    <v>a1uozr</v>
    <v>268435456</v>
    <v>1</v>
    <v>Powered by Refinitiv</v>
    <v>0</v>
    <v>HUNTINGTON INGALLS INDUSTRIES, INC. (XNYS:HII)</v>
    <v>2</v>
    <v>3</v>
    <v>Finance</v>
    <v>10</v>
    <v>293.14</v>
    <v>158.88</v>
    <v>0.38869999999999999</v>
    <v>-3.79</v>
    <v>-4.3230000000000005E-3</v>
    <v>-1.3250999999999999E-2</v>
    <v>-1.22</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The Company’s Mission Technologies segment develops integrated solutions that enable connected, all-domain force.</v>
    <v>44000</v>
    <v>New York Stock Exchange</v>
    <v>XNYS</v>
    <v>XNYS</v>
    <v>909-7, 7J2, 4101 Washington Avenue, NEWPORT NEWS, VA, 23607 US</v>
    <v>287.125</v>
    <v>Aerospace &amp; Defense</v>
    <v>Stock</v>
    <v>45932.946391608595</v>
    <v>13512</v>
    <v>281.41000000000003</v>
    <v>11074490598</v>
    <v>HUNTINGTON INGALLS INDUSTRIES, INC.</v>
    <v>HUNTINGTON INGALLS INDUSTRIES, INC.</v>
    <v>285.58</v>
    <v>21.136900000000001</v>
    <v>286.01</v>
    <v>282.22000000000003</v>
    <v>281</v>
    <v>39240630</v>
    <v>HII</v>
    <v>HUNTINGTON INGALLS INDUSTRIES, INC. (XNYS:HII)</v>
    <v>378547</v>
    <v>467206</v>
    <v>2010</v>
  </rv>
  <rv s="2">
    <v>13513</v>
  </rv>
  <rv s="0">
    <v>https://www.bing.com/financeapi/forcetrigger?t=a1oeww&amp;q=XNYS%3aBG&amp;form=skydnc</v>
    <v>Learn more on Bing</v>
  </rv>
  <rv s="1">
    <v>en-GB</v>
    <v>a1oeww</v>
    <v>268435456</v>
    <v>1</v>
    <v>Powered by Refinitiv</v>
    <v>0</v>
    <v>Bunge Global Ltd (XNYS:BG)</v>
    <v>2</v>
    <v>3</v>
    <v>Finance</v>
    <v>10</v>
    <v>99.39</v>
    <v>67.400000000000006</v>
    <v>0.73009999999999997</v>
    <v>0.53</v>
    <v>2.1679999999999998E-3</v>
    <v>6.4249999999999993E-3</v>
    <v>0.18</v>
    <v>USD</v>
    <v>Bunge Global SA is a global agribusiness and food company. The Company is engaged in the processing of oilseeds and the production and supply of specialty vegetable oils and fats. Its segments include Agribusiness, Refined and Specialty Oils, and Milling segments. The Agribusiness segment is principally involved in the purchase, storage, transportation, processing and sale of agricultural commodities and commodity products. The Refined and Specialty Oils segment involves the processing, production, and marketing of products derived from vegetable oils and fats, including cooking oils, shortenings, specialty ingredients, and renewable diesel feedstocks. The Milling segment involves the processing, production, and marketing of products derived primarily from wheat and corn. It serves a diverse set of industries, including animal feed and pet food, bakery, beverages, biofuels, confectionery, culinary snacks and frying, dairy, foodservice, meat, nutrition, personal care, and more.</v>
    <v>37000</v>
    <v>New York Stock Exchange</v>
    <v>XNYS</v>
    <v>XNYS</v>
    <v>1391 Timberlake Manor Parkway, CHESTERFIELD, MO, 63017 US</v>
    <v>83.694999999999993</v>
    <v>Food &amp; Tobacco</v>
    <v>Stock</v>
    <v>45932.945029849216</v>
    <v>13515</v>
    <v>81.64</v>
    <v>16609147240</v>
    <v>Bunge Global Ltd</v>
    <v>Bunge Global Ltd</v>
    <v>82.45</v>
    <v>8.2965999999999998</v>
    <v>82.49</v>
    <v>83.02</v>
    <v>83.2</v>
    <v>200062000</v>
    <v>BG</v>
    <v>Bunge Global Ltd (XNYS:BG)</v>
    <v>1577644</v>
    <v>1988369</v>
    <v>2023</v>
  </rv>
  <rv s="2">
    <v>13516</v>
  </rv>
  <rv s="0">
    <v>https://www.bing.com/financeapi/forcetrigger?t=a24tfr&amp;q=XNYS%3aUDR&amp;form=skydnc</v>
    <v>Learn more on Bing</v>
  </rv>
  <rv s="1">
    <v>en-GB</v>
    <v>a24tfr</v>
    <v>268435456</v>
    <v>1</v>
    <v>Powered by Refinitiv</v>
    <v>0</v>
    <v>UDR, INC. (XNYS:UDR)</v>
    <v>2</v>
    <v>3</v>
    <v>Finance</v>
    <v>10</v>
    <v>46.62</v>
    <v>36.265000000000001</v>
    <v>0.85219999999999996</v>
    <v>-0.52</v>
    <v>0</v>
    <v>-1.4085E-2</v>
    <v>0</v>
    <v>USD</v>
    <v>UDR, Inc. is a self-administered real estate investment trust. The Company owns, operates, acquires, renovates, develops, redevelops, and manages apartment communities in targeted markets located in the United States. The Company operates in two segments: Same-Store Communities and Non-Mature Communities/Other. The Same-Store Communities segment represent those communities acquired, developed, and stabilized. The Non-Mature Communities/Other segments represent those communities that do not meet the criteria to be included in Same-Store Communities, including, but not limited to acquired, developed and redeveloped communities, and the non-apartment components of mixed-use properties. The Company owns or has an ownership position in approximately 60,120 apartment homes. Its Baltimore apartments include Domain Brewers Hill, The Quarters at Towson Town Center, 20 Lambourne, Towson Promenade, 1274 at Towson, Rodgers Forge, and Calvert's Walk.</v>
    <v>1419</v>
    <v>New York Stock Exchange</v>
    <v>XNYS</v>
    <v>XNYS</v>
    <v>Suite 200, 1745 Shea Center Drive, HIGHLANDS RANCH, CO, 80129 US</v>
    <v>36.844999999999999</v>
    <v>Residential &amp; Commercial REIT</v>
    <v>Stock</v>
    <v>45932.9375</v>
    <v>13518</v>
    <v>36.265000000000001</v>
    <v>12061038080</v>
    <v>UDR, INC.</v>
    <v>UDR, INC.</v>
    <v>36.81</v>
    <v>94.2517</v>
    <v>36.92</v>
    <v>36.4</v>
    <v>36.4</v>
    <v>331347200</v>
    <v>UDR</v>
    <v>UDR, INC. (XNYS:UDR)</v>
    <v>3277848</v>
    <v>2516263</v>
    <v>2003</v>
  </rv>
  <rv s="2">
    <v>13519</v>
  </rv>
  <rv s="0">
    <v>https://www.bing.com/financeapi/forcetrigger?t=a1xv4c&amp;q=XNYS%3aMOS&amp;form=skydnc</v>
    <v>Learn more on Bing</v>
  </rv>
  <rv s="1">
    <v>en-GB</v>
    <v>a1xv4c</v>
    <v>268435456</v>
    <v>1</v>
    <v>Powered by Refinitiv</v>
    <v>0</v>
    <v>THE MOSAIC COMPANY (XNYS:MOS)</v>
    <v>2</v>
    <v>3</v>
    <v>Finance</v>
    <v>10</v>
    <v>38.229999999999997</v>
    <v>22.36</v>
    <v>1.0258</v>
    <v>0.94</v>
    <v>1.1509999999999999E-3</v>
    <v>2.7793999999999999E-2</v>
    <v>0.04</v>
    <v>USD</v>
    <v>The Mosaic Company is a producer and marketer of concentrated phosphate and potash crop nutrients. The Company operates in three segments: Phosphates, Potash and Mosaic Fertilizantes. The Phosphates segment sells phosphate-based crop nutrients and animal feed ingredients throughout North America and internationally. The Potash Segment sells potash throughout North America and internationally, principally as fertilizer, but also for use in industrial applications and, to a lesser degree, as animal feed ingredients. The Mosaic Fertilizantes Segment produces and sells phosphate- and potash-based crop nutrients, and animal feed ingredients, in Brazil. In addition to five phosphate rock mines, four chemical plants and a potash mine in Brazil, this segment consists of sales offices, crop nutrient blending and bagging facilities, port terminals and warehouses in Brazil and Paraguay. This segment also serves as a distribution outlet for its Phosphates and Potash segments.</v>
    <v>10454</v>
    <v>New York Stock Exchange</v>
    <v>XNYS</v>
    <v>XNYS</v>
    <v>101 East Kennedy Blvd., Suite 2500, TAMPA, FL, 33602 US</v>
    <v>35.22</v>
    <v>Chemicals</v>
    <v>Stock</v>
    <v>45932.937500010936</v>
    <v>13521</v>
    <v>33.909999999999997</v>
    <v>10733740000</v>
    <v>THE MOSAIC COMPANY</v>
    <v>THE MOSAIC COMPANY</v>
    <v>33.96</v>
    <v>11.796200000000001</v>
    <v>33.82</v>
    <v>34.76</v>
    <v>34.799999999999997</v>
    <v>317378300</v>
    <v>MOS</v>
    <v>THE MOSAIC COMPANY (XNYS:MOS)</v>
    <v>4140922</v>
    <v>4066116</v>
    <v>2004</v>
  </rv>
  <rv s="2">
    <v>13522</v>
  </rv>
  <rv s="0">
    <v>https://www.bing.com/financeapi/forcetrigger?t=axxudm&amp;q=XNYS%3aNCLH&amp;form=skydnc</v>
    <v>Learn more on Bing</v>
  </rv>
  <rv s="1">
    <v>en-GB</v>
    <v>axxudm</v>
    <v>268435456</v>
    <v>1</v>
    <v>Powered by Refinitiv</v>
    <v>0</v>
    <v>NORWEGIAN CRUISE LINE HOLDINGS LTD. (XNYS:NCLH)</v>
    <v>2</v>
    <v>3</v>
    <v>Finance</v>
    <v>4</v>
    <v>29.29</v>
    <v>14.21</v>
    <v>2.2376</v>
    <v>0.38</v>
    <v>8.1809999999999999E-4</v>
    <v>1.5709000000000001E-2</v>
    <v>2.01E-2</v>
    <v>USD</v>
    <v>Norwegian Cruise Line Holdings Ltd. is a global cruise company. The Company operates Norwegian Cruise Line, Oceania Cruises and Regent Seven Seas Cruises. With a combined fleet of 32 ships and over 66,500 berths, it offers itineraries to over 700 destinations worldwide. Its brands offer itineraries to worldwide destinations, including Europe, Asia, Australia, New Zealand, South America, Africa, Canada, Bermuda, Caribbean, Alaska and Hawaii. All its brands offer an assortment of features, amenities and activities, including a variety of accommodations, multiple dining venues, bars and lounges, spa, casino and retail shopping areas and numerous entertainment choices. All brands also offer a selection of shore excursions at each port of call, as well as air transportation and hotel packages for stays before or after a voyage. Norwegian’s ships cater to a variety of travelers with up to 20 dining options. Oceania Cruises offers onboard dining, with multiple open-seating dining venues.</v>
    <v>36500</v>
    <v>New York Stock Exchange</v>
    <v>XNYS</v>
    <v>XNYS</v>
    <v>7665 CORPORATE DRIVE, MIAMI, FL, 33126 US</v>
    <v>24.6799</v>
    <v>Hotels &amp; Entertainment Services</v>
    <v>Stock</v>
    <v>45932.958512626559</v>
    <v>13524</v>
    <v>24.19</v>
    <v>10888590000</v>
    <v>NORWEGIAN CRUISE LINE HOLDINGS LTD.</v>
    <v>NORWEGIAN CRUISE LINE HOLDINGS LTD.</v>
    <v>24.3</v>
    <v>17.685199999999998</v>
    <v>24.19</v>
    <v>24.57</v>
    <v>24.5901</v>
    <v>450127900</v>
    <v>NCLH</v>
    <v>NORWEGIAN CRUISE LINE HOLDINGS LTD. (XNYS:NCLH)</v>
    <v>10168919</v>
    <v>15787438</v>
    <v>2011</v>
  </rv>
  <rv s="2">
    <v>13525</v>
  </rv>
  <rv s="0">
    <v>https://www.bing.com/financeapi/forcetrigger?t=azqpjc&amp;q=XNYS%3aCDAY&amp;form=skydnc</v>
    <v>Learn more on Bing</v>
  </rv>
  <rv s="1">
    <v>en-GB</v>
    <v>azqpjc</v>
    <v>268435456</v>
    <v>1</v>
    <v>Powered by Refinitiv</v>
    <v>0</v>
    <v>DAYFORCE, INC. (XNYS:DAY)</v>
    <v>2</v>
    <v>3</v>
    <v>Finance</v>
    <v>10</v>
    <v>82.69</v>
    <v>48.005000000000003</v>
    <v>1.2045999999999999</v>
    <v>0.04</v>
    <v>0</v>
    <v>5.8009999999999995E-4</v>
    <v>0</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9600</v>
    <v>New York Stock Exchange</v>
    <v>XNYS</v>
    <v>XNYS</v>
    <v>3311 EAST OLD SHAKOPEE ROAD, MINNEAPOLIS, MN, 55425 US</v>
    <v>69.010000000000005</v>
    <v>Software &amp; IT Services</v>
    <v>Stock</v>
    <v>45932.937500022657</v>
    <v>13527</v>
    <v>68.88</v>
    <v>10886684091</v>
    <v>DAYFORCE, INC.</v>
    <v>DAYFORCE, INC.</v>
    <v>68.930000000000007</v>
    <v>227.2398</v>
    <v>68.95</v>
    <v>68.989999999999995</v>
    <v>68.989999999999995</v>
    <v>157800900</v>
    <v>DAY</v>
    <v>DAYFORCE, INC. (XNYS:DAY)</v>
    <v>804619</v>
    <v>2300064</v>
    <v>2013</v>
  </rv>
  <rv s="2">
    <v>13528</v>
  </rv>
  <rv s="0">
    <v>https://www.bing.com/financeapi/forcetrigger?t=a1sqcw&amp;q=XNYS%3aFDS&amp;form=skydnc</v>
    <v>Learn more on Bing</v>
  </rv>
  <rv s="1">
    <v>en-GB</v>
    <v>a1sqcw</v>
    <v>268435456</v>
    <v>1</v>
    <v>Powered by Refinitiv</v>
    <v>0</v>
    <v>FACTSET RESEARCH SYSTEMS INC. (XNYS:FDS)</v>
    <v>2</v>
    <v>3</v>
    <v>Finance</v>
    <v>4</v>
    <v>499.87</v>
    <v>280.2</v>
    <v>0.76800000000000002</v>
    <v>-4.82</v>
    <v>9.5079999999999991E-3</v>
    <v>-1.6810000000000002E-2</v>
    <v>2.68</v>
    <v>USD</v>
    <v>FactSet Research Systems Inc. is a global financial digital platform and enterprise solutions provider. The Company's solutions deliver financial data, analytics, and open technology to global clients, including individual users. Its segments include the Americas, EMEA and Asia Pacific. It provides financial data and market intelligence on securities, companies, industries and people to enable its clients to research investment ideas and analyze, monitor and manage their portfolios. It supports various workflows, including investment research, quantitative research, portfolio management and trading, portfolio analytics, wealth management, ESG investing solutions, industry analysis and data solutions. It provides open and flexible technology offerings, including a configurable desktop and mobile platform, and comprehensive data feeds. Its technology also includes LogoIntern, a workflow tool to streamline the task of adding, organizing, and formatting logos into pitch decks.</v>
    <v>12800</v>
    <v>New York Stock Exchange</v>
    <v>XNYS</v>
    <v>XNYS</v>
    <v>45 Glover Avenue, NORWALK, CT, 06850 US</v>
    <v>289.53500000000003</v>
    <v>Professional &amp; Commercial Services</v>
    <v>Stock</v>
    <v>45932.953816388283</v>
    <v>13530</v>
    <v>280.2</v>
    <v>10840340000</v>
    <v>FACTSET RESEARCH SYSTEMS INC.</v>
    <v>FACTSET RESEARCH SYSTEMS INC.</v>
    <v>286</v>
    <v>18.1219</v>
    <v>286.73</v>
    <v>281.91000000000003</v>
    <v>284.56</v>
    <v>37806770</v>
    <v>FDS</v>
    <v>FACTSET RESEARCH SYSTEMS INC. (XNYS:FDS)</v>
    <v>766090</v>
    <v>732183</v>
    <v>1984</v>
  </rv>
  <rv s="2">
    <v>13531</v>
  </rv>
  <rv s="0">
    <v>https://www.bing.com/financeapi/forcetrigger?t=a1w6zr&amp;q=XNAS%3aJKHY&amp;form=skydnc</v>
    <v>Learn more on Bing</v>
  </rv>
  <rv s="1">
    <v>en-GB</v>
    <v>a1w6zr</v>
    <v>268435456</v>
    <v>1</v>
    <v>Powered by Refinitiv</v>
    <v>0</v>
    <v>JACK HENRY &amp; ASSOCIATES, INC. (XNAS:JKHY)</v>
    <v>2</v>
    <v>3</v>
    <v>Finance</v>
    <v>10</v>
    <v>196</v>
    <v>144.12</v>
    <v>0.76060000000000005</v>
    <v>0.02</v>
    <v>4.7160000000000006E-3</v>
    <v>1.3669999999999999E-4</v>
    <v>0.69</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7240</v>
    <v>Nasdaq Stock Market</v>
    <v>XNAS</v>
    <v>XNAS</v>
    <v>PO BOX 807, 663 HWY 60, MONETT, MO, 65708-0807 US</v>
    <v>147</v>
    <v>Software &amp; IT Services</v>
    <v>Stock</v>
    <v>45932.92889568281</v>
    <v>13533</v>
    <v>144.12</v>
    <v>10660350000</v>
    <v>JACK HENRY &amp; ASSOCIATES, INC.</v>
    <v>JACK HENRY &amp; ASSOCIATES, INC.</v>
    <v>145.82</v>
    <v>23.445900000000002</v>
    <v>146.29</v>
    <v>146.31</v>
    <v>147</v>
    <v>72871390</v>
    <v>JKHY</v>
    <v>JACK HENRY &amp; ASSOCIATES, INC. (XNAS:JKHY)</v>
    <v>1576669</v>
    <v>946262</v>
    <v>1985</v>
  </rv>
  <rv s="2">
    <v>13534</v>
  </rv>
  <rv s="0">
    <v>https://www.bing.com/financeapi/forcetrigger?t=a1n7mw&amp;q=XNYS%3aAIZ&amp;form=skydnc</v>
    <v>Learn more on Bing</v>
  </rv>
  <rv s="1">
    <v>en-GB</v>
    <v>a1n7mw</v>
    <v>268435456</v>
    <v>1</v>
    <v>Powered by Refinitiv</v>
    <v>0</v>
    <v>ASSURANT, INC. (XNYS:AIZ)</v>
    <v>2</v>
    <v>3</v>
    <v>Finance</v>
    <v>10</v>
    <v>230.55</v>
    <v>174.97380000000001</v>
    <v>0.56159999999999999</v>
    <v>0.88</v>
    <v>1.0277000000000001E-2</v>
    <v>4.0460000000000001E-3</v>
    <v>2.2440000000000002</v>
    <v>USD</v>
    <v>Assurant, Inc. is a global protection company that partners with various brands to safeguard and service connected devices, homes and automobiles. It utilizes data-driven technology solutions to provide customer experiences. It operates in North America, Latin America, Europe and Asia Pacific through two operating segments: Global Lifestyle and Global Housing. Global Lifestyle segment provides mobile device solutions, extended service contracts and related services for consumer electronics and appliances and credit and other insurance products (referred to as Connected Living), and vehicle protection services, commercial equipment services and other related services (referred to as Global Automotive). Global Housing segment provides lender-placed homeowners, manufactured housing and flood insurance, as well as voluntary manufactured housing, condominium and homeowners insurance (referred to as Homeowners), and renters insurance and other products (referred to as Renters and Other).</v>
    <v>14200</v>
    <v>New York Stock Exchange</v>
    <v>XNYS</v>
    <v>XNYS</v>
    <v>260 INTERSTATE NORTH CIRCLE S.E., ATLANTA, GA, 30339 US</v>
    <v>219.42</v>
    <v>Insurance</v>
    <v>Stock</v>
    <v>45932.947277661719</v>
    <v>13536</v>
    <v>215.76499999999999</v>
    <v>11018273095</v>
    <v>ASSURANT, INC.</v>
    <v>ASSURANT, INC.</v>
    <v>216.34</v>
    <v>15.820600000000001</v>
    <v>217.48</v>
    <v>218.36</v>
    <v>220.60400000000001</v>
    <v>50459210</v>
    <v>AIZ</v>
    <v>ASSURANT, INC. (XNYS:AIZ)</v>
    <v>244846</v>
    <v>378387</v>
    <v>2003</v>
  </rv>
  <rv s="2">
    <v>13537</v>
  </rv>
  <rv s="0">
    <v>https://www.bing.com/financeapi/forcetrigger?t=a1p2p2&amp;q=XNYS%3aBXP&amp;form=skydnc</v>
    <v>Learn more on Bing</v>
  </rv>
  <rv s="1">
    <v>en-GB</v>
    <v>a1p2p2</v>
    <v>268435456</v>
    <v>1</v>
    <v>Powered by Refinitiv</v>
    <v>0</v>
    <v>BXP, INC. (XNYS:BXP)</v>
    <v>2</v>
    <v>3</v>
    <v>Finance</v>
    <v>10</v>
    <v>90.109899999999996</v>
    <v>54.22</v>
    <v>1.2146999999999999</v>
    <v>-0.71</v>
    <v>-4.0999999999999995E-3</v>
    <v>-9.3030000000000005E-3</v>
    <v>-0.31</v>
    <v>USD</v>
    <v>BXP, Inc. is a fully integrated, self-administered and self-managed real estate investment trust. The Company develops, owns and manages premier workplaces in the United States. The Company's segments by geographic area are Boston, Los Angeles, New York, San Francisco, Seattle, and Washington, DC. Its segment by property type includes Office (which includes office, life sciences and retail), Residential, and Hotel. Its portfolio totals 53.0 million square feet and 184 properties, including nine properties under construction/redevelopment. Its properties consist of 162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601 Lexington Avenue, Atlantic Wharf Office Building, 343 Madison Avenue, and others.</v>
    <v>816</v>
    <v>New York Stock Exchange</v>
    <v>XNYS</v>
    <v>XNYS</v>
    <v>800 Boylston St Ste 1900, BOSTON, MA, 02199 US</v>
    <v>76.37</v>
    <v>Residential &amp; Commercial REIT</v>
    <v>Stock</v>
    <v>45932.937500022657</v>
    <v>13539</v>
    <v>74.739999999999995</v>
    <v>11974771555</v>
    <v>BXP, INC.</v>
    <v>BXP, INC.</v>
    <v>76.37</v>
    <v>2800.3703999999998</v>
    <v>76.319999999999993</v>
    <v>75.61</v>
    <v>75.3</v>
    <v>158375500</v>
    <v>BXP</v>
    <v>BXP, INC. (XNYS:BXP)</v>
    <v>1465192</v>
    <v>2297190</v>
    <v>1997</v>
  </rv>
  <rv s="2">
    <v>13540</v>
  </rv>
  <rv s="0">
    <v>https://www.bing.com/financeapi/forcetrigger?t=a1uwoc&amp;q=XNAS%3aHST&amp;form=skydnc</v>
    <v>Learn more on Bing</v>
  </rv>
  <rv s="1">
    <v>en-GB</v>
    <v>a1uwoc</v>
    <v>268435456</v>
    <v>1</v>
    <v>Powered by Refinitiv</v>
    <v>0</v>
    <v>HOST HOTELS &amp; RESORTS, INC. (XNAS:HST)</v>
    <v>2</v>
    <v>3</v>
    <v>Finance</v>
    <v>10</v>
    <v>19.2561</v>
    <v>12.22</v>
    <v>1.3794999999999999</v>
    <v>0.06</v>
    <v>0</v>
    <v>3.519E-3</v>
    <v>0</v>
    <v>USD</v>
    <v>Host Hotels &amp; Resorts, Inc. is a lodging real estate investment trust. The Company owns luxury and upper-upscale hotels. The Company's operations are conducted solely through Host Hotels &amp; Resorts, L.P. and its subsidiaries. The Company owns 75 properties in the United States and five properties internationally totaling approximately 42,900 rooms. It also holds non-controlling interests in seven domestic and one international joint ventures. It partners with brands such as Marriott, Ritz-Carlton, Westin, Sheraton, W, St. Regis, The Luxury Collection, Hyatt, Fairmont, 1 Hotels, Hilton, Four Seasons, Swissotel, ibis and Novotel, as well as independent brands. The Company's properties include AC Hotel Scottsdale North, The Ritz-Carlton O'ahu, Turtle Bay, Grand Hyatt San Francisco, The Westin Denver Downtown, 1 Hotel Central Park, JW Marriott Atlanta Buckhead, JW Marriott Houston by The Galleria, Four Seasons Resort and Residences Jackson Hole, and Hyatt Regency Reston.</v>
    <v>165</v>
    <v>Nasdaq Stock Market</v>
    <v>XNAS</v>
    <v>XNAS</v>
    <v>4747 Bethesda Avenue, Suite 1300, BETHESDA, MD, 20814 US</v>
    <v>17.215</v>
    <v>Residential &amp; Commercial REIT</v>
    <v>Stock</v>
    <v>45932.887808784377</v>
    <v>13542</v>
    <v>16.989999999999998</v>
    <v>11763859019</v>
    <v>HOST HOTELS &amp; RESORTS, INC.</v>
    <v>HOST HOTELS &amp; RESORTS, INC.</v>
    <v>17.07</v>
    <v>18.056699999999999</v>
    <v>17.05</v>
    <v>17.11</v>
    <v>17.11</v>
    <v>687542900</v>
    <v>HST</v>
    <v>HOST HOTELS &amp; RESORTS, INC. (XNAS:HST)</v>
    <v>4989217</v>
    <v>9006367</v>
    <v>1998</v>
  </rv>
  <rv s="2">
    <v>13543</v>
  </rv>
  <rv s="0">
    <v>https://www.bing.com/financeapi/forcetrigger?t=a1n7yc&amp;q=XNAS%3aAKAM&amp;form=skydnc</v>
    <v>Learn more on Bing</v>
  </rv>
  <rv s="1">
    <v>en-GB</v>
    <v>a1n7yc</v>
    <v>268435456</v>
    <v>1</v>
    <v>Powered by Refinitiv</v>
    <v>0</v>
    <v>AKAMAI TECHNOLOGIES, INC. (XNAS:AKAM)</v>
    <v>2</v>
    <v>3</v>
    <v>Finance</v>
    <v>4</v>
    <v>106.8</v>
    <v>67.510000000000005</v>
    <v>0.71950000000000003</v>
    <v>2.17</v>
    <v>-1.282E-4</v>
    <v>2.8613E-2</v>
    <v>-0.01</v>
    <v>USD</v>
    <v>Akamai Technologies, Inc. is a cybersecurity and cloud computing company. The Company develops and provides solutions for global enterprises to build, secure and accelerate their applications and digital experiences.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Its content delivery solutions consist of Web and mobile performance focused solutions and media delivery solutions. It also provides services and support for its customers as they utilize its solutions.</v>
    <v>10811</v>
    <v>Nasdaq Stock Market</v>
    <v>XNAS</v>
    <v>XNAS</v>
    <v>145 Broadway, CAMBRIDGE, MA, 02142 US</v>
    <v>78.16</v>
    <v>Software &amp; IT Services</v>
    <v>Stock</v>
    <v>45932.953953853903</v>
    <v>13545</v>
    <v>75.599999999999994</v>
    <v>11185502855</v>
    <v>AKAMAI TECHNOLOGIES, INC.</v>
    <v>AKAMAI TECHNOLOGIES, INC.</v>
    <v>76.17</v>
    <v>26.8888</v>
    <v>75.84</v>
    <v>78.010000000000005</v>
    <v>78</v>
    <v>143385500</v>
    <v>AKAM</v>
    <v>AKAMAI TECHNOLOGIES, INC. (XNAS:AKAM)</v>
    <v>1634680</v>
    <v>1786285</v>
    <v>1998</v>
  </rv>
  <rv s="2">
    <v>13546</v>
  </rv>
  <rv s="6">
    <v>en-GB</v>
    <v>ccr2bh</v>
    <v>268435456</v>
    <v>1</v>
    <v>Powered by Refinitiv</v>
    <v>12</v>
    <v>SOLVENTUM CORPORATION (XNYS:SOLV)</v>
    <v>13</v>
    <v>3</v>
    <v>Finance</v>
    <v>4</v>
    <v>85.92</v>
    <v>60.7</v>
    <v>0.59299999999999997</v>
    <v>1.5649999999999999</v>
    <v>-1.5416000000000001E-2</v>
    <v>2.1427000000000002E-2</v>
    <v>-1.1499999999999999</v>
    <v>USD</v>
    <v>Solventum Corporation is a global healthcare company developing, manufacturing, and commercializing a portfolio of solutions that leverage deep material science, data science, and digital capabilities to address critical customer needs. The Company’s segments include MedSurg, Dental Solutions, and Health Information System. MedSurg is a provider of solutions including negative pressure wound therapy, advanced wound dressings, advanced skin care, I.V. site management, sterilization assurance, temperature management, surgical supplies, medical tapes and wraps, stethoscopes, medical electrodes, and medical technologies Original Equipment Manufacturer (OEM). Dental Solutions is a provider of a comprehensive suite of dental and orthodontic products including brackets, aligners, and restorative cement. Health Information Systems provides healthcare systems with software solutions, including computer-assisted physician documentation, and direct-to-bill and coding automation.</v>
    <v>22000</v>
    <v>New York Stock Exchange</v>
    <v>XNYS</v>
    <v>XNYS</v>
    <v>C/O 3M Company, 3M Center, Building 275-6W-02, ST. PAUL, MN, 55144-1000 US</v>
    <v>74.63</v>
    <v>Healthcare Equipment &amp; Supplies</v>
    <v>Stock</v>
    <v>45932.948640404691</v>
    <v>72.724999999999994</v>
    <v>12664250000</v>
    <v>SOLVENTUM CORPORATION</v>
    <v>SOLVENTUM CORPORATION</v>
    <v>72.91</v>
    <v>34.2759</v>
    <v>73.040000000000006</v>
    <v>74.605000000000004</v>
    <v>73.45</v>
    <v>173387800</v>
    <v>SOLV</v>
    <v>SOLVENTUM CORPORATION (XNYS:SOLV)</v>
    <v>886768</v>
    <v>1118344</v>
    <v>2023</v>
  </rv>
  <rv s="2">
    <v>13548</v>
  </rv>
  <rv s="0">
    <v>https://www.bing.com/financeapi/forcetrigger?t=a2139c&amp;q=XNYS%3aPNW&amp;form=skydnc</v>
    <v>Learn more on Bing</v>
  </rv>
  <rv s="1">
    <v>en-GB</v>
    <v>a2139c</v>
    <v>268435456</v>
    <v>1</v>
    <v>Powered by Refinitiv</v>
    <v>0</v>
    <v>PINNACLE WEST CAPITAL CORPORATION (XNYS:PNW)</v>
    <v>2</v>
    <v>3</v>
    <v>Finance</v>
    <v>10</v>
    <v>96.5</v>
    <v>81.473299999999995</v>
    <v>0.4975</v>
    <v>-0.28999999999999998</v>
    <v>0</v>
    <v>-3.2890000000000003E-3</v>
    <v>0</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88</v>
    <v>New York Stock Exchange</v>
    <v>XNYS</v>
    <v>XNYS</v>
    <v>400 North 5th Street, PHOENIX, AZ, 85004 US</v>
    <v>88.375</v>
    <v>Electrical Utilities &amp; IPPs</v>
    <v>Stock</v>
    <v>45932.9375</v>
    <v>13550</v>
    <v>87.244100000000003</v>
    <v>10496456608</v>
    <v>PINNACLE WEST CAPITAL CORPORATION</v>
    <v>PINNACLE WEST CAPITAL CORPORATION</v>
    <v>87.97</v>
    <v>18.1067</v>
    <v>88.18</v>
    <v>87.89</v>
    <v>87.89</v>
    <v>119427200</v>
    <v>PNW</v>
    <v>PINNACLE WEST CAPITAL CORPORATION (XNYS:PNW)</v>
    <v>1120431</v>
    <v>1005170</v>
    <v>1985</v>
  </rv>
  <rv s="2">
    <v>13551</v>
  </rv>
  <rv s="0">
    <v>https://www.bing.com/financeapi/forcetrigger?t=a2655r&amp;q=XNAS%3aWYNN&amp;form=skydnc</v>
    <v>Learn more on Bing</v>
  </rv>
  <rv s="1">
    <v>en-GB</v>
    <v>a2655r</v>
    <v>268435456</v>
    <v>1</v>
    <v>Powered by Refinitiv</v>
    <v>0</v>
    <v>WYNN RESORTS, LIMITED (XNAS:WYNN)</v>
    <v>2</v>
    <v>3</v>
    <v>Finance</v>
    <v>10</v>
    <v>134.22999999999999</v>
    <v>65.25</v>
    <v>1.3176000000000001</v>
    <v>1.31</v>
    <v>4.2750000000000002E-3</v>
    <v>9.9220000000000003E-3</v>
    <v>0.56999999999999995</v>
    <v>USD</v>
    <v>Wynn Resorts, Limited is a designer, developer, and operator of integrated resorts featuring hotel rooms, retail space, an array of dining and entertainment options, meeting and convention facilities, and gaming. The Company owns and operates Wynn Las Vegas, Wynn Macau, Wynn Palace, Cotai, Wynn Mayfair, and operates Encore Boston Harbor. Wynn and Encore Las Vegas consist of two hotel towers with a total of 4,748 spacious hotel rooms, suites, and villas. Encore Boston Harbor features 671 hotel rooms and suites, a spa, 14 dining and lounge venues, a nightclub, and a ballroom and meeting spaces. Wynn Macau is in the Macau Special Administrative Region of the People's Republic of China with two luxury hotel towers. Wynn Palace offers 1,706 exquisite rooms, suites, and villas, 14 food and beverage outlets, meeting and convention space, an extensive boutique shopping esplanade, SkyCabs that traverse an eight-acre Performance Lake, an extensive collection of rare art, a spa and salon.</v>
    <v>28000</v>
    <v>Nasdaq Stock Market</v>
    <v>XNAS</v>
    <v>XNAS</v>
    <v>3131 Las Vegas Blvd S, LAS VEGAS, NV, 89109 US</v>
    <v>134.22999999999999</v>
    <v>Hotels &amp; Entertainment Services</v>
    <v>Stock</v>
    <v>45932.947746758597</v>
    <v>13553</v>
    <v>131.4</v>
    <v>13864226510</v>
    <v>WYNN RESORTS, LIMITED</v>
    <v>WYNN RESORTS, LIMITED</v>
    <v>132.03</v>
    <v>36.844099999999997</v>
    <v>132.03</v>
    <v>133.34</v>
    <v>133.91</v>
    <v>103976500</v>
    <v>WYNN</v>
    <v>WYNN RESORTS, LIMITED (XNAS:WYNN)</v>
    <v>1286070</v>
    <v>1792291</v>
    <v>2002</v>
  </rv>
  <rv s="2">
    <v>13554</v>
  </rv>
  <rv s="0">
    <v>https://www.bing.com/financeapi/forcetrigger?t=a1vp4c&amp;q=XNYS%3aIPG&amp;form=skydnc</v>
    <v>Learn more on Bing</v>
  </rv>
  <rv s="1">
    <v>en-GB</v>
    <v>a1vp4c</v>
    <v>268435456</v>
    <v>1</v>
    <v>Powered by Refinitiv</v>
    <v>0</v>
    <v>THE INTERPUBLIC GROUP OF COMPANIES, INC. (XNYS:IPG)</v>
    <v>2</v>
    <v>3</v>
    <v>Finance</v>
    <v>10</v>
    <v>33.049999999999997</v>
    <v>22.510100000000001</v>
    <v>1.1226</v>
    <v>-0.25</v>
    <v>0</v>
    <v>-9.4299999999999991E-3</v>
    <v>0</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Acxiom, and others. The IA&amp;C segment provides advertising, corporate and brand identity services, and strategic consulting. The SC&amp;E segment provides global public relations and other specialized communications services, events, sports and entertainment marketing, and strategic consulting.</v>
    <v>53300</v>
    <v>New York Stock Exchange</v>
    <v>XNYS</v>
    <v>XNYS</v>
    <v>909 Third Avenue, NEW YORK, NY, 10022 US</v>
    <v>26.49</v>
    <v>Media &amp; Publishing</v>
    <v>Stock</v>
    <v>45932.937500034372</v>
    <v>13556</v>
    <v>25.9</v>
    <v>9605430068</v>
    <v>THE INTERPUBLIC GROUP OF COMPANIES, INC.</v>
    <v>THE INTERPUBLIC GROUP OF COMPANIES, INC.</v>
    <v>26.33</v>
    <v>20.0473</v>
    <v>26.51</v>
    <v>26.26</v>
    <v>26.26</v>
    <v>365781800</v>
    <v>IPG</v>
    <v>THE INTERPUBLIC GROUP OF COMPANIES, INC. (XNYS:IPG)</v>
    <v>7414998</v>
    <v>5926769</v>
    <v>1930</v>
  </rv>
  <rv s="2">
    <v>13557</v>
  </rv>
  <rv s="0">
    <v>https://www.bing.com/financeapi/forcetrigger?t=a1xugh&amp;q=XNYS%3aMOH&amp;form=skydnc</v>
    <v>Learn more on Bing</v>
  </rv>
  <rv s="1">
    <v>en-GB</v>
    <v>a1xugh</v>
    <v>268435456</v>
    <v>1</v>
    <v>Powered by Refinitiv</v>
    <v>0</v>
    <v>MOLINA HEALTHCARE, INC. (XNYS:MOH)</v>
    <v>2</v>
    <v>3</v>
    <v>Finance</v>
    <v>10</v>
    <v>359.97</v>
    <v>151.94999999999999</v>
    <v>0.56399999999999995</v>
    <v>1.46</v>
    <v>2.5739999999999997E-4</v>
    <v>7.5729999999999999E-3</v>
    <v>0.05</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196.53</v>
    <v>Healthcare Providers &amp; Services</v>
    <v>Stock</v>
    <v>45932.937500010936</v>
    <v>13559</v>
    <v>190.80009999999999</v>
    <v>10528350000</v>
    <v>MOLINA HEALTHCARE, INC.</v>
    <v>MOLINA HEALTHCARE, INC.</v>
    <v>191.64</v>
    <v>9.3831000000000007</v>
    <v>192.79</v>
    <v>194.25</v>
    <v>194.3</v>
    <v>54200000</v>
    <v>MOH</v>
    <v>MOLINA HEALTHCARE, INC. (XNYS:MOH)</v>
    <v>808389</v>
    <v>1232571</v>
    <v>2002</v>
  </rv>
  <rv s="2">
    <v>13560</v>
  </rv>
  <rv s="0">
    <v>https://www.bing.com/financeapi/forcetrigger?t=a1vwxm&amp;q=XNYS%3aIVZ&amp;form=skydnc</v>
    <v>Learn more on Bing</v>
  </rv>
  <rv s="1">
    <v>en-GB</v>
    <v>a1vwxm</v>
    <v>268435456</v>
    <v>1</v>
    <v>Powered by Refinitiv</v>
    <v>0</v>
    <v>INVESCO LTD (XNYS:IVZ)</v>
    <v>2</v>
    <v>3</v>
    <v>Finance</v>
    <v>10</v>
    <v>23.83</v>
    <v>11.6</v>
    <v>1.6946000000000001</v>
    <v>0.52</v>
    <v>1.6094999999999998E-2</v>
    <v>2.2520999999999999E-2</v>
    <v>0.38</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8407</v>
    <v>New York Stock Exchange</v>
    <v>XNYS</v>
    <v>XNYS</v>
    <v>1331 SPRING STREET NW, SUITE 2500, ATLANTA, GA, 30309 US</v>
    <v>23.83</v>
    <v>Investment Banking &amp; Investment Services</v>
    <v>Stock</v>
    <v>45932.939106238278</v>
    <v>13562</v>
    <v>23.107099999999999</v>
    <v>10297300000</v>
    <v>INVESCO LTD</v>
    <v>INVESCO LTD</v>
    <v>23.11</v>
    <v>18.910699999999999</v>
    <v>23.09</v>
    <v>23.61</v>
    <v>23.99</v>
    <v>445963800</v>
    <v>IVZ</v>
    <v>INVESCO LTD (XNYS:IVZ)</v>
    <v>4310944</v>
    <v>4149377</v>
    <v>2007</v>
  </rv>
  <rv s="2">
    <v>13563</v>
  </rv>
  <rv s="0">
    <v>https://www.bing.com/financeapi/forcetrigger?t=a1zxcw&amp;q=XNYS%3aPKI&amp;form=skydnc</v>
    <v>Learn more on Bing</v>
  </rv>
  <rv s="1">
    <v>en-GB</v>
    <v>a1zxcw</v>
    <v>268435456</v>
    <v>1</v>
    <v>Powered by Refinitiv</v>
    <v>0</v>
    <v>REVVITY, INC. (XNYS:RVTY)</v>
    <v>2</v>
    <v>3</v>
    <v>Finance</v>
    <v>10</v>
    <v>129.5</v>
    <v>81.36</v>
    <v>1.0058</v>
    <v>-0.3</v>
    <v>-8.6266999999999996E-2</v>
    <v>-3.2690000000000002E-3</v>
    <v>-7.89</v>
    <v>USD</v>
    <v>Revvity, Inc. is a provider of health science solutions, technologies, expertise and services that deliver complete workflows from discovery to development, and diagnosis to cure. The Company has specialized focus areas in translational multi-omics technologies, biomarker identification, imaging, prediction, screening, detection and diagnosis, informatics and more. Its segments include Life Sciences and Diagnostics. The Life Sciences segment provides products and services targeted towards the life sciences market. The segment offers instruments, reagents, software, detection and imaging technologies, and others. The Diagnostics segment develops diagnostics, tools, and applications focused on clinically oriented customers, within the reproductive health, immunodiagnostics, and applied genomics markets. The segment offers instruments, reagents, assay platforms and software to hospitals, medical labs, clinicians and medical research professionals to help improve the health of families.</v>
    <v>11000</v>
    <v>New York Stock Exchange</v>
    <v>XNYS</v>
    <v>XNYS</v>
    <v>77 4Th Avenue, WALTHAM, MA, 02451 US</v>
    <v>92.54</v>
    <v>Healthcare Equipment &amp; Supplies</v>
    <v>Stock</v>
    <v>45932.9375</v>
    <v>13565</v>
    <v>90.19</v>
    <v>10615999996</v>
    <v>REVVITY, INC.</v>
    <v>REVVITY, INC.</v>
    <v>90.54</v>
    <v>39.708199999999998</v>
    <v>91.76</v>
    <v>91.46</v>
    <v>83.57</v>
    <v>116072600</v>
    <v>RVTY</v>
    <v>REVVITY, INC. (XNYS:RVTY)</v>
    <v>1222078</v>
    <v>1269728</v>
    <v>1947</v>
  </rv>
  <rv s="2">
    <v>13566</v>
  </rv>
  <rv s="0">
    <v>https://www.bing.com/financeapi/forcetrigger?t=a1zha2&amp;q=XNYS%3aPAYC&amp;form=skydnc</v>
    <v>Learn more on Bing</v>
  </rv>
  <rv s="1">
    <v>en-GB</v>
    <v>a1zha2</v>
    <v>268435456</v>
    <v>1</v>
    <v>Powered by Refinitiv</v>
    <v>0</v>
    <v>PAYCOM SOFTWARE, INC. (XNYS:PAYC)</v>
    <v>2</v>
    <v>3</v>
    <v>Finance</v>
    <v>10</v>
    <v>267.76</v>
    <v>159.82</v>
    <v>0.89780000000000004</v>
    <v>2.15</v>
    <v>5.9590000000000001E-4</v>
    <v>1.0792E-2</v>
    <v>0.12</v>
    <v>USD</v>
    <v>Paycom Software, Inc. is a provider of a comprehensive, cloud-based human capital management (HCM) solution delivered as software-as-a-service (SaaS). The Company provides functionality and data analytics that businesses need to manage the complete employment lifecycle, from recruitment to retirement. Its solution requires virtually no customization and is based on a core system of record maintained in a single database for all HCM functions, including talent acquisition, time and labor management, payroll, talent management and human resources (HR) management applications.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v>
    <v>7306</v>
    <v>New York Stock Exchange</v>
    <v>XNYS</v>
    <v>XNYS</v>
    <v>7501 W Memorial Rd, OKLAHOMA CITY, OK, 73142 US</v>
    <v>203.26</v>
    <v>Software &amp; IT Services</v>
    <v>Stock</v>
    <v>45932.939030034373</v>
    <v>13568</v>
    <v>198.1953</v>
    <v>11328952094</v>
    <v>PAYCOM SOFTWARE, INC.</v>
    <v>PAYCOM SOFTWARE, INC.</v>
    <v>200.5</v>
    <v>27.237100000000002</v>
    <v>199.23</v>
    <v>201.38</v>
    <v>201.5</v>
    <v>56256590</v>
    <v>PAYC</v>
    <v>PAYCOM SOFTWARE, INC. (XNYS:PAYC)</v>
    <v>1254348</v>
    <v>699096</v>
    <v>2013</v>
  </rv>
  <rv s="2">
    <v>13569</v>
  </rv>
  <rv s="0">
    <v>https://www.bing.com/financeapi/forcetrigger?t=a1w1rw&amp;q=XNAS%3aJBHT&amp;form=skydnc</v>
    <v>Learn more on Bing</v>
  </rv>
  <rv s="1">
    <v>en-GB</v>
    <v>a1w1rw</v>
    <v>268435456</v>
    <v>1</v>
    <v>Powered by Refinitiv</v>
    <v>0</v>
    <v>J. B. HUNT TRANSPORT SERVICES, INC. (XNAS:JBHT)</v>
    <v>2</v>
    <v>3</v>
    <v>Finance</v>
    <v>10</v>
    <v>200.4</v>
    <v>122.79</v>
    <v>1.2466999999999999</v>
    <v>1.52</v>
    <v>7.6749999999999995E-3</v>
    <v>1.1455999999999999E-2</v>
    <v>1.03</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33646</v>
    <v>Nasdaq Stock Market</v>
    <v>XNAS</v>
    <v>XNAS</v>
    <v>615 Jb Hunt Corporate Dr, Po Box 130, LOWELL, AR, 72745 US</v>
    <v>135.49</v>
    <v>Freight &amp; Logistics Services</v>
    <v>Stock</v>
    <v>45932.943639501565</v>
    <v>13571</v>
    <v>132.15</v>
    <v>12990463375</v>
    <v>J. B. HUNT TRANSPORT SERVICES, INC.</v>
    <v>J. B. HUNT TRANSPORT SERVICES, INC.</v>
    <v>132.41999999999999</v>
    <v>24.1112</v>
    <v>132.68</v>
    <v>134.19999999999999</v>
    <v>135.22999999999999</v>
    <v>96799280</v>
    <v>JBHT</v>
    <v>J. B. HUNT TRANSPORT SERVICES, INC. (XNAS:JBHT)</v>
    <v>1277797</v>
    <v>1163689</v>
    <v>1961</v>
  </rv>
  <rv s="2">
    <v>13572</v>
  </rv>
  <rv s="0">
    <v>https://www.bing.com/financeapi/forcetrigger?t=a213kr&amp;q=XNAS%3aPOOL&amp;form=skydnc</v>
    <v>Learn more on Bing</v>
  </rv>
  <rv s="1">
    <v>en-GB</v>
    <v>a213kr</v>
    <v>268435456</v>
    <v>1</v>
    <v>Powered by Refinitiv</v>
    <v>0</v>
    <v>POOL CORPORATION (XNAS:POOL)</v>
    <v>2</v>
    <v>3</v>
    <v>Finance</v>
    <v>10</v>
    <v>395.59710000000001</v>
    <v>282.22000000000003</v>
    <v>1.1338999999999999</v>
    <v>2.87</v>
    <v>1.2658000000000001E-2</v>
    <v>9.2829999999999996E-3</v>
    <v>3.95</v>
    <v>USD</v>
    <v>Pool Corporation is a wholesale distributor of swimming pool supplies, equipment, and related leisure products. The Company also distributes irrigation and landscape products in the United States. The Company operates approximately 448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312.39999999999998</v>
    <v>Leisure Products</v>
    <v>Stock</v>
    <v>45932.941065786719</v>
    <v>13574</v>
    <v>306.72000000000003</v>
    <v>11645085020</v>
    <v>POOL CORPORATION</v>
    <v>POOL CORPORATION</v>
    <v>308.26</v>
    <v>28.5306</v>
    <v>309.18</v>
    <v>312.05</v>
    <v>316</v>
    <v>37318010</v>
    <v>POOL</v>
    <v>POOL CORPORATION (XNAS:POOL)</v>
    <v>296006</v>
    <v>525147</v>
    <v>1993</v>
  </rv>
  <rv s="2">
    <v>13575</v>
  </rv>
  <rv s="0">
    <v>https://www.bing.com/financeapi/forcetrigger?t=a1ug1h&amp;q=XNAS%3aHAS&amp;form=skydnc</v>
    <v>Learn more on Bing</v>
  </rv>
  <rv s="1">
    <v>en-GB</v>
    <v>a1ug1h</v>
    <v>268435456</v>
    <v>1</v>
    <v>Powered by Refinitiv</v>
    <v>0</v>
    <v>Hasbro, Inc. (XNAS:HAS)</v>
    <v>2</v>
    <v>3</v>
    <v>Finance</v>
    <v>4</v>
    <v>82.19</v>
    <v>49</v>
    <v>0.60519999999999996</v>
    <v>-0.14000000000000001</v>
    <v>-9.9769999999999998E-3</v>
    <v>-1.8590000000000002E-3</v>
    <v>-0.75</v>
    <v>USD</v>
    <v>Hasbro, Inc. is a game, intellectual property (IP) and toy company. The Company delivers play experiences to kids, families, and fans around the world, through physical and digital games, video games, and toys, among others. Its Consumer Products segment engages in the sourcing, marketing and sales of toy and game products around the world. Its Wizards of the Coast and Digital Gaming segment engages in the promotion of the Company's brands through the development of trading cards, role-playing and digital game experiences based on Hasbro and Wizards of the Coast games. Its Entertainment segment engages in the development and production of Hasbro-branded entertainment content, including film, television, children’s programming, digital content and live entertainment focused on Hasbro-owned properties. Its portfolio of brands includes MAGIC: THE GATHERING, DUNGEONS &amp; DRAGONS, MONOPOLY, HASBRO GAMES, NERF, TRANSFORMERS, PLAY-DOH and PEPPA PIG, as well as premier partner brands.</v>
    <v>4985</v>
    <v>Nasdaq Stock Market</v>
    <v>XNAS</v>
    <v>XNAS</v>
    <v>1027 Newport Ave, P O Box 1059, PAWTUCKET, RI, 02861 US</v>
    <v>75.52</v>
    <v>Leisure Products</v>
    <v>Stock</v>
    <v>45932.958419652343</v>
    <v>13577</v>
    <v>73.959999999999994</v>
    <v>10541277025</v>
    <v>Hasbro, Inc.</v>
    <v>Hasbro, Inc.</v>
    <v>75.52</v>
    <v>24.841200000000001</v>
    <v>75.31</v>
    <v>75.17</v>
    <v>74.42</v>
    <v>140232500</v>
    <v>HAS</v>
    <v>Hasbro, Inc. (XNAS:HAS)</v>
    <v>1548094</v>
    <v>1626907</v>
    <v>1926</v>
  </rv>
  <rv s="2">
    <v>13578</v>
  </rv>
  <rv s="0">
    <v>https://www.bing.com/financeapi/forcetrigger?t=a1u1z2&amp;q=XNYS%3aGNRC&amp;form=skydnc</v>
    <v>Learn more on Bing</v>
  </rv>
  <rv s="1">
    <v>en-GB</v>
    <v>a1u1z2</v>
    <v>268435456</v>
    <v>1</v>
    <v>Powered by Refinitiv</v>
    <v>0</v>
    <v>GENERAC HOLDINGS INC. (XNYS:GNRC)</v>
    <v>2</v>
    <v>3</v>
    <v>Finance</v>
    <v>4</v>
    <v>203.2499</v>
    <v>99.5</v>
    <v>1.6900999999999999</v>
    <v>2.12</v>
    <v>-1.5879999999999998E-4</v>
    <v>1.2626999999999999E-2</v>
    <v>-2.7E-2</v>
    <v>USD</v>
    <v>Generac Holdings Inc. is a global designer, manufacturer, and provider of energy technology solutions. The Company provides power generation equipment, energy storage systems, energy management devices &amp; solutions, and other power products serving the residential, light commercial, and industrial markets. The Company operates through two segments: Domestic and International. The Domestic segment includes the legacy Generac business and the acquisitions that are based in the United States and Canada. The International segment includes acquisitions not based in the United States and Canada. It designs and manufactures stationary, portable, and mobile power generators with single-engine outputs ranging between 800W and 3,250kW. Its residential automatic standby generators range in output from 7.5kW to 150kW, which predominantly operate on natural gas and liquid propane, and are permanently installed with an automatic transfer switch.</v>
    <v>9239</v>
    <v>New York Stock Exchange</v>
    <v>XNYS</v>
    <v>XNYS</v>
    <v>S45 W29290 HIGHWAY 59, WAUKESHA, WI, 53187 US</v>
    <v>170.52</v>
    <v>Machinery, Equipment &amp; Components</v>
    <v>Stock</v>
    <v>45932.95398232578</v>
    <v>13580</v>
    <v>167.03</v>
    <v>9975498259</v>
    <v>GENERAC HOLDINGS INC.</v>
    <v>GENERAC HOLDINGS INC.</v>
    <v>168.26</v>
    <v>28.230499999999999</v>
    <v>167.89</v>
    <v>170.01</v>
    <v>169.96299999999999</v>
    <v>58675950</v>
    <v>GNRC</v>
    <v>GENERAC HOLDINGS INC. (XNYS:GNRC)</v>
    <v>533156</v>
    <v>969942</v>
    <v>2006</v>
  </rv>
  <rv s="2">
    <v>13581</v>
  </rv>
  <rv s="0">
    <v>https://www.bing.com/financeapi/forcetrigger?t=a1n977&amp;q=XNYS%3aALB&amp;form=skydnc</v>
    <v>Learn more on Bing</v>
  </rv>
  <rv s="10">
    <v>en-GB</v>
    <v>a1n977</v>
    <v>268435456</v>
    <v>1</v>
    <v>Powered by Refinitiv</v>
    <v>23</v>
    <v>ALBEMARLE CORPORATION (XNYS:ALB)</v>
    <v>2</v>
    <v>24</v>
    <v>Finance</v>
    <v>4</v>
    <v>113.91</v>
    <v>49.430300000000003</v>
    <v>1.6872</v>
    <v>3.14</v>
    <v>1.256E-3</v>
    <v>3.7172999999999998E-2</v>
    <v>0.11</v>
    <v>USD</v>
    <v>Albemarle Corporation is engaged in transforming essential resources into critical ingredients for mobility, energy, connectivity, and health. The Company’s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Ketjen segment includes clean fuels technologies (CFT), fluidized catalytic cracking (FCC) catalysts and additives, and performance catalyst solutions (PCS). It serves various markets such as grid storage, automotive, aerospace, conventional energy, and others.</v>
    <v>8300</v>
    <v>New York Stock Exchange</v>
    <v>XNYS</v>
    <v>XNYS</v>
    <v>4250 Congress Street, Suite 900, CHARLOTTE, NC, 28209 US</v>
    <v>90.093999999999994</v>
    <v>Chemicals</v>
    <v>Stock</v>
    <v>45932.958080810153</v>
    <v>13583</v>
    <v>84.72</v>
    <v>10310198869</v>
    <v>ALBEMARLE CORPORATION</v>
    <v>ALBEMARLE CORPORATION</v>
    <v>85</v>
    <v>84.47</v>
    <v>87.61</v>
    <v>87.72</v>
    <v>117682900</v>
    <v>ALB</v>
    <v>ALBEMARLE CORPORATION (XNYS:ALB)</v>
    <v>3120708</v>
    <v>3921311</v>
    <v>1993</v>
  </rv>
  <rv s="2">
    <v>13584</v>
  </rv>
  <rv s="0">
    <v>https://www.bing.com/financeapi/forcetrigger?t=a1myk2&amp;q=XNYS%3aAES&amp;form=skydnc</v>
    <v>Learn more on Bing</v>
  </rv>
  <rv s="1">
    <v>en-GB</v>
    <v>a1myk2</v>
    <v>268435456</v>
    <v>1</v>
    <v>Powered by Refinitiv</v>
    <v>0</v>
    <v>THE AES CORPORATION (XNYS:AES)</v>
    <v>2</v>
    <v>3</v>
    <v>Finance</v>
    <v>4</v>
    <v>20.245000000000001</v>
    <v>9.4600000000000009</v>
    <v>0.94830000000000003</v>
    <v>-1.075</v>
    <v>6.9979999999999999E-4</v>
    <v>-6.9941000000000003E-2</v>
    <v>0.01</v>
    <v>USD</v>
    <v>The AES Corporation is an energy company. The Company operates in four segments: Renewables, Utilities, Energy Infrastructure, and New Energy Technologies. The Renewables segment include solar, wind, energy storage, and hydro generation facilities. The Utilities segment includes AES Indiana, AES Ohio, and AES El Salvador regulated utilities and their generation facilities. The Energy Infrastructure segment includes natural gas, liquefied natural gas (LNG), coal, pet coke, diesel, and oil generation facilities, and its businesses in Chile, which have a mix of generation sources, including renewables. The New Energy Technologies segment includes investments in Fluence, Uplight, Maximo and other initiatives. It has two lines of business: Generation, which owns and/or operates power plants to generate and sell power to customers and Utilities that own and/or operate utilities to generate or purchase, distribute, transmit and sell electricity to end-user customers.</v>
    <v>9100</v>
    <v>New York Stock Exchange</v>
    <v>XNYS</v>
    <v>XNYS</v>
    <v>4300 Wilson Blvd, ARLINGTON, VA, 22203 US</v>
    <v>15.33</v>
    <v>Electrical Utilities &amp; IPPs</v>
    <v>Stock</v>
    <v>45932.956767303127</v>
    <v>13586</v>
    <v>14.12</v>
    <v>10178749032</v>
    <v>THE AES CORPORATION</v>
    <v>THE AES CORPORATION</v>
    <v>15.33</v>
    <v>10.0932</v>
    <v>15.37</v>
    <v>14.295</v>
    <v>14.3</v>
    <v>712049600</v>
    <v>AES</v>
    <v>THE AES CORPORATION (XNYS:AES)</v>
    <v>29420436</v>
    <v>11131387</v>
    <v>1981</v>
  </rv>
  <rv s="2">
    <v>13587</v>
  </rv>
  <rv s="0">
    <v>https://www.bing.com/financeapi/forcetrigger?t=a243pr&amp;q=XNAS%3aTECH&amp;form=skydnc</v>
    <v>Learn more on Bing</v>
  </rv>
  <rv s="1">
    <v>en-GB</v>
    <v>a243pr</v>
    <v>268435456</v>
    <v>1</v>
    <v>Powered by Refinitiv</v>
    <v>0</v>
    <v>BIO-TECHNE CORPORATION (XNAS:TECH)</v>
    <v>2</v>
    <v>3</v>
    <v>Finance</v>
    <v>10</v>
    <v>80.8</v>
    <v>46.01</v>
    <v>1.4974000000000001</v>
    <v>2.17</v>
    <v>0</v>
    <v>3.6215000000000004E-2</v>
    <v>0</v>
    <v>USD</v>
    <v>Bio-Techne Corporation develop, manufacture and sell life science reagents, instruments and services for the research, diagnostics and bioprocessing markets worldwide. The Company’s segments include Protein Sciences segment and Diagnostics and Spatial Biology segment. The Protein Sciences segment is a developer and manufacturer of biological reagents used in all aspects of life science research, diagnostics and cell and gene therapy. The Diagnostics and Spatial Biology segment develops and manufactures diagnostic products, including controls, calibrators, and diagnostic assays for the regulated diagnostics market, advanced tissue-based in-situ hybridization assays and instrumentation for spatial genomic and tissue biopsy analysis and genetic and oncology kits for research and clinical applications. Its product portfolio and application enable scientific investigations into biological processes and molecular diagnostics and progression of specific diseases.</v>
    <v>3100</v>
    <v>Nasdaq Stock Market</v>
    <v>XNAS</v>
    <v>XNAS</v>
    <v>614 Mckinley Pl N E, Suite 1500, MINNEAPOLIS, MN, 55413 US</v>
    <v>62.82</v>
    <v>Biotechnology &amp; Medical Research</v>
    <v>Stock</v>
    <v>45932.943149918749</v>
    <v>13589</v>
    <v>59.56</v>
    <v>9667003206</v>
    <v>BIO-TECHNE CORPORATION</v>
    <v>BIO-TECHNE CORPORATION</v>
    <v>60.13</v>
    <v>134.04320000000001</v>
    <v>59.92</v>
    <v>62.09</v>
    <v>62.09</v>
    <v>155693400</v>
    <v>TECH</v>
    <v>BIO-TECHNE CORPORATION (XNAS:TECH)</v>
    <v>7247117</v>
    <v>2524212</v>
    <v>1981</v>
  </rv>
  <rv s="2">
    <v>13590</v>
  </rv>
  <rv s="0">
    <v>https://www.bing.com/financeapi/forcetrigger?t=a1nkur&amp;q=XNAS%3aAPA&amp;form=skydnc</v>
    <v>Learn more on Bing</v>
  </rv>
  <rv s="1">
    <v>en-GB</v>
    <v>a1nkur</v>
    <v>268435456</v>
    <v>1</v>
    <v>Powered by Refinitiv</v>
    <v>0</v>
    <v>APA CORPORATION (XNAS:APA)</v>
    <v>2</v>
    <v>3</v>
    <v>Finance</v>
    <v>4</v>
    <v>27.48</v>
    <v>13.584</v>
    <v>1.1294</v>
    <v>-1.18</v>
    <v>5.0249999999999991E-3</v>
    <v>-4.7087000000000004E-2</v>
    <v>0.12</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The Company has conventional onshore assets in Egypt’s Western Desert, and offshore assets on the United Kingdom’s Continental Shelf.</v>
    <v>2305</v>
    <v>Nasdaq Stock Market</v>
    <v>XNAS</v>
    <v>XNAS</v>
    <v>2000 W Sam Houston Pkwy S, Suite 200, HOUSTON, TX, 77042 US</v>
    <v>25.38</v>
    <v>Oil &amp; Gas</v>
    <v>Stock</v>
    <v>45932.953749409375</v>
    <v>13592</v>
    <v>23.855</v>
    <v>8543941620</v>
    <v>APA CORPORATION</v>
    <v>APA CORPORATION</v>
    <v>24.95</v>
    <v>8.4011999999999993</v>
    <v>25.06</v>
    <v>23.88</v>
    <v>24</v>
    <v>357786500</v>
    <v>APA</v>
    <v>APA CORPORATION (XNAS:APA)</v>
    <v>7527939</v>
    <v>7315283</v>
    <v>2021</v>
  </rv>
  <rv s="2">
    <v>13593</v>
  </rv>
  <rv s="0">
    <v>https://www.bing.com/financeapi/forcetrigger?t=bo5fpr&amp;q=XNAS%3aMRNA&amp;form=skydnc</v>
    <v>Learn more on Bing</v>
  </rv>
  <rv s="1">
    <v>en-GB</v>
    <v>bo5fpr</v>
    <v>268435456</v>
    <v>1</v>
    <v>Powered by Refinitiv</v>
    <v>0</v>
    <v>MODERNA, INC. (XNAS:MRNA)</v>
    <v>2</v>
    <v>3</v>
    <v>Finance</v>
    <v>4</v>
    <v>63.69</v>
    <v>23.15</v>
    <v>2.0093999999999999</v>
    <v>0.77</v>
    <v>-4.5820000000000001E-3</v>
    <v>2.7898999999999997E-2</v>
    <v>-0.13</v>
    <v>USD</v>
    <v>Moderna, Inc. is a biotechnology company. The Company is advancing a new class of medicines made of messenger ribonucleic acid (mRNA). It is developing therapeutics and vaccines for infectious diseases, immuno-oncology, rare diseases and autoimmune diseases. mRNA medicines are designed to direct the body’s cells to produce intracellular, membrane or secreted proteins that have a therapeutic or preventive benefit with the potential to address a spectrum of diseases. The Company’s diverse development pipeline consists of 44 therapeutic and vaccine programs, 11 of which are in late-stage development. Its commercial products include Spikevax (its COVID vaccine) and mRESVIA (its respiratory syncytial virus (RSV) vaccine). Additionally, it has achieved four positive Phase III data readouts for its COVID vaccine (mRNA-1283), its RSV vaccine for high-risk adults aged 18 to 59 (mRNA-1345), its seasonal flu+COVID vaccine (mRNA-1083), and its seasonal flu vaccine (mRNA-1010).</v>
    <v>5800</v>
    <v>Nasdaq Stock Market</v>
    <v>XNAS</v>
    <v>XNAS</v>
    <v>325 BINNEY STREET, Cambridge, MA, 02142 US</v>
    <v>28.41</v>
    <v>Pharmaceuticals</v>
    <v>Stock</v>
    <v>45932.958232221878</v>
    <v>13595</v>
    <v>26.99</v>
    <v>11038193926</v>
    <v>MODERNA, INC.</v>
    <v>MODERNA, INC.</v>
    <v>28.02</v>
    <v>0</v>
    <v>27.6</v>
    <v>28.37</v>
    <v>28.24</v>
    <v>389079800</v>
    <v>MRNA</v>
    <v>MODERNA, INC. (XNAS:MRNA)</v>
    <v>10056509</v>
    <v>12628306</v>
    <v>2016</v>
  </rv>
  <rv s="2">
    <v>13596</v>
  </rv>
  <rv s="0">
    <v>https://www.bing.com/financeapi/forcetrigger?t=a1p55r&amp;q=XNYS%3aCAG&amp;form=skydnc</v>
    <v>Learn more on Bing</v>
  </rv>
  <rv s="1">
    <v>en-GB</v>
    <v>a1p55r</v>
    <v>268435456</v>
    <v>1</v>
    <v>Powered by Refinitiv</v>
    <v>0</v>
    <v>CONAGRA BRANDS, INC. (XNYS:CAG)</v>
    <v>2</v>
    <v>3</v>
    <v>Finance</v>
    <v>4</v>
    <v>30.61</v>
    <v>17.885000000000002</v>
    <v>2.9499999999999998E-2</v>
    <v>-0.11</v>
    <v>1.0430000000000001E-3</v>
    <v>-5.6989999999999992E-3</v>
    <v>0.02</v>
    <v>USD</v>
    <v>Conagra Brands, Inc. is a branded food company. The Company’s segments include Grocery &amp; Snacks, Refrigerated &amp; Frozen, International, and Foodservice. The Grocery &amp; Snacks segment includes branded, shelf-stable food products sold in various retail channels in the United States. The Refrigerated &amp; Frozen segment includes branded, temperature-controlled food products sold in various retail channels in the United States. The International segment includes branded food products in various temperature states, sold in various retail and foodservice channels outside the United States. The Foodservice segment includes branded and customized food products, including meals, entrees, sauces, and a variety of custom-manufactured culinary products that are packaged for sale to restaurants and other foodservice establishments primarily in the United States. Its brands include Birds Eye, Duncan Hines, Healthy Choice, Marie Callender's, Reddi-wip, Slim Jim, and Angie's BOOMCHICKAPOP.</v>
    <v>18300</v>
    <v>New York Stock Exchange</v>
    <v>XNYS</v>
    <v>XNYS</v>
    <v>222 W. Merchandise Mart Plaza, Suite 1300, CHICAGO, IL, 60654 US</v>
    <v>19.239999999999998</v>
    <v>Food &amp; Tobacco</v>
    <v>Stock</v>
    <v>45932.955636700783</v>
    <v>13598</v>
    <v>18.835000000000001</v>
    <v>9192963743</v>
    <v>CONAGRA BRANDS, INC.</v>
    <v>CONAGRA BRANDS, INC.</v>
    <v>19.09</v>
    <v>10.823499999999999</v>
    <v>19.3</v>
    <v>19.190000000000001</v>
    <v>19.2</v>
    <v>479049700</v>
    <v>CAG</v>
    <v>CONAGRA BRANDS, INC. (XNYS:CAG)</v>
    <v>11202562</v>
    <v>11185325</v>
    <v>1975</v>
  </rv>
  <rv s="2">
    <v>13599</v>
  </rv>
  <rv s="0">
    <v>https://www.bing.com/financeapi/forcetrigger?t=a1s2fr&amp;q=XNYS%3aEPAM&amp;form=skydnc</v>
    <v>Learn more on Bing</v>
  </rv>
  <rv s="1">
    <v>en-GB</v>
    <v>a1s2fr</v>
    <v>268435456</v>
    <v>1</v>
    <v>Powered by Refinitiv</v>
    <v>0</v>
    <v>EPAM SYSTEMS, INC. (XNYS:EPAM)</v>
    <v>2</v>
    <v>3</v>
    <v>Finance</v>
    <v>10</v>
    <v>269</v>
    <v>138.14500000000001</v>
    <v>1.6603000000000001</v>
    <v>0.47</v>
    <v>-1.3089999999999998E-4</v>
    <v>3.0859999999999998E-3</v>
    <v>-0.02</v>
    <v>USD</v>
    <v>EPAM Systems, Inc. is a global provider of digital engineering, cloud and AI-enabled transformation services, and is a business and experience consulting partner for global enterprises and startups. The Company addresses its clients’ transformation challenges by fusing EPAM Continuum’s integrated strategy, experience and technology consulting. Through platforms like EPAM AI/RUN and initiatives like DIALX Lab, the Company integrates advanced AI technologies into tailored business strategies, driving industry impact and fostering continuous innovation. Its strategy services include optimizing for growth, talent enablement, mergers &amp; acquisitions, project to product, generative AI advisory, and transformative research &amp; insights. Its engineering services include platform &amp; product development, agile ways of working, quality engineering, open source, and metaverse. It serves various industries, including financial services; telecom, media &amp; entertainment, and life sciences &amp; healthcare.</v>
    <v>61200</v>
    <v>New York Stock Exchange</v>
    <v>XNYS</v>
    <v>XNYS</v>
    <v>SUITE 202, 41 UNIVERSITY DRIVE, NEWTOWN, PA, 18940 US</v>
    <v>154.72</v>
    <v>Software &amp; IT Services</v>
    <v>Stock</v>
    <v>45932.937500010936</v>
    <v>13601</v>
    <v>150.37</v>
    <v>8508816940</v>
    <v>EPAM SYSTEMS, INC.</v>
    <v>EPAM SYSTEMS, INC.</v>
    <v>151.97999999999999</v>
    <v>21.783200000000001</v>
    <v>152.30000000000001</v>
    <v>152.77000000000001</v>
    <v>152.75</v>
    <v>55696910</v>
    <v>EPAM</v>
    <v>EPAM SYSTEMS, INC. (XNYS:EPAM)</v>
    <v>626802</v>
    <v>873294</v>
    <v>2002</v>
  </rv>
  <rv s="2">
    <v>13602</v>
  </rv>
  <rv s="0">
    <v>https://www.bing.com/financeapi/forcetrigger?t=a1nkm7&amp;q=XNYS%3aAOS&amp;form=skydnc</v>
    <v>Learn more on Bing</v>
  </rv>
  <rv s="1">
    <v>en-GB</v>
    <v>a1nkm7</v>
    <v>268435456</v>
    <v>1</v>
    <v>Powered by Refinitiv</v>
    <v>0</v>
    <v>A. O. SMITH CORPORATION (XNYS:AOS)</v>
    <v>2</v>
    <v>3</v>
    <v>Finance</v>
    <v>10</v>
    <v>88.54</v>
    <v>58.83</v>
    <v>1.3105</v>
    <v>0.44</v>
    <v>-7.3429999999999997E-3</v>
    <v>6.019E-3</v>
    <v>-0.54</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others.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Water-Right, Master Water, Atlantic Filter, Impact, and Water Tec brands.</v>
    <v>12700</v>
    <v>New York Stock Exchange</v>
    <v>XNYS</v>
    <v>XNYS</v>
    <v>11270 W Park Pl, MILWAUKEE, WI, 53224-3623 US</v>
    <v>73.97</v>
    <v>Machinery, Equipment &amp; Components</v>
    <v>Stock</v>
    <v>45932.945650821093</v>
    <v>13604</v>
    <v>72.790000000000006</v>
    <v>10243470000</v>
    <v>A. O. SMITH CORPORATION</v>
    <v>A. O. SMITH CORPORATION</v>
    <v>73.150000000000006</v>
    <v>20.510400000000001</v>
    <v>73.099999999999994</v>
    <v>73.540000000000006</v>
    <v>73</v>
    <v>140129600</v>
    <v>AOS</v>
    <v>A. O. SMITH CORPORATION (XNYS:AOS)</v>
    <v>831537</v>
    <v>1029752</v>
    <v>1986</v>
  </rv>
  <rv s="2">
    <v>13605</v>
  </rv>
  <rv s="0">
    <v>https://www.bing.com/financeapi/forcetrigger?t=a1na6h&amp;q=XNAS%3aALGN&amp;form=skydnc</v>
    <v>Learn more on Bing</v>
  </rv>
  <rv s="1">
    <v>en-GB</v>
    <v>a1na6h</v>
    <v>268435456</v>
    <v>1</v>
    <v>Powered by Refinitiv</v>
    <v>0</v>
    <v>ALIGN TECHNOLOGY, INC. (XNAS:ALGN)</v>
    <v>2</v>
    <v>3</v>
    <v>Finance</v>
    <v>10</v>
    <v>246.18989999999999</v>
    <v>122</v>
    <v>1.8264</v>
    <v>1.18</v>
    <v>0</v>
    <v>9.2530000000000008E-3</v>
    <v>0</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20945</v>
    <v>Nasdaq Stock Market</v>
    <v>XNAS</v>
    <v>XNAS</v>
    <v>410 North Scottsdale Road, Suite 1300, TEMPE, AZ, 85288 US</v>
    <v>130.19499999999999</v>
    <v>Healthcare Equipment &amp; Supplies</v>
    <v>Stock</v>
    <v>45932.946964524999</v>
    <v>13607</v>
    <v>127.31</v>
    <v>9328995819</v>
    <v>ALIGN TECHNOLOGY, INC.</v>
    <v>ALIGN TECHNOLOGY, INC.</v>
    <v>128.41999999999999</v>
    <v>21.514700000000001</v>
    <v>127.52</v>
    <v>128.69999999999999</v>
    <v>128.69999999999999</v>
    <v>72486370</v>
    <v>ALGN</v>
    <v>ALIGN TECHNOLOGY, INC. (XNAS:ALGN)</v>
    <v>1094654</v>
    <v>1250219</v>
    <v>1997</v>
  </rv>
  <rv s="2">
    <v>13608</v>
  </rv>
  <rv s="0">
    <v>https://www.bing.com/financeapi/forcetrigger?t=a1y2bh&amp;q=XNAS%3aMTCH&amp;form=skydnc</v>
    <v>Learn more on Bing</v>
  </rv>
  <rv s="1">
    <v>en-GB</v>
    <v>a1y2bh</v>
    <v>268435456</v>
    <v>1</v>
    <v>Powered by Refinitiv</v>
    <v>0</v>
    <v>MATCH GROUP, INC. (XNAS:MTCH)</v>
    <v>2</v>
    <v>3</v>
    <v>Finance</v>
    <v>10</v>
    <v>39.200000000000003</v>
    <v>26.39</v>
    <v>1.4232</v>
    <v>0.13</v>
    <v>-1.7260000000000001E-3</v>
    <v>3.754E-3</v>
    <v>-0.06</v>
    <v>USD</v>
    <v>Match Group, Inc., through its portfolio companies, is a provider of digital technologies designed to help people make connections. The Company’s global portfolio of brands includes Tinder, Hinge, Match, Meetic, OkCupid, Pairs, Plenty Of Fish, Azar, BLK, and more, each built to increase its users' likelihood of connecting with others. Its segments include Tinder, Hinge, Evergreen &amp; Emerging, and MG Asia. Tinder is an online dating platform with swipe technology. It offers Tinder Plus, Tinder Gold, or Tinder Platinum subscriptions. Hinge is an application focused on millennial and younger generations in English-speaking countries and several other European markets. It offers two premium subscriptions: Hinge+ and HingeX. MG Asia brands primarily focus on serving various Asian and Middle Eastern markets. MG Asia's brands are Azar and The Pairs. Match is an online dating application, and Meetic, a European online dating brand, are included in the Evergreen &amp; Emerging segment.</v>
    <v>2500</v>
    <v>Nasdaq Stock Market</v>
    <v>XNAS</v>
    <v>XNAS</v>
    <v>8750 NORTH CENTRAL EXPRESSWAY, SUITE 1400, DALLAS, TX, 75231 US</v>
    <v>35.005000000000003</v>
    <v>Software &amp; IT Services</v>
    <v>Stock</v>
    <v>45932.934151053123</v>
    <v>13610</v>
    <v>34.299999999999997</v>
    <v>8364024195</v>
    <v>MATCH GROUP, INC.</v>
    <v>MATCH GROUP, INC.</v>
    <v>34.630000000000003</v>
    <v>17.053100000000001</v>
    <v>34.630000000000003</v>
    <v>34.76</v>
    <v>34.700000000000003</v>
    <v>240622100</v>
    <v>MTCH</v>
    <v>MATCH GROUP, INC. (XNAS:MTCH)</v>
    <v>4339673</v>
    <v>4095130</v>
    <v>1986</v>
  </rv>
  <rv s="2">
    <v>13611</v>
  </rv>
  <rv s="0">
    <v>https://www.bing.com/financeapi/forcetrigger?t=bp8fzr&amp;q=XNAS%3aFOX&amp;form=skydnc</v>
    <v>Learn more on Bing</v>
  </rv>
  <rv s="1">
    <v>en-GB</v>
    <v>bp8fzr</v>
    <v>268435456</v>
    <v>1</v>
    <v>Powered by Refinitiv</v>
    <v>0</v>
    <v>FOX CORPORATION (XNAS:FOX)</v>
    <v>2</v>
    <v>3</v>
    <v>Finance</v>
    <v>10</v>
    <v>59.29</v>
    <v>37.880000000000003</v>
    <v>0.53180000000000005</v>
    <v>-7.0000000000000007E-2</v>
    <v>2.147E-3</v>
    <v>-1.2509999999999999E-3</v>
    <v>0.12</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56.465000000000003</v>
    <v>Media &amp; Publishing</v>
    <v>Stock</v>
    <v>45932.893359351561</v>
    <v>13613</v>
    <v>55.56</v>
    <v>26209810000</v>
    <v>FOX CORPORATION</v>
    <v>FOX CORPORATION</v>
    <v>55.83</v>
    <v>0</v>
    <v>55.95</v>
    <v>55.88</v>
    <v>56</v>
    <v>446100500</v>
    <v>FOX</v>
    <v>FOX CORPORATION (XNAS:FOX)</v>
    <v>1634093</v>
    <v>2820857</v>
    <v>2018</v>
  </rv>
  <rv s="2">
    <v>13614</v>
  </rv>
  <rv s="0">
    <v>https://www.bing.com/financeapi/forcetrigger?t=a1x7oc&amp;q=XNYS%3aLW&amp;form=skydnc</v>
    <v>Learn more on Bing</v>
  </rv>
  <rv s="1">
    <v>en-GB</v>
    <v>a1x7oc</v>
    <v>268435456</v>
    <v>1</v>
    <v>Powered by Refinitiv</v>
    <v>0</v>
    <v>LAMB WESTON HOLDINGS, INC. (XNYS:LW)</v>
    <v>2</v>
    <v>3</v>
    <v>Finance</v>
    <v>4</v>
    <v>83.981399999999994</v>
    <v>47.87</v>
    <v>0.49259999999999998</v>
    <v>0.12</v>
    <v>1.6090000000000001E-4</v>
    <v>1.9350000000000001E-3</v>
    <v>0.01</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10100</v>
    <v>New York Stock Exchange</v>
    <v>XNYS</v>
    <v>XNYS</v>
    <v>599 S. RIVERSHORE LANE, EAGLE, ID, 83616 US</v>
    <v>63.75</v>
    <v>Food &amp; Tobacco</v>
    <v>Stock</v>
    <v>45932.953282175782</v>
    <v>13616</v>
    <v>62.02</v>
    <v>8657970825</v>
    <v>LAMB WESTON HOLDINGS, INC.</v>
    <v>LAMB WESTON HOLDINGS, INC.</v>
    <v>62.2</v>
    <v>29.847200000000001</v>
    <v>62.01</v>
    <v>62.13</v>
    <v>62.15</v>
    <v>139352500</v>
    <v>LW</v>
    <v>LAMB WESTON HOLDINGS, INC. (XNYS:LW)</v>
    <v>2822717</v>
    <v>1857289</v>
    <v>2016</v>
  </rv>
  <rv s="2">
    <v>13617</v>
  </rv>
  <rv s="0">
    <v>https://www.bing.com/financeapi/forcetrigger?t=a1s64c&amp;q=XNAS%3aERIE&amp;form=skydnc</v>
    <v>Learn more on Bing</v>
  </rv>
  <rv s="1">
    <v>en-GB</v>
    <v>a1s64c</v>
    <v>268435456</v>
    <v>1</v>
    <v>Powered by Refinitiv</v>
    <v>0</v>
    <v>ERIE INDEMNITY COMPANY (XNAS:ERIE)</v>
    <v>2</v>
    <v>3</v>
    <v>Finance</v>
    <v>10</v>
    <v>544.49</v>
    <v>306.8</v>
    <v>0.33810000000000001</v>
    <v>2.56</v>
    <v>2.1299999999999999E-3</v>
    <v>8.2039999999999995E-3</v>
    <v>0.67</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6715</v>
    <v>Nasdaq Stock Market</v>
    <v>XNAS</v>
    <v>XNAS</v>
    <v>100 Erie Insurance Pl, ERIE, PA, 16530 US</v>
    <v>315.8</v>
    <v>Insurance</v>
    <v>Stock</v>
    <v>45932.895255068754</v>
    <v>13619</v>
    <v>306.8</v>
    <v>16450916000</v>
    <v>ERIE INDEMNITY COMPANY</v>
    <v>ERIE INDEMNITY COMPANY</v>
    <v>310.89</v>
    <v>26.091100000000001</v>
    <v>312.05</v>
    <v>314.61</v>
    <v>315.27999999999997</v>
    <v>52289870</v>
    <v>ERIE</v>
    <v>ERIE INDEMNITY COMPANY (XNAS:ERIE)</v>
    <v>109035</v>
    <v>132649</v>
    <v>1925</v>
  </rv>
  <rv s="2">
    <v>13620</v>
  </rv>
  <rv s="0">
    <v>https://www.bing.com/financeapi/forcetrigger?t=a1wy1h&amp;q=XNAS%3aLKQ&amp;form=skydnc</v>
    <v>Learn more on Bing</v>
  </rv>
  <rv s="1">
    <v>en-GB</v>
    <v>a1wy1h</v>
    <v>268435456</v>
    <v>1</v>
    <v>Powered by Refinitiv</v>
    <v>0</v>
    <v>LKQ CORPORATION (XNAS:LKQ)</v>
    <v>2</v>
    <v>3</v>
    <v>Finance</v>
    <v>10</v>
    <v>44.82</v>
    <v>28.92</v>
    <v>0.89610000000000001</v>
    <v>0.18</v>
    <v>-6.0680000000000005E-3</v>
    <v>5.7820000000000007E-3</v>
    <v>-0.19</v>
    <v>USD</v>
    <v>LKQ Corporation is a provider of alternative and specialty parts to repair and accessorize automobiles and other vehicles. The Company offers its customers a range of original equipment manufacturer (OEM) recycled and aftermarket parts, replacement systems, components, equipment, and services. Its Wholesale - North America segment provides alternative vehicle collision replacement products, paint and body repair related products, and alternative vehicle mechanical replacement products, with its sales, processing, and distribution facilities reaching major markets in the United States and Canada. Its Europe segment provides alternative vehicle replacement and maintenance products in Germany, the United Kingdom, the Benelux region (Belgium, Netherlands, and Luxembourg), Italy, Czech Republic, Austria, Slovakia, France and other European countries. Its Specialty segment is a distributor of specialty vehicle aftermarket equipment and accessories across the United States and Canada.</v>
    <v>47000</v>
    <v>Nasdaq Stock Market</v>
    <v>XNAS</v>
    <v>XNAS</v>
    <v>5846 CROSSINGS BLVD., ANTIOCH, TN, 37013 US</v>
    <v>31.484999999999999</v>
    <v>Automobiles &amp; Auto Parts</v>
    <v>Stock</v>
    <v>45932.942068992968</v>
    <v>13622</v>
    <v>30.95</v>
    <v>8055850092</v>
    <v>LKQ CORPORATION</v>
    <v>LKQ CORPORATION</v>
    <v>31.15</v>
    <v>11.435</v>
    <v>31.13</v>
    <v>31.31</v>
    <v>31.12</v>
    <v>257293200</v>
    <v>LKQ</v>
    <v>LKQ CORPORATION (XNAS:LKQ)</v>
    <v>2281165</v>
    <v>3000698</v>
    <v>1998</v>
  </rv>
  <rv s="2">
    <v>13623</v>
  </rv>
  <rv s="0">
    <v>https://www.bing.com/financeapi/forcetrigger?t=a1tctc&amp;q=XNYS%3aFRT&amp;form=skydnc</v>
    <v>Learn more on Bing</v>
  </rv>
  <rv s="1">
    <v>en-GB</v>
    <v>a1tctc</v>
    <v>268435456</v>
    <v>1</v>
    <v>Powered by Refinitiv</v>
    <v>0</v>
    <v>FEDERAL REALTY INVESTMENT TRUST (XNYS:FRT)</v>
    <v>2</v>
    <v>3</v>
    <v>Finance</v>
    <v>10</v>
    <v>118.09</v>
    <v>80.650000000000006</v>
    <v>1.1557999999999999</v>
    <v>-0.63</v>
    <v>-1.01E-4</v>
    <v>-6.3229999999999996E-3</v>
    <v>-0.01</v>
    <v>USD</v>
    <v>Federal Realty Investment Trust (the Trust) is an equity real estate investment trust (REIT). The Trust specializes in the ownership, management, and redevelopment of retail and mixed-use properties located primarily in communities in the Northeast and Mid-Atlantic regions of the United States, California, and South Florida. Its portfolio includes retail in many formats, ranging from regional, community and neighborhood shopping centers that are often anchored by grocery stores to mixed-use properties that are centered around a retail component but also include residential and office components. The Trust has over 104 properties, which include approximately 3,500 tenants in 27 million commercial square feet, and approximately 3,100 residential units. Its property portfolio includes Assembly Square, Andorra Shopping Center, Assembly Row, Bala Cynwyd On City Avenue, Town Center Plaza, Town Center Crossing, Del Monte Shopping Center and others.</v>
    <v>304</v>
    <v>New York Stock Exchange</v>
    <v>XNYS</v>
    <v>XNYS</v>
    <v>909 Rose Avenue, Suite 200, NORTH BETHESDA, MD, 20852 US</v>
    <v>99.87</v>
    <v>Residential &amp; Commercial REIT</v>
    <v>Stock</v>
    <v>45932.937500022657</v>
    <v>13625</v>
    <v>98.03</v>
    <v>8541208541</v>
    <v>FEDERAL REALTY INVESTMENT TRUST</v>
    <v>FEDERAL REALTY INVESTMENT TRUST</v>
    <v>99.36</v>
    <v>25.159500000000001</v>
    <v>99.64</v>
    <v>99.01</v>
    <v>99</v>
    <v>86266120</v>
    <v>FRT</v>
    <v>FEDERAL REALTY INVESTMENT TRUST (XNYS:FRT)</v>
    <v>498807</v>
    <v>605890</v>
    <v>2021</v>
  </rv>
  <rv s="2">
    <v>13626</v>
  </rv>
  <rv s="0">
    <v>https://www.bing.com/financeapi/forcetrigger?t=a23xz2&amp;q=XNYS%3aTAP&amp;form=skydnc</v>
    <v>Learn more on Bing</v>
  </rv>
  <rv s="1">
    <v>en-GB</v>
    <v>a23xz2</v>
    <v>268435456</v>
    <v>1</v>
    <v>Powered by Refinitiv</v>
    <v>0</v>
    <v>MOLSON COORS BEVERAGE COMPANY (XNYS:TAP)</v>
    <v>2</v>
    <v>3</v>
    <v>Finance</v>
    <v>10</v>
    <v>64.66</v>
    <v>43.802599999999998</v>
    <v>0.6542</v>
    <v>0.15</v>
    <v>-1.4724999999999999E-2</v>
    <v>3.2590000000000002E-3</v>
    <v>-0.68</v>
    <v>USD</v>
    <v>Molson Coors Beverage Company is a holding company. The Company operates in two segments: Americas and EMEA&amp;APAC. The Americas segment consists of the production, importing, marketing, distribution and sales of its owned brands and partner brands and licensed brands in the United States, Canada and various countries in Latin America. It operates nine primary breweries, three craft breweries and two container operations. It also includes partnership arrangements for the distribution of beer in Ontario and the western provinces of Canada. The EMEA&amp;APAC segment consists of the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regions. It operates approximately 11 primary breweries, four craft breweries and one cidery.</v>
    <v>16800</v>
    <v>New York Stock Exchange</v>
    <v>XNYS</v>
    <v>XNYS</v>
    <v>P.O. Box 4030, Bc555, GOLDEN, CO, 80401 US</v>
    <v>46.696100000000001</v>
    <v>Beverages</v>
    <v>Stock</v>
    <v>45932.9375</v>
    <v>13628</v>
    <v>45.82</v>
    <v>8663797000</v>
    <v>MOLSON COORS BEVERAGE COMPANY</v>
    <v>MOLSON COORS BEVERAGE COMPANY</v>
    <v>45.82</v>
    <v>9.0950000000000006</v>
    <v>46.03</v>
    <v>46.18</v>
    <v>45.5</v>
    <v>187950600</v>
    <v>TAP</v>
    <v>MOLSON COORS BEVERAGE COMPANY (XNYS:TAP)</v>
    <v>2467859</v>
    <v>2599103</v>
    <v>2003</v>
  </rv>
  <rv s="2">
    <v>13629</v>
  </rv>
  <rv s="0">
    <v>https://www.bing.com/financeapi/forcetrigger?t=a1qbxm&amp;q=XNYS%3aCRL&amp;form=skydnc</v>
    <v>Learn more on Bing</v>
  </rv>
  <rv s="10">
    <v>en-GB</v>
    <v>a1qbxm</v>
    <v>268435456</v>
    <v>1</v>
    <v>Powered by Refinitiv</v>
    <v>23</v>
    <v>CHARLES RIVER LABORATORIES INTERNATIONAL, INC. (XNYS:CRL)</v>
    <v>2</v>
    <v>24</v>
    <v>Finance</v>
    <v>4</v>
    <v>230.02</v>
    <v>91.860900000000001</v>
    <v>1.5172000000000001</v>
    <v>4.9800000000000004</v>
    <v>-1.3458000000000001E-2</v>
    <v>2.9211999999999998E-2</v>
    <v>-2.36</v>
    <v>USD</v>
    <v>Charles River Laboratories International, Inc. is a drug development company. It provides essential products and services to help pharmaceutical and biotechnology companies, government agencies and academic institutions around the globe accelerate their research and drug development efforts. Its Research Models and Services segment includes three businesses that provide foundational tools that enable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18600</v>
    <v>New York Stock Exchange</v>
    <v>XNYS</v>
    <v>XNYS</v>
    <v>251 Ballardvale St, WILMINGTON, MA, 01887 US</v>
    <v>178.19</v>
    <v>Biotechnology &amp; Medical Research</v>
    <v>Stock</v>
    <v>45932.956571550778</v>
    <v>13631</v>
    <v>173.15</v>
    <v>8635120022</v>
    <v>CHARLES RIVER LABORATORIES INTERNATIONAL, INC.</v>
    <v>CHARLES RIVER LABORATORIES INTERNATIONAL, INC.</v>
    <v>173.25</v>
    <v>170.48</v>
    <v>175.46</v>
    <v>173</v>
    <v>49214180</v>
    <v>CRL</v>
    <v>CHARLES RIVER LABORATORIES INTERNATIONAL, INC. (XNYS:CRL)</v>
    <v>1714736</v>
    <v>894625</v>
    <v>1994</v>
  </rv>
  <rv s="2">
    <v>13632</v>
  </rv>
  <rv s="0">
    <v>https://www.bing.com/financeapi/forcetrigger?t=a1rxu2&amp;q=XNYS%3aEMN&amp;form=skydnc</v>
    <v>Learn more on Bing</v>
  </rv>
  <rv s="1">
    <v>en-GB</v>
    <v>a1rxu2</v>
    <v>268435456</v>
    <v>1</v>
    <v>Powered by Refinitiv</v>
    <v>0</v>
    <v>EASTMAN CHEMICAL COMPANY (XNYS:EMN)</v>
    <v>2</v>
    <v>3</v>
    <v>Finance</v>
    <v>10</v>
    <v>111.79</v>
    <v>56.78</v>
    <v>1.3280000000000001</v>
    <v>2.41</v>
    <v>1.8640000000000002E-3</v>
    <v>3.8896E-2</v>
    <v>0.12</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Po Box 511, 200 South Wilcox Drive, KINGSPORT, TN, 37660 US</v>
    <v>64.489999999999995</v>
    <v>Chemicals</v>
    <v>Stock</v>
    <v>45932.937500022657</v>
    <v>13634</v>
    <v>62.02</v>
    <v>7391761588</v>
    <v>EASTMAN CHEMICAL COMPANY</v>
    <v>EASTMAN CHEMICAL COMPANY</v>
    <v>62.2</v>
    <v>9.0372000000000003</v>
    <v>61.96</v>
    <v>64.37</v>
    <v>64.489999999999995</v>
    <v>114832400</v>
    <v>EMN</v>
    <v>EASTMAN CHEMICAL COMPANY (XNYS:EMN)</v>
    <v>1648978</v>
    <v>1528471</v>
    <v>1993</v>
  </rv>
  <rv s="2">
    <v>13635</v>
  </rv>
  <rv s="0">
    <v>https://www.bing.com/financeapi/forcetrigger?t=a1uv7w&amp;q=XNYS%3aHRL&amp;form=skydnc</v>
    <v>Learn more on Bing</v>
  </rv>
  <rv s="1">
    <v>en-GB</v>
    <v>a1uv7w</v>
    <v>268435456</v>
    <v>1</v>
    <v>Powered by Refinitiv</v>
    <v>0</v>
    <v>HORMEL FOODS CORPORATION (XNYS:HRL)</v>
    <v>2</v>
    <v>3</v>
    <v>Finance</v>
    <v>10</v>
    <v>33.799999999999997</v>
    <v>23.7087</v>
    <v>0.30120000000000002</v>
    <v>-0.14000000000000001</v>
    <v>7.705E-3</v>
    <v>-5.6449999999999998E-3</v>
    <v>0.19</v>
    <v>USD</v>
    <v>Hormel Foods Corporation is a global-branded food company. The Company develops, processes, and distributes a range of food products in a variety of markets. Its segments include Retail, Foodservice, and International. The Retail segment is primarily engaged in the processing, marketing, and sale of food products sold predominantly in the retail market. This segment also includes the Company’s MegaMex Foods, LLC joint venture. The Foodservice segment consists primarily of the processing, marketing, and sale of food products to foodservice, convenience store, and commercial customers located in the United States. The International segment processes, markets, and sells its products internationally. This segment also includes the results from the Company’s international joint ventures, international equity method investments, and international royalty arrangements. It has a global presence within several major international markets, including Australia, Brazil, Canada, China, and England.</v>
    <v>20000</v>
    <v>New York Stock Exchange</v>
    <v>XNYS</v>
    <v>XNYS</v>
    <v>1 Hormel Pl, AUSTIN, MN, 55912-3680 US</v>
    <v>24.85</v>
    <v>Food &amp; Tobacco</v>
    <v>Stock</v>
    <v>45932.944170601564</v>
    <v>13637</v>
    <v>24.62</v>
    <v>13562960544</v>
    <v>HORMEL FOODS CORPORATION</v>
    <v>HORMEL FOODS CORPORATION</v>
    <v>24.69</v>
    <v>17.978999999999999</v>
    <v>24.8</v>
    <v>24.66</v>
    <v>24.85</v>
    <v>549998400</v>
    <v>HRL</v>
    <v>HORMEL FOODS CORPORATION (XNYS:HRL)</v>
    <v>3240718</v>
    <v>4800942</v>
    <v>1928</v>
  </rv>
  <rv s="2">
    <v>13638</v>
  </rv>
  <rv s="0">
    <v>https://www.bing.com/financeapi/forcetrigger?t=a1xkhw&amp;q=XNYS%3aMGM&amp;form=skydnc</v>
    <v>Learn more on Bing</v>
  </rv>
  <rv s="1">
    <v>en-GB</v>
    <v>a1xkhw</v>
    <v>268435456</v>
    <v>1</v>
    <v>Powered by Refinitiv</v>
    <v>0</v>
    <v>MGM RESORTS INTERNATIONAL (XNYS:MGM)</v>
    <v>2</v>
    <v>3</v>
    <v>Finance</v>
    <v>4</v>
    <v>42.534999999999997</v>
    <v>25.3</v>
    <v>1.6716</v>
    <v>0.06</v>
    <v>-5.7549999999999995E-4</v>
    <v>1.7299999999999998E-3</v>
    <v>-0.02</v>
    <v>USD</v>
    <v>MGM Resorts International is a global gaming and entertainment company with national and international locations featuring hotels and casinos, meetings and conference spaces, live and theatrical entertainment experiences, and a range of restaurant, nightlife and retail offerings. The Company’s segments include Las Vegas Strip Resorts, Regional Operations, MGM China, and MGM Digital. The Las Vegas Strip Resorts segment consists of Aria, Bellagio, The Cosmopolitan of Las Vegas, MGM Grand Las Vegas, Mandalay Bay, Luxor, New York-New York, Excalibur, and Park MGM. The Regional Operations segment consists of MGM Grand Detroit in Detroit, Michigan; Beau Rivage in Biloxi, Mississippi; Gold Strike Tunica in Tunica; Borgata in Atlantic City, New Jersey; MGM National Harbor in Prince George’s County, Maryland; MGM Springfield in Springfield, Massachusetts; Empire City in Yonkers, New York, and others. MGM Digital is its online gaming portfolio which is primarily comprised of LeoVegas.</v>
    <v>45000</v>
    <v>New York Stock Exchange</v>
    <v>XNYS</v>
    <v>XNYS</v>
    <v>3600 LAS VEGAS BLVD S, LAS VEGAS, NV, 89109 US</v>
    <v>35.549999999999997</v>
    <v>Hotels &amp; Entertainment Services</v>
    <v>Stock</v>
    <v>45932.954467592594</v>
    <v>13640</v>
    <v>34.24</v>
    <v>9458637250</v>
    <v>MGM RESORTS INTERNATIONAL</v>
    <v>MGM RESORTS INTERNATIONAL</v>
    <v>34.76</v>
    <v>19.145</v>
    <v>34.69</v>
    <v>34.75</v>
    <v>34.729999999999997</v>
    <v>272191000</v>
    <v>MGM</v>
    <v>MGM RESORTS INTERNATIONAL (XNYS:MGM)</v>
    <v>4586024</v>
    <v>4607498</v>
    <v>1986</v>
  </rv>
  <rv s="2">
    <v>13641</v>
  </rv>
  <rv s="0">
    <v>https://www.bing.com/financeapi/forcetrigger?t=a1odgh&amp;q=XNYS%3aBEN&amp;form=skydnc</v>
    <v>Learn more on Bing</v>
  </rv>
  <rv s="1">
    <v>en-GB</v>
    <v>a1odgh</v>
    <v>268435456</v>
    <v>1</v>
    <v>Powered by Refinitiv</v>
    <v>0</v>
    <v>FRANKLIN RESOURCES, INC. (XNYS:BEN)</v>
    <v>2</v>
    <v>3</v>
    <v>Finance</v>
    <v>10</v>
    <v>26.074999999999999</v>
    <v>16.25</v>
    <v>1.5192000000000001</v>
    <v>0.37</v>
    <v>0</v>
    <v>1.6414999999999999E-2</v>
    <v>0</v>
    <v>USD</v>
    <v>Franklin Resources, Inc. is a global investment management company with subsidiaries operating as Franklin Templeton and serving clients in over 150 countries. Through its specialist investment managers, the Company offers specialization on a global scale, bringing capabilities in equity, fixed income, alternatives and multi-asset solutions. It provides its investment management and related services to retail, institutional and high-net-worth investors in jurisdictions worldwide. Its investment products include its sponsored funds, as well as institutional and high-net-worth separate accounts, retail separately managed account programs, sub-advised products, and other investment vehicles. Its funds include registered funds (including exchange-traded funds) and unregistered funds. It offers its services and products under its various distinct brand names, including, but not limited to, Alcentra, Benefit Street Partners, Brandywine Global Investment Management, Canvas, and others.</v>
    <v>10100</v>
    <v>New York Stock Exchange</v>
    <v>XNYS</v>
    <v>XNYS</v>
    <v>One Franklin Parkway, Building 920/2, SAN MATEO, CA, 94403 US</v>
    <v>22.995000000000001</v>
    <v>Investment Banking &amp; Investment Services</v>
    <v>Stock</v>
    <v>45932.937500022657</v>
    <v>13643</v>
    <v>22.56</v>
    <v>11894768905</v>
    <v>FRANKLIN RESOURCES, INC.</v>
    <v>FRANKLIN RESOURCES, INC.</v>
    <v>22.63</v>
    <v>43.922499999999999</v>
    <v>22.54</v>
    <v>22.91</v>
    <v>22.91</v>
    <v>519195500</v>
    <v>BEN</v>
    <v>FRANKLIN RESOURCES, INC. (XNYS:BEN)</v>
    <v>3066276</v>
    <v>3932730</v>
    <v>1969</v>
  </rv>
  <rv s="2">
    <v>13644</v>
  </rv>
  <rv s="0">
    <v>https://www.bing.com/financeapi/forcetrigger?t=a1wksm&amp;q=XNYS%3aKMX&amp;form=skydnc</v>
    <v>Learn more on Bing</v>
  </rv>
  <rv s="1">
    <v>en-GB</v>
    <v>a1wksm</v>
    <v>268435456</v>
    <v>1</v>
    <v>Powered by Refinitiv</v>
    <v>0</v>
    <v>CARMAX, INC. (XNYS:KMX)</v>
    <v>2</v>
    <v>3</v>
    <v>Finance</v>
    <v>4</v>
    <v>91.25</v>
    <v>42.75</v>
    <v>1.2618</v>
    <v>0.02</v>
    <v>1.3020000000000002E-3</v>
    <v>4.3439999999999999E-4</v>
    <v>0.06</v>
    <v>USD</v>
    <v>CarMax, Inc. is a retailer of used autos. The Company operates through two segments: CarMax Sales Operations and CarMax Auto Finance (CAF). The CarMax Sales Operations segment consists of all aspects of its auto merchandising and service operations. The CarMax Sales Operations segment sells used vehicles, purchases used vehicles from customers and other sources, sells related products and services, and arranges financing options for customers. The CAF segment consists solely of its own finance operation that provides financing for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30048</v>
    <v>New York Stock Exchange</v>
    <v>XNYS</v>
    <v>XNYS</v>
    <v>12800 Tuckahoe Creek Pkwy, RICHMOND, VA, 23238 US</v>
    <v>47.44</v>
    <v>Specialty Retailers</v>
    <v>Stock</v>
    <v>45932.956091782034</v>
    <v>13646</v>
    <v>45.57</v>
    <v>6763680700</v>
    <v>CARMAX, INC.</v>
    <v>CARMAX, INC.</v>
    <v>45.57</v>
    <v>13.5284</v>
    <v>46.04</v>
    <v>46.06</v>
    <v>46.13</v>
    <v>146845000</v>
    <v>KMX</v>
    <v>CARMAX, INC. (XNYS:KMX)</v>
    <v>5937051</v>
    <v>4751602</v>
    <v>1996</v>
  </rv>
  <rv s="2">
    <v>13647</v>
  </rv>
  <rv s="0">
    <v>https://www.bing.com/financeapi/forcetrigger?t=a1xlk2&amp;q=XNYS%3aMHK&amp;form=skydnc</v>
    <v>Learn more on Bing</v>
  </rv>
  <rv s="1">
    <v>en-GB</v>
    <v>a1xlk2</v>
    <v>268435456</v>
    <v>1</v>
    <v>Powered by Refinitiv</v>
    <v>0</v>
    <v>MOHAWK INDUSTRIES, INC. (XNYS:MHK)</v>
    <v>2</v>
    <v>3</v>
    <v>Finance</v>
    <v>10</v>
    <v>164.28899999999999</v>
    <v>96.24</v>
    <v>1.3242</v>
    <v>0.43</v>
    <v>0</v>
    <v>3.336E-3</v>
    <v>0</v>
    <v>USD</v>
    <v>Mohawk Industries, Inc. is a flooring manufacturer that creates products to enhance residential and commercial spaces around the world. Its segments include Global Ceramic, Flooring North America (Flooring NA) and Flooring Rest of the World (Flooring ROW). The Global Ceramic segment designs, manufactures, sources, distributes and markets a line of ceramic, porcelain and natural stone tile products used for floor and wall applications in residential and commercial channels. Flooring NA segment designs, manufactures, sources, distributes and markets a range of floor covering products, including broadloom carpet, carpet tile, rugs and mats, carpet pad, laminate, medium-density fiberboard (MDF), wood flooring, LVT and sheet vinyl. Flooring ROW segment designs, manufactures, sources, distributes and markets a variety of laminate, LVT and sheet vinyl, wood flooring, broadloom carpet and carpet tile collections used in residential and commercial markets for remodeling and new construction.</v>
    <v>41900</v>
    <v>New York Stock Exchange</v>
    <v>XNYS</v>
    <v>XNYS</v>
    <v>PO BOX 12069, 160 S INDUSTRIAL BLVD, CALHOUN, GA, 30701 US</v>
    <v>130.10499999999999</v>
    <v>Household Goods</v>
    <v>Stock</v>
    <v>45932.937500010936</v>
    <v>13649</v>
    <v>128.34</v>
    <v>8036141239</v>
    <v>MOHAWK INDUSTRIES, INC.</v>
    <v>MOHAWK INDUSTRIES, INC.</v>
    <v>128.51</v>
    <v>17.178699999999999</v>
    <v>128.91</v>
    <v>129.34</v>
    <v>129.34</v>
    <v>62131910</v>
    <v>MHK</v>
    <v>MOHAWK INDUSTRIES, INC. (XNYS:MHK)</v>
    <v>412162</v>
    <v>716122</v>
    <v>1988</v>
  </rv>
  <rv s="2">
    <v>13650</v>
  </rv>
  <rv s="0">
    <v>https://www.bing.com/financeapi/forcetrigger?t=a1uw77&amp;q=XNAS%3aHSIC&amp;form=skydnc</v>
    <v>Learn more on Bing</v>
  </rv>
  <rv s="1">
    <v>en-GB</v>
    <v>a1uw77</v>
    <v>268435456</v>
    <v>1</v>
    <v>Powered by Refinitiv</v>
    <v>0</v>
    <v>HENRY SCHEIN, INC. (XNAS:HSIC)</v>
    <v>2</v>
    <v>3</v>
    <v>Finance</v>
    <v>10</v>
    <v>82.49</v>
    <v>60.56</v>
    <v>0.85009999999999997</v>
    <v>0.43</v>
    <v>0</v>
    <v>6.5550000000000001E-3</v>
    <v>0</v>
    <v>USD</v>
    <v>Henry Schein, Inc. is a solutions company for healthcare professionals. Its segments consist of Global Distribution and Value-Added services, Global Specialty Services, and Global Technology. Global Distribution and Value-Added Services include the distribution to the global dental and medical markets of national brand and corporate brand merchandise, as well as equipment and related technical services. This segment also includes value-added services such as financial services, continuing education services, consulting and other services. This segment also markets and sells under its own brand, a portfolio of consumable merchandise. The Global Specialty Products includes the manufacturing, marketing and sales of dental implant and biomaterial products; and endodontic, orthodontic and orthopedic products and other healthcare-related products and services. Global Technology includes the development and distribution of practice management software, e-services, and other products.</v>
    <v>25000</v>
    <v>Nasdaq Stock Market</v>
    <v>XNAS</v>
    <v>XNAS</v>
    <v>135 Duryea Rd, MELVILLE, NY, 11747 US</v>
    <v>66.040000000000006</v>
    <v>Healthcare Equipment &amp; Supplies</v>
    <v>Stock</v>
    <v>45932.887869756247</v>
    <v>13652</v>
    <v>65.2</v>
    <v>8007352452</v>
    <v>HENRY SCHEIN, INC.</v>
    <v>HENRY SCHEIN, INC.</v>
    <v>65.459999999999994</v>
    <v>21.0946</v>
    <v>65.599999999999994</v>
    <v>66.03</v>
    <v>66.03</v>
    <v>121268400</v>
    <v>HSIC</v>
    <v>HENRY SCHEIN, INC. (XNAS:HSIC)</v>
    <v>1441411</v>
    <v>1517361</v>
    <v>1992</v>
  </rv>
  <rv s="2">
    <v>13653</v>
  </rv>
  <rv s="0">
    <v>https://www.bing.com/financeapi/forcetrigger?t=a1q7jc&amp;q=XNYS%3aCPB&amp;form=skydnc</v>
    <v>Learn more on Bing</v>
  </rv>
  <rv s="1">
    <v>en-GB</v>
    <v>a1q7jc</v>
    <v>268435456</v>
    <v>1</v>
    <v>Powered by Refinitiv</v>
    <v>0</v>
    <v>THE CAMPBELL'S COMPANY (XNAS:CPB)</v>
    <v>2</v>
    <v>3</v>
    <v>Finance</v>
    <v>10</v>
    <v>49.11</v>
    <v>29.39</v>
    <v>1.18E-2</v>
    <v>0</v>
    <v>3.1649999999999998E-3</v>
    <v>0</v>
    <v>0.1</v>
    <v>USD</v>
    <v>The Campbell's Company, formerly Campbell Soup Company, provides affordable food and beverages. The Company is focused on brand powerhouse, across two divisions: Meals &amp; Beverages and Snacks. The Company’s portfolio of approximately 16 brands includes Campbell’s, Cape Cod, Chunky, Goldfish, Kettle Brand, Lance, Late July, Pace, Pacific Foods, Pepperidge Farm, Prego, Rao’s, Snack Factory Pretzel Crisps, Snyder’s of Hanover, Swanson and V8. It offers nutritious, convenient food for Canadian families. Its North American Foodservice division offers food, recipes, and tailored solutions for a wide range of segments, including healthcare facilities, restaurants and specialty coffee shops, schools, vending and micro-markets, and lodging throughout North America. Pacific Foods is a producer of organic broth and soup. Offering a wide range of tasty organic and plant-based options, soups include Creamy Roasted Red Pepper &amp; Tomato and new ready-to-serve canned soups.</v>
    <v>13700</v>
    <v>Nasdaq Stock Market</v>
    <v>XNAS</v>
    <v>XNAS</v>
    <v>Campbell Pl, CAMDEN, NJ, 08103 US</v>
    <v>31.85</v>
    <v>Food &amp; Tobacco</v>
    <v>Stock</v>
    <v>45932.947750613283</v>
    <v>13655</v>
    <v>31.25</v>
    <v>9532781000</v>
    <v>THE CAMPBELL'S COMPANY</v>
    <v>THE CAMPBELL'S COMPANY</v>
    <v>31.47</v>
    <v>15.7475</v>
    <v>31.6</v>
    <v>31.6</v>
    <v>31.7</v>
    <v>297992500</v>
    <v>CPB</v>
    <v>THE CAMPBELL'S COMPANY (XNAS:CPB)</v>
    <v>5301718</v>
    <v>6610804</v>
    <v>1922</v>
  </rv>
  <rv s="2">
    <v>13656</v>
  </rv>
  <rv s="0">
    <v>http://en.wikipedia.org/wiki/CBS_Corporation</v>
    <v>Wikipedia</v>
  </rv>
  <rv s="3">
    <v>3</v>
    <v>13658</v>
  </rv>
  <rv s="4">
    <v>9</v>
    <v>https://www.bing.com/th?id=AMMS_6017cbc2a2b9a7e0267820597f74cec1&amp;qlt=95</v>
    <v>13659</v>
    <v>0</v>
    <v>https://www.bing.com/images/search?form=xlimg&amp;q=cbs+corporation</v>
    <v>Image of PARAMOUNT SKYDANCE CORPORATION</v>
  </rv>
  <rv s="0">
    <v>https://www.bing.com/financeapi/forcetrigger?t=a1pb4c&amp;q=XNAS%3aPARA&amp;form=skydnc</v>
    <v>Learn more on Bing</v>
  </rv>
  <rv s="5">
    <v>en-GB</v>
    <v>a1pb4c</v>
    <v>268435456</v>
    <v>1</v>
    <v>Powered by Refinitiv</v>
    <v>5</v>
    <v>PARAMOUNT SKYDANCE CORPORATION (XNAS:PSKY)</v>
    <v>7</v>
    <v>8</v>
    <v>Finance</v>
    <v>4</v>
    <v>20.86</v>
    <v>9.9499999999999993</v>
    <v>1.2951999999999999</v>
    <v>-0.27</v>
    <v>2.1479999999999997E-3</v>
    <v>-1.4293E-2</v>
    <v>0.04</v>
    <v>USD</v>
    <v>Paramount Skydance Corp, formerly New Pluto Global, Inc., is a holding company. It operates through its wholly owned subsidiaries, Paramount Global (Paramount) and Skydance Media, LLC (Skydance). Paramount is a global media, streaming and entertainment company that creates premium content and experiences for audiences worldwide. Its consumer brands include CBS, Paramount Pictures, Nickelodeon, MTV, Comedy Central, BET, Paramount+ and Pluto TV. In addition to offering streaming services and digital video products, it also provides production, distribution and advertising solutions. Skydance is a diversified media company focused on creating event-level entertainment for global audiences. Skydance develops, finances and produces live-action and animated films, television shows, sports content and interactive games worldwide. Skydance has also produced 31 seasons of live-action and animated television content across 16 series and supplies content across a range of platforms.</v>
    <v>18600</v>
    <v>Nasdaq Stock Market</v>
    <v>XNAS</v>
    <v>XNAS</v>
    <v>1515 Broadway, NEW YORK, NY, 10036 US</v>
    <v>19.149999999999999</v>
    <v>13660</v>
    <v>Media &amp; Publishing</v>
    <v>Stock</v>
    <v>45932.949865728908</v>
    <v>13661</v>
    <v>18.605</v>
    <v>20706340000</v>
    <v>PARAMOUNT SKYDANCE CORPORATION</v>
    <v>PARAMOUNT SKYDANCE CORPORATION</v>
    <v>18.91</v>
    <v>0</v>
    <v>18.89</v>
    <v>18.62</v>
    <v>18.66</v>
    <v>1096153000</v>
    <v>PSKY</v>
    <v>PARAMOUNT SKYDANCE CORPORATION (XNAS:PSKY)</v>
    <v>4628957</v>
    <v>11609075</v>
    <v>2024</v>
  </rv>
  <rv s="2">
    <v>13662</v>
  </rv>
  <rv s="0">
    <v>https://www.bing.com/financeapi/forcetrigger?t=a1odxm&amp;q=XNYS%3aBF.B&amp;form=skydnc</v>
    <v>Learn more on Bing</v>
  </rv>
  <rv s="1">
    <v>en-GB</v>
    <v>a1odxm</v>
    <v>268435456</v>
    <v>1</v>
    <v>Powered by Refinitiv</v>
    <v>0</v>
    <v>BROWN-FORMAN CORPORATION (XNYS:BF.B)</v>
    <v>2</v>
    <v>3</v>
    <v>Finance</v>
    <v>4</v>
    <v>49.89</v>
    <v>25.53</v>
    <v>0.5141</v>
    <v>0.13</v>
    <v>1.1198999999999999E-2</v>
    <v>4.7190000000000001E-3</v>
    <v>0.31</v>
    <v>USD</v>
    <v>Brown-Forman Corporation manufactures, distills, bottles, imports, exports, markets, and sells a variety of beverage alcohol products under brands. It has built a portfolio of more than 40 spirit, ready-to-drink (RTD) cocktails, and wine brands. Its brands include Jack Daniel’s Family of Brands, Woodford Reserve, Herradura, el Jimador, Korbel, New Mix, Old Forester, The Glendronach, Glenglassaugh, Benriach, Diplomatico Rum, Chambord, Gin Mare, Fords Gin, Slane, and Coopers’ Craft. Its Jack Daniel’s Family of Brands include Jack Daniel’s Tennessee Whiskey, Jack Daniel’s RTD, Jack Daniel’s Tennessee Honey, Gentleman Jack Rare Tennessee Whiskey, Jack Daniel’s Tennessee Apple, Jack Daniel’s Tennessee Fire, Jack Daniel’s Single Barrel Collection, Jack Daniel’s Bonded Tennessee Whiskey, Jack Daniel’s Bonded Tennessee Rye, Jack Daniel’s Triple Mash Blended Straight Whiskey, Jack Daniel’s American Single Malt, and Jack Daniel’s 12 Year Old. It sells its products in over 170 countries.</v>
    <v>5000</v>
    <v>New York Stock Exchange</v>
    <v>XNYS</v>
    <v>XNYS</v>
    <v>850 DIXIE HWY, LOUISVILLE, KY, 40210 US</v>
    <v>28.954999999999998</v>
    <v>Beverages</v>
    <v>Stock</v>
    <v>45932.950775115627</v>
    <v>13664</v>
    <v>27.56</v>
    <v>12982050000</v>
    <v>BROWN-FORMAN CORPORATION</v>
    <v>BROWN-FORMAN CORPORATION</v>
    <v>27.76</v>
    <v>15.5113</v>
    <v>27.55</v>
    <v>27.68</v>
    <v>27.99</v>
    <v>472752700</v>
    <v>BF.B</v>
    <v>BROWN-FORMAN CORPORATION (XNYS:BF.B)</v>
    <v>4778705</v>
    <v>3691105</v>
    <v>1933</v>
  </rv>
  <rv s="2">
    <v>13665</v>
  </rv>
  <rv s="0">
    <v>https://www.bing.com/financeapi/forcetrigger?t=a1rec7&amp;q=XNYS%3aDVA&amp;form=skydnc</v>
    <v>Learn more on Bing</v>
  </rv>
  <rv s="1">
    <v>en-GB</v>
    <v>a1rec7</v>
    <v>268435456</v>
    <v>1</v>
    <v>Powered by Refinitiv</v>
    <v>0</v>
    <v>DAVITA INC. (XNYS:DVA)</v>
    <v>2</v>
    <v>3</v>
    <v>Finance</v>
    <v>10</v>
    <v>179.6</v>
    <v>126.07</v>
    <v>1.1379999999999999</v>
    <v>-0.77</v>
    <v>0</v>
    <v>-5.7949999999999998E-3</v>
    <v>0</v>
    <v>USD</v>
    <v>DaVita Inc. is a healthcare provider focused on transforming care delivery to improve the quality of life for patients globally. The Company is a provider of kidney care services in the United States. Its United States dialysis (U.S. dialysis) and related lab services business treats patients with chronic kidney failure and end-stage kidney disease (ESKD). The Company’s robust platform delivers kidney care services and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76000</v>
    <v>New York Stock Exchange</v>
    <v>XNYS</v>
    <v>XNYS</v>
    <v>2000 16th St, DENVER, CO, 80202-5117 US</v>
    <v>133.5</v>
    <v>Healthcare Providers &amp; Services</v>
    <v>Stock</v>
    <v>45932.937500022657</v>
    <v>13667</v>
    <v>131.1</v>
    <v>9445150000</v>
    <v>DAVITA INC.</v>
    <v>DAVITA INC.</v>
    <v>132.51</v>
    <v>12.9801</v>
    <v>132.87</v>
    <v>132.1</v>
    <v>132.1</v>
    <v>71500000</v>
    <v>DVA</v>
    <v>DAVITA INC. (XNYS:DVA)</v>
    <v>681228</v>
    <v>801978</v>
    <v>1994</v>
  </rv>
  <rv s="2">
    <v>13668</v>
  </rv>
  <rv s="0">
    <v>https://www.bing.com/financeapi/forcetrigger?t=a1yx6h&amp;q=XNAS%3aNWS&amp;form=skydnc</v>
    <v>Learn more on Bing</v>
  </rv>
  <rv s="1">
    <v>en-GB</v>
    <v>a1yx6h</v>
    <v>268435456</v>
    <v>1</v>
    <v>Powered by Refinitiv</v>
    <v>0</v>
    <v>NEWS CORPORATION (XNAS:NWS)</v>
    <v>2</v>
    <v>3</v>
    <v>Finance</v>
    <v>10</v>
    <v>35.58</v>
    <v>26.25</v>
    <v>1.1751</v>
    <v>-0.18</v>
    <v>0</v>
    <v>-5.5449999999999996E-3</v>
    <v>0</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32.700000000000003</v>
    <v>Media &amp; Publishing</v>
    <v>Stock</v>
    <v>45932.887860207811</v>
    <v>13670</v>
    <v>32.25</v>
    <v>17017670000</v>
    <v>NEWS CORPORATION</v>
    <v>NEWS CORPORATION</v>
    <v>32.5</v>
    <v>0</v>
    <v>32.46</v>
    <v>32.28</v>
    <v>32.28</v>
    <v>564971700</v>
    <v>NWS</v>
    <v>NEWS CORPORATION (XNAS:NWS)</v>
    <v>1552605</v>
    <v>1886250</v>
    <v>2012</v>
  </rv>
  <rv s="2">
    <v>13671</v>
  </rv>
  <rv s="18">
    <v>37</v>
    <v xml:space="preserve">TSLA </v>
    <v>Daily</v>
    <v>43830</v>
    <v>45933</v>
    <v>0</v>
    <v>1</v>
    <v>638949600000000000,638950837646739763,0</v>
    <v>0</v>
    <v>a24kar</v>
    <v>XNAS:TSLA</v>
    <v>1</v>
  </rv>
  <rv s="18">
    <v>37</v>
    <v>a21mim</v>
    <v>Daily</v>
    <v>43830</v>
    <v>45933</v>
    <v>0</v>
    <v>1</v>
    <v/>
    <v>2</v>
    <v/>
    <v/>
    <v>3</v>
  </rv>
  <rv s="18">
    <v>37</v>
    <v xml:space="preserve">NVDA </v>
    <v>Daily</v>
    <v>43830</v>
    <v>45933</v>
    <v>0</v>
    <v>1</v>
    <v>638949600000000000,638950837646601722,0</v>
    <v>0</v>
    <v>a1yv52</v>
    <v>XNAS:NVDA</v>
    <v>4</v>
  </rv>
  <rv s="18">
    <v>37</v>
    <v xml:space="preserve">AAPL </v>
    <v>Daily</v>
    <v>43830</v>
    <v>45933</v>
    <v>0</v>
    <v>1</v>
    <v>638949600000000000,638950837646656024,0</v>
    <v>0</v>
    <v>a1mou2</v>
    <v>XNAS:AAPL</v>
    <v>5</v>
  </rv>
  <rv s="18">
    <v>37</v>
    <v xml:space="preserve">MSFT </v>
    <v>Daily</v>
    <v>43830</v>
    <v>45933</v>
    <v>0</v>
    <v>1</v>
    <v>638949600000000000,638950837646716659,0</v>
    <v>0</v>
    <v>a1xzim</v>
    <v>XNAS:MSFT</v>
    <v>6</v>
  </rv>
  <rv s="18">
    <v>37</v>
    <v xml:space="preserve">AMZN </v>
    <v>Daily</v>
    <v>43830</v>
    <v>45933</v>
    <v>0</v>
    <v>1</v>
    <v>638949600000000000,638950837646765435,0</v>
    <v>0</v>
    <v>a1nhlh</v>
    <v>XNAS:AMZN</v>
    <v>7</v>
  </rv>
  <rv s="18">
    <v>37</v>
    <v xml:space="preserve">META </v>
    <v>Daily</v>
    <v>43830</v>
    <v>45933</v>
    <v>0</v>
    <v>1</v>
    <v>638949600000000000,638950837646626166,0</v>
    <v>0</v>
    <v>a1slm7</v>
    <v>XNAS:META</v>
    <v>8</v>
  </rv>
  <rv s="18">
    <v>37</v>
    <v>GOOG</v>
    <v>Daily</v>
    <v>43830</v>
    <v>45933</v>
    <v>0</v>
    <v>1</v>
    <v>638949600000000000,638950837646686203,0</v>
    <v>0</v>
    <v>a1u3p2</v>
    <v>XNAS:GOOG</v>
    <v>9</v>
  </rv>
</rvData>
</file>

<file path=xl/richData/rdrichvaluestructure.xml><?xml version="1.0" encoding="utf-8"?>
<rvStructures xmlns="http://schemas.microsoft.com/office/spreadsheetml/2017/richdata" count="19">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
    <k n="%cvi" t="r"/>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formattednumber">
    <k n="_Format" t="spb"/>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error">
    <k n="errorType" t="i"/>
    <k n="field" t="s"/>
    <k n="subType" t="i"/>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11">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39">
      <v t="s">%EntityServiceId</v>
      <v t="s">_Format</v>
      <v t="s">%IsRefreshable</v>
      <v t="s">%EntityCulture</v>
      <v t="s">%EntityId</v>
      <v t="s">_Icon</v>
      <v t="s">_Display</v>
      <v t="s">Name</v>
      <v t="s">Price</v>
      <v t="s">Exchange</v>
      <v t="s">Official name</v>
      <v t="s">_SubLabel</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38">
    <spb s="0">
      <v>0</v>
      <v>Name</v>
      <v>LearnMoreOnLink</v>
    </spb>
    <spb s="1">
      <v>0</v>
      <v>0</v>
      <v>0</v>
    </spb>
    <spb s="2">
      <v>1</v>
      <v>1</v>
      <v>1</v>
      <v>1</v>
    </spb>
    <spb s="3">
      <v>1</v>
      <v>2</v>
      <v>2</v>
      <v>1</v>
      <v>3</v>
      <v>1</v>
      <v>1</v>
      <v>1</v>
      <v>4</v>
      <v>4</v>
      <v>5</v>
      <v>6</v>
      <v>1</v>
      <v>1</v>
      <v>1</v>
      <v>4</v>
      <v>7</v>
      <v>8</v>
      <v>9</v>
      <v>4</v>
      <v>1</v>
      <v>1</v>
      <v>5</v>
    </spb>
    <spb s="4">
      <v>at close</v>
      <v>from previous close</v>
      <v>from previous close</v>
      <v>Source: Nasdaq Last Sale</v>
      <v>GMT</v>
      <v>Real-Time Nasdaq Last Sale</v>
      <v>from close</v>
      <v>from close</v>
    </spb>
    <spb s="0">
      <v>1</v>
      <v>Name</v>
      <v>LearnMoreOnLink</v>
    </spb>
    <spb s="5">
      <v>0</v>
      <v>0</v>
    </spb>
    <spb s="6">
      <v>6</v>
      <v>1</v>
      <v>1</v>
      <v>1</v>
      <v>1</v>
    </spb>
    <spb s="7">
      <v>1</v>
      <v>2</v>
      <v>2</v>
      <v>1</v>
      <v>3</v>
      <v>1</v>
      <v>10</v>
      <v>1</v>
      <v>1</v>
      <v>4</v>
      <v>4</v>
      <v>5</v>
      <v>6</v>
      <v>1</v>
      <v>1</v>
      <v>1</v>
      <v>4</v>
      <v>7</v>
      <v>8</v>
      <v>9</v>
      <v>4</v>
      <v>1</v>
      <v>1</v>
      <v>5</v>
    </spb>
    <spb s="8">
      <v>Powered by Refinitiv</v>
    </spb>
    <spb s="4">
      <v>at close</v>
      <v>from previous close</v>
      <v>from previous close</v>
      <v>Source: Nasdaq</v>
      <v>GMT</v>
      <v>Delayed 15 minutes</v>
      <v>from close</v>
      <v>from close</v>
    </spb>
    <spb s="3">
      <v>1</v>
      <v>2</v>
      <v>2</v>
      <v>1</v>
      <v>3</v>
      <v>1</v>
      <v>1</v>
      <v>1</v>
      <v>4</v>
      <v>4</v>
      <v>5</v>
      <v>11</v>
      <v>1</v>
      <v>1</v>
      <v>1</v>
      <v>4</v>
      <v>7</v>
      <v>8</v>
      <v>9</v>
      <v>4</v>
      <v>1</v>
      <v>1</v>
      <v>5</v>
    </spb>
    <spb s="9">
      <v>2</v>
      <v>Name</v>
    </spb>
    <spb s="10">
      <v>1</v>
      <v>1</v>
      <v>1</v>
    </spb>
    <spb s="0">
      <v>3</v>
      <v>Name</v>
      <v>LearnMoreOnLink</v>
    </spb>
    <spb s="11">
      <v>1</v>
      <v>1</v>
      <v>1</v>
    </spb>
    <spb s="12">
      <v>1</v>
      <v>2</v>
      <v>1</v>
      <v>3</v>
      <v>1</v>
      <v>1</v>
      <v>1</v>
      <v>4</v>
      <v>5</v>
      <v>6</v>
      <v>1</v>
      <v>1</v>
      <v>5</v>
      <v>1</v>
      <v>4</v>
      <v>7</v>
      <v>9</v>
      <v>1</v>
      <v>1</v>
      <v>5</v>
    </spb>
    <spb s="13">
      <v>at close</v>
      <v>from previous close</v>
      <v>Source: Nasdaq Last Sale</v>
      <v>from previous close</v>
      <v>GMT</v>
      <v>Real-Time Nasdaq Last Sale</v>
      <v>from close</v>
      <v>from close</v>
    </spb>
    <spb s="14">
      <v>12</v>
    </spb>
    <spb s="14">
      <v>1</v>
    </spb>
    <spb s="9">
      <v>4</v>
      <v>Name</v>
    </spb>
    <spb s="15">
      <v>13</v>
      <v>2</v>
      <v>13</v>
      <v>3</v>
      <v>13</v>
      <v>13</v>
      <v>13</v>
      <v>4</v>
      <v>5</v>
      <v>11</v>
      <v>13</v>
      <v>13</v>
      <v>13</v>
      <v>4</v>
      <v>7</v>
      <v>8</v>
      <v>9</v>
      <v>4</v>
    </spb>
    <spb s="16">
      <v>from previous close</v>
      <v>from previous close</v>
      <v>GMT</v>
    </spb>
    <spb s="0">
      <v>5</v>
      <v>Name</v>
      <v>LearnMoreOnLink</v>
    </spb>
    <spb s="17">
      <v>1</v>
      <v>2</v>
      <v>1</v>
      <v>3</v>
      <v>1</v>
      <v>1</v>
      <v>1</v>
      <v>4</v>
      <v>4</v>
      <v>5</v>
      <v>6</v>
      <v>1</v>
      <v>1</v>
      <v>1</v>
      <v>4</v>
      <v>7</v>
      <v>8</v>
      <v>9</v>
      <v>4</v>
      <v>1</v>
      <v>1</v>
      <v>5</v>
    </spb>
    <spb s="9">
      <v>6</v>
      <v>Name</v>
    </spb>
    <spb s="0">
      <v>7</v>
      <v>Name</v>
      <v>LearnMoreOnLink</v>
    </spb>
    <spb s="18">
      <v>14</v>
      <v>2</v>
      <v>2</v>
      <v>14</v>
      <v>3</v>
      <v>14</v>
      <v>14</v>
      <v>14</v>
      <v>4</v>
      <v>4</v>
      <v>5</v>
      <v>15</v>
      <v>14</v>
      <v>14</v>
      <v>14</v>
      <v>4</v>
      <v>7</v>
      <v>8</v>
      <v>9</v>
      <v>4</v>
    </spb>
    <spb s="19">
      <v>Delayed 20 minutes</v>
      <v>from previous close</v>
      <v>from previous close</v>
      <v>GMT</v>
    </spb>
    <spb s="0">
      <v>8</v>
      <v>Name</v>
      <v>LearnMoreOnLink</v>
    </spb>
    <spb s="20">
      <v>16</v>
      <v>2</v>
      <v>2</v>
      <v>16</v>
      <v>3</v>
      <v>16</v>
      <v>16</v>
      <v>16</v>
      <v>4</v>
      <v>4</v>
      <v>5</v>
      <v>17</v>
      <v>16</v>
      <v>4</v>
      <v>12</v>
      <v>9</v>
      <v>4</v>
    </spb>
    <spb s="19">
      <v>Delayed 15 minutes</v>
      <v>from previous close</v>
      <v>from previous close</v>
      <v>GMT</v>
    </spb>
    <spb s="21">
      <v>at close</v>
      <v>from previous close</v>
      <v>from previous close</v>
      <v>GMT</v>
      <v>BATS BZX Real-Time Last Price</v>
      <v>from close</v>
      <v>from close</v>
    </spb>
    <spb s="0">
      <v>9</v>
      <v>Name</v>
      <v>LearnMoreOnLink</v>
    </spb>
    <spb s="22">
      <v>1</v>
      <v>2</v>
      <v>1</v>
      <v>3</v>
      <v>1</v>
      <v>10</v>
      <v>1</v>
      <v>1</v>
      <v>4</v>
      <v>4</v>
      <v>5</v>
      <v>6</v>
      <v>1</v>
      <v>1</v>
      <v>1</v>
      <v>4</v>
      <v>7</v>
      <v>8</v>
      <v>9</v>
      <v>4</v>
      <v>1</v>
      <v>1</v>
      <v>5</v>
    </spb>
    <spb s="0">
      <v>10</v>
      <v>Name</v>
      <v>LearnMoreOnLink</v>
    </spb>
    <spb s="23">
      <v>1</v>
      <v>2</v>
      <v>2</v>
      <v>1</v>
      <v>3</v>
      <v>1</v>
      <v>1</v>
      <v>1</v>
      <v>4</v>
      <v>4</v>
      <v>5</v>
      <v>6</v>
      <v>1</v>
      <v>1</v>
      <v>1</v>
      <v>4</v>
      <v>7</v>
      <v>9</v>
      <v>4</v>
      <v>1</v>
      <v>1</v>
      <v>5</v>
    </spb>
    <spb s="24">
      <v>12</v>
      <v>1</v>
    </spb>
  </spbData>
</supportingPropertyBags>
</file>

<file path=xl/richData/rdsupportingpropertybagstructure.xml><?xml version="1.0" encoding="utf-8"?>
<spbStructures xmlns="http://schemas.microsoft.com/office/spreadsheetml/2017/richdata2" count="2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Order" t="spba"/>
    <k n="TitleProperty" t="s"/>
  </s>
  <s>
    <k n="ExchangeID" t="spb"/>
    <k n="UniqueName" t="spb"/>
    <k n="`%ProviderInfo" t="sp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_Self"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Previous close" t="i"/>
    <k n="Volume average" t="i"/>
    <k n="Last trade time" t="i"/>
    <k n="`%EntityServiceId" t="i"/>
    <k n="Shares outstanding" t="i"/>
  </s>
  <s>
    <k n="Price" t="s"/>
    <k n="Change" t="s"/>
    <k n="Change (%)" t="s"/>
    <k n="Last trade time" t="s"/>
    <k n="Price (Extended hours)" t="s"/>
    <k n="Change (Extended hours)" t="s"/>
    <k n="Change % (Extended hours)" t="s"/>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rpv i="2">1</rpv>
    </rSty>
    <rSty dxfid="1">
      <rpv i="0">_-[$$-en-CA]* #,##0_-;-[$$-en-CA]* #,##0_-;_-[$$-en-CA]* "-"_-;_-@_-</rpv>
    </rSty>
    <rSty dxfid="7"/>
    <rSty dxfid="1">
      <rpv i="0">_-[$$-en-CA]* #,##0.00_-;-[$$-en-CA]* #,##0.00_-;_-[$$-en-CA]* "-"??_-;_-@_-</rpv>
    </rSty>
    <rSty dxfid="1">
      <rpv i="0">_-[$$-en-AU]* #,##0.00_-;-[$$-en-AU]* #,##0.00_-;_-[$$-en-AU]* "-"??_-;_-@_-</rpv>
    </rSty>
    <rSty dxfid="1">
      <rpv i="0">_-[$$-en-AU]* #,##0_-;-[$$-en-AU]* #,##0_-;_-[$$-en-AU]* "-"_-;_-@_-</rpv>
    </rSty>
    <rSty dxfid="1">
      <rpv i="0">_([$€-x-euro2] * #,##0.00_);_([$€-x-euro2] * (#,##0.00);_([$€-x-euro2] * "-"??_);_(@_)</rpv>
    </rSty>
    <rSty dxfid="1">
      <rpv i="0">_([$€-x-euro2] * #,##0_);_([$€-x-euro2] * (#,##0);_([$€-x-euro2] * "-"_);_(@_)</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386FA-CF3E-4DD6-973C-CE74CF5FEC1C}" name="holdings_1759094745311" displayName="holdings_1759094745311" ref="A1:J102" tableType="queryTable" totalsRowShown="0">
  <autoFilter ref="A1:J102" xr:uid="{601386FA-CF3E-4DD6-973C-CE74CF5FEC1C}"/>
  <tableColumns count="10">
    <tableColumn id="1" xr3:uid="{C2DA61CC-5B42-491E-BA48-726C5848AF5E}" uniqueName="1" name="Fund Ticker" queryTableFieldId="1" dataDxfId="12"/>
    <tableColumn id="2" xr3:uid="{A4F4B1F2-5A8E-44F5-BD2F-3645269E2692}" uniqueName="2" name="Security Identifier" queryTableFieldId="2" dataDxfId="11"/>
    <tableColumn id="3" xr3:uid="{26ADBEE0-BCEA-438F-8F40-F7CA5A7F614B}" uniqueName="3" name="Holding Ticker" queryTableFieldId="3" dataDxfId="10"/>
    <tableColumn id="4" xr3:uid="{2B13A5C6-D464-4510-BD79-042179037219}" uniqueName="4" name="Shares/Par Value" queryTableFieldId="4"/>
    <tableColumn id="5" xr3:uid="{321E99B4-53A7-47E2-AF4C-C2ACA46D6BF3}" uniqueName="5" name="MarketValue" queryTableFieldId="5"/>
    <tableColumn id="6" xr3:uid="{A4E1478B-7DDE-48F7-B1BA-ED5BF11FADF0}" uniqueName="6" name="Weight" queryTableFieldId="6"/>
    <tableColumn id="7" xr3:uid="{44BD8622-653E-429C-9FF1-E2B6295F1E38}" uniqueName="7" name="Name" queryTableFieldId="7" dataDxfId="9"/>
    <tableColumn id="8" xr3:uid="{2BB4F87F-6E4A-4752-B9F9-76A047CC925C}" uniqueName="8" name="Class of Shares" queryTableFieldId="8" dataDxfId="8"/>
    <tableColumn id="9" xr3:uid="{20360018-B085-4F9F-A3E0-49A1ECEAE406}" uniqueName="9" name="Sector" queryTableFieldId="9" dataDxfId="7"/>
    <tableColumn id="10" xr3:uid="{0093C675-BC17-46F8-BBEA-1B0A222D6B6D}" uniqueName="10" name="Date" queryTableFieldId="10"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B86D92-91B0-4E40-A1CD-25B6E2EE62B1}" name="holdings" displayName="holdings" ref="A1:L604" tableType="queryTable" totalsRowShown="0">
  <autoFilter ref="A1:L604" xr:uid="{3CB86D92-91B0-4E40-A1CD-25B6E2EE62B1}"/>
  <tableColumns count="12">
    <tableColumn id="1" xr3:uid="{A0901792-0454-4213-A96D-752472EC1FA2}" uniqueName="1" name="Fund Name:" queryTableFieldId="1" dataDxfId="5"/>
    <tableColumn id="2" xr3:uid="{55EAA292-DEA9-413A-BD5C-A72C5ECDED54}" uniqueName="2" name="SPDR® S&amp;P 500® ETF Trust" queryTableFieldId="2" dataDxfId="4"/>
    <tableColumn id="3" xr3:uid="{5E9D281D-1122-4F86-9B6C-69B67C52D382}" uniqueName="3" name="Column3" queryTableFieldId="3" dataDxfId="3"/>
    <tableColumn id="4" xr3:uid="{34275907-3B25-46AD-BB6E-939EE1425864}" uniqueName="4" name="Column4" queryTableFieldId="4" dataDxfId="2"/>
    <tableColumn id="5" xr3:uid="{29E1F066-BFCB-4FB5-8D88-64D2247CE5D9}" uniqueName="5" name="Column5" queryTableFieldId="5"/>
    <tableColumn id="6" xr3:uid="{FA893A14-1C7C-4FD3-8F4D-6551FFA997D3}" uniqueName="6" name="Column6" queryTableFieldId="6" dataDxfId="1"/>
    <tableColumn id="7" xr3:uid="{4AE1CC6A-29BF-4653-8164-0B1E456EE427}" uniqueName="7" name="Column7" queryTableFieldId="7"/>
    <tableColumn id="8" xr3:uid="{462C3143-6382-4B8B-92BF-344C1B5ECA73}" uniqueName="8" name="Column8" queryTableFieldId="8" dataDxfId="0"/>
    <tableColumn id="9" xr3:uid="{3A677429-C1F0-405F-ADAB-267B12BB5766}" uniqueName="9" name="Column9" queryTableFieldId="9"/>
    <tableColumn id="10" xr3:uid="{E27FA6B0-14E4-441E-B650-97F289C73450}" uniqueName="10" name="Column10" queryTableFieldId="10"/>
    <tableColumn id="11" xr3:uid="{4315D9FC-03A3-4815-8D8B-EC9DAAD827E2}" uniqueName="11" name="Column11" queryTableFieldId="11"/>
    <tableColumn id="12" xr3:uid="{63FDD473-79FE-4815-8CA1-9100D2A21E27}" uniqueName="12" name="Column12"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73157-4713-4741-99B7-3BB6120EA517}">
  <dimension ref="A1:J102"/>
  <sheetViews>
    <sheetView workbookViewId="0"/>
  </sheetViews>
  <sheetFormatPr defaultRowHeight="15" x14ac:dyDescent="0.25"/>
  <cols>
    <col min="1" max="1" width="13.5703125" bestFit="1" customWidth="1"/>
    <col min="2" max="2" width="19.85546875" bestFit="1" customWidth="1"/>
    <col min="3" max="3" width="16.28515625" bestFit="1" customWidth="1"/>
    <col min="4" max="4" width="18.5703125" bestFit="1" customWidth="1"/>
    <col min="5" max="5" width="14.42578125" bestFit="1" customWidth="1"/>
    <col min="6" max="6" width="9.7109375" bestFit="1" customWidth="1"/>
    <col min="7" max="7" width="34.28515625" bestFit="1" customWidth="1"/>
    <col min="8" max="8" width="30.85546875" bestFit="1" customWidth="1"/>
    <col min="9" max="9" width="23.140625" bestFit="1" customWidth="1"/>
    <col min="10" max="10" width="10.425781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204259829</v>
      </c>
      <c r="E2">
        <v>36397058929.510002</v>
      </c>
      <c r="F2">
        <v>9.5069999999999997</v>
      </c>
      <c r="G2" t="s">
        <v>13</v>
      </c>
      <c r="H2" t="s">
        <v>14</v>
      </c>
      <c r="I2" t="s">
        <v>15</v>
      </c>
      <c r="J2" t="s">
        <v>16</v>
      </c>
    </row>
    <row r="3" spans="1:10" x14ac:dyDescent="0.25">
      <c r="A3" t="s">
        <v>10</v>
      </c>
      <c r="B3" t="s">
        <v>17</v>
      </c>
      <c r="C3" t="s">
        <v>18</v>
      </c>
      <c r="D3">
        <v>62481394</v>
      </c>
      <c r="E3">
        <v>31956733775.240002</v>
      </c>
      <c r="F3">
        <v>8.3469999999999995</v>
      </c>
      <c r="G3" t="s">
        <v>19</v>
      </c>
      <c r="H3" t="s">
        <v>14</v>
      </c>
      <c r="I3" t="s">
        <v>15</v>
      </c>
      <c r="J3" t="s">
        <v>16</v>
      </c>
    </row>
    <row r="4" spans="1:10" x14ac:dyDescent="0.25">
      <c r="A4" t="s">
        <v>10</v>
      </c>
      <c r="B4" t="s">
        <v>20</v>
      </c>
      <c r="C4" t="s">
        <v>21</v>
      </c>
      <c r="D4">
        <v>124744718</v>
      </c>
      <c r="E4">
        <v>31867285660.279999</v>
      </c>
      <c r="F4">
        <v>8.3239999999999998</v>
      </c>
      <c r="G4" t="s">
        <v>22</v>
      </c>
      <c r="H4" t="s">
        <v>14</v>
      </c>
      <c r="I4" t="s">
        <v>15</v>
      </c>
      <c r="J4" t="s">
        <v>16</v>
      </c>
    </row>
    <row r="5" spans="1:10" x14ac:dyDescent="0.25">
      <c r="A5" t="s">
        <v>10</v>
      </c>
      <c r="B5" t="s">
        <v>23</v>
      </c>
      <c r="C5" t="s">
        <v>24</v>
      </c>
      <c r="D5">
        <v>65389233</v>
      </c>
      <c r="E5">
        <v>21874660115.490002</v>
      </c>
      <c r="F5">
        <v>5.7140000000000004</v>
      </c>
      <c r="G5" t="s">
        <v>25</v>
      </c>
      <c r="H5" t="s">
        <v>14</v>
      </c>
      <c r="I5" t="s">
        <v>15</v>
      </c>
      <c r="J5" t="s">
        <v>16</v>
      </c>
    </row>
    <row r="6" spans="1:10" x14ac:dyDescent="0.25">
      <c r="A6" t="s">
        <v>10</v>
      </c>
      <c r="B6" t="s">
        <v>26</v>
      </c>
      <c r="C6" t="s">
        <v>27</v>
      </c>
      <c r="D6">
        <v>89646633</v>
      </c>
      <c r="E6">
        <v>19702537000.740002</v>
      </c>
      <c r="F6">
        <v>5.1459999999999999</v>
      </c>
      <c r="G6" t="s">
        <v>28</v>
      </c>
      <c r="H6" t="s">
        <v>14</v>
      </c>
      <c r="I6" t="s">
        <v>29</v>
      </c>
      <c r="J6" t="s">
        <v>16</v>
      </c>
    </row>
    <row r="7" spans="1:10" x14ac:dyDescent="0.25">
      <c r="A7" t="s">
        <v>10</v>
      </c>
      <c r="B7" t="s">
        <v>30</v>
      </c>
      <c r="C7" t="s">
        <v>31</v>
      </c>
      <c r="D7">
        <v>18231760</v>
      </c>
      <c r="E7">
        <v>13559871500</v>
      </c>
      <c r="F7">
        <v>3.5419999999999998</v>
      </c>
      <c r="G7" t="s">
        <v>32</v>
      </c>
      <c r="H7" t="s">
        <v>14</v>
      </c>
      <c r="I7" t="s">
        <v>33</v>
      </c>
      <c r="J7" t="s">
        <v>16</v>
      </c>
    </row>
    <row r="8" spans="1:10" x14ac:dyDescent="0.25">
      <c r="A8" t="s">
        <v>10</v>
      </c>
      <c r="B8" t="s">
        <v>34</v>
      </c>
      <c r="C8" t="s">
        <v>35</v>
      </c>
      <c r="D8">
        <v>30636854</v>
      </c>
      <c r="E8">
        <v>13492470501.6</v>
      </c>
      <c r="F8">
        <v>3.524</v>
      </c>
      <c r="G8" t="s">
        <v>36</v>
      </c>
      <c r="H8" t="s">
        <v>14</v>
      </c>
      <c r="I8" t="s">
        <v>29</v>
      </c>
      <c r="J8" t="s">
        <v>16</v>
      </c>
    </row>
    <row r="9" spans="1:10" x14ac:dyDescent="0.25">
      <c r="A9" t="s">
        <v>10</v>
      </c>
      <c r="B9" t="s">
        <v>37</v>
      </c>
      <c r="C9" t="s">
        <v>38</v>
      </c>
      <c r="D9">
        <v>48896264</v>
      </c>
      <c r="E9">
        <v>12054884926.559999</v>
      </c>
      <c r="F9">
        <v>3.149</v>
      </c>
      <c r="G9" t="s">
        <v>39</v>
      </c>
      <c r="H9" t="s">
        <v>14</v>
      </c>
      <c r="I9" t="s">
        <v>33</v>
      </c>
      <c r="J9" t="s">
        <v>16</v>
      </c>
    </row>
    <row r="10" spans="1:10" x14ac:dyDescent="0.25">
      <c r="A10" t="s">
        <v>10</v>
      </c>
      <c r="B10" t="s">
        <v>40</v>
      </c>
      <c r="C10" t="s">
        <v>41</v>
      </c>
      <c r="D10">
        <v>45643304</v>
      </c>
      <c r="E10">
        <v>11282111882.719999</v>
      </c>
      <c r="F10">
        <v>2.9470000000000001</v>
      </c>
      <c r="G10" t="s">
        <v>39</v>
      </c>
      <c r="H10" t="s">
        <v>14</v>
      </c>
      <c r="I10" t="s">
        <v>33</v>
      </c>
      <c r="J10" t="s">
        <v>16</v>
      </c>
    </row>
    <row r="11" spans="1:10" x14ac:dyDescent="0.25">
      <c r="A11" t="s">
        <v>10</v>
      </c>
      <c r="B11" t="s">
        <v>42</v>
      </c>
      <c r="C11" t="s">
        <v>43</v>
      </c>
      <c r="D11">
        <v>8787622</v>
      </c>
      <c r="E11">
        <v>10638383069.42</v>
      </c>
      <c r="F11">
        <v>2.7789999999999999</v>
      </c>
      <c r="G11" t="s">
        <v>44</v>
      </c>
      <c r="H11" t="s">
        <v>14</v>
      </c>
      <c r="I11" t="s">
        <v>33</v>
      </c>
      <c r="J11" t="s">
        <v>16</v>
      </c>
    </row>
    <row r="12" spans="1:10" x14ac:dyDescent="0.25">
      <c r="A12" t="s">
        <v>10</v>
      </c>
      <c r="B12" t="s">
        <v>45</v>
      </c>
      <c r="C12" t="s">
        <v>46</v>
      </c>
      <c r="D12">
        <v>9171272</v>
      </c>
      <c r="E12">
        <v>8400426588.3999996</v>
      </c>
      <c r="F12">
        <v>2.194</v>
      </c>
      <c r="G12" t="s">
        <v>47</v>
      </c>
      <c r="H12" t="s">
        <v>14</v>
      </c>
      <c r="I12" t="s">
        <v>48</v>
      </c>
      <c r="J12" t="s">
        <v>16</v>
      </c>
    </row>
    <row r="13" spans="1:10" x14ac:dyDescent="0.25">
      <c r="A13" t="s">
        <v>10</v>
      </c>
      <c r="B13" t="s">
        <v>49</v>
      </c>
      <c r="C13" t="s">
        <v>50</v>
      </c>
      <c r="D13">
        <v>47032486</v>
      </c>
      <c r="E13">
        <v>8351558539.0200005</v>
      </c>
      <c r="F13">
        <v>2.181</v>
      </c>
      <c r="G13" t="s">
        <v>51</v>
      </c>
      <c r="H13" t="s">
        <v>14</v>
      </c>
      <c r="I13" t="s">
        <v>15</v>
      </c>
      <c r="J13" t="s">
        <v>16</v>
      </c>
    </row>
    <row r="14" spans="1:10" x14ac:dyDescent="0.25">
      <c r="A14" t="s">
        <v>10</v>
      </c>
      <c r="B14" t="s">
        <v>52</v>
      </c>
      <c r="C14" t="s">
        <v>53</v>
      </c>
      <c r="D14">
        <v>23274036</v>
      </c>
      <c r="E14">
        <v>5526885328.9200001</v>
      </c>
      <c r="F14">
        <v>1.444</v>
      </c>
      <c r="G14" t="s">
        <v>54</v>
      </c>
      <c r="H14" t="s">
        <v>14</v>
      </c>
      <c r="I14" t="s">
        <v>33</v>
      </c>
      <c r="J14" t="s">
        <v>16</v>
      </c>
    </row>
    <row r="15" spans="1:10" x14ac:dyDescent="0.25">
      <c r="A15" t="s">
        <v>10</v>
      </c>
      <c r="B15" t="s">
        <v>55</v>
      </c>
      <c r="C15" t="s">
        <v>56</v>
      </c>
      <c r="D15">
        <v>81894053</v>
      </c>
      <c r="E15">
        <v>5504918242.6599998</v>
      </c>
      <c r="F15">
        <v>1.4379999999999999</v>
      </c>
      <c r="G15" t="s">
        <v>57</v>
      </c>
      <c r="H15" t="s">
        <v>14</v>
      </c>
      <c r="I15" t="s">
        <v>15</v>
      </c>
      <c r="J15" t="s">
        <v>16</v>
      </c>
    </row>
    <row r="16" spans="1:10" x14ac:dyDescent="0.25">
      <c r="A16" t="s">
        <v>10</v>
      </c>
      <c r="B16" t="s">
        <v>58</v>
      </c>
      <c r="C16" t="s">
        <v>59</v>
      </c>
      <c r="D16">
        <v>33560970</v>
      </c>
      <c r="E16">
        <v>5351632276.1999998</v>
      </c>
      <c r="F16">
        <v>1.3979999999999999</v>
      </c>
      <c r="G16" t="s">
        <v>60</v>
      </c>
      <c r="H16" t="s">
        <v>14</v>
      </c>
      <c r="I16" t="s">
        <v>15</v>
      </c>
      <c r="J16" t="s">
        <v>16</v>
      </c>
    </row>
    <row r="17" spans="1:10" x14ac:dyDescent="0.25">
      <c r="A17" t="s">
        <v>10</v>
      </c>
      <c r="B17" t="s">
        <v>61</v>
      </c>
      <c r="C17" t="s">
        <v>62</v>
      </c>
      <c r="D17">
        <v>9697225</v>
      </c>
      <c r="E17">
        <v>4600460512.25</v>
      </c>
      <c r="F17">
        <v>1.202</v>
      </c>
      <c r="G17" t="s">
        <v>63</v>
      </c>
      <c r="H17" t="s">
        <v>14</v>
      </c>
      <c r="I17" t="s">
        <v>64</v>
      </c>
      <c r="J17" t="s">
        <v>16</v>
      </c>
    </row>
    <row r="18" spans="1:10" x14ac:dyDescent="0.25">
      <c r="A18" t="s">
        <v>10</v>
      </c>
      <c r="B18" t="s">
        <v>65</v>
      </c>
      <c r="C18" t="s">
        <v>66</v>
      </c>
      <c r="D18">
        <v>6362028</v>
      </c>
      <c r="E18">
        <v>4261668076.0799999</v>
      </c>
      <c r="F18">
        <v>1.113</v>
      </c>
      <c r="G18" t="s">
        <v>67</v>
      </c>
      <c r="H18" t="s">
        <v>14</v>
      </c>
      <c r="I18" t="s">
        <v>15</v>
      </c>
      <c r="J18" t="s">
        <v>16</v>
      </c>
    </row>
    <row r="19" spans="1:10" x14ac:dyDescent="0.25">
      <c r="A19" t="s">
        <v>10</v>
      </c>
      <c r="B19" t="s">
        <v>68</v>
      </c>
      <c r="C19" t="s">
        <v>69</v>
      </c>
      <c r="D19">
        <v>5768755</v>
      </c>
      <c r="E19">
        <v>4028090866.3000002</v>
      </c>
      <c r="F19">
        <v>1.052</v>
      </c>
      <c r="G19" t="s">
        <v>70</v>
      </c>
      <c r="H19" t="s">
        <v>14</v>
      </c>
      <c r="I19" t="s">
        <v>15</v>
      </c>
      <c r="J19" t="s">
        <v>16</v>
      </c>
    </row>
    <row r="20" spans="1:10" x14ac:dyDescent="0.25">
      <c r="A20" t="s">
        <v>10</v>
      </c>
      <c r="B20" t="s">
        <v>71</v>
      </c>
      <c r="C20" t="s">
        <v>72</v>
      </c>
      <c r="D20">
        <v>28312988</v>
      </c>
      <c r="E20">
        <v>3976276034.7199998</v>
      </c>
      <c r="F20">
        <v>1.0389999999999999</v>
      </c>
      <c r="G20" t="s">
        <v>73</v>
      </c>
      <c r="H20" t="s">
        <v>14</v>
      </c>
      <c r="I20" t="s">
        <v>48</v>
      </c>
      <c r="J20" t="s">
        <v>16</v>
      </c>
    </row>
    <row r="21" spans="1:10" x14ac:dyDescent="0.25">
      <c r="A21" t="s">
        <v>10</v>
      </c>
      <c r="B21" t="s">
        <v>74</v>
      </c>
      <c r="C21" t="s">
        <v>75</v>
      </c>
      <c r="D21">
        <v>22314048</v>
      </c>
      <c r="E21">
        <v>3775536921.5999999</v>
      </c>
      <c r="F21">
        <v>0.98599999999999999</v>
      </c>
      <c r="G21" t="s">
        <v>76</v>
      </c>
      <c r="H21" t="s">
        <v>14</v>
      </c>
      <c r="I21" t="s">
        <v>15</v>
      </c>
      <c r="J21" t="s">
        <v>16</v>
      </c>
    </row>
    <row r="22" spans="1:10" x14ac:dyDescent="0.25">
      <c r="A22" t="s">
        <v>10</v>
      </c>
      <c r="B22" t="s">
        <v>77</v>
      </c>
      <c r="C22" t="s">
        <v>78</v>
      </c>
      <c r="D22">
        <v>670215</v>
      </c>
      <c r="E22">
        <v>3718352820</v>
      </c>
      <c r="F22">
        <v>0.97099999999999997</v>
      </c>
      <c r="G22" t="s">
        <v>79</v>
      </c>
      <c r="H22" t="s">
        <v>14</v>
      </c>
      <c r="I22" t="s">
        <v>29</v>
      </c>
      <c r="J22" t="s">
        <v>16</v>
      </c>
    </row>
    <row r="23" spans="1:10" x14ac:dyDescent="0.25">
      <c r="A23" t="s">
        <v>10</v>
      </c>
      <c r="B23" t="s">
        <v>80</v>
      </c>
      <c r="C23" t="s">
        <v>81</v>
      </c>
      <c r="D23">
        <v>23143895</v>
      </c>
      <c r="E23">
        <v>3639840366.6500001</v>
      </c>
      <c r="F23">
        <v>0.95099999999999996</v>
      </c>
      <c r="G23" t="s">
        <v>82</v>
      </c>
      <c r="H23" t="s">
        <v>14</v>
      </c>
      <c r="I23" t="s">
        <v>15</v>
      </c>
      <c r="J23" t="s">
        <v>16</v>
      </c>
    </row>
    <row r="24" spans="1:10" x14ac:dyDescent="0.25">
      <c r="A24" t="s">
        <v>10</v>
      </c>
      <c r="B24" t="s">
        <v>83</v>
      </c>
      <c r="C24" t="s">
        <v>84</v>
      </c>
      <c r="D24">
        <v>25238649</v>
      </c>
      <c r="E24">
        <v>3539720522.25</v>
      </c>
      <c r="F24">
        <v>0.92500000000000004</v>
      </c>
      <c r="G24" t="s">
        <v>85</v>
      </c>
      <c r="H24" t="s">
        <v>14</v>
      </c>
      <c r="I24" t="s">
        <v>15</v>
      </c>
      <c r="J24" t="s">
        <v>16</v>
      </c>
    </row>
    <row r="25" spans="1:10" x14ac:dyDescent="0.25">
      <c r="A25" t="s">
        <v>10</v>
      </c>
      <c r="B25" t="s">
        <v>86</v>
      </c>
      <c r="C25" t="s">
        <v>87</v>
      </c>
      <c r="D25">
        <v>18801219</v>
      </c>
      <c r="E25">
        <v>3469764966.4499998</v>
      </c>
      <c r="F25">
        <v>0.90600000000000003</v>
      </c>
      <c r="G25" t="s">
        <v>88</v>
      </c>
      <c r="H25" t="s">
        <v>14</v>
      </c>
      <c r="I25" t="s">
        <v>15</v>
      </c>
      <c r="J25" t="s">
        <v>16</v>
      </c>
    </row>
    <row r="26" spans="1:10" x14ac:dyDescent="0.25">
      <c r="A26" t="s">
        <v>10</v>
      </c>
      <c r="B26" t="s">
        <v>89</v>
      </c>
      <c r="C26" t="s">
        <v>90</v>
      </c>
      <c r="D26">
        <v>16474831</v>
      </c>
      <c r="E26">
        <v>3359547537.52</v>
      </c>
      <c r="F26">
        <v>0.878</v>
      </c>
      <c r="G26" t="s">
        <v>91</v>
      </c>
      <c r="H26" t="s">
        <v>14</v>
      </c>
      <c r="I26" t="s">
        <v>15</v>
      </c>
      <c r="J26" t="s">
        <v>16</v>
      </c>
    </row>
    <row r="27" spans="1:10" x14ac:dyDescent="0.25">
      <c r="A27" t="s">
        <v>10</v>
      </c>
      <c r="B27" t="s">
        <v>92</v>
      </c>
      <c r="C27" t="s">
        <v>93</v>
      </c>
      <c r="D27">
        <v>26173468</v>
      </c>
      <c r="E27">
        <v>3358841148.4400001</v>
      </c>
      <c r="F27">
        <v>0.877</v>
      </c>
      <c r="G27" t="s">
        <v>94</v>
      </c>
      <c r="H27" t="s">
        <v>14</v>
      </c>
      <c r="I27" t="s">
        <v>15</v>
      </c>
      <c r="J27" t="s">
        <v>16</v>
      </c>
    </row>
    <row r="28" spans="1:10" x14ac:dyDescent="0.25">
      <c r="A28" t="s">
        <v>10</v>
      </c>
      <c r="B28" t="s">
        <v>95</v>
      </c>
      <c r="C28" t="s">
        <v>96</v>
      </c>
      <c r="D28">
        <v>7413429</v>
      </c>
      <c r="E28">
        <v>3270211800.48</v>
      </c>
      <c r="F28">
        <v>0.85399999999999998</v>
      </c>
      <c r="G28" t="s">
        <v>97</v>
      </c>
      <c r="H28" t="s">
        <v>14</v>
      </c>
      <c r="I28" t="s">
        <v>98</v>
      </c>
      <c r="J28" t="s">
        <v>16</v>
      </c>
    </row>
    <row r="29" spans="1:10" x14ac:dyDescent="0.25">
      <c r="A29" t="s">
        <v>10</v>
      </c>
      <c r="B29" t="s">
        <v>99</v>
      </c>
      <c r="C29" t="s">
        <v>100</v>
      </c>
      <c r="D29">
        <v>90517789</v>
      </c>
      <c r="E29">
        <v>3213381509.5</v>
      </c>
      <c r="F29">
        <v>0.83899999999999997</v>
      </c>
      <c r="G29" t="s">
        <v>101</v>
      </c>
      <c r="H29" t="s">
        <v>14</v>
      </c>
      <c r="I29" t="s">
        <v>15</v>
      </c>
      <c r="J29" t="s">
        <v>16</v>
      </c>
    </row>
    <row r="30" spans="1:10" x14ac:dyDescent="0.25">
      <c r="A30" t="s">
        <v>10</v>
      </c>
      <c r="B30" t="s">
        <v>102</v>
      </c>
      <c r="C30" t="s">
        <v>103</v>
      </c>
      <c r="D30">
        <v>8772624</v>
      </c>
      <c r="E30">
        <v>3161390510.8800001</v>
      </c>
      <c r="F30">
        <v>0.82599999999999996</v>
      </c>
      <c r="G30" t="s">
        <v>104</v>
      </c>
      <c r="H30" t="s">
        <v>14</v>
      </c>
      <c r="I30" t="s">
        <v>15</v>
      </c>
      <c r="J30" t="s">
        <v>16</v>
      </c>
    </row>
    <row r="31" spans="1:10" x14ac:dyDescent="0.25">
      <c r="A31" t="s">
        <v>10</v>
      </c>
      <c r="B31" t="s">
        <v>105</v>
      </c>
      <c r="C31" t="s">
        <v>106</v>
      </c>
      <c r="D31">
        <v>11133533</v>
      </c>
      <c r="E31">
        <v>3039231838.3400002</v>
      </c>
      <c r="F31">
        <v>0.79400000000000004</v>
      </c>
      <c r="G31" t="s">
        <v>107</v>
      </c>
      <c r="H31" t="s">
        <v>14</v>
      </c>
      <c r="I31" t="s">
        <v>98</v>
      </c>
      <c r="J31" t="s">
        <v>16</v>
      </c>
    </row>
    <row r="32" spans="1:10" x14ac:dyDescent="0.25">
      <c r="A32" t="s">
        <v>10</v>
      </c>
      <c r="B32" t="s">
        <v>108</v>
      </c>
      <c r="C32" t="s">
        <v>109</v>
      </c>
      <c r="D32">
        <v>2729025</v>
      </c>
      <c r="E32">
        <v>2904474017.25</v>
      </c>
      <c r="F32">
        <v>0.75900000000000001</v>
      </c>
      <c r="G32" t="s">
        <v>110</v>
      </c>
      <c r="H32" t="s">
        <v>14</v>
      </c>
      <c r="I32" t="s">
        <v>15</v>
      </c>
      <c r="J32" t="s">
        <v>16</v>
      </c>
    </row>
    <row r="33" spans="1:10" x14ac:dyDescent="0.25">
      <c r="A33" t="s">
        <v>10</v>
      </c>
      <c r="B33" t="s">
        <v>111</v>
      </c>
      <c r="C33" t="s">
        <v>112</v>
      </c>
      <c r="D33">
        <v>25660303</v>
      </c>
      <c r="E33">
        <v>2876519966.3000002</v>
      </c>
      <c r="F33">
        <v>0.751</v>
      </c>
      <c r="G33" t="s">
        <v>113</v>
      </c>
      <c r="H33" t="s">
        <v>14</v>
      </c>
      <c r="I33" t="s">
        <v>98</v>
      </c>
      <c r="J33" t="s">
        <v>16</v>
      </c>
    </row>
    <row r="34" spans="1:10" x14ac:dyDescent="0.25">
      <c r="A34" t="s">
        <v>10</v>
      </c>
      <c r="B34" t="s">
        <v>114</v>
      </c>
      <c r="C34" t="s">
        <v>115</v>
      </c>
      <c r="D34">
        <v>13833055</v>
      </c>
      <c r="E34">
        <v>2799395340.3499999</v>
      </c>
      <c r="F34">
        <v>0.73099999999999998</v>
      </c>
      <c r="G34" t="s">
        <v>116</v>
      </c>
      <c r="H34" t="s">
        <v>14</v>
      </c>
      <c r="I34" t="s">
        <v>15</v>
      </c>
      <c r="J34" t="s">
        <v>16</v>
      </c>
    </row>
    <row r="35" spans="1:10" x14ac:dyDescent="0.25">
      <c r="A35" t="s">
        <v>10</v>
      </c>
      <c r="B35" t="s">
        <v>117</v>
      </c>
      <c r="C35" t="s">
        <v>118</v>
      </c>
      <c r="D35">
        <v>13129824</v>
      </c>
      <c r="E35">
        <v>2733498058.5599999</v>
      </c>
      <c r="F35">
        <v>0.71399999999999997</v>
      </c>
      <c r="G35" t="s">
        <v>119</v>
      </c>
      <c r="H35" t="s">
        <v>14</v>
      </c>
      <c r="I35" t="s">
        <v>120</v>
      </c>
      <c r="J35" t="s">
        <v>16</v>
      </c>
    </row>
    <row r="36" spans="1:10" x14ac:dyDescent="0.25">
      <c r="A36" t="s">
        <v>10</v>
      </c>
      <c r="B36" t="s">
        <v>121</v>
      </c>
      <c r="C36" t="s">
        <v>122</v>
      </c>
      <c r="D36">
        <v>1048480</v>
      </c>
      <c r="E36">
        <v>2588089001.5999999</v>
      </c>
      <c r="F36">
        <v>0.67600000000000005</v>
      </c>
      <c r="G36" t="s">
        <v>123</v>
      </c>
      <c r="H36" t="s">
        <v>14</v>
      </c>
      <c r="I36" t="s">
        <v>29</v>
      </c>
      <c r="J36" t="s">
        <v>16</v>
      </c>
    </row>
    <row r="37" spans="1:10" x14ac:dyDescent="0.25">
      <c r="A37" t="s">
        <v>10</v>
      </c>
      <c r="B37" t="s">
        <v>124</v>
      </c>
      <c r="C37" t="s">
        <v>125</v>
      </c>
      <c r="D37">
        <v>10173803</v>
      </c>
      <c r="E37">
        <v>2518626670.6799998</v>
      </c>
      <c r="F37">
        <v>0.65800000000000003</v>
      </c>
      <c r="G37" t="s">
        <v>126</v>
      </c>
      <c r="H37" t="s">
        <v>14</v>
      </c>
      <c r="I37" t="s">
        <v>15</v>
      </c>
      <c r="J37" t="s">
        <v>16</v>
      </c>
    </row>
    <row r="38" spans="1:10" x14ac:dyDescent="0.25">
      <c r="A38" t="s">
        <v>10</v>
      </c>
      <c r="B38" t="s">
        <v>127</v>
      </c>
      <c r="C38" t="s">
        <v>128</v>
      </c>
      <c r="D38">
        <v>5189889</v>
      </c>
      <c r="E38">
        <v>2498516362.3800001</v>
      </c>
      <c r="F38">
        <v>0.65300000000000002</v>
      </c>
      <c r="G38" t="s">
        <v>129</v>
      </c>
      <c r="H38" t="s">
        <v>14</v>
      </c>
      <c r="I38" t="s">
        <v>15</v>
      </c>
      <c r="J38" t="s">
        <v>16</v>
      </c>
    </row>
    <row r="39" spans="1:10" x14ac:dyDescent="0.25">
      <c r="A39" t="s">
        <v>10</v>
      </c>
      <c r="B39" t="s">
        <v>130</v>
      </c>
      <c r="C39" t="s">
        <v>131</v>
      </c>
      <c r="D39">
        <v>8376436</v>
      </c>
      <c r="E39">
        <v>2442066151.4400001</v>
      </c>
      <c r="F39">
        <v>0.63800000000000001</v>
      </c>
      <c r="G39" t="s">
        <v>132</v>
      </c>
      <c r="H39" t="s">
        <v>14</v>
      </c>
      <c r="I39" t="s">
        <v>120</v>
      </c>
      <c r="J39" t="s">
        <v>16</v>
      </c>
    </row>
    <row r="40" spans="1:10" x14ac:dyDescent="0.25">
      <c r="A40" t="s">
        <v>10</v>
      </c>
      <c r="B40" t="s">
        <v>133</v>
      </c>
      <c r="C40" t="s">
        <v>134</v>
      </c>
      <c r="D40">
        <v>76160715</v>
      </c>
      <c r="E40">
        <v>2415817879.8000002</v>
      </c>
      <c r="F40">
        <v>0.63100000000000001</v>
      </c>
      <c r="G40" t="s">
        <v>135</v>
      </c>
      <c r="H40" t="s">
        <v>14</v>
      </c>
      <c r="I40" t="s">
        <v>33</v>
      </c>
      <c r="J40" t="s">
        <v>16</v>
      </c>
    </row>
    <row r="41" spans="1:10" x14ac:dyDescent="0.25">
      <c r="A41" t="s">
        <v>10</v>
      </c>
      <c r="B41" t="s">
        <v>136</v>
      </c>
      <c r="C41" t="s">
        <v>137</v>
      </c>
      <c r="D41">
        <v>8321019</v>
      </c>
      <c r="E41">
        <v>2184017856.9299998</v>
      </c>
      <c r="F41">
        <v>0.56999999999999995</v>
      </c>
      <c r="G41" t="s">
        <v>138</v>
      </c>
      <c r="H41" t="s">
        <v>14</v>
      </c>
      <c r="I41" t="s">
        <v>29</v>
      </c>
      <c r="J41" t="s">
        <v>16</v>
      </c>
    </row>
    <row r="42" spans="1:10" x14ac:dyDescent="0.25">
      <c r="A42" t="s">
        <v>10</v>
      </c>
      <c r="B42" t="s">
        <v>139</v>
      </c>
      <c r="C42" t="s">
        <v>140</v>
      </c>
      <c r="D42">
        <v>6460700</v>
      </c>
      <c r="E42">
        <v>2140171482</v>
      </c>
      <c r="F42">
        <v>0.55900000000000005</v>
      </c>
      <c r="G42" t="s">
        <v>141</v>
      </c>
      <c r="H42" t="s">
        <v>14</v>
      </c>
      <c r="I42" t="s">
        <v>142</v>
      </c>
      <c r="J42" t="s">
        <v>16</v>
      </c>
    </row>
    <row r="43" spans="1:10" x14ac:dyDescent="0.25">
      <c r="A43" t="s">
        <v>10</v>
      </c>
      <c r="B43" t="s">
        <v>143</v>
      </c>
      <c r="C43" t="s">
        <v>144</v>
      </c>
      <c r="D43">
        <v>5302219</v>
      </c>
      <c r="E43">
        <v>2045251445.96</v>
      </c>
      <c r="F43">
        <v>0.53400000000000003</v>
      </c>
      <c r="G43" t="s">
        <v>145</v>
      </c>
      <c r="H43" t="s">
        <v>14</v>
      </c>
      <c r="I43" t="s">
        <v>98</v>
      </c>
      <c r="J43" t="s">
        <v>16</v>
      </c>
    </row>
    <row r="44" spans="1:10" x14ac:dyDescent="0.25">
      <c r="A44" t="s">
        <v>10</v>
      </c>
      <c r="B44" t="s">
        <v>146</v>
      </c>
      <c r="C44" t="s">
        <v>147</v>
      </c>
      <c r="D44">
        <v>5635167</v>
      </c>
      <c r="E44">
        <v>1972928318.3699999</v>
      </c>
      <c r="F44">
        <v>0.51500000000000001</v>
      </c>
      <c r="G44" t="s">
        <v>148</v>
      </c>
      <c r="H44" t="s">
        <v>14</v>
      </c>
      <c r="I44" t="s">
        <v>15</v>
      </c>
      <c r="J44" t="s">
        <v>16</v>
      </c>
    </row>
    <row r="45" spans="1:10" x14ac:dyDescent="0.25">
      <c r="A45" t="s">
        <v>10</v>
      </c>
      <c r="B45" t="s">
        <v>149</v>
      </c>
      <c r="C45" t="s">
        <v>150</v>
      </c>
      <c r="D45">
        <v>23507305</v>
      </c>
      <c r="E45">
        <v>1960274163.95</v>
      </c>
      <c r="F45">
        <v>0.51200000000000001</v>
      </c>
      <c r="G45" t="s">
        <v>151</v>
      </c>
      <c r="H45" t="s">
        <v>14</v>
      </c>
      <c r="I45" t="s">
        <v>29</v>
      </c>
      <c r="J45" t="s">
        <v>16</v>
      </c>
    </row>
    <row r="46" spans="1:10" x14ac:dyDescent="0.25">
      <c r="A46" t="s">
        <v>10</v>
      </c>
      <c r="B46" t="s">
        <v>152</v>
      </c>
      <c r="C46" t="s">
        <v>153</v>
      </c>
      <c r="D46">
        <v>3826736</v>
      </c>
      <c r="E46">
        <v>1866528751.3599999</v>
      </c>
      <c r="F46">
        <v>0.48799999999999999</v>
      </c>
      <c r="G46" t="s">
        <v>154</v>
      </c>
      <c r="H46" t="s">
        <v>14</v>
      </c>
      <c r="I46" t="s">
        <v>15</v>
      </c>
      <c r="J46" t="s">
        <v>16</v>
      </c>
    </row>
    <row r="47" spans="1:10" x14ac:dyDescent="0.25">
      <c r="A47" t="s">
        <v>10</v>
      </c>
      <c r="B47" t="s">
        <v>155</v>
      </c>
      <c r="C47" t="s">
        <v>156</v>
      </c>
      <c r="D47">
        <v>17547226</v>
      </c>
      <c r="E47">
        <v>1861760678.5999999</v>
      </c>
      <c r="F47">
        <v>0.48599999999999999</v>
      </c>
      <c r="G47" t="s">
        <v>157</v>
      </c>
      <c r="H47" t="s">
        <v>14</v>
      </c>
      <c r="I47" t="s">
        <v>29</v>
      </c>
      <c r="J47" t="s">
        <v>16</v>
      </c>
    </row>
    <row r="48" spans="1:10" x14ac:dyDescent="0.25">
      <c r="A48" t="s">
        <v>10</v>
      </c>
      <c r="B48" t="s">
        <v>158</v>
      </c>
      <c r="C48" t="s">
        <v>159</v>
      </c>
      <c r="D48">
        <v>13812992</v>
      </c>
      <c r="E48">
        <v>1795550830.0799999</v>
      </c>
      <c r="F48">
        <v>0.46899999999999997</v>
      </c>
      <c r="G48" t="s">
        <v>160</v>
      </c>
      <c r="H48" t="s">
        <v>161</v>
      </c>
      <c r="I48" t="s">
        <v>29</v>
      </c>
      <c r="J48" t="s">
        <v>16</v>
      </c>
    </row>
    <row r="49" spans="1:10" x14ac:dyDescent="0.25">
      <c r="A49" t="s">
        <v>10</v>
      </c>
      <c r="B49" t="s">
        <v>162</v>
      </c>
      <c r="C49" t="s">
        <v>163</v>
      </c>
      <c r="D49">
        <v>8333773</v>
      </c>
      <c r="E49">
        <v>1702089797.52</v>
      </c>
      <c r="F49">
        <v>0.44500000000000001</v>
      </c>
      <c r="G49" t="s">
        <v>164</v>
      </c>
      <c r="H49" t="s">
        <v>14</v>
      </c>
      <c r="I49" t="s">
        <v>120</v>
      </c>
      <c r="J49" t="s">
        <v>16</v>
      </c>
    </row>
    <row r="50" spans="1:10" x14ac:dyDescent="0.25">
      <c r="A50" t="s">
        <v>10</v>
      </c>
      <c r="B50" t="s">
        <v>165</v>
      </c>
      <c r="C50" t="s">
        <v>166</v>
      </c>
      <c r="D50">
        <v>26759248</v>
      </c>
      <c r="E50">
        <v>1695465953.28</v>
      </c>
      <c r="F50">
        <v>0.443</v>
      </c>
      <c r="G50" t="s">
        <v>167</v>
      </c>
      <c r="H50" t="s">
        <v>14</v>
      </c>
      <c r="I50" t="s">
        <v>48</v>
      </c>
      <c r="J50" t="s">
        <v>16</v>
      </c>
    </row>
    <row r="51" spans="1:10" x14ac:dyDescent="0.25">
      <c r="A51" t="s">
        <v>10</v>
      </c>
      <c r="B51" t="s">
        <v>168</v>
      </c>
      <c r="C51" t="s">
        <v>169</v>
      </c>
      <c r="D51">
        <v>5457761</v>
      </c>
      <c r="E51">
        <v>1686775614.6600001</v>
      </c>
      <c r="F51">
        <v>0.441</v>
      </c>
      <c r="G51" t="s">
        <v>170</v>
      </c>
      <c r="H51" t="s">
        <v>14</v>
      </c>
      <c r="I51" t="s">
        <v>15</v>
      </c>
      <c r="J51" t="s">
        <v>16</v>
      </c>
    </row>
    <row r="52" spans="1:10" x14ac:dyDescent="0.25">
      <c r="A52" t="s">
        <v>10</v>
      </c>
      <c r="B52" t="s">
        <v>171</v>
      </c>
      <c r="C52" t="s">
        <v>172</v>
      </c>
      <c r="D52">
        <v>1752212</v>
      </c>
      <c r="E52">
        <v>1667264762.24</v>
      </c>
      <c r="F52">
        <v>0.435</v>
      </c>
      <c r="G52" t="s">
        <v>173</v>
      </c>
      <c r="H52" t="s">
        <v>174</v>
      </c>
      <c r="I52" t="s">
        <v>15</v>
      </c>
      <c r="J52" t="s">
        <v>16</v>
      </c>
    </row>
    <row r="53" spans="1:10" x14ac:dyDescent="0.25">
      <c r="A53" t="s">
        <v>10</v>
      </c>
      <c r="B53" t="s">
        <v>175</v>
      </c>
      <c r="C53" t="s">
        <v>176</v>
      </c>
      <c r="D53">
        <v>5613886</v>
      </c>
      <c r="E53">
        <v>1483244820.0599999</v>
      </c>
      <c r="F53">
        <v>0.38700000000000001</v>
      </c>
      <c r="G53" t="s">
        <v>177</v>
      </c>
      <c r="H53" t="s">
        <v>14</v>
      </c>
      <c r="I53" t="s">
        <v>29</v>
      </c>
      <c r="J53" t="s">
        <v>16</v>
      </c>
    </row>
    <row r="54" spans="1:10" x14ac:dyDescent="0.25">
      <c r="A54" t="s">
        <v>10</v>
      </c>
      <c r="B54" t="s">
        <v>178</v>
      </c>
      <c r="C54" t="s">
        <v>179</v>
      </c>
      <c r="D54">
        <v>17828558</v>
      </c>
      <c r="E54">
        <v>1482801168.8599999</v>
      </c>
      <c r="F54">
        <v>0.38700000000000001</v>
      </c>
      <c r="G54" t="s">
        <v>180</v>
      </c>
      <c r="H54" t="s">
        <v>14</v>
      </c>
      <c r="I54" t="s">
        <v>15</v>
      </c>
      <c r="J54" t="s">
        <v>16</v>
      </c>
    </row>
    <row r="55" spans="1:10" x14ac:dyDescent="0.25">
      <c r="A55" t="s">
        <v>10</v>
      </c>
      <c r="B55" t="s">
        <v>181</v>
      </c>
      <c r="C55" t="s">
        <v>182</v>
      </c>
      <c r="D55">
        <v>9320332</v>
      </c>
      <c r="E55">
        <v>1463478530.6400001</v>
      </c>
      <c r="F55">
        <v>0.38200000000000001</v>
      </c>
      <c r="G55" t="s">
        <v>183</v>
      </c>
      <c r="H55" t="s">
        <v>14</v>
      </c>
      <c r="I55" t="s">
        <v>120</v>
      </c>
      <c r="J55" t="s">
        <v>16</v>
      </c>
    </row>
    <row r="56" spans="1:10" x14ac:dyDescent="0.25">
      <c r="A56" t="s">
        <v>10</v>
      </c>
      <c r="B56" t="s">
        <v>184</v>
      </c>
      <c r="C56" t="s">
        <v>185</v>
      </c>
      <c r="D56">
        <v>4425610</v>
      </c>
      <c r="E56">
        <v>1428940956.8</v>
      </c>
      <c r="F56">
        <v>0.373</v>
      </c>
      <c r="G56" t="s">
        <v>186</v>
      </c>
      <c r="H56" t="s">
        <v>14</v>
      </c>
      <c r="I56" t="s">
        <v>15</v>
      </c>
      <c r="J56" t="s">
        <v>16</v>
      </c>
    </row>
    <row r="57" spans="1:10" x14ac:dyDescent="0.25">
      <c r="A57" t="s">
        <v>10</v>
      </c>
      <c r="B57" t="s">
        <v>187</v>
      </c>
      <c r="C57" t="s">
        <v>188</v>
      </c>
      <c r="D57">
        <v>15846630</v>
      </c>
      <c r="E57">
        <v>1336187841.5999999</v>
      </c>
      <c r="F57">
        <v>0.34899999999999998</v>
      </c>
      <c r="G57" t="s">
        <v>189</v>
      </c>
      <c r="H57" t="s">
        <v>14</v>
      </c>
      <c r="I57" t="s">
        <v>15</v>
      </c>
      <c r="J57" t="s">
        <v>16</v>
      </c>
    </row>
    <row r="58" spans="1:10" x14ac:dyDescent="0.25">
      <c r="A58" t="s">
        <v>10</v>
      </c>
      <c r="B58" t="s">
        <v>190</v>
      </c>
      <c r="C58" t="s">
        <v>191</v>
      </c>
      <c r="D58">
        <v>19757543</v>
      </c>
      <c r="E58">
        <v>1329682643.9000001</v>
      </c>
      <c r="F58">
        <v>0.34699999999999998</v>
      </c>
      <c r="G58" t="s">
        <v>192</v>
      </c>
      <c r="H58" t="s">
        <v>14</v>
      </c>
      <c r="I58" t="s">
        <v>193</v>
      </c>
      <c r="J58" t="s">
        <v>16</v>
      </c>
    </row>
    <row r="59" spans="1:10" x14ac:dyDescent="0.25">
      <c r="A59" t="s">
        <v>10</v>
      </c>
      <c r="B59" t="s">
        <v>194</v>
      </c>
      <c r="C59" t="s">
        <v>195</v>
      </c>
      <c r="D59">
        <v>20192870</v>
      </c>
      <c r="E59">
        <v>1319402125.8</v>
      </c>
      <c r="F59">
        <v>0.34499999999999997</v>
      </c>
      <c r="G59" t="s">
        <v>196</v>
      </c>
      <c r="H59" t="s">
        <v>14</v>
      </c>
      <c r="I59" t="s">
        <v>48</v>
      </c>
      <c r="J59" t="s">
        <v>16</v>
      </c>
    </row>
    <row r="60" spans="1:10" x14ac:dyDescent="0.25">
      <c r="A60" t="s">
        <v>10</v>
      </c>
      <c r="B60" t="s">
        <v>197</v>
      </c>
      <c r="C60" t="s">
        <v>198</v>
      </c>
      <c r="D60">
        <v>38553854</v>
      </c>
      <c r="E60">
        <v>1311216574.54</v>
      </c>
      <c r="F60">
        <v>0.34200000000000003</v>
      </c>
      <c r="G60" t="s">
        <v>199</v>
      </c>
      <c r="H60" t="s">
        <v>14</v>
      </c>
      <c r="I60" t="s">
        <v>120</v>
      </c>
      <c r="J60" t="s">
        <v>16</v>
      </c>
    </row>
    <row r="61" spans="1:10" x14ac:dyDescent="0.25">
      <c r="A61" t="s">
        <v>10</v>
      </c>
      <c r="B61" t="s">
        <v>200</v>
      </c>
      <c r="C61" t="s">
        <v>201</v>
      </c>
      <c r="D61">
        <v>2154294</v>
      </c>
      <c r="E61">
        <v>1214806386.5999999</v>
      </c>
      <c r="F61">
        <v>0.317</v>
      </c>
      <c r="G61" t="s">
        <v>202</v>
      </c>
      <c r="H61" t="s">
        <v>14</v>
      </c>
      <c r="I61" t="s">
        <v>98</v>
      </c>
      <c r="J61" t="s">
        <v>16</v>
      </c>
    </row>
    <row r="62" spans="1:10" x14ac:dyDescent="0.25">
      <c r="A62" t="s">
        <v>10</v>
      </c>
      <c r="B62" t="s">
        <v>203</v>
      </c>
      <c r="C62" t="s">
        <v>204</v>
      </c>
      <c r="D62">
        <v>11059730</v>
      </c>
      <c r="E62">
        <v>1207058932.2</v>
      </c>
      <c r="F62">
        <v>0.315</v>
      </c>
      <c r="G62" t="s">
        <v>205</v>
      </c>
      <c r="H62" t="s">
        <v>14</v>
      </c>
      <c r="I62" t="s">
        <v>142</v>
      </c>
      <c r="J62" t="s">
        <v>16</v>
      </c>
    </row>
    <row r="63" spans="1:10" x14ac:dyDescent="0.25">
      <c r="A63" t="s">
        <v>10</v>
      </c>
      <c r="B63" t="s">
        <v>206</v>
      </c>
      <c r="C63" t="s">
        <v>207</v>
      </c>
      <c r="D63">
        <v>5213774</v>
      </c>
      <c r="E63">
        <v>1178521474.96</v>
      </c>
      <c r="F63">
        <v>0.308</v>
      </c>
      <c r="G63" t="s">
        <v>208</v>
      </c>
      <c r="H63" t="s">
        <v>14</v>
      </c>
      <c r="I63" t="s">
        <v>15</v>
      </c>
      <c r="J63" t="s">
        <v>16</v>
      </c>
    </row>
    <row r="64" spans="1:10" x14ac:dyDescent="0.25">
      <c r="A64" t="s">
        <v>10</v>
      </c>
      <c r="B64" t="s">
        <v>209</v>
      </c>
      <c r="C64" t="s">
        <v>210</v>
      </c>
      <c r="D64">
        <v>23733530</v>
      </c>
      <c r="E64">
        <v>1155822911</v>
      </c>
      <c r="F64">
        <v>0.30199999999999999</v>
      </c>
      <c r="G64" t="s">
        <v>211</v>
      </c>
      <c r="H64" t="s">
        <v>14</v>
      </c>
      <c r="I64" t="s">
        <v>120</v>
      </c>
      <c r="J64" t="s">
        <v>16</v>
      </c>
    </row>
    <row r="65" spans="1:10" x14ac:dyDescent="0.25">
      <c r="A65" t="s">
        <v>10</v>
      </c>
      <c r="B65" t="s">
        <v>212</v>
      </c>
      <c r="C65" t="s">
        <v>213</v>
      </c>
      <c r="D65">
        <v>1623538</v>
      </c>
      <c r="E65">
        <v>1150828675.9200001</v>
      </c>
      <c r="F65">
        <v>0.30099999999999999</v>
      </c>
      <c r="G65" t="s">
        <v>214</v>
      </c>
      <c r="H65" t="s">
        <v>14</v>
      </c>
      <c r="I65" t="s">
        <v>120</v>
      </c>
      <c r="J65" t="s">
        <v>16</v>
      </c>
    </row>
    <row r="66" spans="1:10" x14ac:dyDescent="0.25">
      <c r="A66" t="s">
        <v>10</v>
      </c>
      <c r="B66" t="s">
        <v>215</v>
      </c>
      <c r="C66" t="s">
        <v>216</v>
      </c>
      <c r="D66">
        <v>2225431</v>
      </c>
      <c r="E66">
        <v>1111179952.6099999</v>
      </c>
      <c r="F66">
        <v>0.28999999999999998</v>
      </c>
      <c r="G66" t="s">
        <v>217</v>
      </c>
      <c r="H66" t="s">
        <v>14</v>
      </c>
      <c r="I66" t="s">
        <v>15</v>
      </c>
      <c r="J66" t="s">
        <v>16</v>
      </c>
    </row>
    <row r="67" spans="1:10" x14ac:dyDescent="0.25">
      <c r="A67" t="s">
        <v>10</v>
      </c>
      <c r="B67" t="s">
        <v>218</v>
      </c>
      <c r="C67" t="s">
        <v>219</v>
      </c>
      <c r="D67">
        <v>4487646</v>
      </c>
      <c r="E67">
        <v>1106967638.8199999</v>
      </c>
      <c r="F67">
        <v>0.28899999999999998</v>
      </c>
      <c r="G67" t="s">
        <v>220</v>
      </c>
      <c r="H67" t="s">
        <v>14</v>
      </c>
      <c r="I67" t="s">
        <v>15</v>
      </c>
      <c r="J67" t="s">
        <v>16</v>
      </c>
    </row>
    <row r="68" spans="1:10" x14ac:dyDescent="0.25">
      <c r="A68" t="s">
        <v>10</v>
      </c>
      <c r="B68" t="s">
        <v>221</v>
      </c>
      <c r="C68" t="s">
        <v>222</v>
      </c>
      <c r="D68">
        <v>8873554</v>
      </c>
      <c r="E68">
        <v>1097658629.8</v>
      </c>
      <c r="F68">
        <v>0.28699999999999998</v>
      </c>
      <c r="G68" t="s">
        <v>223</v>
      </c>
      <c r="H68" t="s">
        <v>14</v>
      </c>
      <c r="I68" t="s">
        <v>29</v>
      </c>
      <c r="J68" t="s">
        <v>16</v>
      </c>
    </row>
    <row r="69" spans="1:10" x14ac:dyDescent="0.25">
      <c r="A69" t="s">
        <v>10</v>
      </c>
      <c r="B69" t="s">
        <v>224</v>
      </c>
      <c r="C69" t="s">
        <v>225</v>
      </c>
      <c r="D69">
        <v>10859256</v>
      </c>
      <c r="E69">
        <v>1091355228</v>
      </c>
      <c r="F69">
        <v>0.28499999999999998</v>
      </c>
      <c r="G69" t="s">
        <v>226</v>
      </c>
      <c r="H69" t="s">
        <v>14</v>
      </c>
      <c r="I69" t="s">
        <v>120</v>
      </c>
      <c r="J69" t="s">
        <v>16</v>
      </c>
    </row>
    <row r="70" spans="1:10" x14ac:dyDescent="0.25">
      <c r="A70" t="s">
        <v>10</v>
      </c>
      <c r="B70" t="s">
        <v>227</v>
      </c>
      <c r="C70" t="s">
        <v>228</v>
      </c>
      <c r="D70">
        <v>1654534</v>
      </c>
      <c r="E70">
        <v>1046029485.48</v>
      </c>
      <c r="F70">
        <v>0.27300000000000002</v>
      </c>
      <c r="G70" t="s">
        <v>229</v>
      </c>
      <c r="H70" t="s">
        <v>14</v>
      </c>
      <c r="I70" t="s">
        <v>98</v>
      </c>
      <c r="J70" t="s">
        <v>16</v>
      </c>
    </row>
    <row r="71" spans="1:10" x14ac:dyDescent="0.25">
      <c r="A71" t="s">
        <v>10</v>
      </c>
      <c r="B71" t="s">
        <v>230</v>
      </c>
      <c r="C71" t="s">
        <v>231</v>
      </c>
      <c r="D71">
        <v>20388286</v>
      </c>
      <c r="E71">
        <v>1030016208.72</v>
      </c>
      <c r="F71">
        <v>0.26900000000000002</v>
      </c>
      <c r="G71" t="s">
        <v>232</v>
      </c>
      <c r="H71" t="s">
        <v>14</v>
      </c>
      <c r="I71" t="s">
        <v>233</v>
      </c>
      <c r="J71" t="s">
        <v>16</v>
      </c>
    </row>
    <row r="72" spans="1:10" x14ac:dyDescent="0.25">
      <c r="A72" t="s">
        <v>10</v>
      </c>
      <c r="B72" t="s">
        <v>234</v>
      </c>
      <c r="C72" t="s">
        <v>235</v>
      </c>
      <c r="D72">
        <v>6763916</v>
      </c>
      <c r="E72">
        <v>1024868552.3200001</v>
      </c>
      <c r="F72">
        <v>0.26800000000000002</v>
      </c>
      <c r="G72" t="s">
        <v>236</v>
      </c>
      <c r="H72" t="s">
        <v>14</v>
      </c>
      <c r="I72" t="s">
        <v>29</v>
      </c>
      <c r="J72" t="s">
        <v>16</v>
      </c>
    </row>
    <row r="73" spans="1:10" x14ac:dyDescent="0.25">
      <c r="A73" t="s">
        <v>10</v>
      </c>
      <c r="B73" t="s">
        <v>237</v>
      </c>
      <c r="C73" t="s">
        <v>238</v>
      </c>
      <c r="D73">
        <v>5174341</v>
      </c>
      <c r="E73">
        <v>1000458832.35</v>
      </c>
      <c r="F73">
        <v>0.26100000000000001</v>
      </c>
      <c r="G73" t="s">
        <v>239</v>
      </c>
      <c r="H73" t="s">
        <v>14</v>
      </c>
      <c r="I73" t="s">
        <v>33</v>
      </c>
      <c r="J73" t="s">
        <v>16</v>
      </c>
    </row>
    <row r="74" spans="1:10" x14ac:dyDescent="0.25">
      <c r="A74" t="s">
        <v>10</v>
      </c>
      <c r="B74" t="s">
        <v>240</v>
      </c>
      <c r="C74" t="s">
        <v>241</v>
      </c>
      <c r="D74">
        <v>51199830</v>
      </c>
      <c r="E74">
        <v>998908683.29999995</v>
      </c>
      <c r="F74">
        <v>0.26100000000000001</v>
      </c>
      <c r="G74" t="s">
        <v>242</v>
      </c>
      <c r="H74" t="s">
        <v>14</v>
      </c>
      <c r="I74" t="s">
        <v>33</v>
      </c>
      <c r="J74" t="s">
        <v>16</v>
      </c>
    </row>
    <row r="75" spans="1:10" x14ac:dyDescent="0.25">
      <c r="A75" t="s">
        <v>10</v>
      </c>
      <c r="B75" t="s">
        <v>243</v>
      </c>
      <c r="C75" t="s">
        <v>244</v>
      </c>
      <c r="D75">
        <v>3814867</v>
      </c>
      <c r="E75">
        <v>977063736.03999996</v>
      </c>
      <c r="F75">
        <v>0.255</v>
      </c>
      <c r="G75" t="s">
        <v>245</v>
      </c>
      <c r="H75" t="s">
        <v>14</v>
      </c>
      <c r="I75" t="s">
        <v>33</v>
      </c>
      <c r="J75" t="s">
        <v>16</v>
      </c>
    </row>
    <row r="76" spans="1:10" x14ac:dyDescent="0.25">
      <c r="A76" t="s">
        <v>10</v>
      </c>
      <c r="B76" t="s">
        <v>246</v>
      </c>
      <c r="C76" t="s">
        <v>247</v>
      </c>
      <c r="D76">
        <v>12230850</v>
      </c>
      <c r="E76">
        <v>969661788</v>
      </c>
      <c r="F76">
        <v>0.253</v>
      </c>
      <c r="G76" t="s">
        <v>248</v>
      </c>
      <c r="H76" t="s">
        <v>14</v>
      </c>
      <c r="I76" t="s">
        <v>142</v>
      </c>
      <c r="J76" t="s">
        <v>16</v>
      </c>
    </row>
    <row r="77" spans="1:10" x14ac:dyDescent="0.25">
      <c r="A77" t="s">
        <v>10</v>
      </c>
      <c r="B77" t="s">
        <v>249</v>
      </c>
      <c r="C77" t="s">
        <v>250</v>
      </c>
      <c r="D77">
        <v>7436877</v>
      </c>
      <c r="E77">
        <v>953482000.16999996</v>
      </c>
      <c r="F77">
        <v>0.249</v>
      </c>
      <c r="G77" t="s">
        <v>251</v>
      </c>
      <c r="H77" t="s">
        <v>14</v>
      </c>
      <c r="I77" t="s">
        <v>120</v>
      </c>
      <c r="J77" t="s">
        <v>16</v>
      </c>
    </row>
    <row r="78" spans="1:10" x14ac:dyDescent="0.25">
      <c r="A78" t="s">
        <v>10</v>
      </c>
      <c r="B78" t="s">
        <v>252</v>
      </c>
      <c r="C78" t="s">
        <v>253</v>
      </c>
      <c r="D78">
        <v>3219851</v>
      </c>
      <c r="E78">
        <v>948729097.14999998</v>
      </c>
      <c r="F78">
        <v>0.248</v>
      </c>
      <c r="G78" t="s">
        <v>254</v>
      </c>
      <c r="H78" t="s">
        <v>14</v>
      </c>
      <c r="I78" t="s">
        <v>15</v>
      </c>
      <c r="J78" t="s">
        <v>16</v>
      </c>
    </row>
    <row r="79" spans="1:10" x14ac:dyDescent="0.25">
      <c r="A79" t="s">
        <v>10</v>
      </c>
      <c r="B79" t="s">
        <v>255</v>
      </c>
      <c r="C79" t="s">
        <v>256</v>
      </c>
      <c r="D79">
        <v>6685324</v>
      </c>
      <c r="E79">
        <v>929728008.67999995</v>
      </c>
      <c r="F79">
        <v>0.24299999999999999</v>
      </c>
      <c r="G79" t="s">
        <v>257</v>
      </c>
      <c r="H79" t="s">
        <v>14</v>
      </c>
      <c r="I79" t="s">
        <v>15</v>
      </c>
      <c r="J79" t="s">
        <v>16</v>
      </c>
    </row>
    <row r="80" spans="1:10" x14ac:dyDescent="0.25">
      <c r="A80" t="s">
        <v>10</v>
      </c>
      <c r="B80" t="s">
        <v>258</v>
      </c>
      <c r="C80" t="s">
        <v>259</v>
      </c>
      <c r="D80">
        <v>20886872</v>
      </c>
      <c r="E80">
        <v>920902186.48000002</v>
      </c>
      <c r="F80">
        <v>0.24099999999999999</v>
      </c>
      <c r="G80" t="s">
        <v>260</v>
      </c>
      <c r="H80" t="s">
        <v>14</v>
      </c>
      <c r="I80" t="s">
        <v>142</v>
      </c>
      <c r="J80" t="s">
        <v>16</v>
      </c>
    </row>
    <row r="81" spans="1:10" x14ac:dyDescent="0.25">
      <c r="A81" t="s">
        <v>10</v>
      </c>
      <c r="B81" t="s">
        <v>261</v>
      </c>
      <c r="C81" t="s">
        <v>262</v>
      </c>
      <c r="D81">
        <v>19996614</v>
      </c>
      <c r="E81">
        <v>897248070.17999995</v>
      </c>
      <c r="F81">
        <v>0.23400000000000001</v>
      </c>
      <c r="G81" t="s">
        <v>263</v>
      </c>
      <c r="H81" t="s">
        <v>14</v>
      </c>
      <c r="I81" t="s">
        <v>120</v>
      </c>
      <c r="J81" t="s">
        <v>16</v>
      </c>
    </row>
    <row r="82" spans="1:10" x14ac:dyDescent="0.25">
      <c r="A82" t="s">
        <v>10</v>
      </c>
      <c r="B82" t="s">
        <v>264</v>
      </c>
      <c r="C82" t="s">
        <v>265</v>
      </c>
      <c r="D82">
        <v>12148902</v>
      </c>
      <c r="E82">
        <v>896103011.51999998</v>
      </c>
      <c r="F82">
        <v>0.23400000000000001</v>
      </c>
      <c r="G82" t="s">
        <v>266</v>
      </c>
      <c r="H82" t="s">
        <v>161</v>
      </c>
      <c r="I82" t="s">
        <v>98</v>
      </c>
      <c r="J82" t="s">
        <v>16</v>
      </c>
    </row>
    <row r="83" spans="1:10" x14ac:dyDescent="0.25">
      <c r="A83" t="s">
        <v>10</v>
      </c>
      <c r="B83" t="s">
        <v>267</v>
      </c>
      <c r="C83" t="s">
        <v>268</v>
      </c>
      <c r="D83">
        <v>5986709</v>
      </c>
      <c r="E83">
        <v>887529609.25</v>
      </c>
      <c r="F83">
        <v>0.23200000000000001</v>
      </c>
      <c r="G83" t="s">
        <v>269</v>
      </c>
      <c r="H83" t="s">
        <v>14</v>
      </c>
      <c r="I83" t="s">
        <v>233</v>
      </c>
      <c r="J83" t="s">
        <v>16</v>
      </c>
    </row>
    <row r="84" spans="1:10" x14ac:dyDescent="0.25">
      <c r="A84" t="s">
        <v>10</v>
      </c>
      <c r="B84" t="s">
        <v>270</v>
      </c>
      <c r="C84" t="s">
        <v>271</v>
      </c>
      <c r="D84">
        <v>9475779</v>
      </c>
      <c r="E84">
        <v>848271736.08000004</v>
      </c>
      <c r="F84">
        <v>0.222</v>
      </c>
      <c r="G84" t="s">
        <v>272</v>
      </c>
      <c r="H84" t="s">
        <v>14</v>
      </c>
      <c r="I84" t="s">
        <v>48</v>
      </c>
      <c r="J84" t="s">
        <v>16</v>
      </c>
    </row>
    <row r="85" spans="1:10" x14ac:dyDescent="0.25">
      <c r="A85" t="s">
        <v>10</v>
      </c>
      <c r="B85" t="s">
        <v>273</v>
      </c>
      <c r="C85" t="s">
        <v>274</v>
      </c>
      <c r="D85">
        <v>2824731</v>
      </c>
      <c r="E85">
        <v>772281455.39999998</v>
      </c>
      <c r="F85">
        <v>0.20200000000000001</v>
      </c>
      <c r="G85" t="s">
        <v>275</v>
      </c>
      <c r="H85" t="s">
        <v>14</v>
      </c>
      <c r="I85" t="s">
        <v>33</v>
      </c>
      <c r="J85" t="s">
        <v>16</v>
      </c>
    </row>
    <row r="86" spans="1:10" x14ac:dyDescent="0.25">
      <c r="A86" t="s">
        <v>10</v>
      </c>
      <c r="B86" t="s">
        <v>276</v>
      </c>
      <c r="C86" t="s">
        <v>277</v>
      </c>
      <c r="D86">
        <v>8761242</v>
      </c>
      <c r="E86">
        <v>735856715.58000004</v>
      </c>
      <c r="F86">
        <v>0.192</v>
      </c>
      <c r="G86" t="s">
        <v>278</v>
      </c>
      <c r="H86" t="s">
        <v>14</v>
      </c>
      <c r="I86" t="s">
        <v>279</v>
      </c>
      <c r="J86" t="s">
        <v>16</v>
      </c>
    </row>
    <row r="87" spans="1:10" x14ac:dyDescent="0.25">
      <c r="A87" t="s">
        <v>10</v>
      </c>
      <c r="B87" t="s">
        <v>280</v>
      </c>
      <c r="C87" t="s">
        <v>281</v>
      </c>
      <c r="D87">
        <v>11160769</v>
      </c>
      <c r="E87">
        <v>718976738.98000002</v>
      </c>
      <c r="F87">
        <v>0.188</v>
      </c>
      <c r="G87" t="s">
        <v>282</v>
      </c>
      <c r="H87" t="s">
        <v>14</v>
      </c>
      <c r="I87" t="s">
        <v>15</v>
      </c>
      <c r="J87" t="s">
        <v>16</v>
      </c>
    </row>
    <row r="88" spans="1:10" x14ac:dyDescent="0.25">
      <c r="A88" t="s">
        <v>10</v>
      </c>
      <c r="B88" t="s">
        <v>283</v>
      </c>
      <c r="C88" t="s">
        <v>284</v>
      </c>
      <c r="D88">
        <v>28092984</v>
      </c>
      <c r="E88">
        <v>716371092</v>
      </c>
      <c r="F88">
        <v>0.187</v>
      </c>
      <c r="G88" t="s">
        <v>285</v>
      </c>
      <c r="H88" t="s">
        <v>14</v>
      </c>
      <c r="I88" t="s">
        <v>48</v>
      </c>
      <c r="J88" t="s">
        <v>16</v>
      </c>
    </row>
    <row r="89" spans="1:10" x14ac:dyDescent="0.25">
      <c r="A89" t="s">
        <v>10</v>
      </c>
      <c r="B89" t="s">
        <v>286</v>
      </c>
      <c r="C89" t="s">
        <v>287</v>
      </c>
      <c r="D89">
        <v>2889331</v>
      </c>
      <c r="E89">
        <v>713867010.16999996</v>
      </c>
      <c r="F89">
        <v>0.186</v>
      </c>
      <c r="G89" t="s">
        <v>288</v>
      </c>
      <c r="H89" t="s">
        <v>14</v>
      </c>
      <c r="I89" t="s">
        <v>120</v>
      </c>
      <c r="J89" t="s">
        <v>16</v>
      </c>
    </row>
    <row r="90" spans="1:10" x14ac:dyDescent="0.25">
      <c r="A90" t="s">
        <v>10</v>
      </c>
      <c r="B90" t="s">
        <v>289</v>
      </c>
      <c r="C90" t="s">
        <v>290</v>
      </c>
      <c r="D90">
        <v>9441861</v>
      </c>
      <c r="E90">
        <v>684157248.05999994</v>
      </c>
      <c r="F90">
        <v>0.17899999999999999</v>
      </c>
      <c r="G90" t="s">
        <v>291</v>
      </c>
      <c r="H90" t="s">
        <v>14</v>
      </c>
      <c r="I90" t="s">
        <v>98</v>
      </c>
      <c r="J90" t="s">
        <v>16</v>
      </c>
    </row>
    <row r="91" spans="1:10" x14ac:dyDescent="0.25">
      <c r="A91" t="s">
        <v>10</v>
      </c>
      <c r="B91" t="s">
        <v>292</v>
      </c>
      <c r="C91" t="s">
        <v>293</v>
      </c>
      <c r="D91">
        <v>10100155</v>
      </c>
      <c r="E91">
        <v>676508381.89999998</v>
      </c>
      <c r="F91">
        <v>0.17699999999999999</v>
      </c>
      <c r="G91" t="s">
        <v>294</v>
      </c>
      <c r="H91" t="s">
        <v>14</v>
      </c>
      <c r="I91" t="s">
        <v>15</v>
      </c>
      <c r="J91" t="s">
        <v>16</v>
      </c>
    </row>
    <row r="92" spans="1:10" x14ac:dyDescent="0.25">
      <c r="A92" t="s">
        <v>10</v>
      </c>
      <c r="B92" t="s">
        <v>295</v>
      </c>
      <c r="C92" t="s">
        <v>296</v>
      </c>
      <c r="D92">
        <v>24477255</v>
      </c>
      <c r="E92">
        <v>637632492.75</v>
      </c>
      <c r="F92">
        <v>0.16700000000000001</v>
      </c>
      <c r="G92" t="s">
        <v>297</v>
      </c>
      <c r="H92" t="s">
        <v>14</v>
      </c>
      <c r="I92" t="s">
        <v>48</v>
      </c>
      <c r="J92" t="s">
        <v>16</v>
      </c>
    </row>
    <row r="93" spans="1:10" x14ac:dyDescent="0.25">
      <c r="A93" t="s">
        <v>10</v>
      </c>
      <c r="B93" t="s">
        <v>298</v>
      </c>
      <c r="C93" t="s">
        <v>299</v>
      </c>
      <c r="D93">
        <v>4346362</v>
      </c>
      <c r="E93">
        <v>602362309.58000004</v>
      </c>
      <c r="F93">
        <v>0.157</v>
      </c>
      <c r="G93" t="s">
        <v>300</v>
      </c>
      <c r="H93" t="s">
        <v>14</v>
      </c>
      <c r="I93" t="s">
        <v>120</v>
      </c>
      <c r="J93" t="s">
        <v>16</v>
      </c>
    </row>
    <row r="94" spans="1:10" x14ac:dyDescent="0.25">
      <c r="A94" t="s">
        <v>10</v>
      </c>
      <c r="B94" t="s">
        <v>301</v>
      </c>
      <c r="C94" t="s">
        <v>302</v>
      </c>
      <c r="D94">
        <v>3438827</v>
      </c>
      <c r="E94">
        <v>573080519.54999995</v>
      </c>
      <c r="F94">
        <v>0.15</v>
      </c>
      <c r="G94" t="s">
        <v>303</v>
      </c>
      <c r="H94" t="s">
        <v>14</v>
      </c>
      <c r="I94" t="s">
        <v>15</v>
      </c>
      <c r="J94" t="s">
        <v>16</v>
      </c>
    </row>
    <row r="95" spans="1:10" x14ac:dyDescent="0.25">
      <c r="A95" t="s">
        <v>10</v>
      </c>
      <c r="B95" t="s">
        <v>304</v>
      </c>
      <c r="C95" t="s">
        <v>305</v>
      </c>
      <c r="D95">
        <v>8109879</v>
      </c>
      <c r="E95">
        <v>544172880.89999998</v>
      </c>
      <c r="F95">
        <v>0.14199999999999999</v>
      </c>
      <c r="G95" t="s">
        <v>306</v>
      </c>
      <c r="H95" t="s">
        <v>14</v>
      </c>
      <c r="I95" t="s">
        <v>98</v>
      </c>
      <c r="J95" t="s">
        <v>16</v>
      </c>
    </row>
    <row r="96" spans="1:10" x14ac:dyDescent="0.25">
      <c r="A96" t="s">
        <v>10</v>
      </c>
      <c r="B96" t="s">
        <v>307</v>
      </c>
      <c r="C96" t="s">
        <v>308</v>
      </c>
      <c r="D96">
        <v>2710351</v>
      </c>
      <c r="E96">
        <v>445500393.87</v>
      </c>
      <c r="F96">
        <v>0.11600000000000001</v>
      </c>
      <c r="G96" t="s">
        <v>309</v>
      </c>
      <c r="H96" t="s">
        <v>14</v>
      </c>
      <c r="I96" t="s">
        <v>15</v>
      </c>
      <c r="J96" t="s">
        <v>16</v>
      </c>
    </row>
    <row r="97" spans="1:10" x14ac:dyDescent="0.25">
      <c r="A97" t="s">
        <v>10</v>
      </c>
      <c r="B97" t="s">
        <v>310</v>
      </c>
      <c r="C97" t="s">
        <v>311</v>
      </c>
      <c r="D97">
        <v>9216485</v>
      </c>
      <c r="E97">
        <v>434465102.89999998</v>
      </c>
      <c r="F97">
        <v>0.113</v>
      </c>
      <c r="G97" t="s">
        <v>312</v>
      </c>
      <c r="H97" t="s">
        <v>14</v>
      </c>
      <c r="I97" t="s">
        <v>33</v>
      </c>
      <c r="J97" t="s">
        <v>16</v>
      </c>
    </row>
    <row r="98" spans="1:10" x14ac:dyDescent="0.25">
      <c r="A98" t="s">
        <v>10</v>
      </c>
      <c r="B98" t="s">
        <v>313</v>
      </c>
      <c r="C98" t="s">
        <v>314</v>
      </c>
      <c r="D98">
        <v>8457681</v>
      </c>
      <c r="E98">
        <v>424237278.95999998</v>
      </c>
      <c r="F98">
        <v>0.111</v>
      </c>
      <c r="G98" t="s">
        <v>315</v>
      </c>
      <c r="H98" t="s">
        <v>14</v>
      </c>
      <c r="I98" t="s">
        <v>15</v>
      </c>
      <c r="J98" t="s">
        <v>16</v>
      </c>
    </row>
    <row r="99" spans="1:10" x14ac:dyDescent="0.25">
      <c r="A99" t="s">
        <v>10</v>
      </c>
      <c r="B99" t="s">
        <v>316</v>
      </c>
      <c r="C99" t="s">
        <v>317</v>
      </c>
      <c r="D99">
        <v>2372658</v>
      </c>
      <c r="E99">
        <v>418299605.39999998</v>
      </c>
      <c r="F99">
        <v>0.109</v>
      </c>
      <c r="G99" t="s">
        <v>318</v>
      </c>
      <c r="H99" t="s">
        <v>14</v>
      </c>
      <c r="I99" t="s">
        <v>29</v>
      </c>
      <c r="J99" t="s">
        <v>16</v>
      </c>
    </row>
    <row r="100" spans="1:10" x14ac:dyDescent="0.25">
      <c r="A100" t="s">
        <v>10</v>
      </c>
      <c r="B100" t="s">
        <v>319</v>
      </c>
      <c r="C100" t="s">
        <v>320</v>
      </c>
      <c r="D100">
        <v>3032001</v>
      </c>
      <c r="E100">
        <v>416505977.37</v>
      </c>
      <c r="F100">
        <v>0.109</v>
      </c>
      <c r="G100" t="s">
        <v>321</v>
      </c>
      <c r="H100" t="s">
        <v>14</v>
      </c>
      <c r="I100" t="s">
        <v>98</v>
      </c>
      <c r="J100" t="s">
        <v>16</v>
      </c>
    </row>
    <row r="101" spans="1:10" x14ac:dyDescent="0.25">
      <c r="A101" t="s">
        <v>10</v>
      </c>
      <c r="B101" t="s">
        <v>322</v>
      </c>
      <c r="C101" t="s">
        <v>323</v>
      </c>
      <c r="D101">
        <v>11477034</v>
      </c>
      <c r="E101">
        <v>408467640.06</v>
      </c>
      <c r="F101">
        <v>0.107</v>
      </c>
      <c r="G101" t="s">
        <v>324</v>
      </c>
      <c r="H101" t="s">
        <v>14</v>
      </c>
      <c r="I101" t="s">
        <v>15</v>
      </c>
      <c r="J101" t="s">
        <v>16</v>
      </c>
    </row>
    <row r="102" spans="1:10" x14ac:dyDescent="0.25">
      <c r="A102" t="s">
        <v>10</v>
      </c>
      <c r="B102" t="s">
        <v>325</v>
      </c>
      <c r="C102" t="s">
        <v>326</v>
      </c>
      <c r="D102">
        <v>2824541</v>
      </c>
      <c r="E102">
        <v>394362414.42000002</v>
      </c>
      <c r="F102">
        <v>0.10299999999999999</v>
      </c>
      <c r="G102" t="s">
        <v>327</v>
      </c>
      <c r="H102" t="s">
        <v>161</v>
      </c>
      <c r="I102" t="s">
        <v>15</v>
      </c>
      <c r="J102"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A19C6-842F-43E9-9084-90BB1ABEEE6E}">
  <dimension ref="A1:U102"/>
  <sheetViews>
    <sheetView topLeftCell="G28" workbookViewId="0">
      <selection activeCell="U64" sqref="U64"/>
    </sheetView>
  </sheetViews>
  <sheetFormatPr defaultRowHeight="15" x14ac:dyDescent="0.25"/>
  <cols>
    <col min="1" max="1" width="13.7109375" customWidth="1"/>
    <col min="2" max="2" width="16.140625" bestFit="1" customWidth="1"/>
    <col min="3" max="3" width="23.140625" bestFit="1" customWidth="1"/>
    <col min="4" max="4" width="51.85546875" customWidth="1"/>
    <col min="5" max="5" width="12.7109375" customWidth="1"/>
    <col min="6" max="6" width="13.28515625" customWidth="1"/>
    <col min="8" max="8" width="11.5703125" customWidth="1"/>
    <col min="9" max="9" width="14" customWidth="1"/>
    <col min="10" max="10" width="23" customWidth="1"/>
    <col min="11" max="11" width="19" customWidth="1"/>
    <col min="12" max="12" width="13.7109375" customWidth="1"/>
    <col min="14" max="14" width="12.7109375" customWidth="1"/>
    <col min="15" max="15" width="11.85546875" customWidth="1"/>
    <col min="16" max="16" width="11.7109375" customWidth="1"/>
    <col min="17" max="17" width="15.7109375" customWidth="1"/>
    <col min="18" max="18" width="13.140625" customWidth="1"/>
    <col min="19" max="20" width="9.140625" customWidth="1"/>
    <col min="21" max="21" width="36.5703125" customWidth="1"/>
  </cols>
  <sheetData>
    <row r="1" spans="1:21" s="5" customFormat="1" x14ac:dyDescent="0.25">
      <c r="A1" s="5" t="s">
        <v>2</v>
      </c>
      <c r="B1" s="5" t="s">
        <v>328</v>
      </c>
      <c r="C1" s="5" t="s">
        <v>8</v>
      </c>
      <c r="D1" s="5" t="s">
        <v>329</v>
      </c>
      <c r="E1" s="5" t="s">
        <v>333</v>
      </c>
      <c r="F1" s="5" t="s">
        <v>332</v>
      </c>
      <c r="G1" s="5" t="s">
        <v>335</v>
      </c>
      <c r="H1" s="5" t="s">
        <v>334</v>
      </c>
      <c r="I1" s="5" t="s">
        <v>342</v>
      </c>
      <c r="J1" s="5" t="s">
        <v>330</v>
      </c>
      <c r="K1" s="5" t="s">
        <v>336</v>
      </c>
      <c r="L1" s="5" t="s">
        <v>343</v>
      </c>
      <c r="M1" s="5" t="s">
        <v>337</v>
      </c>
      <c r="N1" s="5" t="s">
        <v>341</v>
      </c>
      <c r="O1" s="5" t="s">
        <v>331</v>
      </c>
      <c r="P1" s="5" t="s">
        <v>340</v>
      </c>
      <c r="Q1" s="5" t="s">
        <v>338</v>
      </c>
      <c r="R1" s="5" t="s">
        <v>339</v>
      </c>
      <c r="S1" s="5" t="s">
        <v>344</v>
      </c>
      <c r="T1" s="5" t="s">
        <v>345</v>
      </c>
      <c r="U1" s="5" t="s">
        <v>356</v>
      </c>
    </row>
    <row r="2" spans="1:21" x14ac:dyDescent="0.25">
      <c r="A2" t="s">
        <v>12</v>
      </c>
      <c r="B2">
        <f>VLOOKUP(A2,'Data input'!C:F,4,FALSE)/100</f>
        <v>9.5070000000000002E-2</v>
      </c>
      <c r="C2" t="s">
        <v>15</v>
      </c>
      <c r="D2" t="e" vm="1">
        <v>#VALUE!</v>
      </c>
      <c r="E2" s="1" cm="1">
        <f t="array" aca="1" ref="E2" ca="1">_FV(D2,"52 week high",TRUE)</f>
        <v>191.05</v>
      </c>
      <c r="F2" s="1" cm="1">
        <f t="array" aca="1" ref="F2" ca="1">_FV(D2,"52 week low",TRUE)</f>
        <v>86.62</v>
      </c>
      <c r="G2" s="2" cm="1">
        <f t="array" aca="1" ref="G2" ca="1">_FV(D2,"Beta")</f>
        <v>2.1110000000000002</v>
      </c>
      <c r="H2" s="7" cm="1">
        <f t="array" aca="1" ref="H2" ca="1">_FV(D2,"Change (%)",TRUE)</f>
        <v>9.0790000000000003E-3</v>
      </c>
      <c r="I2" s="6">
        <f ca="1">100*(P2-O2)/O2</f>
        <v>0.90792565691091032</v>
      </c>
      <c r="J2" t="str" cm="1">
        <f t="array" aca="1" ref="J2" ca="1">_FV(D2,"Industry")</f>
        <v>Semiconductors &amp; Semiconductor Equipment</v>
      </c>
      <c r="K2" s="3" cm="1">
        <f t="array" aca="1" ref="K2" ca="1">_FV(D2,"Market cap",TRUE)</f>
        <v>4591242000000</v>
      </c>
      <c r="L2" s="3"/>
      <c r="M2" s="2" cm="1">
        <f t="array" aca="1" ref="M2" ca="1">_FV(D2,"P/E",TRUE)</f>
        <v>53.775399999999998</v>
      </c>
      <c r="O2" s="1" cm="1">
        <f t="array" aca="1" ref="O2" ca="1">_FV(D2,"Previous close",TRUE)</f>
        <v>187.24</v>
      </c>
      <c r="P2" s="1" cm="1">
        <f t="array" aca="1" ref="P2" ca="1">_FV(D2,"Price")</f>
        <v>188.94</v>
      </c>
      <c r="Q2" s="4" cm="1">
        <f t="array" aca="1" ref="Q2" ca="1">_FV(D2,"Volume")</f>
        <v>136572624</v>
      </c>
      <c r="R2" s="4" cm="1">
        <f t="array" aca="1" ref="R2" ca="1">_FV(D2,"Volume average",TRUE)</f>
        <v>192996197</v>
      </c>
      <c r="S2" s="7">
        <f ca="1">(O2-F2)/(E2-F2)</f>
        <v>0.96351623096811256</v>
      </c>
      <c r="T2" s="7">
        <f ca="1">(E2-O2)/(E2-F2)</f>
        <v>3.6483769031887409E-2</v>
      </c>
      <c r="U2" s="11" t="str">
        <f ca="1">"L" &amp; REPT("-", ROUND(S2*20, 0)) &amp; "C" &amp; REPT("-", ROUND(T2*20, 0)) &amp; "H"</f>
        <v>L-------------------C-H</v>
      </c>
    </row>
    <row r="3" spans="1:21" x14ac:dyDescent="0.25">
      <c r="A3" t="s">
        <v>18</v>
      </c>
      <c r="B3">
        <f>VLOOKUP(A3,'Data input'!C:F,4,FALSE)/100</f>
        <v>8.3469999999999989E-2</v>
      </c>
      <c r="C3" t="s">
        <v>15</v>
      </c>
      <c r="D3" t="e" vm="2">
        <v>#VALUE!</v>
      </c>
      <c r="E3" s="1" cm="1">
        <f t="array" aca="1" ref="E3" ca="1">_FV(D3,"52 week high",TRUE)</f>
        <v>555.45000000000005</v>
      </c>
      <c r="F3" s="1" cm="1">
        <f t="array" aca="1" ref="F3" ca="1">_FV(D3,"52 week low",TRUE)</f>
        <v>344.79</v>
      </c>
      <c r="G3" s="2" cm="1">
        <f t="array" aca="1" ref="G3" ca="1">_FV(D3,"Beta")</f>
        <v>1.0196000000000001</v>
      </c>
      <c r="H3" s="7" cm="1">
        <f t="array" aca="1" ref="H3" ca="1">_FV(D3,"Change (%)",TRUE)</f>
        <v>-7.639E-3</v>
      </c>
      <c r="I3" s="6">
        <f t="shared" ref="I3:I66" ca="1" si="0">100*(P3-O3)/O3</f>
        <v>-0.76388755267361164</v>
      </c>
      <c r="J3" t="str" cm="1">
        <f t="array" aca="1" ref="J3" ca="1">_FV(D3,"Industry")</f>
        <v>Software &amp; IT Services</v>
      </c>
      <c r="K3" s="3" cm="1">
        <f t="array" aca="1" ref="K3" ca="1">_FV(D3,"Market cap",TRUE)</f>
        <v>3833581548580</v>
      </c>
      <c r="L3" s="3"/>
      <c r="M3" s="2" cm="1">
        <f t="array" aca="1" ref="M3" ca="1">_FV(D3,"P/E",TRUE)</f>
        <v>38.0989</v>
      </c>
      <c r="O3" s="1" cm="1">
        <f t="array" aca="1" ref="O3" ca="1">_FV(D3,"Previous close",TRUE)</f>
        <v>519.71</v>
      </c>
      <c r="P3" s="1" cm="1">
        <f t="array" aca="1" ref="P3" ca="1">_FV(D3,"Price")</f>
        <v>515.74</v>
      </c>
      <c r="Q3" s="4" cm="1">
        <f t="array" aca="1" ref="Q3" ca="1">_FV(D3,"Volume")</f>
        <v>21213221</v>
      </c>
      <c r="R3" s="4" cm="1">
        <f t="array" aca="1" ref="R3" ca="1">_FV(D3,"Volume average",TRUE)</f>
        <v>20116518</v>
      </c>
      <c r="S3" s="7">
        <f t="shared" ref="S3:S66" ca="1" si="1">(O3-F3)/(E3-F3)</f>
        <v>0.83034273236494827</v>
      </c>
      <c r="T3" s="7">
        <f t="shared" ref="T3:T66" ca="1" si="2">(E3-O3)/(E3-F3)</f>
        <v>0.16965726763505176</v>
      </c>
      <c r="U3" s="11" t="str">
        <f t="shared" ref="U3:U66" ca="1" si="3">"L" &amp; REPT("-", ROUND(S3*20, 0)) &amp; "C" &amp; REPT("-", ROUND(T3*20, 0)) &amp; "H"</f>
        <v>L-----------------C---H</v>
      </c>
    </row>
    <row r="4" spans="1:21" x14ac:dyDescent="0.25">
      <c r="A4" t="s">
        <v>21</v>
      </c>
      <c r="B4">
        <f>VLOOKUP(A4,'Data input'!C:F,4,FALSE)/100</f>
        <v>8.3239999999999995E-2</v>
      </c>
      <c r="C4" t="s">
        <v>15</v>
      </c>
      <c r="D4" t="e" vm="3">
        <v>#VALUE!</v>
      </c>
      <c r="E4" s="1" cm="1">
        <f t="array" aca="1" ref="E4" ca="1">_FV(D4,"52 week high",TRUE)</f>
        <v>260.10000000000002</v>
      </c>
      <c r="F4" s="1" cm="1">
        <f t="array" aca="1" ref="F4" ca="1">_FV(D4,"52 week low",TRUE)</f>
        <v>169.21010000000001</v>
      </c>
      <c r="G4" s="2" cm="1">
        <f t="array" aca="1" ref="G4" ca="1">_FV(D4,"Beta")</f>
        <v>1.0840000000000001</v>
      </c>
      <c r="H4" s="7" cm="1">
        <f t="array" aca="1" ref="H4" ca="1">_FV(D4,"Change (%)",TRUE)</f>
        <v>6.5769999999999995E-3</v>
      </c>
      <c r="I4" s="6">
        <f t="shared" ca="1" si="0"/>
        <v>0.65766294773928635</v>
      </c>
      <c r="J4" t="str" cm="1">
        <f t="array" aca="1" ref="J4" ca="1">_FV(D4,"Industry")</f>
        <v>Computers, Phones &amp; Household Electronics</v>
      </c>
      <c r="K4" s="3" cm="1">
        <f t="array" aca="1" ref="K4" ca="1">_FV(D4,"Market cap",TRUE)</f>
        <v>3815909480700</v>
      </c>
      <c r="L4" s="3"/>
      <c r="M4" s="2" cm="1">
        <f t="array" aca="1" ref="M4" ca="1">_FV(D4,"P/E",TRUE)</f>
        <v>35.232900000000001</v>
      </c>
      <c r="O4" s="1" cm="1">
        <f t="array" aca="1" ref="O4" ca="1">_FV(D4,"Previous close",TRUE)</f>
        <v>255.45</v>
      </c>
      <c r="P4" s="1" cm="1">
        <f t="array" aca="1" ref="P4" ca="1">_FV(D4,"Price")</f>
        <v>257.13</v>
      </c>
      <c r="Q4" s="4" cm="1">
        <f t="array" aca="1" ref="Q4" ca="1">_FV(D4,"Volume")</f>
        <v>42609413</v>
      </c>
      <c r="R4" s="4" cm="1">
        <f t="array" aca="1" ref="R4" ca="1">_FV(D4,"Volume average",TRUE)</f>
        <v>56920121</v>
      </c>
      <c r="S4" s="7">
        <f t="shared" ca="1" si="1"/>
        <v>0.94883919995511012</v>
      </c>
      <c r="T4" s="7">
        <f t="shared" ca="1" si="2"/>
        <v>5.1160800044889848E-2</v>
      </c>
      <c r="U4" s="11" t="str">
        <f t="shared" ca="1" si="3"/>
        <v>L-------------------C-H</v>
      </c>
    </row>
    <row r="5" spans="1:21" x14ac:dyDescent="0.25">
      <c r="A5" t="s">
        <v>24</v>
      </c>
      <c r="B5">
        <f>VLOOKUP(A5,'Data input'!C:F,4,FALSE)/100</f>
        <v>5.7140000000000003E-2</v>
      </c>
      <c r="C5" t="s">
        <v>15</v>
      </c>
      <c r="D5" t="e" vm="4">
        <v>#VALUE!</v>
      </c>
      <c r="E5" s="1" cm="1">
        <f t="array" aca="1" ref="E5" ca="1">_FV(D5,"52 week high",TRUE)</f>
        <v>374.23</v>
      </c>
      <c r="F5" s="1" cm="1">
        <f t="array" aca="1" ref="F5" ca="1">_FV(D5,"52 week low",TRUE)</f>
        <v>138.1</v>
      </c>
      <c r="G5" s="2" cm="1">
        <f t="array" aca="1" ref="G5" ca="1">_FV(D5,"Beta")</f>
        <v>1.198</v>
      </c>
      <c r="H5" s="7" cm="1">
        <f t="array" aca="1" ref="H5" ca="1">_FV(D5,"Change (%)",TRUE)</f>
        <v>1.4368000000000001E-2</v>
      </c>
      <c r="I5" s="6">
        <f t="shared" ca="1" si="0"/>
        <v>1.4367557515222473</v>
      </c>
      <c r="J5" t="str" cm="1">
        <f t="array" aca="1" ref="J5" ca="1">_FV(D5,"Industry")</f>
        <v>Semiconductors &amp; Semiconductor Equipment</v>
      </c>
      <c r="K5" s="3" cm="1">
        <f t="array" aca="1" ref="K5" ca="1">_FV(D5,"Market cap",TRUE)</f>
        <v>1597009395700</v>
      </c>
      <c r="L5" s="3"/>
      <c r="M5" s="2" cm="1">
        <f t="array" aca="1" ref="M5" ca="1">_FV(D5,"P/E",TRUE)</f>
        <v>85.463099999999997</v>
      </c>
      <c r="O5" s="1" cm="1">
        <f t="array" aca="1" ref="O5" ca="1">_FV(D5,"Previous close",TRUE)</f>
        <v>333.39</v>
      </c>
      <c r="P5" s="1" cm="1">
        <f t="array" aca="1" ref="P5" ca="1">_FV(D5,"Price")</f>
        <v>338.18</v>
      </c>
      <c r="Q5" s="4" cm="1">
        <f t="array" aca="1" ref="Q5" ca="1">_FV(D5,"Volume")</f>
        <v>19899035</v>
      </c>
      <c r="R5" s="4" cm="1">
        <f t="array" aca="1" ref="R5" ca="1">_FV(D5,"Volume average",TRUE)</f>
        <v>28374422</v>
      </c>
      <c r="S5" s="7">
        <f t="shared" ca="1" si="1"/>
        <v>0.82704442468131945</v>
      </c>
      <c r="T5" s="7">
        <f t="shared" ca="1" si="2"/>
        <v>0.1729555753186805</v>
      </c>
      <c r="U5" s="11" t="str">
        <f t="shared" ca="1" si="3"/>
        <v>L-----------------C---H</v>
      </c>
    </row>
    <row r="6" spans="1:21" x14ac:dyDescent="0.25">
      <c r="A6" t="s">
        <v>27</v>
      </c>
      <c r="B6">
        <f>VLOOKUP(A6,'Data input'!C:F,4,FALSE)/100</f>
        <v>5.1459999999999999E-2</v>
      </c>
      <c r="C6" t="s">
        <v>29</v>
      </c>
      <c r="D6" t="e" vm="5">
        <v>#VALUE!</v>
      </c>
      <c r="E6" s="1" cm="1">
        <f t="array" aca="1" ref="E6" ca="1">_FV(D6,"52 week high",TRUE)</f>
        <v>242.52</v>
      </c>
      <c r="F6" s="1" cm="1">
        <f t="array" aca="1" ref="F6" ca="1">_FV(D6,"52 week low",TRUE)</f>
        <v>161.38</v>
      </c>
      <c r="G6" s="2" cm="1">
        <f t="array" aca="1" ref="G6" ca="1">_FV(D6,"Beta")</f>
        <v>1.2830999999999999</v>
      </c>
      <c r="H6" s="7" cm="1">
        <f t="array" aca="1" ref="H6" ca="1">_FV(D6,"Change (%)",TRUE)</f>
        <v>8.0679999999999988E-3</v>
      </c>
      <c r="I6" s="6">
        <f t="shared" ca="1" si="0"/>
        <v>0.80678058287630927</v>
      </c>
      <c r="J6" t="str" cm="1">
        <f t="array" aca="1" ref="J6" ca="1">_FV(D6,"Industry")</f>
        <v>Diversified Retail</v>
      </c>
      <c r="K6" s="3" cm="1">
        <f t="array" aca="1" ref="K6" ca="1">_FV(D6,"Market cap",TRUE)</f>
        <v>2353000000000</v>
      </c>
      <c r="L6" s="3"/>
      <c r="M6" s="2" cm="1">
        <f t="array" aca="1" ref="M6" ca="1">_FV(D6,"P/E",TRUE)</f>
        <v>33.6676</v>
      </c>
      <c r="O6" s="1" cm="1">
        <f t="array" aca="1" ref="O6" ca="1">_FV(D6,"Previous close",TRUE)</f>
        <v>220.63</v>
      </c>
      <c r="P6" s="1" cm="1">
        <f t="array" aca="1" ref="P6" ca="1">_FV(D6,"Price")</f>
        <v>222.41</v>
      </c>
      <c r="Q6" s="4" cm="1">
        <f t="array" aca="1" ref="Q6" ca="1">_FV(D6,"Volume")</f>
        <v>41227284</v>
      </c>
      <c r="R6" s="4" cm="1">
        <f t="array" aca="1" ref="R6" ca="1">_FV(D6,"Volume average",TRUE)</f>
        <v>43606686</v>
      </c>
      <c r="S6" s="7">
        <f t="shared" ca="1" si="1"/>
        <v>0.73021937392161684</v>
      </c>
      <c r="T6" s="7">
        <f t="shared" ca="1" si="2"/>
        <v>0.26978062607838316</v>
      </c>
      <c r="U6" s="11" t="str">
        <f t="shared" ca="1" si="3"/>
        <v>L---------------C-----H</v>
      </c>
    </row>
    <row r="7" spans="1:21" x14ac:dyDescent="0.25">
      <c r="A7" t="s">
        <v>31</v>
      </c>
      <c r="B7">
        <f>VLOOKUP(A7,'Data input'!C:F,4,FALSE)/100</f>
        <v>3.542E-2</v>
      </c>
      <c r="C7" t="s">
        <v>33</v>
      </c>
      <c r="D7" t="e" vm="6">
        <v>#VALUE!</v>
      </c>
      <c r="E7" s="1" cm="1">
        <f t="array" aca="1" ref="E7" ca="1">_FV(D7,"52 week high",TRUE)</f>
        <v>796.25</v>
      </c>
      <c r="F7" s="1" cm="1">
        <f t="array" aca="1" ref="F7" ca="1">_FV(D7,"52 week low",TRUE)</f>
        <v>479.8</v>
      </c>
      <c r="G7" s="2" cm="1">
        <f t="array" aca="1" ref="G7" ca="1">_FV(D7,"Beta")</f>
        <v>1.2156</v>
      </c>
      <c r="H7" s="7" cm="1">
        <f t="array" aca="1" ref="H7" ca="1">_FV(D7,"Change (%)",TRUE)</f>
        <v>1.3535999999999999E-2</v>
      </c>
      <c r="I7" s="6">
        <f t="shared" ca="1" si="0"/>
        <v>1.3536119552792152</v>
      </c>
      <c r="J7" t="str" cm="1">
        <f t="array" aca="1" ref="J7" ca="1">_FV(D7,"Industry")</f>
        <v>Software &amp; IT Services</v>
      </c>
      <c r="K7" s="3" cm="1">
        <f t="array" aca="1" ref="K7" ca="1">_FV(D7,"Market cap",TRUE)</f>
        <v>1802060000000</v>
      </c>
      <c r="L7" s="3"/>
      <c r="M7" s="2" cm="1">
        <f t="array" aca="1" ref="M7" ca="1">_FV(D7,"P/E",TRUE)</f>
        <v>25.754300000000001</v>
      </c>
      <c r="O7" s="1" cm="1">
        <f t="array" aca="1" ref="O7" ca="1">_FV(D7,"Previous close",TRUE)</f>
        <v>717.34</v>
      </c>
      <c r="P7" s="1" cm="1">
        <f t="array" aca="1" ref="P7" ca="1">_FV(D7,"Price")</f>
        <v>727.05</v>
      </c>
      <c r="Q7" s="4" cm="1">
        <f t="array" aca="1" ref="Q7" ca="1">_FV(D7,"Volume")</f>
        <v>11402736</v>
      </c>
      <c r="R7" s="4" cm="1">
        <f t="array" aca="1" ref="R7" ca="1">_FV(D7,"Volume average",TRUE)</f>
        <v>11188033</v>
      </c>
      <c r="S7" s="7">
        <f t="shared" ca="1" si="1"/>
        <v>0.75063991151840748</v>
      </c>
      <c r="T7" s="7">
        <f t="shared" ca="1" si="2"/>
        <v>0.24936008848159258</v>
      </c>
      <c r="U7" s="11" t="str">
        <f t="shared" ca="1" si="3"/>
        <v>L---------------C-----H</v>
      </c>
    </row>
    <row r="8" spans="1:21" x14ac:dyDescent="0.25">
      <c r="A8" t="s">
        <v>35</v>
      </c>
      <c r="B8">
        <f>VLOOKUP(A8,'Data input'!C:F,4,FALSE)/100</f>
        <v>3.524E-2</v>
      </c>
      <c r="C8" t="s">
        <v>29</v>
      </c>
      <c r="D8" t="e" vm="7">
        <v>#VALUE!</v>
      </c>
      <c r="E8" s="1" cm="1">
        <f t="array" aca="1" ref="E8" ca="1">_FV(D8,"52 week high",TRUE)</f>
        <v>488.53989999999999</v>
      </c>
      <c r="F8" s="1" cm="1">
        <f t="array" aca="1" ref="F8" ca="1">_FV(D8,"52 week low",TRUE)</f>
        <v>212.11</v>
      </c>
      <c r="G8" s="2" cm="1">
        <f t="array" aca="1" ref="G8" ca="1">_FV(D8,"Beta")</f>
        <v>2.0691999999999999</v>
      </c>
      <c r="H8" s="7" cm="1">
        <f t="array" aca="1" ref="H8" ca="1">_FV(D8,"Change (%)",TRUE)</f>
        <v>-5.1060000000000001E-2</v>
      </c>
      <c r="I8" s="6">
        <f t="shared" ca="1" si="0"/>
        <v>-5.1059939929482399</v>
      </c>
      <c r="J8" t="str" cm="1">
        <f t="array" aca="1" ref="J8" ca="1">_FV(D8,"Industry")</f>
        <v>Automobiles &amp; Auto Parts</v>
      </c>
      <c r="K8" s="3" cm="1">
        <f t="array" aca="1" ref="K8" ca="1">_FV(D8,"Market cap",TRUE)</f>
        <v>1449765836000</v>
      </c>
      <c r="L8" s="3"/>
      <c r="M8" s="2" cm="1">
        <f t="array" aca="1" ref="M8" ca="1">_FV(D8,"P/E",TRUE)</f>
        <v>256.04360000000003</v>
      </c>
      <c r="O8" s="1" cm="1">
        <f t="array" aca="1" ref="O8" ca="1">_FV(D8,"Previous close",TRUE)</f>
        <v>459.46</v>
      </c>
      <c r="P8" s="1" cm="1">
        <f t="array" aca="1" ref="P8" ca="1">_FV(D8,"Price")</f>
        <v>436</v>
      </c>
      <c r="Q8" s="4" cm="1">
        <f t="array" aca="1" ref="Q8" ca="1">_FV(D8,"Volume")</f>
        <v>136600560</v>
      </c>
      <c r="R8" s="4" cm="1">
        <f t="array" aca="1" ref="R8" ca="1">_FV(D8,"Volume average",TRUE)</f>
        <v>91451686</v>
      </c>
      <c r="S8" s="7">
        <f t="shared" ca="1" si="1"/>
        <v>0.89480190095210388</v>
      </c>
      <c r="T8" s="7">
        <f t="shared" ca="1" si="2"/>
        <v>0.10519809904789609</v>
      </c>
      <c r="U8" s="11" t="str">
        <f t="shared" ca="1" si="3"/>
        <v>L------------------C--H</v>
      </c>
    </row>
    <row r="9" spans="1:21" x14ac:dyDescent="0.25">
      <c r="A9" t="s">
        <v>38</v>
      </c>
      <c r="B9">
        <f>VLOOKUP(A9,'Data input'!C:F,4,FALSE)/100</f>
        <v>3.1489999999999997E-2</v>
      </c>
      <c r="C9" t="s">
        <v>33</v>
      </c>
      <c r="D9" t="e" vm="8">
        <v>#VALUE!</v>
      </c>
      <c r="E9" s="1" cm="1">
        <f t="array" aca="1" ref="E9" ca="1">_FV(D9,"52 week high",TRUE)</f>
        <v>256</v>
      </c>
      <c r="F9" s="1" cm="1">
        <f t="array" aca="1" ref="F9" ca="1">_FV(D9,"52 week low",TRUE)</f>
        <v>140.53</v>
      </c>
      <c r="G9" s="2" cm="1">
        <f t="array" aca="1" ref="G9" ca="1">_FV(D9,"Beta")</f>
        <v>1.0407</v>
      </c>
      <c r="H9" s="7" cm="1">
        <f t="array" aca="1" ref="H9" ca="1">_FV(D9,"Change (%)",TRUE)</f>
        <v>3.2260000000000001E-3</v>
      </c>
      <c r="I9" s="6">
        <f t="shared" ca="1" si="0"/>
        <v>0.32258064516128704</v>
      </c>
      <c r="J9" t="str" cm="1">
        <f t="array" aca="1" ref="J9" ca="1">_FV(D9,"Industry")</f>
        <v>Software &amp; IT Services</v>
      </c>
      <c r="K9" s="3" cm="1">
        <f t="array" aca="1" ref="K9" ca="1">_FV(D9,"Market cap",TRUE)</f>
        <v>2965296000000</v>
      </c>
      <c r="L9" s="3"/>
      <c r="M9" s="2" cm="1">
        <f t="array" aca="1" ref="M9" ca="1">_FV(D9,"P/E",TRUE)</f>
        <v>26.078499999999998</v>
      </c>
      <c r="O9" s="1" cm="1">
        <f t="array" aca="1" ref="O9" ca="1">_FV(D9,"Previous close",TRUE)</f>
        <v>244.9</v>
      </c>
      <c r="P9" s="1" cm="1">
        <f t="array" aca="1" ref="P9" ca="1">_FV(D9,"Price")</f>
        <v>245.69</v>
      </c>
      <c r="Q9" s="4" cm="1">
        <f t="array" aca="1" ref="Q9" ca="1">_FV(D9,"Volume")</f>
        <v>25467411</v>
      </c>
      <c r="R9" s="4" cm="1">
        <f t="array" aca="1" ref="R9" ca="1">_FV(D9,"Volume average",TRUE)</f>
        <v>38248575</v>
      </c>
      <c r="S9" s="7">
        <f t="shared" ca="1" si="1"/>
        <v>0.90387113535983377</v>
      </c>
      <c r="T9" s="7">
        <f t="shared" ca="1" si="2"/>
        <v>9.6128864640166234E-2</v>
      </c>
      <c r="U9" s="11" t="str">
        <f t="shared" ca="1" si="3"/>
        <v>L------------------C--H</v>
      </c>
    </row>
    <row r="10" spans="1:21" x14ac:dyDescent="0.25">
      <c r="A10" t="s">
        <v>41</v>
      </c>
      <c r="B10">
        <f>VLOOKUP(A10,'Data input'!C:F,4,FALSE)/100</f>
        <v>2.947E-2</v>
      </c>
      <c r="C10" t="s">
        <v>33</v>
      </c>
      <c r="D10" t="e" vm="9">
        <v>#VALUE!</v>
      </c>
      <c r="E10" s="1" cm="1">
        <f t="array" aca="1" ref="E10" ca="1">_FV(D10,"52 week high",TRUE)</f>
        <v>256.7</v>
      </c>
      <c r="F10" s="1" cm="1">
        <f t="array" aca="1" ref="F10" ca="1">_FV(D10,"52 week low",TRUE)</f>
        <v>142.66</v>
      </c>
      <c r="G10" s="2" cm="1">
        <f t="array" aca="1" ref="G10" ca="1">_FV(D10,"Beta")</f>
        <v>1.0407</v>
      </c>
      <c r="H10" s="7" cm="1">
        <f t="array" aca="1" ref="H10" ca="1">_FV(D10,"Change (%)",TRUE)</f>
        <v>3.6249999999999998E-3</v>
      </c>
      <c r="I10" s="6">
        <f t="shared" ca="1" si="0"/>
        <v>0.36246640058646851</v>
      </c>
      <c r="J10" t="str" cm="1">
        <f t="array" aca="1" ref="J10" ca="1">_FV(D10,"Industry")</f>
        <v>Software &amp; IT Services</v>
      </c>
      <c r="K10" s="3" cm="1">
        <f t="array" aca="1" ref="K10" ca="1">_FV(D10,"Market cap",TRUE)</f>
        <v>2965296000000</v>
      </c>
      <c r="L10" s="3"/>
      <c r="M10" s="2" cm="1">
        <f t="array" aca="1" ref="M10" ca="1">_FV(D10,"P/E",TRUE)</f>
        <v>26.158000000000001</v>
      </c>
      <c r="O10" s="1" cm="1">
        <f t="array" aca="1" ref="O10" ca="1">_FV(D10,"Previous close",TRUE)</f>
        <v>245.54</v>
      </c>
      <c r="P10" s="1" cm="1">
        <f t="array" aca="1" ref="P10" ca="1">_FV(D10,"Price")</f>
        <v>246.43</v>
      </c>
      <c r="Q10" s="4" cm="1">
        <f t="array" aca="1" ref="Q10" ca="1">_FV(D10,"Volume")</f>
        <v>20652635</v>
      </c>
      <c r="R10" s="4" cm="1">
        <f t="array" aca="1" ref="R10" ca="1">_FV(D10,"Volume average",TRUE)</f>
        <v>24721688</v>
      </c>
      <c r="S10" s="7">
        <f t="shared" ca="1" si="1"/>
        <v>0.9021396001403017</v>
      </c>
      <c r="T10" s="7">
        <f t="shared" ca="1" si="2"/>
        <v>9.7860399859698327E-2</v>
      </c>
      <c r="U10" s="11" t="str">
        <f t="shared" ca="1" si="3"/>
        <v>L------------------C--H</v>
      </c>
    </row>
    <row r="11" spans="1:21" x14ac:dyDescent="0.25">
      <c r="A11" t="s">
        <v>43</v>
      </c>
      <c r="B11">
        <f>VLOOKUP(A11,'Data input'!C:F,4,FALSE)/100</f>
        <v>2.7789999999999999E-2</v>
      </c>
      <c r="C11" t="s">
        <v>33</v>
      </c>
      <c r="D11" t="e" vm="10">
        <v>#VALUE!</v>
      </c>
      <c r="E11" s="1" cm="1">
        <f t="array" aca="1" ref="E11" ca="1">_FV(D11,"52 week high",TRUE)</f>
        <v>1341.15</v>
      </c>
      <c r="F11" s="1" cm="1">
        <f t="array" aca="1" ref="F11" ca="1">_FV(D11,"52 week low",TRUE)</f>
        <v>677.88</v>
      </c>
      <c r="G11" s="2" cm="1">
        <f t="array" aca="1" ref="G11" ca="1">_FV(D11,"Beta")</f>
        <v>1.5931999999999999</v>
      </c>
      <c r="H11" s="7" cm="1">
        <f t="array" aca="1" ref="H11" ca="1">_FV(D11,"Change (%)",TRUE)</f>
        <v>-7.1479999999999998E-3</v>
      </c>
      <c r="I11" s="6">
        <f t="shared" ca="1" si="0"/>
        <v>-0.71483474250577483</v>
      </c>
      <c r="J11" t="str" cm="1">
        <f t="array" aca="1" ref="J11" ca="1">_FV(D11,"Industry")</f>
        <v>Software &amp; IT Services</v>
      </c>
      <c r="K11" s="3" cm="1">
        <f t="array" aca="1" ref="K11" ca="1">_FV(D11,"Market cap",TRUE)</f>
        <v>493989687792</v>
      </c>
      <c r="L11" s="3"/>
      <c r="M11" s="2" cm="1">
        <f t="array" aca="1" ref="M11" ca="1">_FV(D11,"P/E",TRUE)</f>
        <v>49.895000000000003</v>
      </c>
      <c r="O11" s="1" cm="1">
        <f t="array" aca="1" ref="O11" ca="1">_FV(D11,"Previous close",TRUE)</f>
        <v>1170.9000000000001</v>
      </c>
      <c r="P11" s="1" cm="1">
        <f t="array" aca="1" ref="P11" ca="1">_FV(D11,"Price")</f>
        <v>1162.53</v>
      </c>
      <c r="Q11" s="4" cm="1">
        <f t="array" aca="1" ref="Q11" ca="1">_FV(D11,"Volume")</f>
        <v>4680974</v>
      </c>
      <c r="R11" s="4" cm="1">
        <f t="array" aca="1" ref="R11" ca="1">_FV(D11,"Volume average",TRUE)</f>
        <v>2917262</v>
      </c>
      <c r="S11" s="7">
        <f t="shared" ca="1" si="1"/>
        <v>0.74331720113980737</v>
      </c>
      <c r="T11" s="7">
        <f t="shared" ca="1" si="2"/>
        <v>0.25668279886019263</v>
      </c>
      <c r="U11" s="11" t="str">
        <f t="shared" ca="1" si="3"/>
        <v>L---------------C-----H</v>
      </c>
    </row>
    <row r="12" spans="1:21" x14ac:dyDescent="0.25">
      <c r="A12" t="s">
        <v>46</v>
      </c>
      <c r="B12">
        <f>VLOOKUP(A12,'Data input'!C:F,4,FALSE)/100</f>
        <v>2.1940000000000001E-2</v>
      </c>
      <c r="C12" t="s">
        <v>48</v>
      </c>
      <c r="D12" t="e" vm="11">
        <v>#VALUE!</v>
      </c>
      <c r="E12" s="1" cm="1">
        <f t="array" aca="1" ref="E12" ca="1">_FV(D12,"52 week high",TRUE)</f>
        <v>1078.2349999999999</v>
      </c>
      <c r="F12" s="1" cm="1">
        <f t="array" aca="1" ref="F12" ca="1">_FV(D12,"52 week low",TRUE)</f>
        <v>867.16</v>
      </c>
      <c r="G12" s="2" cm="1">
        <f t="array" aca="1" ref="G12" ca="1">_FV(D12,"Beta")</f>
        <v>0.98609999999999998</v>
      </c>
      <c r="H12" s="7" cm="1">
        <f t="array" aca="1" ref="H12" ca="1">_FV(D12,"Change (%)",TRUE)</f>
        <v>-6.2140000000000003E-4</v>
      </c>
      <c r="I12" s="6">
        <f t="shared" ca="1" si="0"/>
        <v>-6.2136176335933241E-2</v>
      </c>
      <c r="J12" t="str" cm="1">
        <f t="array" aca="1" ref="J12" ca="1">_FV(D12,"Industry")</f>
        <v>Diversified Retail</v>
      </c>
      <c r="K12" s="3" cm="1">
        <f t="array" aca="1" ref="K12" ca="1">_FV(D12,"Market cap",TRUE)</f>
        <v>406346384490</v>
      </c>
      <c r="L12" s="3" t="s">
        <v>346</v>
      </c>
      <c r="M12" s="2" cm="1">
        <f t="array" aca="1" ref="M12" ca="1">_FV(D12,"P/E",TRUE)</f>
        <v>50.381</v>
      </c>
      <c r="O12" s="1" cm="1">
        <f t="array" aca="1" ref="O12" ca="1">_FV(D12,"Previous close",TRUE)</f>
        <v>917.34</v>
      </c>
      <c r="P12" s="1" cm="1">
        <f t="array" aca="1" ref="P12" ca="1">_FV(D12,"Price")</f>
        <v>916.77</v>
      </c>
      <c r="Q12" s="4" cm="1">
        <f t="array" aca="1" ref="Q12" ca="1">_FV(D12,"Volume")</f>
        <v>2061731</v>
      </c>
      <c r="R12" s="4" cm="1">
        <f t="array" aca="1" ref="R12" ca="1">_FV(D12,"Volume average",TRUE)</f>
        <v>2361153</v>
      </c>
      <c r="S12" s="7">
        <f t="shared" ca="1" si="1"/>
        <v>0.23773540210825575</v>
      </c>
      <c r="T12" s="7">
        <f t="shared" ca="1" si="2"/>
        <v>0.76226459789174428</v>
      </c>
      <c r="U12" s="11" t="str">
        <f t="shared" ca="1" si="3"/>
        <v>L-----C---------------H</v>
      </c>
    </row>
    <row r="13" spans="1:21" x14ac:dyDescent="0.25">
      <c r="A13" t="s">
        <v>50</v>
      </c>
      <c r="B13">
        <f>VLOOKUP(A13,'Data input'!C:F,4,FALSE)/100</f>
        <v>2.181E-2</v>
      </c>
      <c r="C13" t="s">
        <v>15</v>
      </c>
      <c r="D13" t="e" vm="12">
        <v>#VALUE!</v>
      </c>
      <c r="E13" s="1" cm="1">
        <f t="array" aca="1" ref="E13" ca="1">_FV(D13,"52 week high",TRUE)</f>
        <v>190</v>
      </c>
      <c r="F13" s="1" cm="1">
        <f t="array" aca="1" ref="F13" ca="1">_FV(D13,"52 week low",TRUE)</f>
        <v>36.145000000000003</v>
      </c>
      <c r="G13" s="2" cm="1">
        <f t="array" aca="1" ref="G13" ca="1">_FV(D13,"Beta")</f>
        <v>2.6284999999999998</v>
      </c>
      <c r="H13" s="7" cm="1">
        <f t="array" aca="1" ref="H13" ca="1">_FV(D13,"Change (%)",TRUE)</f>
        <v>1.1354E-2</v>
      </c>
      <c r="I13" s="6">
        <f t="shared" ca="1" si="0"/>
        <v>1.1354420113544326</v>
      </c>
      <c r="J13" t="str" cm="1">
        <f t="array" aca="1" ref="J13" ca="1">_FV(D13,"Industry")</f>
        <v>Software &amp; IT Services</v>
      </c>
      <c r="K13" s="3" cm="1">
        <f t="array" aca="1" ref="K13" ca="1">_FV(D13,"Market cap",TRUE)</f>
        <v>443558585850</v>
      </c>
      <c r="L13" s="3"/>
      <c r="M13" s="2" cm="1">
        <f t="array" aca="1" ref="M13" ca="1">_FV(D13,"P/E",TRUE)</f>
        <v>614.61519999999996</v>
      </c>
      <c r="O13" s="1" cm="1">
        <f t="array" aca="1" ref="O13" ca="1">_FV(D13,"Previous close",TRUE)</f>
        <v>184.95</v>
      </c>
      <c r="P13" s="1" cm="1">
        <f t="array" aca="1" ref="P13" ca="1">_FV(D13,"Price")</f>
        <v>187.05</v>
      </c>
      <c r="Q13" s="4" cm="1">
        <f t="array" aca="1" ref="Q13" ca="1">_FV(D13,"Volume")</f>
        <v>39798148</v>
      </c>
      <c r="R13" s="4" cm="1">
        <f t="array" aca="1" ref="R13" ca="1">_FV(D13,"Volume average",TRUE)</f>
        <v>57639981</v>
      </c>
      <c r="S13" s="7">
        <f t="shared" ca="1" si="1"/>
        <v>0.96717688732897855</v>
      </c>
      <c r="T13" s="7">
        <f t="shared" ca="1" si="2"/>
        <v>3.282311267102149E-2</v>
      </c>
      <c r="U13" s="11" t="str">
        <f t="shared" ca="1" si="3"/>
        <v>L-------------------C-H</v>
      </c>
    </row>
    <row r="14" spans="1:21" x14ac:dyDescent="0.25">
      <c r="A14" t="s">
        <v>53</v>
      </c>
      <c r="B14">
        <f>VLOOKUP(A14,'Data input'!C:F,4,FALSE)/100</f>
        <v>1.444E-2</v>
      </c>
      <c r="C14" t="s">
        <v>33</v>
      </c>
      <c r="D14" t="e" vm="13">
        <v>#VALUE!</v>
      </c>
      <c r="E14" s="1" cm="1">
        <f t="array" aca="1" ref="E14" ca="1">_FV(D14,"52 week high",TRUE)</f>
        <v>276.49</v>
      </c>
      <c r="F14" s="1" cm="1">
        <f t="array" aca="1" ref="F14" ca="1">_FV(D14,"52 week low",TRUE)</f>
        <v>205.39</v>
      </c>
      <c r="G14" s="2" cm="1">
        <f t="array" aca="1" ref="G14" ca="1">_FV(D14,"Beta")</f>
        <v>0.57410000000000005</v>
      </c>
      <c r="H14" s="7" cm="1">
        <f t="array" aca="1" ref="H14" ca="1">_FV(D14,"Change (%)",TRUE)</f>
        <v>-1.3375999999999999E-2</v>
      </c>
      <c r="I14" s="6">
        <f t="shared" ca="1" si="0"/>
        <v>-1.3375632341593091</v>
      </c>
      <c r="J14" t="str" cm="1">
        <f t="array" aca="1" ref="J14" ca="1">_FV(D14,"Industry")</f>
        <v>Telecommunications Services</v>
      </c>
      <c r="K14" s="3" cm="1">
        <f t="array" aca="1" ref="K14" ca="1">_FV(D14,"Market cap",TRUE)</f>
        <v>259003928659</v>
      </c>
      <c r="L14" s="3"/>
      <c r="M14" s="2" cm="1">
        <f t="array" aca="1" ref="M14" ca="1">_FV(D14,"P/E",TRUE)</f>
        <v>22.0015</v>
      </c>
      <c r="O14" s="1" cm="1">
        <f t="array" aca="1" ref="O14" ca="1">_FV(D14,"Previous close",TRUE)</f>
        <v>233.26</v>
      </c>
      <c r="P14" s="1" cm="1">
        <f t="array" aca="1" ref="P14" ca="1">_FV(D14,"Price")</f>
        <v>230.14</v>
      </c>
      <c r="Q14" s="4" cm="1">
        <f t="array" aca="1" ref="Q14" ca="1">_FV(D14,"Volume")</f>
        <v>4324528</v>
      </c>
      <c r="R14" s="4" cm="1">
        <f t="array" aca="1" ref="R14" ca="1">_FV(D14,"Volume average",TRUE)</f>
        <v>4031765</v>
      </c>
      <c r="S14" s="7">
        <f t="shared" ca="1" si="1"/>
        <v>0.39198312236286914</v>
      </c>
      <c r="T14" s="7">
        <f t="shared" ca="1" si="2"/>
        <v>0.60801687763713086</v>
      </c>
      <c r="U14" s="11" t="str">
        <f t="shared" ca="1" si="3"/>
        <v>L--------C------------H</v>
      </c>
    </row>
    <row r="15" spans="1:21" x14ac:dyDescent="0.25">
      <c r="A15" t="s">
        <v>56</v>
      </c>
      <c r="B15">
        <f>VLOOKUP(A15,'Data input'!C:F,4,FALSE)/100</f>
        <v>1.4379999999999999E-2</v>
      </c>
      <c r="C15" t="s">
        <v>15</v>
      </c>
      <c r="D15" t="e" vm="14">
        <v>#VALUE!</v>
      </c>
      <c r="E15" s="1" cm="1">
        <f t="array" aca="1" ref="E15" ca="1">_FV(D15,"52 week high",TRUE)</f>
        <v>72.55</v>
      </c>
      <c r="F15" s="1" cm="1">
        <f t="array" aca="1" ref="F15" ca="1">_FV(D15,"52 week low",TRUE)</f>
        <v>52.11</v>
      </c>
      <c r="G15" s="2" cm="1">
        <f t="array" aca="1" ref="G15" ca="1">_FV(D15,"Beta")</f>
        <v>0.94569999999999999</v>
      </c>
      <c r="H15" s="7" cm="1">
        <f t="array" aca="1" ref="H15" ca="1">_FV(D15,"Change (%)",TRUE)</f>
        <v>-6.4000000000000003E-3</v>
      </c>
      <c r="I15" s="6">
        <f t="shared" ca="1" si="0"/>
        <v>-0.63999999999999668</v>
      </c>
      <c r="J15" t="str" cm="1">
        <f t="array" aca="1" ref="J15" ca="1">_FV(D15,"Industry")</f>
        <v>Communications &amp; Networking</v>
      </c>
      <c r="K15" s="3" cm="1">
        <f t="array" aca="1" ref="K15" ca="1">_FV(D15,"Market cap",TRUE)</f>
        <v>270042887070</v>
      </c>
      <c r="L15" s="3"/>
      <c r="M15" s="2" cm="1">
        <f t="array" aca="1" ref="M15" ca="1">_FV(D15,"P/E",TRUE)</f>
        <v>28.877600000000001</v>
      </c>
      <c r="O15" s="1" cm="1">
        <f t="array" aca="1" ref="O15" ca="1">_FV(D15,"Previous close",TRUE)</f>
        <v>68.75</v>
      </c>
      <c r="P15" s="1" cm="1">
        <f t="array" aca="1" ref="P15" ca="1">_FV(D15,"Price")</f>
        <v>68.31</v>
      </c>
      <c r="Q15" s="4" cm="1">
        <f t="array" aca="1" ref="Q15" ca="1">_FV(D15,"Volume")</f>
        <v>15707027</v>
      </c>
      <c r="R15" s="4" cm="1">
        <f t="array" aca="1" ref="R15" ca="1">_FV(D15,"Volume average",TRUE)</f>
        <v>18324145</v>
      </c>
      <c r="S15" s="7">
        <f t="shared" ca="1" si="1"/>
        <v>0.81409001956947169</v>
      </c>
      <c r="T15" s="7">
        <f t="shared" ca="1" si="2"/>
        <v>0.18590998043052825</v>
      </c>
      <c r="U15" s="11" t="str">
        <f t="shared" ca="1" si="3"/>
        <v>L----------------C----H</v>
      </c>
    </row>
    <row r="16" spans="1:21" x14ac:dyDescent="0.25">
      <c r="A16" t="s">
        <v>59</v>
      </c>
      <c r="B16">
        <f>VLOOKUP(A16,'Data input'!C:F,4,FALSE)/100</f>
        <v>1.3979999999999999E-2</v>
      </c>
      <c r="C16" t="s">
        <v>15</v>
      </c>
      <c r="D16" t="e" vm="15">
        <v>#VALUE!</v>
      </c>
      <c r="E16" s="1" cm="1">
        <f t="array" aca="1" ref="E16" ca="1">_FV(D16,"52 week high",TRUE)</f>
        <v>186.65</v>
      </c>
      <c r="F16" s="1" cm="1">
        <f t="array" aca="1" ref="F16" ca="1">_FV(D16,"52 week low",TRUE)</f>
        <v>76.48</v>
      </c>
      <c r="G16" s="2" cm="1">
        <f t="array" aca="1" ref="G16" ca="1">_FV(D16,"Beta")</f>
        <v>1.8838999999999999</v>
      </c>
      <c r="H16" s="7" cm="1">
        <f t="array" aca="1" ref="H16" ca="1">_FV(D16,"Change (%)",TRUE)</f>
        <v>3.4875999999999997E-2</v>
      </c>
      <c r="I16" s="6">
        <f t="shared" ca="1" si="0"/>
        <v>3.4875922199865856</v>
      </c>
      <c r="J16" t="str" cm="1">
        <f t="array" aca="1" ref="J16" ca="1">_FV(D16,"Industry")</f>
        <v>Semiconductors &amp; Semiconductor Equipment</v>
      </c>
      <c r="K16" s="3" cm="1">
        <f t="array" aca="1" ref="K16" ca="1">_FV(D16,"Market cap",TRUE)</f>
        <v>275445312120</v>
      </c>
      <c r="L16" s="3"/>
      <c r="M16" s="2" cm="1">
        <f t="array" aca="1" ref="M16" ca="1">_FV(D16,"P/E",TRUE)</f>
        <v>98.006500000000003</v>
      </c>
      <c r="O16" s="1" cm="1">
        <f t="array" aca="1" ref="O16" ca="1">_FV(D16,"Previous close",TRUE)</f>
        <v>164.01</v>
      </c>
      <c r="P16" s="1" cm="1">
        <f t="array" aca="1" ref="P16" ca="1">_FV(D16,"Price")</f>
        <v>169.73</v>
      </c>
      <c r="Q16" s="4" cm="1">
        <f t="array" aca="1" ref="Q16" ca="1">_FV(D16,"Volume")</f>
        <v>55374837</v>
      </c>
      <c r="R16" s="4" cm="1">
        <f t="array" aca="1" ref="R16" ca="1">_FV(D16,"Volume average",TRUE)</f>
        <v>42651331</v>
      </c>
      <c r="S16" s="7">
        <f t="shared" ca="1" si="1"/>
        <v>0.79449941000272295</v>
      </c>
      <c r="T16" s="7">
        <f t="shared" ca="1" si="2"/>
        <v>0.20550058999727708</v>
      </c>
      <c r="U16" s="11" t="str">
        <f t="shared" ca="1" si="3"/>
        <v>L----------------C----H</v>
      </c>
    </row>
    <row r="17" spans="1:21" x14ac:dyDescent="0.25">
      <c r="A17" t="s">
        <v>62</v>
      </c>
      <c r="B17">
        <f>VLOOKUP(A17,'Data input'!C:F,4,FALSE)/100</f>
        <v>1.2019999999999999E-2</v>
      </c>
      <c r="C17" t="s">
        <v>64</v>
      </c>
      <c r="D17" t="e" vm="16">
        <v>#VALUE!</v>
      </c>
      <c r="E17" s="1" cm="1">
        <f t="array" aca="1" ref="E17" ca="1">_FV(D17,"52 week high",TRUE)</f>
        <v>487.49</v>
      </c>
      <c r="F17" s="1" cm="1">
        <f t="array" aca="1" ref="F17" ca="1">_FV(D17,"52 week low",TRUE)</f>
        <v>408.65</v>
      </c>
      <c r="G17" s="2" cm="1">
        <f t="array" aca="1" ref="G17" ca="1">_FV(D17,"Beta")</f>
        <v>0.92469999999999997</v>
      </c>
      <c r="H17" s="7" cm="1">
        <f t="array" aca="1" ref="H17" ca="1">_FV(D17,"Change (%)",TRUE)</f>
        <v>5.7199999999999994E-3</v>
      </c>
      <c r="I17" s="6">
        <f t="shared" ca="1" si="0"/>
        <v>0.57196718150854009</v>
      </c>
      <c r="J17" t="str" cm="1">
        <f t="array" aca="1" ref="J17" ca="1">_FV(D17,"Industry")</f>
        <v>Chemicals</v>
      </c>
      <c r="K17" s="3" cm="1">
        <f t="array" aca="1" ref="K17" ca="1">_FV(D17,"Market cap",TRUE)</f>
        <v>220143632060</v>
      </c>
      <c r="L17" s="3"/>
      <c r="M17" s="2" cm="1">
        <f t="array" aca="1" ref="M17" ca="1">_FV(D17,"P/E",TRUE)</f>
        <v>33.183100000000003</v>
      </c>
      <c r="O17" s="1" cm="1">
        <f t="array" aca="1" ref="O17" ca="1">_FV(D17,"Previous close",TRUE)</f>
        <v>466.81</v>
      </c>
      <c r="P17" s="1" cm="1">
        <f t="array" aca="1" ref="P17" ca="1">_FV(D17,"Price")</f>
        <v>469.48</v>
      </c>
      <c r="Q17" s="4" cm="1">
        <f t="array" aca="1" ref="Q17" ca="1">_FV(D17,"Volume")</f>
        <v>1677527</v>
      </c>
      <c r="R17" s="4" cm="1">
        <f t="array" aca="1" ref="R17" ca="1">_FV(D17,"Volume average",TRUE)</f>
        <v>1852226</v>
      </c>
      <c r="S17" s="7">
        <f t="shared" ca="1" si="1"/>
        <v>0.73769660071029941</v>
      </c>
      <c r="T17" s="7">
        <f t="shared" ca="1" si="2"/>
        <v>0.26230339928970065</v>
      </c>
      <c r="U17" s="11" t="str">
        <f t="shared" ca="1" si="3"/>
        <v>L---------------C-----H</v>
      </c>
    </row>
    <row r="18" spans="1:21" x14ac:dyDescent="0.25">
      <c r="A18" t="s">
        <v>66</v>
      </c>
      <c r="B18">
        <f>VLOOKUP(A18,'Data input'!C:F,4,FALSE)/100</f>
        <v>1.1129999999999999E-2</v>
      </c>
      <c r="C18" t="s">
        <v>15</v>
      </c>
      <c r="D18" t="e" vm="17">
        <v>#VALUE!</v>
      </c>
      <c r="E18" s="1" cm="1">
        <f t="array" aca="1" ref="E18" ca="1">_FV(D18,"52 week high",TRUE)</f>
        <v>745.61</v>
      </c>
      <c r="F18" s="1" cm="1">
        <f t="array" aca="1" ref="F18" ca="1">_FV(D18,"52 week low",TRUE)</f>
        <v>128.5</v>
      </c>
      <c r="G18" s="2" cm="1">
        <f t="array" aca="1" ref="G18" ca="1">_FV(D18,"Beta")</f>
        <v>2.5310999999999999</v>
      </c>
      <c r="H18" s="7" cm="1">
        <f t="array" aca="1" ref="H18" ca="1">_FV(D18,"Change (%)",TRUE)</f>
        <v>-2.9045000000000001E-2</v>
      </c>
      <c r="I18" s="6">
        <f t="shared" ca="1" si="0"/>
        <v>-2.9044582368731335</v>
      </c>
      <c r="J18" t="str" cm="1">
        <f t="array" aca="1" ref="J18" ca="1">_FV(D18,"Industry")</f>
        <v>Software &amp; IT Services</v>
      </c>
      <c r="K18" s="3" cm="1">
        <f t="array" aca="1" ref="K18" ca="1">_FV(D18,"Market cap",TRUE)</f>
        <v>231241161636</v>
      </c>
      <c r="L18" s="3"/>
      <c r="M18" s="2" cm="1">
        <f t="array" aca="1" ref="M18" ca="1">_FV(D18,"P/E",TRUE)</f>
        <v>102.0215</v>
      </c>
      <c r="O18" s="1" cm="1">
        <f t="array" aca="1" ref="O18" ca="1">_FV(D18,"Previous close",TRUE)</f>
        <v>704.09</v>
      </c>
      <c r="P18" s="1" cm="1">
        <f t="array" aca="1" ref="P18" ca="1">_FV(D18,"Price")</f>
        <v>683.64</v>
      </c>
      <c r="Q18" s="4" cm="1">
        <f t="array" aca="1" ref="Q18" ca="1">_FV(D18,"Volume")</f>
        <v>6070873</v>
      </c>
      <c r="R18" s="4" cm="1">
        <f t="array" aca="1" ref="R18" ca="1">_FV(D18,"Volume average",TRUE)</f>
        <v>10006600</v>
      </c>
      <c r="S18" s="7">
        <f t="shared" ca="1" si="1"/>
        <v>0.93271864011278383</v>
      </c>
      <c r="T18" s="7">
        <f t="shared" ca="1" si="2"/>
        <v>6.7281359887216188E-2</v>
      </c>
      <c r="U18" s="11" t="str">
        <f t="shared" ca="1" si="3"/>
        <v>L-------------------C-H</v>
      </c>
    </row>
    <row r="19" spans="1:21" x14ac:dyDescent="0.25">
      <c r="A19" t="s">
        <v>69</v>
      </c>
      <c r="B19">
        <f>VLOOKUP(A19,'Data input'!C:F,4,FALSE)/100</f>
        <v>1.052E-2</v>
      </c>
      <c r="C19" t="s">
        <v>15</v>
      </c>
      <c r="D19" t="e" vm="18">
        <v>#VALUE!</v>
      </c>
      <c r="E19" s="1" cm="1">
        <f t="array" aca="1" ref="E19" ca="1">_FV(D19,"52 week high",TRUE)</f>
        <v>813.7</v>
      </c>
      <c r="F19" s="1" cm="1">
        <f t="array" aca="1" ref="F19" ca="1">_FV(D19,"52 week low",TRUE)</f>
        <v>532.64499999999998</v>
      </c>
      <c r="G19" s="2" cm="1">
        <f t="array" aca="1" ref="G19" ca="1">_FV(D19,"Beta")</f>
        <v>1.2542</v>
      </c>
      <c r="H19" s="7" cm="1">
        <f t="array" aca="1" ref="H19" ca="1">_FV(D19,"Change (%)",TRUE)</f>
        <v>3.473E-3</v>
      </c>
      <c r="I19" s="6">
        <f t="shared" ca="1" si="0"/>
        <v>0.34731420161883941</v>
      </c>
      <c r="J19" t="str" cm="1">
        <f t="array" aca="1" ref="J19" ca="1">_FV(D19,"Industry")</f>
        <v>Financial Technology (Fintech) &amp; Infrastructure</v>
      </c>
      <c r="K19" s="3" cm="1">
        <f t="array" aca="1" ref="K19" ca="1">_FV(D19,"Market cap",TRUE)</f>
        <v>190105977300</v>
      </c>
      <c r="L19" s="3"/>
      <c r="M19" s="2" cm="1">
        <f t="array" aca="1" ref="M19" ca="1">_FV(D19,"P/E",TRUE)</f>
        <v>49.702399999999997</v>
      </c>
      <c r="O19" s="1" cm="1">
        <f t="array" aca="1" ref="O19" ca="1">_FV(D19,"Previous close",TRUE)</f>
        <v>679.5</v>
      </c>
      <c r="P19" s="1" cm="1">
        <f t="array" aca="1" ref="P19" ca="1">_FV(D19,"Price")</f>
        <v>681.86</v>
      </c>
      <c r="Q19" s="4" cm="1">
        <f t="array" aca="1" ref="Q19" ca="1">_FV(D19,"Volume")</f>
        <v>2289167</v>
      </c>
      <c r="R19" s="4" cm="1">
        <f t="array" aca="1" ref="R19" ca="1">_FV(D19,"Volume average",TRUE)</f>
        <v>2045260</v>
      </c>
      <c r="S19" s="7">
        <f t="shared" ca="1" si="1"/>
        <v>0.52251338705947226</v>
      </c>
      <c r="T19" s="7">
        <f t="shared" ca="1" si="2"/>
        <v>0.47748661294052769</v>
      </c>
      <c r="U19" s="11" t="str">
        <f t="shared" ca="1" si="3"/>
        <v>L----------C----------H</v>
      </c>
    </row>
    <row r="20" spans="1:21" x14ac:dyDescent="0.25">
      <c r="A20" t="s">
        <v>72</v>
      </c>
      <c r="B20">
        <f>VLOOKUP(A20,'Data input'!C:F,4,FALSE)/100</f>
        <v>1.039E-2</v>
      </c>
      <c r="C20" t="s">
        <v>48</v>
      </c>
      <c r="D20" t="e" vm="19">
        <v>#VALUE!</v>
      </c>
      <c r="E20" s="1" cm="1">
        <f t="array" aca="1" ref="E20" ca="1">_FV(D20,"52 week high",TRUE)</f>
        <v>177.5</v>
      </c>
      <c r="F20" s="1" cm="1">
        <f t="array" aca="1" ref="F20" ca="1">_FV(D20,"52 week low",TRUE)</f>
        <v>127.6</v>
      </c>
      <c r="G20" s="2" cm="1">
        <f t="array" aca="1" ref="G20" ca="1">_FV(D20,"Beta")</f>
        <v>0.45019999999999999</v>
      </c>
      <c r="H20" s="7" cm="1">
        <f t="array" aca="1" ref="H20" ca="1">_FV(D20,"Change (%)",TRUE)</f>
        <v>-5.7989999999999995E-3</v>
      </c>
      <c r="I20" s="6">
        <f t="shared" ca="1" si="0"/>
        <v>-0.57985189325135122</v>
      </c>
      <c r="J20" t="str" cm="1">
        <f t="array" aca="1" ref="J20" ca="1">_FV(D20,"Industry")</f>
        <v>Beverages</v>
      </c>
      <c r="K20" s="3" cm="1">
        <f t="array" aca="1" ref="K20" ca="1">_FV(D20,"Market cap",TRUE)</f>
        <v>194833347870</v>
      </c>
      <c r="L20" s="3"/>
      <c r="M20" s="2" cm="1">
        <f t="array" aca="1" ref="M20" ca="1">_FV(D20,"P/E",TRUE)</f>
        <v>26.0824</v>
      </c>
      <c r="O20" s="1" cm="1">
        <f t="array" aca="1" ref="O20" ca="1">_FV(D20,"Previous close",TRUE)</f>
        <v>143.13999999999999</v>
      </c>
      <c r="P20" s="1" cm="1">
        <f t="array" aca="1" ref="P20" ca="1">_FV(D20,"Price")</f>
        <v>142.31</v>
      </c>
      <c r="Q20" s="4" cm="1">
        <f t="array" aca="1" ref="Q20" ca="1">_FV(D20,"Volume")</f>
        <v>4496248</v>
      </c>
      <c r="R20" s="4" cm="1">
        <f t="array" aca="1" ref="R20" ca="1">_FV(D20,"Volume average",TRUE)</f>
        <v>8002990</v>
      </c>
      <c r="S20" s="7">
        <f t="shared" ca="1" si="1"/>
        <v>0.31142284569138257</v>
      </c>
      <c r="T20" s="7">
        <f t="shared" ca="1" si="2"/>
        <v>0.68857715430861743</v>
      </c>
      <c r="U20" s="11" t="str">
        <f t="shared" ca="1" si="3"/>
        <v>L------C--------------H</v>
      </c>
    </row>
    <row r="21" spans="1:21" x14ac:dyDescent="0.25">
      <c r="A21" t="s">
        <v>75</v>
      </c>
      <c r="B21">
        <f>VLOOKUP(A21,'Data input'!C:F,4,FALSE)/100</f>
        <v>9.8600000000000007E-3</v>
      </c>
      <c r="C21" t="s">
        <v>15</v>
      </c>
      <c r="D21" t="e" vm="20">
        <v>#VALUE!</v>
      </c>
      <c r="E21" s="1" cm="1">
        <f t="array" aca="1" ref="E21" ca="1">_FV(D21,"52 week high",TRUE)</f>
        <v>182.1</v>
      </c>
      <c r="F21" s="1" cm="1">
        <f t="array" aca="1" ref="F21" ca="1">_FV(D21,"52 week low",TRUE)</f>
        <v>120.8019</v>
      </c>
      <c r="G21" s="2" cm="1">
        <f t="array" aca="1" ref="G21" ca="1">_FV(D21,"Beta")</f>
        <v>1.2564</v>
      </c>
      <c r="H21" s="7" cm="1">
        <f t="array" aca="1" ref="H21" ca="1">_FV(D21,"Change (%)",TRUE)</f>
        <v>1.4175E-2</v>
      </c>
      <c r="I21" s="6">
        <f t="shared" ca="1" si="0"/>
        <v>1.4175025527058593</v>
      </c>
      <c r="J21" t="str" cm="1">
        <f t="array" aca="1" ref="J21" ca="1">_FV(D21,"Industry")</f>
        <v>Semiconductors &amp; Semiconductor Equipment</v>
      </c>
      <c r="K21" s="3" cm="1">
        <f t="array" aca="1" ref="K21" ca="1">_FV(D21,"Market cap",TRUE)</f>
        <v>181986530000</v>
      </c>
      <c r="L21" s="3"/>
      <c r="M21" s="2" cm="1">
        <f t="array" aca="1" ref="M21" ca="1">_FV(D21,"P/E",TRUE)</f>
        <v>16.067900000000002</v>
      </c>
      <c r="O21" s="1" cm="1">
        <f t="array" aca="1" ref="O21" ca="1">_FV(D21,"Previous close",TRUE)</f>
        <v>166.49</v>
      </c>
      <c r="P21" s="1" cm="1">
        <f t="array" aca="1" ref="P21" ca="1">_FV(D21,"Price")</f>
        <v>168.85</v>
      </c>
      <c r="Q21" s="4" cm="1">
        <f t="array" aca="1" ref="Q21" ca="1">_FV(D21,"Volume")</f>
        <v>5498213</v>
      </c>
      <c r="R21" s="4" cm="1">
        <f t="array" aca="1" ref="R21" ca="1">_FV(D21,"Volume average",TRUE)</f>
        <v>7602169</v>
      </c>
      <c r="S21" s="7">
        <f t="shared" ca="1" si="1"/>
        <v>0.74534284096896986</v>
      </c>
      <c r="T21" s="7">
        <f t="shared" ca="1" si="2"/>
        <v>0.25465715903103014</v>
      </c>
      <c r="U21" s="11" t="str">
        <f t="shared" ca="1" si="3"/>
        <v>L---------------C-----H</v>
      </c>
    </row>
    <row r="22" spans="1:21" x14ac:dyDescent="0.25">
      <c r="A22" t="s">
        <v>78</v>
      </c>
      <c r="B22">
        <f>VLOOKUP(A22,'Data input'!C:F,4,FALSE)/100</f>
        <v>9.7099999999999999E-3</v>
      </c>
      <c r="C22" t="s">
        <v>29</v>
      </c>
      <c r="D22" t="e" vm="21">
        <v>#VALUE!</v>
      </c>
      <c r="E22" s="1" cm="1">
        <f t="array" aca="1" ref="E22" ca="1">_FV(D22,"52 week high",TRUE)</f>
        <v>5839.4135999999999</v>
      </c>
      <c r="F22" s="1" cm="1">
        <f t="array" aca="1" ref="F22" ca="1">_FV(D22,"52 week low",TRUE)</f>
        <v>4060.98</v>
      </c>
      <c r="G22" s="2" cm="1">
        <f t="array" aca="1" ref="G22" ca="1">_FV(D22,"Beta")</f>
        <v>1.3454999999999999</v>
      </c>
      <c r="H22" s="7" cm="1">
        <f t="array" aca="1" ref="H22" ca="1">_FV(D22,"Change (%)",TRUE)</f>
        <v>1.3828E-2</v>
      </c>
      <c r="I22" s="6">
        <f t="shared" ca="1" si="0"/>
        <v>1.3828459077180664</v>
      </c>
      <c r="J22" t="str" cm="1">
        <f t="array" aca="1" ref="J22" ca="1">_FV(D22,"Industry")</f>
        <v>Hotels &amp; Entertainment Services</v>
      </c>
      <c r="K22" s="3" cm="1">
        <f t="array" aca="1" ref="K22" ca="1">_FV(D22,"Market cap",TRUE)</f>
        <v>173411000000</v>
      </c>
      <c r="L22" s="3"/>
      <c r="M22" s="2" cm="1">
        <f t="array" aca="1" ref="M22" ca="1">_FV(D22,"P/E",TRUE)</f>
        <v>37.212899999999998</v>
      </c>
      <c r="O22" s="1" cm="1">
        <f t="array" aca="1" ref="O22" ca="1">_FV(D22,"Previous close",TRUE)</f>
        <v>5350.56</v>
      </c>
      <c r="P22" s="1" cm="1">
        <f t="array" aca="1" ref="P22" ca="1">_FV(D22,"Price")</f>
        <v>5424.55</v>
      </c>
      <c r="Q22" s="4" cm="1">
        <f t="array" aca="1" ref="Q22" ca="1">_FV(D22,"Volume")</f>
        <v>208495</v>
      </c>
      <c r="R22" s="4" cm="1">
        <f t="array" aca="1" ref="R22" ca="1">_FV(D22,"Volume average",TRUE)</f>
        <v>206555</v>
      </c>
      <c r="S22" s="7">
        <f t="shared" ca="1" si="1"/>
        <v>0.72512125276985351</v>
      </c>
      <c r="T22" s="7">
        <f t="shared" ca="1" si="2"/>
        <v>0.27487874723014655</v>
      </c>
      <c r="U22" s="11" t="str">
        <f t="shared" ca="1" si="3"/>
        <v>L---------------C-----H</v>
      </c>
    </row>
    <row r="23" spans="1:21" x14ac:dyDescent="0.25">
      <c r="A23" t="s">
        <v>81</v>
      </c>
      <c r="B23">
        <f>VLOOKUP(A23,'Data input'!C:F,4,FALSE)/100</f>
        <v>9.5099999999999994E-3</v>
      </c>
      <c r="C23" t="s">
        <v>15</v>
      </c>
      <c r="D23" t="e" vm="22">
        <v>#VALUE!</v>
      </c>
      <c r="E23" s="1" cm="1">
        <f t="array" aca="1" ref="E23" ca="1">_FV(D23,"52 week high",TRUE)</f>
        <v>186.18</v>
      </c>
      <c r="F23" s="1" cm="1">
        <f t="array" aca="1" ref="F23" ca="1">_FV(D23,"52 week low",TRUE)</f>
        <v>61.54</v>
      </c>
      <c r="G23" s="2" cm="1">
        <f t="array" aca="1" ref="G23" ca="1">_FV(D23,"Beta")</f>
        <v>1.5964</v>
      </c>
      <c r="H23" s="7" cm="1">
        <f t="array" aca="1" ref="H23" ca="1">_FV(D23,"Change (%)",TRUE)</f>
        <v>8.7840000000000001E-3</v>
      </c>
      <c r="I23" s="6">
        <f t="shared" ca="1" si="0"/>
        <v>0.87839692561075722</v>
      </c>
      <c r="J23" t="str" cm="1">
        <f t="array" aca="1" ref="J23" ca="1">_FV(D23,"Industry")</f>
        <v>Semiconductors &amp; Semiconductor Equipment</v>
      </c>
      <c r="K23" s="3" cm="1">
        <f t="array" aca="1" ref="K23" ca="1">_FV(D23,"Market cap",TRUE)</f>
        <v>205639218750</v>
      </c>
      <c r="L23" s="3"/>
      <c r="M23" s="2" cm="1">
        <f t="array" aca="1" ref="M23" ca="1">_FV(D23,"P/E",TRUE)</f>
        <v>24.023700000000002</v>
      </c>
      <c r="O23" s="1" cm="1">
        <f t="array" aca="1" ref="O23" ca="1">_FV(D23,"Previous close",TRUE)</f>
        <v>182.15</v>
      </c>
      <c r="P23" s="1" cm="1">
        <f t="array" aca="1" ref="P23" ca="1">_FV(D23,"Price")</f>
        <v>183.75</v>
      </c>
      <c r="Q23" s="4" cm="1">
        <f t="array" aca="1" ref="Q23" ca="1">_FV(D23,"Volume")</f>
        <v>25091971</v>
      </c>
      <c r="R23" s="4" cm="1">
        <f t="array" aca="1" ref="R23" ca="1">_FV(D23,"Volume average",TRUE)</f>
        <v>26687680</v>
      </c>
      <c r="S23" s="7">
        <f t="shared" ca="1" si="1"/>
        <v>0.96766688061617456</v>
      </c>
      <c r="T23" s="7">
        <f t="shared" ca="1" si="2"/>
        <v>3.2333119383825423E-2</v>
      </c>
      <c r="U23" s="11" t="str">
        <f t="shared" ca="1" si="3"/>
        <v>L-------------------C-H</v>
      </c>
    </row>
    <row r="24" spans="1:21" x14ac:dyDescent="0.25">
      <c r="A24" t="s">
        <v>84</v>
      </c>
      <c r="B24">
        <f>VLOOKUP(A24,'Data input'!C:F,4,FALSE)/100</f>
        <v>9.2500000000000013E-3</v>
      </c>
      <c r="C24" t="s">
        <v>15</v>
      </c>
      <c r="D24" t="e" vm="23">
        <v>#VALUE!</v>
      </c>
      <c r="E24" s="1" cm="1">
        <f t="array" aca="1" ref="E24" ca="1">_FV(D24,"52 week high",TRUE)</f>
        <v>159.01</v>
      </c>
      <c r="F24" s="1" cm="1">
        <f t="array" aca="1" ref="F24" ca="1">_FV(D24,"52 week low",TRUE)</f>
        <v>69.84</v>
      </c>
      <c r="G24" s="2" cm="1">
        <f t="array" aca="1" ref="G24" ca="1">_FV(D24,"Beta")</f>
        <v>2.7233999999999998</v>
      </c>
      <c r="H24" s="7" cm="1">
        <f t="array" aca="1" ref="H24" ca="1">_FV(D24,"Change (%)",TRUE)</f>
        <v>1.1566E-2</v>
      </c>
      <c r="I24" s="6">
        <f t="shared" ca="1" si="0"/>
        <v>1.1566490606405151</v>
      </c>
      <c r="J24" t="str" cm="1">
        <f t="array" aca="1" ref="J24" ca="1">_FV(D24,"Industry")</f>
        <v>Software &amp; IT Services</v>
      </c>
      <c r="K24" s="3" cm="1">
        <f t="array" aca="1" ref="K24" ca="1">_FV(D24,"Market cap",TRUE)</f>
        <v>196638709300</v>
      </c>
      <c r="L24" s="3"/>
      <c r="M24" s="2" cm="1">
        <f t="array" aca="1" ref="M24" ca="1">_FV(D24,"P/E",TRUE)</f>
        <v>83.594200000000001</v>
      </c>
      <c r="O24" s="1" cm="1">
        <f t="array" aca="1" ref="O24" ca="1">_FV(D24,"Previous close",TRUE)</f>
        <v>149.57</v>
      </c>
      <c r="P24" s="1" cm="1">
        <f t="array" aca="1" ref="P24" ca="1">_FV(D24,"Price")</f>
        <v>151.30000000000001</v>
      </c>
      <c r="Q24" s="4" cm="1">
        <f t="array" aca="1" ref="Q24" ca="1">_FV(D24,"Volume")</f>
        <v>7270534</v>
      </c>
      <c r="R24" s="4" cm="1">
        <f t="array" aca="1" ref="R24" ca="1">_FV(D24,"Volume average",TRUE)</f>
        <v>6605643</v>
      </c>
      <c r="S24" s="7">
        <f t="shared" ca="1" si="1"/>
        <v>0.89413479869911405</v>
      </c>
      <c r="T24" s="7">
        <f t="shared" ca="1" si="2"/>
        <v>0.10586520130088593</v>
      </c>
      <c r="U24" s="11" t="str">
        <f t="shared" ca="1" si="3"/>
        <v>L------------------C--H</v>
      </c>
    </row>
    <row r="25" spans="1:21" x14ac:dyDescent="0.25">
      <c r="A25" t="s">
        <v>87</v>
      </c>
      <c r="B25">
        <f>VLOOKUP(A25,'Data input'!C:F,4,FALSE)/100</f>
        <v>9.0600000000000003E-3</v>
      </c>
      <c r="C25" t="s">
        <v>15</v>
      </c>
      <c r="D25" t="e" vm="24">
        <v>#VALUE!</v>
      </c>
      <c r="E25" s="1" cm="1">
        <f t="array" aca="1" ref="E25" ca="1">_FV(D25,"52 week high",TRUE)</f>
        <v>221.69</v>
      </c>
      <c r="F25" s="1" cm="1">
        <f t="array" aca="1" ref="F25" ca="1">_FV(D25,"52 week low",TRUE)</f>
        <v>139.94999999999999</v>
      </c>
      <c r="G25" s="2" cm="1">
        <f t="array" aca="1" ref="G25" ca="1">_FV(D25,"Beta")</f>
        <v>1.0187999999999999</v>
      </c>
      <c r="H25" s="7" cm="1">
        <f t="array" aca="1" ref="H25" ca="1">_FV(D25,"Change (%)",TRUE)</f>
        <v>1.0699E-2</v>
      </c>
      <c r="I25" s="6">
        <f t="shared" ca="1" si="0"/>
        <v>1.0699040966794207</v>
      </c>
      <c r="J25" t="str" cm="1">
        <f t="array" aca="1" ref="J25" ca="1">_FV(D25,"Industry")</f>
        <v>Semiconductors &amp; Semiconductor Equipment</v>
      </c>
      <c r="K25" s="3" cm="1">
        <f t="array" aca="1" ref="K25" ca="1">_FV(D25,"Market cap",TRUE)</f>
        <v>163999300000</v>
      </c>
      <c r="L25" s="3"/>
      <c r="M25" s="2" cm="1">
        <f t="array" aca="1" ref="M25" ca="1">_FV(D25,"P/E",TRUE)</f>
        <v>34.1785</v>
      </c>
      <c r="O25" s="1" cm="1">
        <f t="array" aca="1" ref="O25" ca="1">_FV(D25,"Previous close",TRUE)</f>
        <v>180.39</v>
      </c>
      <c r="P25" s="1" cm="1">
        <f t="array" aca="1" ref="P25" ca="1">_FV(D25,"Price")</f>
        <v>182.32</v>
      </c>
      <c r="Q25" s="4" cm="1">
        <f t="array" aca="1" ref="Q25" ca="1">_FV(D25,"Volume")</f>
        <v>6795605</v>
      </c>
      <c r="R25" s="4" cm="1">
        <f t="array" aca="1" ref="R25" ca="1">_FV(D25,"Volume average",TRUE)</f>
        <v>7247738</v>
      </c>
      <c r="S25" s="7">
        <f t="shared" ca="1" si="1"/>
        <v>0.49473941766576945</v>
      </c>
      <c r="T25" s="7">
        <f t="shared" ca="1" si="2"/>
        <v>0.50526058233423055</v>
      </c>
      <c r="U25" s="11" t="str">
        <f t="shared" ca="1" si="3"/>
        <v>L----------C----------H</v>
      </c>
    </row>
    <row r="26" spans="1:21" x14ac:dyDescent="0.25">
      <c r="A26" t="s">
        <v>90</v>
      </c>
      <c r="B26">
        <f>VLOOKUP(A26,'Data input'!C:F,4,FALSE)/100</f>
        <v>8.7799999999999996E-3</v>
      </c>
      <c r="C26" t="s">
        <v>15</v>
      </c>
      <c r="D26" t="e" vm="25">
        <v>#VALUE!</v>
      </c>
      <c r="E26" s="1" cm="1">
        <f t="array" aca="1" ref="E26" ca="1">_FV(D26,"52 week high",TRUE)</f>
        <v>226.41</v>
      </c>
      <c r="F26" s="1" cm="1">
        <f t="array" aca="1" ref="F26" ca="1">_FV(D26,"52 week low",TRUE)</f>
        <v>123.73650000000001</v>
      </c>
      <c r="G26" s="2" cm="1">
        <f t="array" aca="1" ref="G26" ca="1">_FV(D26,"Beta")</f>
        <v>1.8239000000000001</v>
      </c>
      <c r="H26" s="7" cm="1">
        <f t="array" aca="1" ref="H26" ca="1">_FV(D26,"Change (%)",TRUE)</f>
        <v>2.6867000000000002E-2</v>
      </c>
      <c r="I26" s="6">
        <f t="shared" ca="1" si="0"/>
        <v>2.6866905483604273</v>
      </c>
      <c r="J26" t="str" cm="1">
        <f t="array" aca="1" ref="J26" ca="1">_FV(D26,"Industry")</f>
        <v>Semiconductors &amp; Semiconductor Equipment</v>
      </c>
      <c r="K26" s="3" cm="1">
        <f t="array" aca="1" ref="K26" ca="1">_FV(D26,"Market cap",TRUE)</f>
        <v>178121296575</v>
      </c>
      <c r="L26" s="3"/>
      <c r="M26" s="2" cm="1">
        <f t="array" aca="1" ref="M26" ca="1">_FV(D26,"P/E",TRUE)</f>
        <v>25.983599999999999</v>
      </c>
      <c r="O26" s="1" cm="1">
        <f t="array" aca="1" ref="O26" ca="1">_FV(D26,"Previous close",TRUE)</f>
        <v>217.74</v>
      </c>
      <c r="P26" s="1" cm="1">
        <f t="array" aca="1" ref="P26" ca="1">_FV(D26,"Price")</f>
        <v>223.59</v>
      </c>
      <c r="Q26" s="4" cm="1">
        <f t="array" aca="1" ref="Q26" ca="1">_FV(D26,"Volume")</f>
        <v>11135397</v>
      </c>
      <c r="R26" s="4" cm="1">
        <f t="array" aca="1" ref="R26" ca="1">_FV(D26,"Volume average",TRUE)</f>
        <v>8762364</v>
      </c>
      <c r="S26" s="7">
        <f t="shared" ca="1" si="1"/>
        <v>0.91555756840859626</v>
      </c>
      <c r="T26" s="7">
        <f t="shared" ca="1" si="2"/>
        <v>8.4442431591403702E-2</v>
      </c>
      <c r="U26" s="11" t="str">
        <f t="shared" ca="1" si="3"/>
        <v>L------------------C--H</v>
      </c>
    </row>
    <row r="27" spans="1:21" x14ac:dyDescent="0.25">
      <c r="A27" t="s">
        <v>93</v>
      </c>
      <c r="B27">
        <f>VLOOKUP(A27,'Data input'!C:F,4,FALSE)/100</f>
        <v>8.77E-3</v>
      </c>
      <c r="C27" t="s">
        <v>15</v>
      </c>
      <c r="D27" t="e" vm="26">
        <v>#VALUE!</v>
      </c>
      <c r="E27" s="1" cm="1">
        <f t="array" aca="1" ref="E27" ca="1">_FV(D27,"52 week high",TRUE)</f>
        <v>147.35</v>
      </c>
      <c r="F27" s="1" cm="1">
        <f t="array" aca="1" ref="F27" ca="1">_FV(D27,"52 week low",TRUE)</f>
        <v>56.32</v>
      </c>
      <c r="G27" s="2" cm="1">
        <f t="array" aca="1" ref="G27" ca="1">_FV(D27,"Beta")</f>
        <v>1.8620000000000001</v>
      </c>
      <c r="H27" s="7" cm="1">
        <f t="array" aca="1" ref="H27" ca="1">_FV(D27,"Change (%)",TRUE)</f>
        <v>2.9413999999999999E-2</v>
      </c>
      <c r="I27" s="6">
        <f t="shared" ca="1" si="0"/>
        <v>2.9413824497513952</v>
      </c>
      <c r="J27" t="str" cm="1">
        <f t="array" aca="1" ref="J27" ca="1">_FV(D27,"Industry")</f>
        <v>Semiconductors &amp; Semiconductor Equipment</v>
      </c>
      <c r="K27" s="3" cm="1">
        <f t="array" aca="1" ref="K27" ca="1">_FV(D27,"Market cap",TRUE)</f>
        <v>185359093680</v>
      </c>
      <c r="L27" s="3"/>
      <c r="M27" s="2" cm="1">
        <f t="array" aca="1" ref="M27" ca="1">_FV(D27,"P/E",TRUE)</f>
        <v>42.146599999999999</v>
      </c>
      <c r="O27" s="1" cm="1">
        <f t="array" aca="1" ref="O27" ca="1">_FV(D27,"Previous close",TRUE)</f>
        <v>142.79</v>
      </c>
      <c r="P27" s="1" cm="1">
        <f t="array" aca="1" ref="P27" ca="1">_FV(D27,"Price")</f>
        <v>146.99</v>
      </c>
      <c r="Q27" s="4" cm="1">
        <f t="array" aca="1" ref="Q27" ca="1">_FV(D27,"Volume")</f>
        <v>16388299</v>
      </c>
      <c r="R27" s="4" cm="1">
        <f t="array" aca="1" ref="R27" ca="1">_FV(D27,"Volume average",TRUE)</f>
        <v>11609376</v>
      </c>
      <c r="S27" s="7">
        <f t="shared" ca="1" si="1"/>
        <v>0.94990662418982752</v>
      </c>
      <c r="T27" s="7">
        <f t="shared" ca="1" si="2"/>
        <v>5.0093375810172494E-2</v>
      </c>
      <c r="U27" s="11" t="str">
        <f t="shared" ca="1" si="3"/>
        <v>L-------------------C-H</v>
      </c>
    </row>
    <row r="28" spans="1:21" x14ac:dyDescent="0.25">
      <c r="A28" t="s">
        <v>96</v>
      </c>
      <c r="B28">
        <f>VLOOKUP(A28,'Data input'!C:F,4,FALSE)/100</f>
        <v>8.539999999999999E-3</v>
      </c>
      <c r="C28" t="s">
        <v>98</v>
      </c>
      <c r="D28" t="e" vm="27">
        <v>#VALUE!</v>
      </c>
      <c r="E28" s="1" cm="1">
        <f t="array" aca="1" ref="E28" ca="1">_FV(D28,"52 week high",TRUE)</f>
        <v>616</v>
      </c>
      <c r="F28" s="1" cm="1">
        <f t="array" aca="1" ref="F28" ca="1">_FV(D28,"52 week low",TRUE)</f>
        <v>425</v>
      </c>
      <c r="G28" s="2" cm="1">
        <f t="array" aca="1" ref="G28" ca="1">_FV(D28,"Beta")</f>
        <v>1.6094999999999999</v>
      </c>
      <c r="H28" s="7" cm="1">
        <f t="array" aca="1" ref="H28" ca="1">_FV(D28,"Change (%)",TRUE)</f>
        <v>1.1346E-2</v>
      </c>
      <c r="I28" s="6">
        <f t="shared" ca="1" si="0"/>
        <v>1.1345995799470301</v>
      </c>
      <c r="J28" t="str" cm="1">
        <f t="array" aca="1" ref="J28" ca="1">_FV(D28,"Industry")</f>
        <v>Healthcare Equipment &amp; Supplies</v>
      </c>
      <c r="K28" s="3" cm="1">
        <f t="array" aca="1" ref="K28" ca="1">_FV(D28,"Market cap",TRUE)</f>
        <v>158808674265</v>
      </c>
      <c r="L28" s="3"/>
      <c r="M28" s="2" cm="1">
        <f t="array" aca="1" ref="M28" ca="1">_FV(D28,"P/E",TRUE)</f>
        <v>64.248099999999994</v>
      </c>
      <c r="O28" s="1" cm="1">
        <f t="array" aca="1" ref="O28" ca="1">_FV(D28,"Previous close",TRUE)</f>
        <v>438.04</v>
      </c>
      <c r="P28" s="1" cm="1">
        <f t="array" aca="1" ref="P28" ca="1">_FV(D28,"Price")</f>
        <v>443.01</v>
      </c>
      <c r="Q28" s="4" cm="1">
        <f t="array" aca="1" ref="Q28" ca="1">_FV(D28,"Volume")</f>
        <v>1910285</v>
      </c>
      <c r="R28" s="4" cm="1">
        <f t="array" aca="1" ref="R28" ca="1">_FV(D28,"Volume average",TRUE)</f>
        <v>2517344</v>
      </c>
      <c r="S28" s="7">
        <f t="shared" ca="1" si="1"/>
        <v>6.8272251308900633E-2</v>
      </c>
      <c r="T28" s="7">
        <f t="shared" ca="1" si="2"/>
        <v>0.93172774869109942</v>
      </c>
      <c r="U28" s="11" t="str">
        <f t="shared" ca="1" si="3"/>
        <v>L-C-------------------H</v>
      </c>
    </row>
    <row r="29" spans="1:21" x14ac:dyDescent="0.25">
      <c r="A29" t="s">
        <v>100</v>
      </c>
      <c r="B29">
        <f>VLOOKUP(A29,'Data input'!C:F,4,FALSE)/100</f>
        <v>8.3899999999999999E-3</v>
      </c>
      <c r="C29" t="s">
        <v>15</v>
      </c>
      <c r="D29" t="e" vm="28">
        <v>#VALUE!</v>
      </c>
      <c r="E29" s="1" cm="1">
        <f t="array" aca="1" ref="E29" ca="1">_FV(D29,"52 week high",TRUE)</f>
        <v>37.57</v>
      </c>
      <c r="F29" s="1" cm="1">
        <f t="array" aca="1" ref="F29" ca="1">_FV(D29,"52 week low",TRUE)</f>
        <v>17.664999999999999</v>
      </c>
      <c r="G29" s="2" cm="1">
        <f t="array" aca="1" ref="G29" ca="1">_FV(D29,"Beta")</f>
        <v>1.2929999999999999</v>
      </c>
      <c r="H29" s="7" cm="1">
        <f t="array" aca="1" ref="H29" ca="1">_FV(D29,"Change (%)",TRUE)</f>
        <v>3.7841E-2</v>
      </c>
      <c r="I29" s="6">
        <f t="shared" ca="1" si="0"/>
        <v>3.7840845854201435</v>
      </c>
      <c r="J29" t="str" cm="1">
        <f t="array" aca="1" ref="J29" ca="1">_FV(D29,"Industry")</f>
        <v>Semiconductors &amp; Semiconductor Equipment</v>
      </c>
      <c r="K29" s="3" cm="1">
        <f t="array" aca="1" ref="K29" ca="1">_FV(D29,"Market cap",TRUE)</f>
        <v>174200772600</v>
      </c>
      <c r="L29" s="3"/>
      <c r="M29" s="2" cm="1">
        <f t="array" aca="1" ref="M29" ca="1">_FV(D29,"P/E",TRUE)</f>
        <v>0</v>
      </c>
      <c r="O29" s="1" cm="1">
        <f t="array" aca="1" ref="O29" ca="1">_FV(D29,"Previous close",TRUE)</f>
        <v>35.94</v>
      </c>
      <c r="P29" s="1" cm="1">
        <f t="array" aca="1" ref="P29" ca="1">_FV(D29,"Price")</f>
        <v>37.299999999999997</v>
      </c>
      <c r="Q29" s="4" cm="1">
        <f t="array" aca="1" ref="Q29" ca="1">_FV(D29,"Volume")</f>
        <v>149081613</v>
      </c>
      <c r="R29" s="4" cm="1">
        <f t="array" aca="1" ref="R29" ca="1">_FV(D29,"Volume average",TRUE)</f>
        <v>123229970</v>
      </c>
      <c r="S29" s="7">
        <f t="shared" ca="1" si="1"/>
        <v>0.91811102738005512</v>
      </c>
      <c r="T29" s="7">
        <f t="shared" ca="1" si="2"/>
        <v>8.1888972619944864E-2</v>
      </c>
      <c r="U29" s="11" t="str">
        <f t="shared" ca="1" si="3"/>
        <v>L------------------C--H</v>
      </c>
    </row>
    <row r="30" spans="1:21" x14ac:dyDescent="0.25">
      <c r="A30" t="s">
        <v>103</v>
      </c>
      <c r="B30">
        <f>VLOOKUP(A30,'Data input'!C:F,4,FALSE)/100</f>
        <v>8.26E-3</v>
      </c>
      <c r="C30" t="s">
        <v>15</v>
      </c>
      <c r="D30" t="e" vm="29">
        <v>#VALUE!</v>
      </c>
      <c r="E30" s="1" cm="1">
        <f t="array" aca="1" ref="E30" ca="1">_FV(D30,"52 week high",TRUE)</f>
        <v>557.8999</v>
      </c>
      <c r="F30" s="1" cm="1">
        <f t="array" aca="1" ref="F30" ca="1">_FV(D30,"52 week low",TRUE)</f>
        <v>330.04</v>
      </c>
      <c r="G30" s="2" cm="1">
        <f t="array" aca="1" ref="G30" ca="1">_FV(D30,"Beta")</f>
        <v>1.4812000000000001</v>
      </c>
      <c r="H30" s="7" cm="1">
        <f t="array" aca="1" ref="H30" ca="1">_FV(D30,"Change (%)",TRUE)</f>
        <v>2.2577E-2</v>
      </c>
      <c r="I30" s="6">
        <f t="shared" ca="1" si="0"/>
        <v>2.257651576864887</v>
      </c>
      <c r="J30" t="str" cm="1">
        <f t="array" aca="1" ref="J30" ca="1">_FV(D30,"Industry")</f>
        <v>Software &amp; IT Services</v>
      </c>
      <c r="K30" s="3" cm="1">
        <f t="array" aca="1" ref="K30" ca="1">_FV(D30,"Market cap",TRUE)</f>
        <v>147129528000</v>
      </c>
      <c r="L30" s="3"/>
      <c r="M30" s="2" cm="1">
        <f t="array" aca="1" ref="M30" ca="1">_FV(D30,"P/E",TRUE)</f>
        <v>21.4206</v>
      </c>
      <c r="O30" s="1" cm="1">
        <f t="array" aca="1" ref="O30" ca="1">_FV(D30,"Previous close",TRUE)</f>
        <v>343.72</v>
      </c>
      <c r="P30" s="1" cm="1">
        <f t="array" aca="1" ref="P30" ca="1">_FV(D30,"Price")</f>
        <v>351.48</v>
      </c>
      <c r="Q30" s="4" cm="1">
        <f t="array" aca="1" ref="Q30" ca="1">_FV(D30,"Volume")</f>
        <v>3953796</v>
      </c>
      <c r="R30" s="4" cm="1">
        <f t="array" aca="1" ref="R30" ca="1">_FV(D30,"Volume average",TRUE)</f>
        <v>5396274</v>
      </c>
      <c r="S30" s="7">
        <f t="shared" ca="1" si="1"/>
        <v>6.0036891089656444E-2</v>
      </c>
      <c r="T30" s="7">
        <f t="shared" ca="1" si="2"/>
        <v>0.93996310891034351</v>
      </c>
      <c r="U30" s="11" t="str">
        <f t="shared" ca="1" si="3"/>
        <v>L-C-------------------H</v>
      </c>
    </row>
    <row r="31" spans="1:21" x14ac:dyDescent="0.25">
      <c r="A31" t="s">
        <v>106</v>
      </c>
      <c r="B31">
        <f>VLOOKUP(A31,'Data input'!C:F,4,FALSE)/100</f>
        <v>7.9400000000000009E-3</v>
      </c>
      <c r="C31" t="s">
        <v>98</v>
      </c>
      <c r="D31" t="e" vm="30">
        <v>#VALUE!</v>
      </c>
      <c r="E31" s="1" cm="1">
        <f t="array" aca="1" ref="E31" ca="1">_FV(D31,"52 week high",TRUE)</f>
        <v>335.88</v>
      </c>
      <c r="F31" s="1" cm="1">
        <f t="array" aca="1" ref="F31" ca="1">_FV(D31,"52 week low",TRUE)</f>
        <v>253.3</v>
      </c>
      <c r="G31" s="2" cm="1">
        <f t="array" aca="1" ref="G31" ca="1">_FV(D31,"Beta")</f>
        <v>0.43180000000000002</v>
      </c>
      <c r="H31" s="7" cm="1">
        <f t="array" aca="1" ref="H31" ca="1">_FV(D31,"Change (%)",TRUE)</f>
        <v>-3.6849999999999999E-3</v>
      </c>
      <c r="I31" s="6">
        <f t="shared" ca="1" si="0"/>
        <v>-0.36850921273032589</v>
      </c>
      <c r="J31" t="str" cm="1">
        <f t="array" aca="1" ref="J31" ca="1">_FV(D31,"Industry")</f>
        <v>Pharmaceuticals</v>
      </c>
      <c r="K31" s="3" cm="1">
        <f t="array" aca="1" ref="K31" ca="1">_FV(D31,"Market cap",TRUE)</f>
        <v>160108829060</v>
      </c>
      <c r="L31" s="3"/>
      <c r="M31" s="2" cm="1">
        <f t="array" aca="1" ref="M31" ca="1">_FV(D31,"P/E",TRUE)</f>
        <v>24.417000000000002</v>
      </c>
      <c r="O31" s="1" cm="1">
        <f t="array" aca="1" ref="O31" ca="1">_FV(D31,"Previous close",TRUE)</f>
        <v>298.5</v>
      </c>
      <c r="P31" s="1" cm="1">
        <f t="array" aca="1" ref="P31" ca="1">_FV(D31,"Price")</f>
        <v>297.39999999999998</v>
      </c>
      <c r="Q31" s="4" cm="1">
        <f t="array" aca="1" ref="Q31" ca="1">_FV(D31,"Volume")</f>
        <v>2123209</v>
      </c>
      <c r="R31" s="4" cm="1">
        <f t="array" aca="1" ref="R31" ca="1">_FV(D31,"Volume average",TRUE)</f>
        <v>2632069</v>
      </c>
      <c r="S31" s="7">
        <f t="shared" ca="1" si="1"/>
        <v>0.54734802615645428</v>
      </c>
      <c r="T31" s="7">
        <f t="shared" ca="1" si="2"/>
        <v>0.45265197384354566</v>
      </c>
      <c r="U31" s="11" t="str">
        <f t="shared" ca="1" si="3"/>
        <v>L-----------C---------H</v>
      </c>
    </row>
    <row r="32" spans="1:21" x14ac:dyDescent="0.25">
      <c r="A32" t="s">
        <v>109</v>
      </c>
      <c r="B32">
        <f>VLOOKUP(A32,'Data input'!C:F,4,FALSE)/100</f>
        <v>7.5900000000000004E-3</v>
      </c>
      <c r="C32" t="s">
        <v>15</v>
      </c>
      <c r="D32" t="e" vm="31">
        <v>#VALUE!</v>
      </c>
      <c r="E32" s="1" cm="1">
        <f t="array" aca="1" ref="E32" ca="1">_FV(D32,"52 week high",TRUE)</f>
        <v>1155</v>
      </c>
      <c r="F32" s="1" cm="1">
        <f t="array" aca="1" ref="F32" ca="1">_FV(D32,"52 week low",TRUE)</f>
        <v>551.33000000000004</v>
      </c>
      <c r="G32" s="2" cm="1">
        <f t="array" aca="1" ref="G32" ca="1">_FV(D32,"Beta")</f>
        <v>1.5099</v>
      </c>
      <c r="H32" s="7" cm="1">
        <f t="array" aca="1" ref="H32" ca="1">_FV(D32,"Change (%)",TRUE)</f>
        <v>9.2040000000000004E-3</v>
      </c>
      <c r="I32" s="6">
        <f t="shared" ca="1" si="0"/>
        <v>0.92038941596464618</v>
      </c>
      <c r="J32" t="str" cm="1">
        <f t="array" aca="1" ref="J32" ca="1">_FV(D32,"Industry")</f>
        <v>Semiconductors &amp; Semiconductor Equipment</v>
      </c>
      <c r="K32" s="3" cm="1">
        <f t="array" aca="1" ref="K32" ca="1">_FV(D32,"Market cap",TRUE)</f>
        <v>150022883470</v>
      </c>
      <c r="L32" s="3"/>
      <c r="M32" s="2" cm="1">
        <f t="array" aca="1" ref="M32" ca="1">_FV(D32,"P/E",TRUE)</f>
        <v>37.142800000000001</v>
      </c>
      <c r="O32" s="1" cm="1">
        <f t="array" aca="1" ref="O32" ca="1">_FV(D32,"Previous close",TRUE)</f>
        <v>1128.8699999999999</v>
      </c>
      <c r="P32" s="1" cm="1">
        <f t="array" aca="1" ref="P32" ca="1">_FV(D32,"Price")</f>
        <v>1139.26</v>
      </c>
      <c r="Q32" s="4" cm="1">
        <f t="array" aca="1" ref="Q32" ca="1">_FV(D32,"Volume")</f>
        <v>921848</v>
      </c>
      <c r="R32" s="4" cm="1">
        <f t="array" aca="1" ref="R32" ca="1">_FV(D32,"Volume average",TRUE)</f>
        <v>920514</v>
      </c>
      <c r="S32" s="7">
        <f t="shared" ca="1" si="1"/>
        <v>0.95671476137624845</v>
      </c>
      <c r="T32" s="7">
        <f t="shared" ca="1" si="2"/>
        <v>4.3285238623751568E-2</v>
      </c>
      <c r="U32" s="11" t="str">
        <f t="shared" ca="1" si="3"/>
        <v>L-------------------C-H</v>
      </c>
    </row>
    <row r="33" spans="1:21" x14ac:dyDescent="0.25">
      <c r="A33" t="s">
        <v>112</v>
      </c>
      <c r="B33">
        <f>VLOOKUP(A33,'Data input'!C:F,4,FALSE)/100</f>
        <v>7.5100000000000002E-3</v>
      </c>
      <c r="C33" t="s">
        <v>98</v>
      </c>
      <c r="D33" t="e" vm="32">
        <v>#VALUE!</v>
      </c>
      <c r="E33" s="1" cm="1">
        <f t="array" aca="1" ref="E33" ca="1">_FV(D33,"52 week high",TRUE)</f>
        <v>121.83</v>
      </c>
      <c r="F33" s="1" cm="1">
        <f t="array" aca="1" ref="F33" ca="1">_FV(D33,"52 week low",TRUE)</f>
        <v>83.1</v>
      </c>
      <c r="G33" s="2" cm="1">
        <f t="array" aca="1" ref="G33" ca="1">_FV(D33,"Beta")</f>
        <v>0.32840000000000003</v>
      </c>
      <c r="H33" s="7" cm="1">
        <f t="array" aca="1" ref="H33" ca="1">_FV(D33,"Change (%)",TRUE)</f>
        <v>-5.3080000000000002E-3</v>
      </c>
      <c r="I33" s="6">
        <f t="shared" ca="1" si="0"/>
        <v>-0.53081421502474435</v>
      </c>
      <c r="J33" t="str" cm="1">
        <f t="array" aca="1" ref="J33" ca="1">_FV(D33,"Industry")</f>
        <v>Pharmaceuticals</v>
      </c>
      <c r="K33" s="3" cm="1">
        <f t="array" aca="1" ref="K33" ca="1">_FV(D33,"Market cap",TRUE)</f>
        <v>137183621920</v>
      </c>
      <c r="L33" s="3"/>
      <c r="M33" s="2" cm="1">
        <f t="array" aca="1" ref="M33" ca="1">_FV(D33,"P/E",TRUE)</f>
        <v>22.232299999999999</v>
      </c>
      <c r="O33" s="1" cm="1">
        <f t="array" aca="1" ref="O33" ca="1">_FV(D33,"Previous close",TRUE)</f>
        <v>111.15</v>
      </c>
      <c r="P33" s="1" cm="1">
        <f t="array" aca="1" ref="P33" ca="1">_FV(D33,"Price")</f>
        <v>110.56</v>
      </c>
      <c r="Q33" s="4" cm="1">
        <f t="array" aca="1" ref="Q33" ca="1">_FV(D33,"Volume")</f>
        <v>10134897</v>
      </c>
      <c r="R33" s="4" cm="1">
        <f t="array" aca="1" ref="R33" ca="1">_FV(D33,"Volume average",TRUE)</f>
        <v>7137534</v>
      </c>
      <c r="S33" s="7">
        <f t="shared" ca="1" si="1"/>
        <v>0.72424477149496536</v>
      </c>
      <c r="T33" s="7">
        <f t="shared" ca="1" si="2"/>
        <v>0.27575522850503464</v>
      </c>
      <c r="U33" s="11" t="str">
        <f t="shared" ca="1" si="3"/>
        <v>L--------------C------H</v>
      </c>
    </row>
    <row r="34" spans="1:21" x14ac:dyDescent="0.25">
      <c r="A34" t="s">
        <v>115</v>
      </c>
      <c r="B34">
        <f>VLOOKUP(A34,'Data input'!C:F,4,FALSE)/100</f>
        <v>7.3099999999999997E-3</v>
      </c>
      <c r="C34" t="s">
        <v>15</v>
      </c>
      <c r="D34" t="e" vm="33">
        <v>#VALUE!</v>
      </c>
      <c r="E34" s="1" cm="1">
        <f t="array" aca="1" ref="E34" ca="1">_FV(D34,"52 week high",TRUE)</f>
        <v>210.39</v>
      </c>
      <c r="F34" s="1" cm="1">
        <f t="array" aca="1" ref="F34" ca="1">_FV(D34,"52 week low",TRUE)</f>
        <v>144.14500000000001</v>
      </c>
      <c r="G34" s="2" cm="1">
        <f t="array" aca="1" ref="G34" ca="1">_FV(D34,"Beta")</f>
        <v>0.94430000000000003</v>
      </c>
      <c r="H34" s="7" cm="1">
        <f t="array" aca="1" ref="H34" ca="1">_FV(D34,"Change (%)",TRUE)</f>
        <v>1.2089000000000001E-2</v>
      </c>
      <c r="I34" s="6">
        <f t="shared" ca="1" si="0"/>
        <v>1.2088974854932302</v>
      </c>
      <c r="J34" t="str" cm="1">
        <f t="array" aca="1" ref="J34" ca="1">_FV(D34,"Industry")</f>
        <v>Software &amp; IT Services</v>
      </c>
      <c r="K34" s="3" cm="1">
        <f t="array" aca="1" ref="K34" ca="1">_FV(D34,"Market cap",TRUE)</f>
        <v>141669079370</v>
      </c>
      <c r="L34" s="3"/>
      <c r="M34" s="2" cm="1">
        <f t="array" aca="1" ref="M34" ca="1">_FV(D34,"P/E",TRUE)</f>
        <v>129.3373</v>
      </c>
      <c r="O34" s="1" cm="1">
        <f t="array" aca="1" ref="O34" ca="1">_FV(D34,"Previous close",TRUE)</f>
        <v>206.8</v>
      </c>
      <c r="P34" s="1" cm="1">
        <f t="array" aca="1" ref="P34" ca="1">_FV(D34,"Price")</f>
        <v>209.3</v>
      </c>
      <c r="Q34" s="4" cm="1">
        <f t="array" aca="1" ref="Q34" ca="1">_FV(D34,"Volume")</f>
        <v>4948078</v>
      </c>
      <c r="R34" s="4" cm="1">
        <f t="array" aca="1" ref="R34" ca="1">_FV(D34,"Volume average",TRUE)</f>
        <v>5700844</v>
      </c>
      <c r="S34" s="7">
        <f t="shared" ca="1" si="1"/>
        <v>0.94580723073439543</v>
      </c>
      <c r="T34" s="7">
        <f t="shared" ca="1" si="2"/>
        <v>5.4192769265604596E-2</v>
      </c>
      <c r="U34" s="11" t="str">
        <f t="shared" ca="1" si="3"/>
        <v>L-------------------C-H</v>
      </c>
    </row>
    <row r="35" spans="1:21" x14ac:dyDescent="0.25">
      <c r="A35" t="s">
        <v>118</v>
      </c>
      <c r="B35">
        <f>VLOOKUP(A35,'Data input'!C:F,4,FALSE)/100</f>
        <v>7.1399999999999996E-3</v>
      </c>
      <c r="C35" t="s">
        <v>120</v>
      </c>
      <c r="D35" t="e" vm="34">
        <v>#VALUE!</v>
      </c>
      <c r="E35" s="1" cm="1">
        <f t="array" aca="1" ref="E35" ca="1">_FV(D35,"52 week high",TRUE)</f>
        <v>242.77</v>
      </c>
      <c r="F35" s="1" cm="1">
        <f t="array" aca="1" ref="F35" ca="1">_FV(D35,"52 week low",TRUE)</f>
        <v>179.36</v>
      </c>
      <c r="G35" s="2" cm="1">
        <f t="array" aca="1" ref="G35" ca="1">_FV(D35,"Beta")</f>
        <v>1.0617000000000001</v>
      </c>
      <c r="H35" s="7" cm="1">
        <f t="array" aca="1" ref="H35" ca="1">_FV(D35,"Change (%)",TRUE)</f>
        <v>3.9489999999999994E-3</v>
      </c>
      <c r="I35" s="6">
        <f t="shared" ca="1" si="0"/>
        <v>0.39489960985820916</v>
      </c>
      <c r="J35" t="str" cm="1">
        <f t="array" aca="1" ref="J35" ca="1">_FV(D35,"Industry")</f>
        <v>Consumer Goods Conglomerates</v>
      </c>
      <c r="K35" s="3" cm="1">
        <f t="array" aca="1" ref="K35" ca="1">_FV(D35,"Market cap",TRUE)</f>
        <v>133442600000</v>
      </c>
      <c r="L35" s="3"/>
      <c r="M35" s="2" cm="1">
        <f t="array" aca="1" ref="M35" ca="1">_FV(D35,"P/E",TRUE)</f>
        <v>23.902100000000001</v>
      </c>
      <c r="O35" s="1" cm="1">
        <f t="array" aca="1" ref="O35" ca="1">_FV(D35,"Previous close",TRUE)</f>
        <v>210.18</v>
      </c>
      <c r="P35" s="1" cm="1">
        <f t="array" aca="1" ref="P35" ca="1">_FV(D35,"Price")</f>
        <v>211.01</v>
      </c>
      <c r="Q35" s="4" cm="1">
        <f t="array" aca="1" ref="Q35" ca="1">_FV(D35,"Volume")</f>
        <v>4307346</v>
      </c>
      <c r="R35" s="4" cm="1">
        <f t="array" aca="1" ref="R35" ca="1">_FV(D35,"Volume average",TRUE)</f>
        <v>4372761</v>
      </c>
      <c r="S35" s="7">
        <f t="shared" ca="1" si="1"/>
        <v>0.48604321085002355</v>
      </c>
      <c r="T35" s="7">
        <f t="shared" ca="1" si="2"/>
        <v>0.51395678914997645</v>
      </c>
      <c r="U35" s="11" t="str">
        <f t="shared" ca="1" si="3"/>
        <v>L----------C----------H</v>
      </c>
    </row>
    <row r="36" spans="1:21" x14ac:dyDescent="0.25">
      <c r="A36" t="s">
        <v>122</v>
      </c>
      <c r="B36">
        <f>VLOOKUP(A36,'Data input'!C:F,4,FALSE)/100</f>
        <v>6.7600000000000004E-3</v>
      </c>
      <c r="C36" t="s">
        <v>29</v>
      </c>
      <c r="D36" t="e" vm="35">
        <v>#VALUE!</v>
      </c>
      <c r="E36" s="1" cm="1">
        <f t="array" aca="1" ref="E36" ca="1">_FV(D36,"52 week high",TRUE)</f>
        <v>2645.22</v>
      </c>
      <c r="F36" s="1" cm="1">
        <f t="array" aca="1" ref="F36" ca="1">_FV(D36,"52 week low",TRUE)</f>
        <v>1646</v>
      </c>
      <c r="G36" s="2" cm="1">
        <f t="array" aca="1" ref="G36" ca="1">_FV(D36,"Beta")</f>
        <v>1.524</v>
      </c>
      <c r="H36" s="7" cm="1">
        <f t="array" aca="1" ref="H36" ca="1">_FV(D36,"Change (%)",TRUE)</f>
        <v>3.2013E-2</v>
      </c>
      <c r="I36" s="6">
        <f t="shared" ca="1" si="0"/>
        <v>3.2013266510788254</v>
      </c>
      <c r="J36" t="str" cm="1">
        <f t="array" aca="1" ref="J36" ca="1">_FV(D36,"Industry")</f>
        <v>Software &amp; IT Services</v>
      </c>
      <c r="K36" s="3" cm="1">
        <f t="array" aca="1" ref="K36" ca="1">_FV(D36,"Market cap",TRUE)</f>
        <v>113896733908</v>
      </c>
      <c r="L36" s="3"/>
      <c r="M36" s="2" cm="1">
        <f t="array" aca="1" ref="M36" ca="1">_FV(D36,"P/E",TRUE)</f>
        <v>53.757300000000001</v>
      </c>
      <c r="O36" s="1" cm="1">
        <f t="array" aca="1" ref="O36" ca="1">_FV(D36,"Previous close",TRUE)</f>
        <v>2176.91</v>
      </c>
      <c r="P36" s="1" cm="1">
        <f t="array" aca="1" ref="P36" ca="1">_FV(D36,"Price")</f>
        <v>2246.6</v>
      </c>
      <c r="Q36" s="4" cm="1">
        <f t="array" aca="1" ref="Q36" ca="1">_FV(D36,"Volume")</f>
        <v>897939</v>
      </c>
      <c r="R36" s="4" cm="1">
        <f t="array" aca="1" ref="R36" ca="1">_FV(D36,"Volume average",TRUE)</f>
        <v>422678</v>
      </c>
      <c r="S36" s="7">
        <f t="shared" ca="1" si="1"/>
        <v>0.53132443305778498</v>
      </c>
      <c r="T36" s="7">
        <f t="shared" ca="1" si="2"/>
        <v>0.46867556694221496</v>
      </c>
      <c r="U36" s="11" t="str">
        <f t="shared" ca="1" si="3"/>
        <v>L-----------C---------H</v>
      </c>
    </row>
    <row r="37" spans="1:21" x14ac:dyDescent="0.25">
      <c r="A37" t="s">
        <v>125</v>
      </c>
      <c r="B37">
        <f>VLOOKUP(A37,'Data input'!C:F,4,FALSE)/100</f>
        <v>6.5799999999999999E-3</v>
      </c>
      <c r="C37" t="s">
        <v>15</v>
      </c>
      <c r="D37" t="e" vm="36">
        <v>#VALUE!</v>
      </c>
      <c r="E37" s="1" cm="1">
        <f t="array" aca="1" ref="E37" ca="1">_FV(D37,"52 week high",TRUE)</f>
        <v>258.13</v>
      </c>
      <c r="F37" s="1" cm="1">
        <f t="array" aca="1" ref="F37" ca="1">_FV(D37,"52 week low",TRUE)</f>
        <v>158.65</v>
      </c>
      <c r="G37" s="2" cm="1">
        <f t="array" aca="1" ref="G37" ca="1">_FV(D37,"Beta")</f>
        <v>1.1062000000000001</v>
      </c>
      <c r="H37" s="7" cm="1">
        <f t="array" aca="1" ref="H37" ca="1">_FV(D37,"Change (%)",TRUE)</f>
        <v>9.9880000000000004E-3</v>
      </c>
      <c r="I37" s="6">
        <f t="shared" ca="1" si="0"/>
        <v>0.99882982280173283</v>
      </c>
      <c r="J37" t="str" cm="1">
        <f t="array" aca="1" ref="J37" ca="1">_FV(D37,"Industry")</f>
        <v>Semiconductors &amp; Semiconductor Equipment</v>
      </c>
      <c r="K37" s="3" cm="1">
        <f t="array" aca="1" ref="K37" ca="1">_FV(D37,"Market cap",TRUE)</f>
        <v>118890861518</v>
      </c>
      <c r="L37" s="3"/>
      <c r="M37" s="2" cm="1">
        <f t="array" aca="1" ref="M37" ca="1">_FV(D37,"P/E",TRUE)</f>
        <v>60.996299999999998</v>
      </c>
      <c r="O37" s="1" cm="1">
        <f t="array" aca="1" ref="O37" ca="1">_FV(D37,"Previous close",TRUE)</f>
        <v>239.28</v>
      </c>
      <c r="P37" s="1" cm="1">
        <f t="array" aca="1" ref="P37" ca="1">_FV(D37,"Price")</f>
        <v>241.67</v>
      </c>
      <c r="Q37" s="4" cm="1">
        <f t="array" aca="1" ref="Q37" ca="1">_FV(D37,"Volume")</f>
        <v>2773347</v>
      </c>
      <c r="R37" s="4" cm="1">
        <f t="array" aca="1" ref="R37" ca="1">_FV(D37,"Volume average",TRUE)</f>
        <v>2918285</v>
      </c>
      <c r="S37" s="7">
        <f t="shared" ca="1" si="1"/>
        <v>0.81051467631684759</v>
      </c>
      <c r="T37" s="7">
        <f t="shared" ca="1" si="2"/>
        <v>0.18948532368315235</v>
      </c>
      <c r="U37" s="11" t="str">
        <f t="shared" ca="1" si="3"/>
        <v>L----------------C----H</v>
      </c>
    </row>
    <row r="38" spans="1:21" x14ac:dyDescent="0.25">
      <c r="A38" t="s">
        <v>128</v>
      </c>
      <c r="B38">
        <f>VLOOKUP(A38,'Data input'!C:F,4,FALSE)/100</f>
        <v>6.5300000000000002E-3</v>
      </c>
      <c r="C38" t="s">
        <v>15</v>
      </c>
      <c r="D38" t="e" vm="37">
        <v>#VALUE!</v>
      </c>
      <c r="E38" s="1" cm="1">
        <f t="array" aca="1" ref="E38" ca="1">_FV(D38,"52 week high",TRUE)</f>
        <v>517.97990000000004</v>
      </c>
      <c r="F38" s="1" cm="1">
        <f t="array" aca="1" ref="F38" ca="1">_FV(D38,"52 week low",TRUE)</f>
        <v>274.86200000000002</v>
      </c>
      <c r="G38" s="2" cm="1">
        <f t="array" aca="1" ref="G38" ca="1">_FV(D38,"Beta")</f>
        <v>1.1603000000000001</v>
      </c>
      <c r="H38" s="7" cm="1">
        <f t="array" aca="1" ref="H38" ca="1">_FV(D38,"Change (%)",TRUE)</f>
        <v>-6.3210000000000002E-3</v>
      </c>
      <c r="I38" s="6">
        <f t="shared" ca="1" si="0"/>
        <v>-0.63205056404511728</v>
      </c>
      <c r="J38" t="str" cm="1">
        <f t="array" aca="1" ref="J38" ca="1">_FV(D38,"Industry")</f>
        <v>Software &amp; IT Services</v>
      </c>
      <c r="K38" s="3" cm="1">
        <f t="array" aca="1" ref="K38" ca="1">_FV(D38,"Market cap",TRUE)</f>
        <v>124674493680</v>
      </c>
      <c r="L38" s="3"/>
      <c r="M38" s="2" cm="1">
        <f t="array" aca="1" ref="M38" ca="1">_FV(D38,"P/E",TRUE)</f>
        <v>0</v>
      </c>
      <c r="O38" s="1" cm="1">
        <f t="array" aca="1" ref="O38" ca="1">_FV(D38,"Previous close",TRUE)</f>
        <v>499.96</v>
      </c>
      <c r="P38" s="1" cm="1">
        <f t="array" aca="1" ref="P38" ca="1">_FV(D38,"Price")</f>
        <v>496.8</v>
      </c>
      <c r="Q38" s="4" cm="1">
        <f t="array" aca="1" ref="Q38" ca="1">_FV(D38,"Volume")</f>
        <v>2587566</v>
      </c>
      <c r="R38" s="4" cm="1">
        <f t="array" aca="1" ref="R38" ca="1">_FV(D38,"Volume average",TRUE)</f>
        <v>3808845</v>
      </c>
      <c r="S38" s="7">
        <f t="shared" ca="1" si="1"/>
        <v>0.92587999485023498</v>
      </c>
      <c r="T38" s="7">
        <f t="shared" ca="1" si="2"/>
        <v>7.4120005149765036E-2</v>
      </c>
      <c r="U38" s="11" t="str">
        <f t="shared" ca="1" si="3"/>
        <v>L-------------------C-H</v>
      </c>
    </row>
    <row r="39" spans="1:21" x14ac:dyDescent="0.25">
      <c r="A39" t="s">
        <v>131</v>
      </c>
      <c r="B39">
        <f>VLOOKUP(A39,'Data input'!C:F,4,FALSE)/100</f>
        <v>6.3800000000000003E-3</v>
      </c>
      <c r="C39" t="s">
        <v>120</v>
      </c>
      <c r="D39" t="e" vm="38">
        <v>#VALUE!</v>
      </c>
      <c r="E39" s="1" cm="1">
        <f t="array" aca="1" ref="E39" ca="1">_FV(D39,"52 week high",TRUE)</f>
        <v>329.92950000000002</v>
      </c>
      <c r="F39" s="1" cm="1">
        <f t="array" aca="1" ref="F39" ca="1">_FV(D39,"52 week low",TRUE)</f>
        <v>272.61750000000001</v>
      </c>
      <c r="G39" s="2" cm="1">
        <f t="array" aca="1" ref="G39" ca="1">_FV(D39,"Beta")</f>
        <v>0.877</v>
      </c>
      <c r="H39" s="7" cm="1">
        <f t="array" aca="1" ref="H39" ca="1">_FV(D39,"Change (%)",TRUE)</f>
        <v>-5.9670000000000001E-3</v>
      </c>
      <c r="I39" s="6">
        <f t="shared" ca="1" si="0"/>
        <v>-0.59668735640067527</v>
      </c>
      <c r="J39" t="str" cm="1">
        <f t="array" aca="1" ref="J39" ca="1">_FV(D39,"Industry")</f>
        <v>Software &amp; IT Services</v>
      </c>
      <c r="K39" s="3" cm="1">
        <f t="array" aca="1" ref="K39" ca="1">_FV(D39,"Market cap",TRUE)</f>
        <v>118128200000</v>
      </c>
      <c r="L39" s="3"/>
      <c r="M39" s="2" cm="1">
        <f t="array" aca="1" ref="M39" ca="1">_FV(D39,"P/E",TRUE)</f>
        <v>29.207999999999998</v>
      </c>
      <c r="O39" s="1" cm="1">
        <f t="array" aca="1" ref="O39" ca="1">_FV(D39,"Previous close",TRUE)</f>
        <v>291.61</v>
      </c>
      <c r="P39" s="1" cm="1">
        <f t="array" aca="1" ref="P39" ca="1">_FV(D39,"Price")</f>
        <v>289.87</v>
      </c>
      <c r="Q39" s="4" cm="1">
        <f t="array" aca="1" ref="Q39" ca="1">_FV(D39,"Volume")</f>
        <v>2073858</v>
      </c>
      <c r="R39" s="4" cm="1">
        <f t="array" aca="1" ref="R39" ca="1">_FV(D39,"Volume average",TRUE)</f>
        <v>1975379</v>
      </c>
      <c r="S39" s="7">
        <f t="shared" ca="1" si="1"/>
        <v>0.33138784198771642</v>
      </c>
      <c r="T39" s="7">
        <f t="shared" ca="1" si="2"/>
        <v>0.66861215801228358</v>
      </c>
      <c r="U39" s="11" t="str">
        <f t="shared" ca="1" si="3"/>
        <v>L-------C-------------H</v>
      </c>
    </row>
    <row r="40" spans="1:21" x14ac:dyDescent="0.25">
      <c r="A40" t="s">
        <v>134</v>
      </c>
      <c r="B40">
        <f>VLOOKUP(A40,'Data input'!C:F,4,FALSE)/100</f>
        <v>6.3099999999999996E-3</v>
      </c>
      <c r="C40" t="s">
        <v>33</v>
      </c>
      <c r="D40" t="e" vm="39">
        <v>#VALUE!</v>
      </c>
      <c r="E40" s="1" cm="1">
        <f t="array" aca="1" ref="E40" ca="1">_FV(D40,"52 week high",TRUE)</f>
        <v>45.31</v>
      </c>
      <c r="F40" s="1" cm="1">
        <f t="array" aca="1" ref="F40" ca="1">_FV(D40,"52 week low",TRUE)</f>
        <v>30.38</v>
      </c>
      <c r="G40" s="2" cm="1">
        <f t="array" aca="1" ref="G40" ca="1">_FV(D40,"Beta")</f>
        <v>0.92689999999999995</v>
      </c>
      <c r="H40" s="7" cm="1">
        <f t="array" aca="1" ref="H40" ca="1">_FV(D40,"Change (%)",TRUE)</f>
        <v>-1.7453E-2</v>
      </c>
      <c r="I40" s="6">
        <f t="shared" ca="1" si="0"/>
        <v>-1.745313510019401</v>
      </c>
      <c r="J40" t="str" cm="1">
        <f t="array" aca="1" ref="J40" ca="1">_FV(D40,"Industry")</f>
        <v>Telecommunications Services</v>
      </c>
      <c r="K40" s="3" cm="1">
        <f t="array" aca="1" ref="K40" ca="1">_FV(D40,"Market cap",TRUE)</f>
        <v>112243092800</v>
      </c>
      <c r="L40" s="3"/>
      <c r="M40" s="2" cm="1">
        <f t="array" aca="1" ref="M40" ca="1">_FV(D40,"P/E",TRUE)</f>
        <v>5.0206</v>
      </c>
      <c r="O40" s="1" cm="1">
        <f t="array" aca="1" ref="O40" ca="1">_FV(D40,"Previous close",TRUE)</f>
        <v>30.94</v>
      </c>
      <c r="P40" s="1" cm="1">
        <f t="array" aca="1" ref="P40" ca="1">_FV(D40,"Price")</f>
        <v>30.4</v>
      </c>
      <c r="Q40" s="4" cm="1">
        <f t="array" aca="1" ref="Q40" ca="1">_FV(D40,"Volume")</f>
        <v>24981210</v>
      </c>
      <c r="R40" s="4" cm="1">
        <f t="array" aca="1" ref="R40" ca="1">_FV(D40,"Volume average",TRUE)</f>
        <v>24560250</v>
      </c>
      <c r="S40" s="7">
        <f t="shared" ca="1" si="1"/>
        <v>3.7508372404554735E-2</v>
      </c>
      <c r="T40" s="7">
        <f t="shared" ca="1" si="2"/>
        <v>0.96249162759544526</v>
      </c>
      <c r="U40" s="11" t="str">
        <f t="shared" ca="1" si="3"/>
        <v>L-C-------------------H</v>
      </c>
    </row>
    <row r="41" spans="1:21" x14ac:dyDescent="0.25">
      <c r="A41" t="s">
        <v>137</v>
      </c>
      <c r="B41">
        <f>VLOOKUP(A41,'Data input'!C:F,4,FALSE)/100</f>
        <v>5.6999999999999993E-3</v>
      </c>
      <c r="C41" t="s">
        <v>29</v>
      </c>
      <c r="D41" t="e" vm="40">
        <v>#VALUE!</v>
      </c>
      <c r="E41" s="1" cm="1">
        <f t="array" aca="1" ref="E41" ca="1">_FV(D41,"52 week high",TRUE)</f>
        <v>278.14999999999998</v>
      </c>
      <c r="F41" s="1" cm="1">
        <f t="array" aca="1" ref="F41" ca="1">_FV(D41,"52 week low",TRUE)</f>
        <v>140.62</v>
      </c>
      <c r="G41" s="2" cm="1">
        <f t="array" aca="1" ref="G41" ca="1">_FV(D41,"Beta")</f>
        <v>1.7083999999999999</v>
      </c>
      <c r="H41" s="7" cm="1">
        <f t="array" aca="1" ref="H41" ca="1">_FV(D41,"Change (%)",TRUE)</f>
        <v>9.1540000000000007E-3</v>
      </c>
      <c r="I41" s="6">
        <f t="shared" ca="1" si="0"/>
        <v>0.91540875803317467</v>
      </c>
      <c r="J41" t="str" cm="1">
        <f t="array" aca="1" ref="J41" ca="1">_FV(D41,"Industry")</f>
        <v>Software &amp; IT Services</v>
      </c>
      <c r="K41" s="3" cm="1">
        <f t="array" aca="1" ref="K41" ca="1">_FV(D41,"Market cap",TRUE)</f>
        <v>115381043531</v>
      </c>
      <c r="L41" s="3"/>
      <c r="M41" s="2" cm="1">
        <f t="array" aca="1" ref="M41" ca="1">_FV(D41,"P/E",TRUE)</f>
        <v>148.68889999999999</v>
      </c>
      <c r="O41" s="1" cm="1">
        <f t="array" aca="1" ref="O41" ca="1">_FV(D41,"Previous close",TRUE)</f>
        <v>267.64</v>
      </c>
      <c r="P41" s="1" cm="1">
        <f t="array" aca="1" ref="P41" ca="1">_FV(D41,"Price")</f>
        <v>270.08999999999997</v>
      </c>
      <c r="Q41" s="4" cm="1">
        <f t="array" aca="1" ref="Q41" ca="1">_FV(D41,"Volume")</f>
        <v>2167304</v>
      </c>
      <c r="R41" s="4" cm="1">
        <f t="array" aca="1" ref="R41" ca="1">_FV(D41,"Volume average",TRUE)</f>
        <v>3076158</v>
      </c>
      <c r="S41" s="7">
        <f t="shared" ca="1" si="1"/>
        <v>0.9235803097505999</v>
      </c>
      <c r="T41" s="7">
        <f t="shared" ca="1" si="2"/>
        <v>7.6419690249400082E-2</v>
      </c>
      <c r="U41" s="11" t="str">
        <f t="shared" ca="1" si="3"/>
        <v>L------------------C--H</v>
      </c>
    </row>
    <row r="42" spans="1:21" x14ac:dyDescent="0.25">
      <c r="A42" t="s">
        <v>140</v>
      </c>
      <c r="B42">
        <f>VLOOKUP(A42,'Data input'!C:F,4,FALSE)/100</f>
        <v>5.5900000000000004E-3</v>
      </c>
      <c r="C42" t="s">
        <v>142</v>
      </c>
      <c r="D42" t="e" vm="41">
        <v>#VALUE!</v>
      </c>
      <c r="E42" s="1" cm="1">
        <f t="array" aca="1" ref="E42" ca="1">_FV(D42,"52 week high",TRUE)</f>
        <v>357.68</v>
      </c>
      <c r="F42" s="1" cm="1">
        <f t="array" aca="1" ref="F42" ca="1">_FV(D42,"52 week low",TRUE)</f>
        <v>161.35</v>
      </c>
      <c r="G42" s="2" cm="1">
        <f t="array" aca="1" ref="G42" ca="1">_FV(D42,"Beta")</f>
        <v>1.1188</v>
      </c>
      <c r="H42" s="7" cm="1">
        <f t="array" aca="1" ref="H42" ca="1">_FV(D42,"Change (%)",TRUE)</f>
        <v>1.8695E-2</v>
      </c>
      <c r="I42" s="6">
        <f t="shared" ca="1" si="0"/>
        <v>1.8694784838985474</v>
      </c>
      <c r="J42" t="str" cm="1">
        <f t="array" aca="1" ref="J42" ca="1">_FV(D42,"Industry")</f>
        <v>Electrical Utilities &amp; IPPs</v>
      </c>
      <c r="K42" s="3" cm="1">
        <f t="array" aca="1" ref="K42" ca="1">_FV(D42,"Market cap",TRUE)</f>
        <v>111672505776</v>
      </c>
      <c r="L42" s="3"/>
      <c r="M42" s="2" cm="1">
        <f t="array" aca="1" ref="M42" ca="1">_FV(D42,"P/E",TRUE)</f>
        <v>36.650599999999997</v>
      </c>
      <c r="O42" s="1" cm="1">
        <f t="array" aca="1" ref="O42" ca="1">_FV(D42,"Previous close",TRUE)</f>
        <v>350.9</v>
      </c>
      <c r="P42" s="1" cm="1">
        <f t="array" aca="1" ref="P42" ca="1">_FV(D42,"Price")</f>
        <v>357.46</v>
      </c>
      <c r="Q42" s="4" cm="1">
        <f t="array" aca="1" ref="Q42" ca="1">_FV(D42,"Volume")</f>
        <v>2160809</v>
      </c>
      <c r="R42" s="4" cm="1">
        <f t="array" aca="1" ref="R42" ca="1">_FV(D42,"Volume average",TRUE)</f>
        <v>2232872</v>
      </c>
      <c r="S42" s="7">
        <f t="shared" ca="1" si="1"/>
        <v>0.96546630672846723</v>
      </c>
      <c r="T42" s="7">
        <f t="shared" ca="1" si="2"/>
        <v>3.4533693271532773E-2</v>
      </c>
      <c r="U42" s="11" t="str">
        <f t="shared" ca="1" si="3"/>
        <v>L-------------------C-H</v>
      </c>
    </row>
    <row r="43" spans="1:21" x14ac:dyDescent="0.25">
      <c r="A43" t="s">
        <v>144</v>
      </c>
      <c r="B43">
        <f>VLOOKUP(A43,'Data input'!C:F,4,FALSE)/100</f>
        <v>5.3400000000000001E-3</v>
      </c>
      <c r="C43" t="s">
        <v>98</v>
      </c>
      <c r="D43" t="e" vm="42">
        <v>#VALUE!</v>
      </c>
      <c r="E43" s="1" cm="1">
        <f t="array" aca="1" ref="E43" ca="1">_FV(D43,"52 week high",TRUE)</f>
        <v>519.88</v>
      </c>
      <c r="F43" s="1" cm="1">
        <f t="array" aca="1" ref="F43" ca="1">_FV(D43,"52 week low",TRUE)</f>
        <v>362.5</v>
      </c>
      <c r="G43" s="2" cm="1">
        <f t="array" aca="1" ref="G43" ca="1">_FV(D43,"Beta")</f>
        <v>0.35299999999999998</v>
      </c>
      <c r="H43" s="7" cm="1">
        <f t="array" aca="1" ref="H43" ca="1">_FV(D43,"Change (%)",TRUE)</f>
        <v>1.1479E-2</v>
      </c>
      <c r="I43" s="6">
        <f t="shared" ca="1" si="0"/>
        <v>1.1479181613517833</v>
      </c>
      <c r="J43" t="str" cm="1">
        <f t="array" aca="1" ref="J43" ca="1">_FV(D43,"Industry")</f>
        <v>Pharmaceuticals</v>
      </c>
      <c r="K43" s="3" cm="1">
        <f t="array" aca="1" ref="K43" ca="1">_FV(D43,"Market cap",TRUE)</f>
        <v>104825337695</v>
      </c>
      <c r="L43" s="3"/>
      <c r="M43" s="2" cm="1">
        <f t="array" aca="1" ref="M43" ca="1">_FV(D43,"P/E",TRUE)</f>
        <v>28.802399999999999</v>
      </c>
      <c r="O43" s="1" cm="1">
        <f t="array" aca="1" ref="O43" ca="1">_FV(D43,"Previous close",TRUE)</f>
        <v>404.21</v>
      </c>
      <c r="P43" s="1" cm="1">
        <f t="array" aca="1" ref="P43" ca="1">_FV(D43,"Price")</f>
        <v>408.85</v>
      </c>
      <c r="Q43" s="4" cm="1">
        <f t="array" aca="1" ref="Q43" ca="1">_FV(D43,"Volume")</f>
        <v>1642167</v>
      </c>
      <c r="R43" s="4" cm="1">
        <f t="array" aca="1" ref="R43" ca="1">_FV(D43,"Volume average",TRUE)</f>
        <v>1685294</v>
      </c>
      <c r="S43" s="7">
        <f t="shared" ca="1" si="1"/>
        <v>0.26502732240437143</v>
      </c>
      <c r="T43" s="7">
        <f t="shared" ca="1" si="2"/>
        <v>0.73497267759562857</v>
      </c>
      <c r="U43" s="11" t="str">
        <f t="shared" ca="1" si="3"/>
        <v>L-----C---------------H</v>
      </c>
    </row>
    <row r="44" spans="1:21" x14ac:dyDescent="0.25">
      <c r="A44" t="s">
        <v>147</v>
      </c>
      <c r="B44">
        <f>VLOOKUP(A44,'Data input'!C:F,4,FALSE)/100</f>
        <v>5.1500000000000001E-3</v>
      </c>
      <c r="C44" t="s">
        <v>15</v>
      </c>
      <c r="D44" t="e" vm="43">
        <v>#VALUE!</v>
      </c>
      <c r="E44" s="1" cm="1">
        <f t="array" aca="1" ref="E44" ca="1">_FV(D44,"52 week high",TRUE)</f>
        <v>376.44499999999999</v>
      </c>
      <c r="F44" s="1" cm="1">
        <f t="array" aca="1" ref="F44" ca="1">_FV(D44,"52 week low",TRUE)</f>
        <v>221.56010000000001</v>
      </c>
      <c r="G44" s="2" cm="1">
        <f t="array" aca="1" ref="G44" ca="1">_FV(D44,"Beta")</f>
        <v>1.0033000000000001</v>
      </c>
      <c r="H44" s="7" cm="1">
        <f t="array" aca="1" ref="H44" ca="1">_FV(D44,"Change (%)",TRUE)</f>
        <v>-1.3439000000000001E-2</v>
      </c>
      <c r="I44" s="6">
        <f t="shared" ca="1" si="0"/>
        <v>-1.3438645339091451</v>
      </c>
      <c r="J44" t="str" cm="1">
        <f t="array" aca="1" ref="J44" ca="1">_FV(D44,"Industry")</f>
        <v>Software &amp; IT Services</v>
      </c>
      <c r="K44" s="3" cm="1">
        <f t="array" aca="1" ref="K44" ca="1">_FV(D44,"Market cap",TRUE)</f>
        <v>94619427600</v>
      </c>
      <c r="L44" s="3"/>
      <c r="M44" s="2" cm="1">
        <f t="array" aca="1" ref="M44" ca="1">_FV(D44,"P/E",TRUE)</f>
        <v>95.236400000000003</v>
      </c>
      <c r="O44" s="1" cm="1">
        <f t="array" aca="1" ref="O44" ca="1">_FV(D44,"Previous close",TRUE)</f>
        <v>351.97</v>
      </c>
      <c r="P44" s="1" cm="1">
        <f t="array" aca="1" ref="P44" ca="1">_FV(D44,"Price")</f>
        <v>347.24</v>
      </c>
      <c r="Q44" s="4" cm="1">
        <f t="array" aca="1" ref="Q44" ca="1">_FV(D44,"Volume")</f>
        <v>1649758</v>
      </c>
      <c r="R44" s="4" cm="1">
        <f t="array" aca="1" ref="R44" ca="1">_FV(D44,"Volume average",TRUE)</f>
        <v>1791703</v>
      </c>
      <c r="S44" s="7">
        <f t="shared" ca="1" si="1"/>
        <v>0.84197943117760365</v>
      </c>
      <c r="T44" s="7">
        <f t="shared" ca="1" si="2"/>
        <v>0.15802056882239629</v>
      </c>
      <c r="U44" s="11" t="str">
        <f t="shared" ca="1" si="3"/>
        <v>L-----------------C---H</v>
      </c>
    </row>
    <row r="45" spans="1:21" x14ac:dyDescent="0.25">
      <c r="A45" t="s">
        <v>150</v>
      </c>
      <c r="B45">
        <f>VLOOKUP(A45,'Data input'!C:F,4,FALSE)/100</f>
        <v>5.1200000000000004E-3</v>
      </c>
      <c r="C45" t="s">
        <v>29</v>
      </c>
      <c r="D45" t="e" vm="44">
        <v>#VALUE!</v>
      </c>
      <c r="E45" s="1" cm="1">
        <f t="array" aca="1" ref="E45" ca="1">_FV(D45,"52 week high",TRUE)</f>
        <v>117.46</v>
      </c>
      <c r="F45" s="1" cm="1">
        <f t="array" aca="1" ref="F45" ca="1">_FV(D45,"52 week low",TRUE)</f>
        <v>75.5</v>
      </c>
      <c r="G45" s="2" cm="1">
        <f t="array" aca="1" ref="G45" ca="1">_FV(D45,"Beta")</f>
        <v>1.0139</v>
      </c>
      <c r="H45" s="7" cm="1">
        <f t="array" aca="1" ref="H45" ca="1">_FV(D45,"Change (%)",TRUE)</f>
        <v>2.7488000000000002E-2</v>
      </c>
      <c r="I45" s="6">
        <f t="shared" ca="1" si="0"/>
        <v>2.7488151658767688</v>
      </c>
      <c r="J45" t="str" cm="1">
        <f t="array" aca="1" ref="J45" ca="1">_FV(D45,"Industry")</f>
        <v>Hotels &amp; Entertainment Services</v>
      </c>
      <c r="K45" s="3" cm="1">
        <f t="array" aca="1" ref="K45" ca="1">_FV(D45,"Market cap",TRUE)</f>
        <v>98574624000</v>
      </c>
      <c r="L45" s="3"/>
      <c r="M45" s="2" cm="1">
        <f t="array" aca="1" ref="M45" ca="1">_FV(D45,"P/E",TRUE)</f>
        <v>36.502800000000001</v>
      </c>
      <c r="O45" s="1" cm="1">
        <f t="array" aca="1" ref="O45" ca="1">_FV(D45,"Previous close",TRUE)</f>
        <v>84.4</v>
      </c>
      <c r="P45" s="1" cm="1">
        <f t="array" aca="1" ref="P45" ca="1">_FV(D45,"Price")</f>
        <v>86.72</v>
      </c>
      <c r="Q45" s="4" cm="1">
        <f t="array" aca="1" ref="Q45" ca="1">_FV(D45,"Volume")</f>
        <v>9459672</v>
      </c>
      <c r="R45" s="4" cm="1">
        <f t="array" aca="1" ref="R45" ca="1">_FV(D45,"Volume average",TRUE)</f>
        <v>8973766</v>
      </c>
      <c r="S45" s="7">
        <f t="shared" ca="1" si="1"/>
        <v>0.21210676835081047</v>
      </c>
      <c r="T45" s="7">
        <f t="shared" ca="1" si="2"/>
        <v>0.78789323164918956</v>
      </c>
      <c r="U45" s="11" t="str">
        <f t="shared" ca="1" si="3"/>
        <v>L----C----------------H</v>
      </c>
    </row>
    <row r="46" spans="1:21" x14ac:dyDescent="0.25">
      <c r="A46" t="s">
        <v>153</v>
      </c>
      <c r="B46">
        <f>VLOOKUP(A46,'Data input'!C:F,4,FALSE)/100</f>
        <v>4.8799999999999998E-3</v>
      </c>
      <c r="C46" t="s">
        <v>15</v>
      </c>
      <c r="D46" t="e" vm="45">
        <v>#VALUE!</v>
      </c>
      <c r="E46" s="1" cm="1">
        <f t="array" aca="1" ref="E46" ca="1">_FV(D46,"52 week high",TRUE)</f>
        <v>651.73</v>
      </c>
      <c r="F46" s="1" cm="1">
        <f t="array" aca="1" ref="F46" ca="1">_FV(D46,"52 week low",TRUE)</f>
        <v>365.74</v>
      </c>
      <c r="G46" s="2" cm="1">
        <f t="array" aca="1" ref="G46" ca="1">_FV(D46,"Beta")</f>
        <v>1.1075999999999999</v>
      </c>
      <c r="H46" s="7" cm="1">
        <f t="array" aca="1" ref="H46" ca="1">_FV(D46,"Change (%)",TRUE)</f>
        <v>-3.6080000000000001E-2</v>
      </c>
      <c r="I46" s="6">
        <f t="shared" ca="1" si="0"/>
        <v>-3.6079626825974858</v>
      </c>
      <c r="J46" t="str" cm="1">
        <f t="array" aca="1" ref="J46" ca="1">_FV(D46,"Industry")</f>
        <v>Software &amp; IT Services</v>
      </c>
      <c r="K46" s="3" cm="1">
        <f t="array" aca="1" ref="K46" ca="1">_FV(D46,"Market cap",TRUE)</f>
        <v>87514571261</v>
      </c>
      <c r="L46" s="3"/>
      <c r="M46" s="2" cm="1">
        <f t="array" aca="1" ref="M46" ca="1">_FV(D46,"P/E",TRUE)</f>
        <v>65.886300000000006</v>
      </c>
      <c r="O46" s="1" cm="1">
        <f t="array" aca="1" ref="O46" ca="1">_FV(D46,"Previous close",TRUE)</f>
        <v>488.78</v>
      </c>
      <c r="P46" s="1" cm="1">
        <f t="array" aca="1" ref="P46" ca="1">_FV(D46,"Price")</f>
        <v>471.14499999999998</v>
      </c>
      <c r="Q46" s="4" cm="1">
        <f t="array" aca="1" ref="Q46" ca="1">_FV(D46,"Volume")</f>
        <v>2692225</v>
      </c>
      <c r="R46" s="4" cm="1">
        <f t="array" aca="1" ref="R46" ca="1">_FV(D46,"Volume average",TRUE)</f>
        <v>4226618</v>
      </c>
      <c r="S46" s="7">
        <f t="shared" ca="1" si="1"/>
        <v>0.43022483303612002</v>
      </c>
      <c r="T46" s="7">
        <f t="shared" ca="1" si="2"/>
        <v>0.56977516696387998</v>
      </c>
      <c r="U46" s="11" t="str">
        <f t="shared" ca="1" si="3"/>
        <v>L---------C-----------H</v>
      </c>
    </row>
    <row r="47" spans="1:21" x14ac:dyDescent="0.25">
      <c r="A47" t="s">
        <v>156</v>
      </c>
      <c r="B47">
        <f>VLOOKUP(A47,'Data input'!C:F,4,FALSE)/100</f>
        <v>4.8599999999999997E-3</v>
      </c>
      <c r="C47" t="s">
        <v>29</v>
      </c>
      <c r="D47" t="e" vm="46">
        <v>#VALUE!</v>
      </c>
      <c r="E47" s="1" cm="1">
        <f t="array" aca="1" ref="E47" ca="1">_FV(D47,"52 week high",TRUE)</f>
        <v>108.715</v>
      </c>
      <c r="F47" s="1" cm="1">
        <f t="array" aca="1" ref="F47" ca="1">_FV(D47,"52 week low",TRUE)</f>
        <v>75.926400000000001</v>
      </c>
      <c r="G47" s="2" cm="1">
        <f t="array" aca="1" ref="G47" ca="1">_FV(D47,"Beta")</f>
        <v>0.58330000000000004</v>
      </c>
      <c r="H47" s="7" cm="1">
        <f t="array" aca="1" ref="H47" ca="1">_FV(D47,"Change (%)",TRUE)</f>
        <v>-6.7179999999999991E-3</v>
      </c>
      <c r="I47" s="6">
        <f t="shared" ca="1" si="0"/>
        <v>-0.67183951551855403</v>
      </c>
      <c r="J47" t="str" cm="1">
        <f t="array" aca="1" ref="J47" ca="1">_FV(D47,"Industry")</f>
        <v>Specialty Retailers</v>
      </c>
      <c r="K47" s="3" cm="1">
        <f t="array" aca="1" ref="K47" ca="1">_FV(D47,"Market cap",TRUE)</f>
        <v>89066698599</v>
      </c>
      <c r="L47" s="3"/>
      <c r="M47" s="2" cm="1">
        <f t="array" aca="1" ref="M47" ca="1">_FV(D47,"P/E",TRUE)</f>
        <v>37.797800000000002</v>
      </c>
      <c r="O47" s="1" cm="1">
        <f t="array" aca="1" ref="O47" ca="1">_FV(D47,"Previous close",TRUE)</f>
        <v>105.68</v>
      </c>
      <c r="P47" s="1" cm="1">
        <f t="array" aca="1" ref="P47" ca="1">_FV(D47,"Price")</f>
        <v>104.97</v>
      </c>
      <c r="Q47" s="4" cm="1">
        <f t="array" aca="1" ref="Q47" ca="1">_FV(D47,"Volume")</f>
        <v>3388736</v>
      </c>
      <c r="R47" s="4" cm="1">
        <f t="array" aca="1" ref="R47" ca="1">_FV(D47,"Volume average",TRUE)</f>
        <v>4756586</v>
      </c>
      <c r="S47" s="7">
        <f t="shared" ca="1" si="1"/>
        <v>0.90743734102706441</v>
      </c>
      <c r="T47" s="7">
        <f t="shared" ca="1" si="2"/>
        <v>9.2562658972935599E-2</v>
      </c>
      <c r="U47" s="11" t="str">
        <f t="shared" ca="1" si="3"/>
        <v>L------------------C--H</v>
      </c>
    </row>
    <row r="48" spans="1:21" x14ac:dyDescent="0.25">
      <c r="A48" t="s">
        <v>159</v>
      </c>
      <c r="B48">
        <f>VLOOKUP(A48,'Data input'!C:F,4,FALSE)/100</f>
        <v>4.6899999999999997E-3</v>
      </c>
      <c r="C48" t="s">
        <v>29</v>
      </c>
      <c r="D48" t="e" vm="47">
        <v>#VALUE!</v>
      </c>
      <c r="E48" s="1" cm="1">
        <f t="array" aca="1" ref="E48" ca="1">_FV(D48,"52 week high",TRUE)</f>
        <v>155.66999999999999</v>
      </c>
      <c r="F48" s="1" cm="1">
        <f t="array" aca="1" ref="F48" ca="1">_FV(D48,"52 week low",TRUE)</f>
        <v>87.11</v>
      </c>
      <c r="G48" s="2" cm="1">
        <f t="array" aca="1" ref="G48" ca="1">_FV(D48,"Beta")</f>
        <v>0.45910000000000001</v>
      </c>
      <c r="H48" s="7" cm="1">
        <f t="array" aca="1" ref="H48" ca="1">_FV(D48,"Change (%)",TRUE)</f>
        <v>6.2500000000000003E-3</v>
      </c>
      <c r="I48" s="6">
        <f t="shared" ca="1" si="0"/>
        <v>0.62500000000000255</v>
      </c>
      <c r="J48" t="str" cm="1">
        <f t="array" aca="1" ref="J48" ca="1">_FV(D48,"Industry")</f>
        <v>Software &amp; IT Services</v>
      </c>
      <c r="K48" s="3" cm="1">
        <f t="array" aca="1" ref="K48" ca="1">_FV(D48,"Market cap",TRUE)</f>
        <v>190800500000</v>
      </c>
      <c r="L48" s="3"/>
      <c r="M48" s="2" cm="1">
        <f t="array" aca="1" ref="M48" ca="1">_FV(D48,"P/E",TRUE)</f>
        <v>14.648099999999999</v>
      </c>
      <c r="O48" s="1" cm="1">
        <f t="array" aca="1" ref="O48" ca="1">_FV(D48,"Previous close",TRUE)</f>
        <v>134.4</v>
      </c>
      <c r="P48" s="1" cm="1">
        <f t="array" aca="1" ref="P48" ca="1">_FV(D48,"Price")</f>
        <v>135.24</v>
      </c>
      <c r="Q48" s="4" cm="1">
        <f t="array" aca="1" ref="Q48" ca="1">_FV(D48,"Volume")</f>
        <v>8592341</v>
      </c>
      <c r="R48" s="4" cm="1">
        <f t="array" aca="1" ref="R48" ca="1">_FV(D48,"Volume average",TRUE)</f>
        <v>9549035</v>
      </c>
      <c r="S48" s="7">
        <f t="shared" ca="1" si="1"/>
        <v>0.68976079346557784</v>
      </c>
      <c r="T48" s="7">
        <f t="shared" ca="1" si="2"/>
        <v>0.31023920653442222</v>
      </c>
      <c r="U48" s="11" t="str">
        <f t="shared" ca="1" si="3"/>
        <v>L--------------C------H</v>
      </c>
    </row>
    <row r="49" spans="1:21" x14ac:dyDescent="0.25">
      <c r="A49" t="s">
        <v>163</v>
      </c>
      <c r="B49">
        <f>VLOOKUP(A49,'Data input'!C:F,4,FALSE)/100</f>
        <v>4.45E-3</v>
      </c>
      <c r="C49" t="s">
        <v>120</v>
      </c>
      <c r="D49" t="e" vm="48">
        <v>#VALUE!</v>
      </c>
      <c r="E49" s="1" cm="1">
        <f t="array" aca="1" ref="E49" ca="1">_FV(D49,"52 week high",TRUE)</f>
        <v>229.24</v>
      </c>
      <c r="F49" s="1" cm="1">
        <f t="array" aca="1" ref="F49" ca="1">_FV(D49,"52 week low",TRUE)</f>
        <v>180.78</v>
      </c>
      <c r="G49" s="2" cm="1">
        <f t="array" aca="1" ref="G49" ca="1">_FV(D49,"Beta")</f>
        <v>0.99280000000000002</v>
      </c>
      <c r="H49" s="7" cm="1">
        <f t="array" aca="1" ref="H49" ca="1">_FV(D49,"Change (%)",TRUE)</f>
        <v>-3.5849999999999996E-3</v>
      </c>
      <c r="I49" s="6">
        <f t="shared" ca="1" si="0"/>
        <v>-0.35847574150461098</v>
      </c>
      <c r="J49" t="str" cm="1">
        <f t="array" aca="1" ref="J49" ca="1">_FV(D49,"Industry")</f>
        <v>Professional &amp; Commercial Services</v>
      </c>
      <c r="K49" s="3" cm="1">
        <f t="array" aca="1" ref="K49" ca="1">_FV(D49,"Market cap",TRUE)</f>
        <v>81762685955</v>
      </c>
      <c r="L49" s="3"/>
      <c r="M49" s="2" cm="1">
        <f t="array" aca="1" ref="M49" ca="1">_FV(D49,"P/E",TRUE)</f>
        <v>45.2104</v>
      </c>
      <c r="O49" s="1" cm="1">
        <f t="array" aca="1" ref="O49" ca="1">_FV(D49,"Previous close",TRUE)</f>
        <v>203.64</v>
      </c>
      <c r="P49" s="1" cm="1">
        <f t="array" aca="1" ref="P49" ca="1">_FV(D49,"Price")</f>
        <v>202.91</v>
      </c>
      <c r="Q49" s="4" cm="1">
        <f t="array" aca="1" ref="Q49" ca="1">_FV(D49,"Volume")</f>
        <v>1713319</v>
      </c>
      <c r="R49" s="4" cm="1">
        <f t="array" aca="1" ref="R49" ca="1">_FV(D49,"Volume average",TRUE)</f>
        <v>2133735</v>
      </c>
      <c r="S49" s="7">
        <f t="shared" ca="1" si="1"/>
        <v>0.47172926124638836</v>
      </c>
      <c r="T49" s="7">
        <f t="shared" ca="1" si="2"/>
        <v>0.52827073875361164</v>
      </c>
      <c r="U49" s="11" t="str">
        <f t="shared" ca="1" si="3"/>
        <v>L---------C-----------H</v>
      </c>
    </row>
    <row r="50" spans="1:21" x14ac:dyDescent="0.25">
      <c r="A50" t="s">
        <v>166</v>
      </c>
      <c r="B50">
        <f>VLOOKUP(A50,'Data input'!C:F,4,FALSE)/100</f>
        <v>4.4299999999999999E-3</v>
      </c>
      <c r="C50" t="s">
        <v>48</v>
      </c>
      <c r="D50" t="e" vm="49">
        <v>#VALUE!</v>
      </c>
      <c r="E50" s="1" cm="1">
        <f t="array" aca="1" ref="E50" ca="1">_FV(D50,"52 week high",TRUE)</f>
        <v>72.97</v>
      </c>
      <c r="F50" s="1" cm="1">
        <f t="array" aca="1" ref="F50" ca="1">_FV(D50,"52 week low",TRUE)</f>
        <v>53.95</v>
      </c>
      <c r="G50" s="2" cm="1">
        <f t="array" aca="1" ref="G50" ca="1">_FV(D50,"Beta")</f>
        <v>0.43569999999999998</v>
      </c>
      <c r="H50" s="7" cm="1">
        <f t="array" aca="1" ref="H50" ca="1">_FV(D50,"Change (%)",TRUE)</f>
        <v>-2.2004000000000003E-2</v>
      </c>
      <c r="I50" s="6">
        <f t="shared" ca="1" si="0"/>
        <v>-2.2004115877790098</v>
      </c>
      <c r="J50" t="str" cm="1">
        <f t="array" aca="1" ref="J50" ca="1">_FV(D50,"Industry")</f>
        <v>Food &amp; Tobacco</v>
      </c>
      <c r="K50" s="3" cm="1">
        <f t="array" aca="1" ref="K50" ca="1">_FV(D50,"Market cap",TRUE)</f>
        <v>79939922100</v>
      </c>
      <c r="L50" s="3"/>
      <c r="M50" s="2" cm="1">
        <f t="array" aca="1" ref="M50" ca="1">_FV(D50,"P/E",TRUE)</f>
        <v>23.0762</v>
      </c>
      <c r="O50" s="1" cm="1">
        <f t="array" aca="1" ref="O50" ca="1">_FV(D50,"Previous close",TRUE)</f>
        <v>63.17</v>
      </c>
      <c r="P50" s="1" cm="1">
        <f t="array" aca="1" ref="P50" ca="1">_FV(D50,"Price")</f>
        <v>61.78</v>
      </c>
      <c r="Q50" s="4" cm="1">
        <f t="array" aca="1" ref="Q50" ca="1">_FV(D50,"Volume")</f>
        <v>5529693</v>
      </c>
      <c r="R50" s="4" cm="1">
        <f t="array" aca="1" ref="R50" ca="1">_FV(D50,"Volume average",TRUE)</f>
        <v>7319008</v>
      </c>
      <c r="S50" s="7">
        <f t="shared" ca="1" si="1"/>
        <v>0.48475289169295482</v>
      </c>
      <c r="T50" s="7">
        <f t="shared" ca="1" si="2"/>
        <v>0.51524710830704512</v>
      </c>
      <c r="U50" s="11" t="str">
        <f t="shared" ca="1" si="3"/>
        <v>L----------C----------H</v>
      </c>
    </row>
    <row r="51" spans="1:21" x14ac:dyDescent="0.25">
      <c r="A51" t="s">
        <v>169</v>
      </c>
      <c r="B51">
        <f>VLOOKUP(A51,'Data input'!C:F,4,FALSE)/100</f>
        <v>4.4099999999999999E-3</v>
      </c>
      <c r="C51" t="s">
        <v>15</v>
      </c>
      <c r="D51" t="e" vm="50">
        <v>#VALUE!</v>
      </c>
      <c r="E51" s="1" cm="1">
        <f t="array" aca="1" ref="E51" ca="1">_FV(D51,"52 week high",TRUE)</f>
        <v>543</v>
      </c>
      <c r="F51" s="1" cm="1">
        <f t="array" aca="1" ref="F51" ca="1">_FV(D51,"52 week low",TRUE)</f>
        <v>157.82</v>
      </c>
      <c r="G51" s="2" cm="1">
        <f t="array" aca="1" ref="G51" ca="1">_FV(D51,"Beta")</f>
        <v>3.9026999999999998</v>
      </c>
      <c r="H51" s="7" cm="1">
        <f t="array" aca="1" ref="H51" ca="1">_FV(D51,"Change (%)",TRUE)</f>
        <v>4.1134000000000004E-2</v>
      </c>
      <c r="I51" s="6">
        <f t="shared" ca="1" si="0"/>
        <v>4.1133536243018698</v>
      </c>
      <c r="J51" t="str" cm="1">
        <f t="array" aca="1" ref="J51" ca="1">_FV(D51,"Industry")</f>
        <v>Software &amp; IT Services</v>
      </c>
      <c r="K51" s="3" cm="1">
        <f t="array" aca="1" ref="K51" ca="1">_FV(D51,"Market cap",TRUE)</f>
        <v>101059377628</v>
      </c>
      <c r="L51" s="3"/>
      <c r="M51" s="2" cm="1">
        <f t="array" aca="1" ref="M51" ca="1">_FV(D51,"P/E",TRUE)</f>
        <v>29.7638</v>
      </c>
      <c r="O51" s="1" cm="1">
        <f t="array" aca="1" ref="O51" ca="1">_FV(D51,"Previous close",TRUE)</f>
        <v>338.41</v>
      </c>
      <c r="P51" s="1" cm="1">
        <f t="array" aca="1" ref="P51" ca="1">_FV(D51,"Price")</f>
        <v>352.33</v>
      </c>
      <c r="Q51" s="4" cm="1">
        <f t="array" aca="1" ref="Q51" ca="1">_FV(D51,"Volume")</f>
        <v>13651720</v>
      </c>
      <c r="R51" s="4" cm="1">
        <f t="array" aca="1" ref="R51" ca="1">_FV(D51,"Volume average",TRUE)</f>
        <v>11135291</v>
      </c>
      <c r="S51" s="7">
        <f t="shared" ca="1" si="1"/>
        <v>0.46884573446181016</v>
      </c>
      <c r="T51" s="7">
        <f t="shared" ca="1" si="2"/>
        <v>0.5311542655381899</v>
      </c>
      <c r="U51" s="11" t="str">
        <f t="shared" ca="1" si="3"/>
        <v>L---------C-----------H</v>
      </c>
    </row>
    <row r="52" spans="1:21" x14ac:dyDescent="0.25">
      <c r="A52" t="s">
        <v>172</v>
      </c>
      <c r="B52">
        <f>VLOOKUP(A52,'Data input'!C:F,4,FALSE)/100</f>
        <v>4.3499999999999997E-3</v>
      </c>
      <c r="C52" t="s">
        <v>15</v>
      </c>
      <c r="D52" t="e" vm="51">
        <v>#VALUE!</v>
      </c>
      <c r="E52" s="1" cm="1">
        <f t="array" aca="1" ref="E52" ca="1">_FV(D52,"52 week high",TRUE)</f>
        <v>1040.23</v>
      </c>
      <c r="F52" s="1" cm="1">
        <f t="array" aca="1" ref="F52" ca="1">_FV(D52,"52 week low",TRUE)</f>
        <v>578.51</v>
      </c>
      <c r="G52" s="2" cm="1">
        <f t="array" aca="1" ref="G52" ca="1">_FV(D52,"Beta")</f>
        <v>1.8751</v>
      </c>
      <c r="H52" s="7" cm="1">
        <f t="array" aca="1" ref="H52" ca="1">_FV(D52,"Change (%)",TRUE)</f>
        <v>2.6811999999999999E-2</v>
      </c>
      <c r="I52" s="6">
        <f t="shared" ca="1" si="0"/>
        <v>2.6812323701496199</v>
      </c>
      <c r="J52" t="str" cm="1">
        <f t="array" aca="1" ref="J52" ca="1">_FV(D52,"Industry")</f>
        <v>Semiconductors &amp; Semiconductor Equipment</v>
      </c>
      <c r="K52" s="3" cm="1">
        <f t="array" aca="1" ref="K52" ca="1">_FV(D52,"Market cap",TRUE)</f>
        <v>383183700000</v>
      </c>
      <c r="L52" s="3"/>
      <c r="M52" s="2" cm="1">
        <f t="array" aca="1" ref="M52" ca="1">_FV(D52,"P/E",TRUE)</f>
        <v>34.229500000000002</v>
      </c>
      <c r="O52" s="1" cm="1">
        <f t="array" aca="1" ref="O52" ca="1">_FV(D52,"Previous close",TRUE)</f>
        <v>1003.27</v>
      </c>
      <c r="P52" s="1" cm="1">
        <f t="array" aca="1" ref="P52" ca="1">_FV(D52,"Price")</f>
        <v>1030.17</v>
      </c>
      <c r="Q52" s="4" cm="1">
        <f t="array" aca="1" ref="Q52" ca="1">_FV(D52,"Volume")</f>
        <v>1688026</v>
      </c>
      <c r="R52" s="4" cm="1">
        <f t="array" aca="1" ref="R52" ca="1">_FV(D52,"Volume average",TRUE)</f>
        <v>1598244</v>
      </c>
      <c r="S52" s="7">
        <f t="shared" ca="1" si="1"/>
        <v>0.9199514857489387</v>
      </c>
      <c r="T52" s="7">
        <f t="shared" ca="1" si="2"/>
        <v>8.0048514251061326E-2</v>
      </c>
      <c r="U52" s="11" t="str">
        <f t="shared" ca="1" si="3"/>
        <v>L------------------C--H</v>
      </c>
    </row>
    <row r="53" spans="1:21" x14ac:dyDescent="0.25">
      <c r="A53" t="s">
        <v>176</v>
      </c>
      <c r="B53">
        <f>VLOOKUP(A53,'Data input'!C:F,4,FALSE)/100</f>
        <v>3.8700000000000002E-3</v>
      </c>
      <c r="C53" t="s">
        <v>29</v>
      </c>
      <c r="D53" t="e" vm="52">
        <v>#VALUE!</v>
      </c>
      <c r="E53" s="1" cm="1">
        <f t="array" aca="1" ref="E53" ca="1">_FV(D53,"52 week high",TRUE)</f>
        <v>307.51799999999997</v>
      </c>
      <c r="F53" s="1" cm="1">
        <f t="array" aca="1" ref="F53" ca="1">_FV(D53,"52 week low",TRUE)</f>
        <v>205.4</v>
      </c>
      <c r="G53" s="2" cm="1">
        <f t="array" aca="1" ref="G53" ca="1">_FV(D53,"Beta")</f>
        <v>1.359</v>
      </c>
      <c r="H53" s="7" cm="1">
        <f t="array" aca="1" ref="H53" ca="1">_FV(D53,"Change (%)",TRUE)</f>
        <v>1.8115000000000003E-2</v>
      </c>
      <c r="I53" s="6">
        <f t="shared" ca="1" si="0"/>
        <v>1.8115111213024351</v>
      </c>
      <c r="J53" t="str" cm="1">
        <f t="array" aca="1" ref="J53" ca="1">_FV(D53,"Industry")</f>
        <v>Hotels &amp; Entertainment Services</v>
      </c>
      <c r="K53" s="3" cm="1">
        <f t="array" aca="1" ref="K53" ca="1">_FV(D53,"Market cap",TRUE)</f>
        <v>72316384560</v>
      </c>
      <c r="L53" s="3"/>
      <c r="M53" s="2" cm="1">
        <f t="array" aca="1" ref="M53" ca="1">_FV(D53,"P/E",TRUE)</f>
        <v>29.517199999999999</v>
      </c>
      <c r="O53" s="1" cm="1">
        <f t="array" aca="1" ref="O53" ca="1">_FV(D53,"Previous close",TRUE)</f>
        <v>261.66000000000003</v>
      </c>
      <c r="P53" s="1" cm="1">
        <f t="array" aca="1" ref="P53" ca="1">_FV(D53,"Price")</f>
        <v>266.39999999999998</v>
      </c>
      <c r="Q53" s="4" cm="1">
        <f t="array" aca="1" ref="Q53" ca="1">_FV(D53,"Volume")</f>
        <v>1026750</v>
      </c>
      <c r="R53" s="4" cm="1">
        <f t="array" aca="1" ref="R53" ca="1">_FV(D53,"Volume average",TRUE)</f>
        <v>1321335</v>
      </c>
      <c r="S53" s="7">
        <f t="shared" ca="1" si="1"/>
        <v>0.55093127558314925</v>
      </c>
      <c r="T53" s="7">
        <f t="shared" ca="1" si="2"/>
        <v>0.44906872441685075</v>
      </c>
      <c r="U53" s="11" t="str">
        <f t="shared" ca="1" si="3"/>
        <v>L-----------C---------H</v>
      </c>
    </row>
    <row r="54" spans="1:21" x14ac:dyDescent="0.25">
      <c r="A54" t="s">
        <v>179</v>
      </c>
      <c r="B54">
        <f>VLOOKUP(A54,'Data input'!C:F,4,FALSE)/100</f>
        <v>3.8700000000000002E-3</v>
      </c>
      <c r="C54" t="s">
        <v>15</v>
      </c>
      <c r="D54" t="e" vm="53">
        <v>#VALUE!</v>
      </c>
      <c r="E54" s="1" cm="1">
        <f t="array" aca="1" ref="E54" ca="1">_FV(D54,"52 week high",TRUE)</f>
        <v>127.48</v>
      </c>
      <c r="F54" s="1" cm="1">
        <f t="array" aca="1" ref="F54" ca="1">_FV(D54,"52 week low",TRUE)</f>
        <v>47.085000000000001</v>
      </c>
      <c r="G54" s="2" cm="1">
        <f t="array" aca="1" ref="G54" ca="1">_FV(D54,"Beta")</f>
        <v>1.9409000000000001</v>
      </c>
      <c r="H54" s="7" cm="1">
        <f t="array" aca="1" ref="H54" ca="1">_FV(D54,"Change (%)",TRUE)</f>
        <v>2.7536000000000001E-2</v>
      </c>
      <c r="I54" s="6">
        <f t="shared" ca="1" si="0"/>
        <v>2.7536059125044727</v>
      </c>
      <c r="J54" t="str" cm="1">
        <f t="array" aca="1" ref="J54" ca="1">_FV(D54,"Industry")</f>
        <v>Semiconductors &amp; Semiconductor Equipment</v>
      </c>
      <c r="K54" s="3" cm="1">
        <f t="array" aca="1" ref="K54" ca="1">_FV(D54,"Market cap",TRUE)</f>
        <v>74313020000</v>
      </c>
      <c r="L54" s="3"/>
      <c r="M54" s="2" cm="1">
        <f t="array" aca="1" ref="M54" ca="1">_FV(D54,"P/E",TRUE)</f>
        <v>0</v>
      </c>
      <c r="O54" s="1" cm="1">
        <f t="array" aca="1" ref="O54" ca="1">_FV(D54,"Previous close",TRUE)</f>
        <v>83.89</v>
      </c>
      <c r="P54" s="1" cm="1">
        <f t="array" aca="1" ref="P54" ca="1">_FV(D54,"Price")</f>
        <v>86.2</v>
      </c>
      <c r="Q54" s="4" cm="1">
        <f t="array" aca="1" ref="Q54" ca="1">_FV(D54,"Volume")</f>
        <v>21687763</v>
      </c>
      <c r="R54" s="4" cm="1">
        <f t="array" aca="1" ref="R54" ca="1">_FV(D54,"Volume average",TRUE)</f>
        <v>28323806</v>
      </c>
      <c r="S54" s="7">
        <f t="shared" ca="1" si="1"/>
        <v>0.4578021021207786</v>
      </c>
      <c r="T54" s="7">
        <f t="shared" ca="1" si="2"/>
        <v>0.54219789787922135</v>
      </c>
      <c r="U54" s="11" t="str">
        <f t="shared" ca="1" si="3"/>
        <v>L---------C-----------H</v>
      </c>
    </row>
    <row r="55" spans="1:21" x14ac:dyDescent="0.25">
      <c r="A55" t="s">
        <v>182</v>
      </c>
      <c r="B55">
        <f>VLOOKUP(A55,'Data input'!C:F,4,FALSE)/100</f>
        <v>3.82E-3</v>
      </c>
      <c r="C55" t="s">
        <v>120</v>
      </c>
      <c r="D55" t="e" vm="54">
        <v>#VALUE!</v>
      </c>
      <c r="E55" s="1" cm="1">
        <f t="array" aca="1" ref="E55" ca="1">_FV(D55,"52 week high",TRUE)</f>
        <v>218.42</v>
      </c>
      <c r="F55" s="1" cm="1">
        <f t="array" aca="1" ref="F55" ca="1">_FV(D55,"52 week low",TRUE)</f>
        <v>149.88</v>
      </c>
      <c r="G55" s="2" cm="1">
        <f t="array" aca="1" ref="G55" ca="1">_FV(D55,"Beta")</f>
        <v>0.30480000000000002</v>
      </c>
      <c r="H55" s="7" cm="1">
        <f t="array" aca="1" ref="H55" ca="1">_FV(D55,"Change (%)",TRUE)</f>
        <v>-6.8820000000000001E-3</v>
      </c>
      <c r="I55" s="6">
        <f t="shared" ca="1" si="0"/>
        <v>-0.68820869109260208</v>
      </c>
      <c r="J55" t="str" cm="1">
        <f t="array" aca="1" ref="J55" ca="1">_FV(D55,"Industry")</f>
        <v>Professional &amp; Commercial Services</v>
      </c>
      <c r="K55" s="3" cm="1">
        <f t="array" aca="1" ref="K55" ca="1">_FV(D55,"Market cap",TRUE)</f>
        <v>95897340000</v>
      </c>
      <c r="L55" s="3"/>
      <c r="M55" s="2" cm="1">
        <f t="array" aca="1" ref="M55" ca="1">_FV(D55,"P/E",TRUE)</f>
        <v>42.936900000000001</v>
      </c>
      <c r="O55" s="1" cm="1">
        <f t="array" aca="1" ref="O55" ca="1">_FV(D55,"Previous close",TRUE)</f>
        <v>152.57</v>
      </c>
      <c r="P55" s="1" cm="1">
        <f t="array" aca="1" ref="P55" ca="1">_FV(D55,"Price")</f>
        <v>151.52000000000001</v>
      </c>
      <c r="Q55" s="4" cm="1">
        <f t="array" aca="1" ref="Q55" ca="1">_FV(D55,"Volume")</f>
        <v>1726754</v>
      </c>
      <c r="R55" s="4" cm="1">
        <f t="array" aca="1" ref="R55" ca="1">_FV(D55,"Volume average",TRUE)</f>
        <v>1301319</v>
      </c>
      <c r="S55" s="7">
        <f t="shared" ca="1" si="1"/>
        <v>3.9247154946016896E-2</v>
      </c>
      <c r="T55" s="7">
        <f t="shared" ca="1" si="2"/>
        <v>0.96075284505398306</v>
      </c>
      <c r="U55" s="11" t="str">
        <f t="shared" ca="1" si="3"/>
        <v>L-C-------------------H</v>
      </c>
    </row>
    <row r="56" spans="1:21" x14ac:dyDescent="0.25">
      <c r="A56" t="s">
        <v>185</v>
      </c>
      <c r="B56">
        <f>VLOOKUP(A56,'Data input'!C:F,4,FALSE)/100</f>
        <v>3.7299999999999998E-3</v>
      </c>
      <c r="C56" t="s">
        <v>15</v>
      </c>
      <c r="D56" t="e" vm="55">
        <v>#VALUE!</v>
      </c>
      <c r="E56" s="1" cm="1">
        <f t="array" aca="1" ref="E56" ca="1">_FV(D56,"52 week high",TRUE)</f>
        <v>329.09</v>
      </c>
      <c r="F56" s="1" cm="1">
        <f t="array" aca="1" ref="F56" ca="1">_FV(D56,"52 week low",TRUE)</f>
        <v>232.67</v>
      </c>
      <c r="G56" s="2" cm="1">
        <f t="array" aca="1" ref="G56" ca="1">_FV(D56,"Beta")</f>
        <v>1.5152000000000001</v>
      </c>
      <c r="H56" s="7" cm="1">
        <f t="array" aca="1" ref="H56" ca="1">_FV(D56,"Change (%)",TRUE)</f>
        <v>1.6406E-2</v>
      </c>
      <c r="I56" s="6">
        <f t="shared" ca="1" si="0"/>
        <v>1.6406423209704515</v>
      </c>
      <c r="J56" t="str" cm="1">
        <f t="array" aca="1" ref="J56" ca="1">_FV(D56,"Industry")</f>
        <v>Software &amp; IT Services</v>
      </c>
      <c r="K56" s="3" cm="1">
        <f t="array" aca="1" ref="K56" ca="1">_FV(D56,"Market cap",TRUE)</f>
        <v>68353830000</v>
      </c>
      <c r="L56" s="3"/>
      <c r="M56" s="2" cm="1">
        <f t="array" aca="1" ref="M56" ca="1">_FV(D56,"P/E",TRUE)</f>
        <v>65.462000000000003</v>
      </c>
      <c r="O56" s="1" cm="1">
        <f t="array" aca="1" ref="O56" ca="1">_FV(D56,"Previous close",TRUE)</f>
        <v>315.73</v>
      </c>
      <c r="P56" s="1" cm="1">
        <f t="array" aca="1" ref="P56" ca="1">_FV(D56,"Price")</f>
        <v>320.91000000000003</v>
      </c>
      <c r="Q56" s="4" cm="1">
        <f t="array" aca="1" ref="Q56" ca="1">_FV(D56,"Volume")</f>
        <v>1366987</v>
      </c>
      <c r="R56" s="4" cm="1">
        <f t="array" aca="1" ref="R56" ca="1">_FV(D56,"Volume average",TRUE)</f>
        <v>1780238</v>
      </c>
      <c r="S56" s="7">
        <f t="shared" ca="1" si="1"/>
        <v>0.86143953536610707</v>
      </c>
      <c r="T56" s="7">
        <f t="shared" ca="1" si="2"/>
        <v>0.13856046463389296</v>
      </c>
      <c r="U56" s="11" t="str">
        <f t="shared" ca="1" si="3"/>
        <v>L-----------------C---H</v>
      </c>
    </row>
    <row r="57" spans="1:21" x14ac:dyDescent="0.25">
      <c r="A57" t="s">
        <v>188</v>
      </c>
      <c r="B57">
        <f>VLOOKUP(A57,'Data input'!C:F,4,FALSE)/100</f>
        <v>3.4899999999999996E-3</v>
      </c>
      <c r="C57" t="s">
        <v>15</v>
      </c>
      <c r="D57" t="e" vm="56">
        <v>#VALUE!</v>
      </c>
      <c r="E57" s="1" cm="1">
        <f t="array" aca="1" ref="E57" ca="1">_FV(D57,"52 week high",TRUE)</f>
        <v>114.82</v>
      </c>
      <c r="F57" s="1" cm="1">
        <f t="array" aca="1" ref="F57" ca="1">_FV(D57,"52 week low",TRUE)</f>
        <v>70.12</v>
      </c>
      <c r="G57" s="2" cm="1">
        <f t="array" aca="1" ref="G57" ca="1">_FV(D57,"Beta")</f>
        <v>1.0829</v>
      </c>
      <c r="H57" s="7" cm="1">
        <f t="array" aca="1" ref="H57" ca="1">_FV(D57,"Change (%)",TRUE)</f>
        <v>1.3030999999999999E-2</v>
      </c>
      <c r="I57" s="6">
        <f t="shared" ca="1" si="0"/>
        <v>1.3031227987790552</v>
      </c>
      <c r="J57" t="str" cm="1">
        <f t="array" aca="1" ref="J57" ca="1">_FV(D57,"Industry")</f>
        <v>Software &amp; IT Services</v>
      </c>
      <c r="K57" s="3" cm="1">
        <f t="array" aca="1" ref="K57" ca="1">_FV(D57,"Market cap",TRUE)</f>
        <v>66121101769</v>
      </c>
      <c r="L57" s="3"/>
      <c r="M57" s="2" cm="1">
        <f t="array" aca="1" ref="M57" ca="1">_FV(D57,"P/E",TRUE)</f>
        <v>33.994199999999999</v>
      </c>
      <c r="O57" s="1" cm="1">
        <f t="array" aca="1" ref="O57" ca="1">_FV(D57,"Previous close",TRUE)</f>
        <v>85.18</v>
      </c>
      <c r="P57" s="1" cm="1">
        <f t="array" aca="1" ref="P57" ca="1">_FV(D57,"Price")</f>
        <v>86.29</v>
      </c>
      <c r="Q57" s="4" cm="1">
        <f t="array" aca="1" ref="Q57" ca="1">_FV(D57,"Volume")</f>
        <v>4638467</v>
      </c>
      <c r="R57" s="4" cm="1">
        <f t="array" aca="1" ref="R57" ca="1">_FV(D57,"Volume average",TRUE)</f>
        <v>6249826</v>
      </c>
      <c r="S57" s="7">
        <f t="shared" ca="1" si="1"/>
        <v>0.33691275167785251</v>
      </c>
      <c r="T57" s="7">
        <f t="shared" ca="1" si="2"/>
        <v>0.66308724832214749</v>
      </c>
      <c r="U57" s="11" t="str">
        <f t="shared" ca="1" si="3"/>
        <v>L-------C-------------H</v>
      </c>
    </row>
    <row r="58" spans="1:21" x14ac:dyDescent="0.25">
      <c r="A58" t="s">
        <v>191</v>
      </c>
      <c r="B58">
        <f>VLOOKUP(A58,'Data input'!C:F,4,FALSE)/100</f>
        <v>3.4699999999999996E-3</v>
      </c>
      <c r="C58" t="s">
        <v>193</v>
      </c>
      <c r="D58" t="e" vm="57">
        <v>#VALUE!</v>
      </c>
      <c r="E58" s="1" cm="1">
        <f t="array" aca="1" ref="E58" ca="1">_FV(D58,"52 week high",TRUE)</f>
        <v>93.66</v>
      </c>
      <c r="F58" s="1" cm="1">
        <f t="array" aca="1" ref="F58" ca="1">_FV(D58,"52 week low",TRUE)</f>
        <v>55.85</v>
      </c>
      <c r="G58" s="2" cm="1">
        <f t="array" aca="1" ref="G58" ca="1">_FV(D58,"Beta")</f>
        <v>1.4489000000000001</v>
      </c>
      <c r="H58" s="7" cm="1">
        <f t="array" aca="1" ref="H58" ca="1">_FV(D58,"Change (%)",TRUE)</f>
        <v>3.4053E-2</v>
      </c>
      <c r="I58" s="6">
        <f t="shared" ca="1" si="0"/>
        <v>3.4053405340534209</v>
      </c>
      <c r="J58" t="str" cm="1">
        <f t="array" aca="1" ref="J58" ca="1">_FV(D58,"Industry")</f>
        <v>Professional &amp; Commercial Services</v>
      </c>
      <c r="K58" s="3" cm="1">
        <f t="array" aca="1" ref="K58" ca="1">_FV(D58,"Market cap",TRUE)</f>
        <v>65854233112</v>
      </c>
      <c r="L58" s="3"/>
      <c r="M58" s="2" cm="1">
        <f t="array" aca="1" ref="M58" ca="1">_FV(D58,"P/E",TRUE)</f>
        <v>14.264900000000001</v>
      </c>
      <c r="O58" s="1" cm="1">
        <f t="array" aca="1" ref="O58" ca="1">_FV(D58,"Previous close",TRUE)</f>
        <v>66.66</v>
      </c>
      <c r="P58" s="1" cm="1">
        <f t="array" aca="1" ref="P58" ca="1">_FV(D58,"Price")</f>
        <v>68.930000000000007</v>
      </c>
      <c r="Q58" s="4" cm="1">
        <f t="array" aca="1" ref="Q58" ca="1">_FV(D58,"Volume")</f>
        <v>13452687</v>
      </c>
      <c r="R58" s="4" cm="1">
        <f t="array" aca="1" ref="R58" ca="1">_FV(D58,"Volume average",TRUE)</f>
        <v>12290721</v>
      </c>
      <c r="S58" s="7">
        <f t="shared" ca="1" si="1"/>
        <v>0.28590320021158416</v>
      </c>
      <c r="T58" s="7">
        <f t="shared" ca="1" si="2"/>
        <v>0.71409679978841589</v>
      </c>
      <c r="U58" s="11" t="str">
        <f t="shared" ca="1" si="3"/>
        <v>L------C--------------H</v>
      </c>
    </row>
    <row r="59" spans="1:21" x14ac:dyDescent="0.25">
      <c r="A59" t="s">
        <v>195</v>
      </c>
      <c r="B59">
        <f>VLOOKUP(A59,'Data input'!C:F,4,FALSE)/100</f>
        <v>3.4499999999999999E-3</v>
      </c>
      <c r="C59" t="s">
        <v>48</v>
      </c>
      <c r="D59" t="e" vm="58">
        <v>#VALUE!</v>
      </c>
      <c r="E59" s="1" cm="1">
        <f t="array" aca="1" ref="E59" ca="1">_FV(D59,"52 week high",TRUE)</f>
        <v>67.885000000000005</v>
      </c>
      <c r="F59" s="1" cm="1">
        <f t="array" aca="1" ref="F59" ca="1">_FV(D59,"52 week low",TRUE)</f>
        <v>45.7</v>
      </c>
      <c r="G59" s="2" cm="1">
        <f t="array" aca="1" ref="G59" ca="1">_FV(D59,"Beta")</f>
        <v>0.53010000000000002</v>
      </c>
      <c r="H59" s="7" cm="1">
        <f t="array" aca="1" ref="H59" ca="1">_FV(D59,"Change (%)",TRUE)</f>
        <v>2.225E-3</v>
      </c>
      <c r="I59" s="6">
        <f t="shared" ca="1" si="0"/>
        <v>0.22245291413316248</v>
      </c>
      <c r="J59" t="str" cm="1">
        <f t="array" aca="1" ref="J59" ca="1">_FV(D59,"Industry")</f>
        <v>Beverages</v>
      </c>
      <c r="K59" s="3" cm="1">
        <f t="array" aca="1" ref="K59" ca="1">_FV(D59,"Market cap",TRUE)</f>
        <v>65987017756</v>
      </c>
      <c r="L59" s="3"/>
      <c r="M59" s="2" cm="1">
        <f t="array" aca="1" ref="M59" ca="1">_FV(D59,"P/E",TRUE)</f>
        <v>42.197899999999997</v>
      </c>
      <c r="O59" s="1" cm="1">
        <f t="array" aca="1" ref="O59" ca="1">_FV(D59,"Previous close",TRUE)</f>
        <v>67.430000000000007</v>
      </c>
      <c r="P59" s="1" cm="1">
        <f t="array" aca="1" ref="P59" ca="1">_FV(D59,"Price")</f>
        <v>67.58</v>
      </c>
      <c r="Q59" s="4" cm="1">
        <f t="array" aca="1" ref="Q59" ca="1">_FV(D59,"Volume")</f>
        <v>4318299</v>
      </c>
      <c r="R59" s="4" cm="1">
        <f t="array" aca="1" ref="R59" ca="1">_FV(D59,"Volume average",TRUE)</f>
        <v>5066061</v>
      </c>
      <c r="S59" s="7">
        <f t="shared" ca="1" si="1"/>
        <v>0.97949064683344611</v>
      </c>
      <c r="T59" s="7">
        <f t="shared" ca="1" si="2"/>
        <v>2.05093531665539E-2</v>
      </c>
      <c r="U59" s="11" t="str">
        <f t="shared" ca="1" si="3"/>
        <v>L--------------------CH</v>
      </c>
    </row>
    <row r="60" spans="1:21" x14ac:dyDescent="0.25">
      <c r="A60" t="s">
        <v>198</v>
      </c>
      <c r="B60">
        <f>VLOOKUP(A60,'Data input'!C:F,4,FALSE)/100</f>
        <v>3.4200000000000003E-3</v>
      </c>
      <c r="C60" t="s">
        <v>120</v>
      </c>
      <c r="D60" t="e" vm="59">
        <v>#VALUE!</v>
      </c>
      <c r="E60" s="1" cm="1">
        <f t="array" aca="1" ref="E60" ca="1">_FV(D60,"52 week high",TRUE)</f>
        <v>37.25</v>
      </c>
      <c r="F60" s="1" cm="1">
        <f t="array" aca="1" ref="F60" ca="1">_FV(D60,"52 week low",TRUE)</f>
        <v>26.218399999999999</v>
      </c>
      <c r="G60" s="2" cm="1">
        <f t="array" aca="1" ref="G60" ca="1">_FV(D60,"Beta")</f>
        <v>1.3073999999999999</v>
      </c>
      <c r="H60" s="7" cm="1">
        <f t="array" aca="1" ref="H60" ca="1">_FV(D60,"Change (%)",TRUE)</f>
        <v>1.6286000000000002E-2</v>
      </c>
      <c r="I60" s="6">
        <f t="shared" ca="1" si="0"/>
        <v>1.6285714285714294</v>
      </c>
      <c r="J60" t="str" cm="1">
        <f t="array" aca="1" ref="J60" ca="1">_FV(D60,"Industry")</f>
        <v>Freight &amp; Logistics Services</v>
      </c>
      <c r="K60" s="3" cm="1">
        <f t="array" aca="1" ref="K60" ca="1">_FV(D60,"Market cap",TRUE)</f>
        <v>66312332890</v>
      </c>
      <c r="L60" s="3"/>
      <c r="M60" s="2" cm="1">
        <f t="array" aca="1" ref="M60" ca="1">_FV(D60,"P/E",TRUE)</f>
        <v>20.8584</v>
      </c>
      <c r="O60" s="1" cm="1">
        <f t="array" aca="1" ref="O60" ca="1">_FV(D60,"Previous close",TRUE)</f>
        <v>35</v>
      </c>
      <c r="P60" s="1" cm="1">
        <f t="array" aca="1" ref="P60" ca="1">_FV(D60,"Price")</f>
        <v>35.57</v>
      </c>
      <c r="Q60" s="4" cm="1">
        <f t="array" aca="1" ref="Q60" ca="1">_FV(D60,"Volume")</f>
        <v>15787561</v>
      </c>
      <c r="R60" s="4" cm="1">
        <f t="array" aca="1" ref="R60" ca="1">_FV(D60,"Volume average",TRUE)</f>
        <v>16149945</v>
      </c>
      <c r="S60" s="7">
        <f t="shared" ca="1" si="1"/>
        <v>0.79604046557163055</v>
      </c>
      <c r="T60" s="7">
        <f t="shared" ca="1" si="2"/>
        <v>0.20395953442836939</v>
      </c>
      <c r="U60" s="11" t="str">
        <f t="shared" ca="1" si="3"/>
        <v>L----------------C----H</v>
      </c>
    </row>
    <row r="61" spans="1:21" x14ac:dyDescent="0.25">
      <c r="A61" t="s">
        <v>201</v>
      </c>
      <c r="B61">
        <f>VLOOKUP(A61,'Data input'!C:F,4,FALSE)/100</f>
        <v>3.1700000000000001E-3</v>
      </c>
      <c r="C61" t="s">
        <v>98</v>
      </c>
      <c r="D61" t="e" vm="60">
        <v>#VALUE!</v>
      </c>
      <c r="E61" s="1" cm="1">
        <f t="array" aca="1" ref="E61" ca="1">_FV(D61,"52 week high",TRUE)</f>
        <v>1045.95</v>
      </c>
      <c r="F61" s="1" cm="1">
        <f t="array" aca="1" ref="F61" ca="1">_FV(D61,"52 week low",TRUE)</f>
        <v>476.48689999999999</v>
      </c>
      <c r="G61" s="2" cm="1">
        <f t="array" aca="1" ref="G61" ca="1">_FV(D61,"Beta")</f>
        <v>0.29549999999999998</v>
      </c>
      <c r="H61" s="7" cm="1">
        <f t="array" aca="1" ref="H61" ca="1">_FV(D61,"Change (%)",TRUE)</f>
        <v>1E-4</v>
      </c>
      <c r="I61" s="6">
        <f t="shared" ca="1" si="0"/>
        <v>1.0001000100000905E-2</v>
      </c>
      <c r="J61" t="str" cm="1">
        <f t="array" aca="1" ref="J61" ca="1">_FV(D61,"Industry")</f>
        <v>Pharmaceuticals</v>
      </c>
      <c r="K61" s="3" cm="1">
        <f t="array" aca="1" ref="K61" ca="1">_FV(D61,"Market cap",TRUE)</f>
        <v>63586110000</v>
      </c>
      <c r="L61" s="3"/>
      <c r="M61" s="2" cm="1">
        <f t="array" aca="1" ref="M61" ca="1">_FV(D61,"P/E",TRUE)</f>
        <v>15.1111</v>
      </c>
      <c r="O61" s="1" cm="1">
        <f t="array" aca="1" ref="O61" ca="1">_FV(D61,"Previous close",TRUE)</f>
        <v>599.94000000000005</v>
      </c>
      <c r="P61" s="1" cm="1">
        <f t="array" aca="1" ref="P61" ca="1">_FV(D61,"Price")</f>
        <v>600</v>
      </c>
      <c r="Q61" s="4" cm="1">
        <f t="array" aca="1" ref="Q61" ca="1">_FV(D61,"Volume")</f>
        <v>1096598</v>
      </c>
      <c r="R61" s="4" cm="1">
        <f t="array" aca="1" ref="R61" ca="1">_FV(D61,"Volume average",TRUE)</f>
        <v>1059450</v>
      </c>
      <c r="S61" s="7">
        <f t="shared" ca="1" si="1"/>
        <v>0.21678858559931286</v>
      </c>
      <c r="T61" s="7">
        <f t="shared" ca="1" si="2"/>
        <v>0.7832114144006872</v>
      </c>
      <c r="U61" s="11" t="str">
        <f t="shared" ca="1" si="3"/>
        <v>L----C----------------H</v>
      </c>
    </row>
    <row r="62" spans="1:21" x14ac:dyDescent="0.25">
      <c r="A62" t="s">
        <v>204</v>
      </c>
      <c r="B62">
        <f>VLOOKUP(A62,'Data input'!C:F,4,FALSE)/100</f>
        <v>3.15E-3</v>
      </c>
      <c r="C62" t="s">
        <v>142</v>
      </c>
      <c r="D62" t="e" vm="61">
        <v>#VALUE!</v>
      </c>
      <c r="E62" s="1" cm="1">
        <f t="array" aca="1" ref="E62" ca="1">_FV(D62,"52 week high",TRUE)</f>
        <v>115.36</v>
      </c>
      <c r="F62" s="1" cm="1">
        <f t="array" aca="1" ref="F62" ca="1">_FV(D62,"52 week low",TRUE)</f>
        <v>89.91</v>
      </c>
      <c r="G62" s="2" cm="1">
        <f t="array" aca="1" ref="G62" ca="1">_FV(D62,"Beta")</f>
        <v>0.502</v>
      </c>
      <c r="H62" s="7" cm="1">
        <f t="array" aca="1" ref="H62" ca="1">_FV(D62,"Change (%)",TRUE)</f>
        <v>6.2970000000000005E-3</v>
      </c>
      <c r="I62" s="6">
        <f t="shared" ca="1" si="0"/>
        <v>0.62971175166296567</v>
      </c>
      <c r="J62" t="str" cm="1">
        <f t="array" aca="1" ref="J62" ca="1">_FV(D62,"Industry")</f>
        <v>Electrical Utilities &amp; IPPs</v>
      </c>
      <c r="K62" s="3" cm="1">
        <f t="array" aca="1" ref="K62" ca="1">_FV(D62,"Market cap",TRUE)</f>
        <v>60677806662</v>
      </c>
      <c r="L62" s="3"/>
      <c r="M62" s="2" cm="1">
        <f t="array" aca="1" ref="M62" ca="1">_FV(D62,"P/E",TRUE)</f>
        <v>16.523099999999999</v>
      </c>
      <c r="O62" s="1" cm="1">
        <f t="array" aca="1" ref="O62" ca="1">_FV(D62,"Previous close",TRUE)</f>
        <v>112.75</v>
      </c>
      <c r="P62" s="1" cm="1">
        <f t="array" aca="1" ref="P62" ca="1">_FV(D62,"Price")</f>
        <v>113.46</v>
      </c>
      <c r="Q62" s="4" cm="1">
        <f t="array" aca="1" ref="Q62" ca="1">_FV(D62,"Volume")</f>
        <v>4243198</v>
      </c>
      <c r="R62" s="4" cm="1">
        <f t="array" aca="1" ref="R62" ca="1">_FV(D62,"Volume average",TRUE)</f>
        <v>3214080</v>
      </c>
      <c r="S62" s="7">
        <f t="shared" ca="1" si="1"/>
        <v>0.8974459724950884</v>
      </c>
      <c r="T62" s="7">
        <f t="shared" ca="1" si="2"/>
        <v>0.10255402750491156</v>
      </c>
      <c r="U62" s="11" t="str">
        <f t="shared" ca="1" si="3"/>
        <v>L------------------C--H</v>
      </c>
    </row>
    <row r="63" spans="1:21" x14ac:dyDescent="0.25">
      <c r="A63" t="s">
        <v>207</v>
      </c>
      <c r="B63">
        <f>VLOOKUP(A63,'Data input'!C:F,4,FALSE)/100</f>
        <v>3.0799999999999998E-3</v>
      </c>
      <c r="C63" t="s">
        <v>15</v>
      </c>
      <c r="D63" t="e" vm="62">
        <v>#VALUE!</v>
      </c>
      <c r="E63" s="1" cm="1">
        <f t="array" aca="1" ref="E63" ca="1">_FV(D63,"52 week high",TRUE)</f>
        <v>256.62</v>
      </c>
      <c r="F63" s="1" cm="1">
        <f t="array" aca="1" ref="F63" ca="1">_FV(D63,"52 week low",TRUE)</f>
        <v>148.09</v>
      </c>
      <c r="G63" s="2" cm="1">
        <f t="array" aca="1" ref="G63" ca="1">_FV(D63,"Beta")</f>
        <v>1.49</v>
      </c>
      <c r="H63" s="7" cm="1">
        <f t="array" aca="1" ref="H63" ca="1">_FV(D63,"Change (%)",TRUE)</f>
        <v>1.2426999999999999E-2</v>
      </c>
      <c r="I63" s="6">
        <f t="shared" ca="1" si="0"/>
        <v>1.2427193099462077</v>
      </c>
      <c r="J63" t="str" cm="1">
        <f t="array" aca="1" ref="J63" ca="1">_FV(D63,"Industry")</f>
        <v>Semiconductors &amp; Semiconductor Equipment</v>
      </c>
      <c r="K63" s="3" cm="1">
        <f t="array" aca="1" ref="K63" ca="1">_FV(D63,"Market cap",TRUE)</f>
        <v>57407754993</v>
      </c>
      <c r="L63" s="3"/>
      <c r="M63" s="2" cm="1">
        <f t="array" aca="1" ref="M63" ca="1">_FV(D63,"P/E",TRUE)</f>
        <v>26.796700000000001</v>
      </c>
      <c r="O63" s="1" cm="1">
        <f t="array" aca="1" ref="O63" ca="1">_FV(D63,"Previous close",TRUE)</f>
        <v>224.91</v>
      </c>
      <c r="P63" s="1" cm="1">
        <f t="array" aca="1" ref="P63" ca="1">_FV(D63,"Price")</f>
        <v>227.70500000000001</v>
      </c>
      <c r="Q63" s="4" cm="1">
        <f t="array" aca="1" ref="Q63" ca="1">_FV(D63,"Volume")</f>
        <v>1831184</v>
      </c>
      <c r="R63" s="4" cm="1">
        <f t="array" aca="1" ref="R63" ca="1">_FV(D63,"Volume average",TRUE)</f>
        <v>2173596</v>
      </c>
      <c r="S63" s="7">
        <f t="shared" ca="1" si="1"/>
        <v>0.70782272182806594</v>
      </c>
      <c r="T63" s="7">
        <f t="shared" ca="1" si="2"/>
        <v>0.29217727817193412</v>
      </c>
      <c r="U63" s="11" t="str">
        <f t="shared" ca="1" si="3"/>
        <v>L--------------C------H</v>
      </c>
    </row>
    <row r="64" spans="1:21" x14ac:dyDescent="0.25">
      <c r="A64" t="s">
        <v>210</v>
      </c>
      <c r="B64">
        <f>VLOOKUP(A64,'Data input'!C:F,4,FALSE)/100</f>
        <v>3.0200000000000001E-3</v>
      </c>
      <c r="C64" t="s">
        <v>120</v>
      </c>
      <c r="D64" t="e" vm="63">
        <v>#VALUE!</v>
      </c>
      <c r="E64" s="1" cm="1">
        <f t="array" aca="1" ref="E64" ca="1">_FV(D64,"52 week high",TRUE)</f>
        <v>50.63</v>
      </c>
      <c r="F64" s="1" cm="1">
        <f t="array" aca="1" ref="F64" ca="1">_FV(D64,"52 week low",TRUE)</f>
        <v>34.685000000000002</v>
      </c>
      <c r="G64" s="2" cm="1">
        <f t="array" aca="1" ref="G64" ca="1">_FV(D64,"Beta")</f>
        <v>0.93979999999999997</v>
      </c>
      <c r="H64" s="7" cm="1">
        <f t="array" aca="1" ref="H64" ca="1">_FV(D64,"Change (%)",TRUE)</f>
        <v>9.4299999999999991E-3</v>
      </c>
      <c r="I64" s="6">
        <f t="shared" ca="1" si="0"/>
        <v>0.94300083822297331</v>
      </c>
      <c r="J64" t="str" cm="1">
        <f t="array" aca="1" ref="J64" ca="1">_FV(D64,"Industry")</f>
        <v>Machinery, Equipment &amp; Components</v>
      </c>
      <c r="K64" s="3" cm="1">
        <f t="array" aca="1" ref="K64" ca="1">_FV(D64,"Market cap",TRUE)</f>
        <v>55281674290</v>
      </c>
      <c r="L64" s="3"/>
      <c r="M64" s="2" cm="1">
        <f t="array" aca="1" ref="M64" ca="1">_FV(D64,"P/E",TRUE)</f>
        <v>46.125</v>
      </c>
      <c r="O64" s="1" cm="1">
        <f t="array" aca="1" ref="O64" ca="1">_FV(D64,"Previous close",TRUE)</f>
        <v>47.72</v>
      </c>
      <c r="P64" s="1" cm="1">
        <f t="array" aca="1" ref="P64" ca="1">_FV(D64,"Price")</f>
        <v>48.17</v>
      </c>
      <c r="Q64" s="4" cm="1">
        <f t="array" aca="1" ref="Q64" ca="1">_FV(D64,"Volume")</f>
        <v>5841806</v>
      </c>
      <c r="R64" s="4" cm="1">
        <f t="array" aca="1" ref="R64" ca="1">_FV(D64,"Volume average",TRUE)</f>
        <v>5949483</v>
      </c>
      <c r="S64" s="7">
        <f t="shared" ca="1" si="1"/>
        <v>0.81749764816556891</v>
      </c>
      <c r="T64" s="7">
        <f t="shared" ca="1" si="2"/>
        <v>0.18250235183443109</v>
      </c>
      <c r="U64" s="11" t="str">
        <f t="shared" ca="1" si="3"/>
        <v>L----------------C----H</v>
      </c>
    </row>
    <row r="65" spans="1:21" x14ac:dyDescent="0.25">
      <c r="A65" t="s">
        <v>213</v>
      </c>
      <c r="B65">
        <f>VLOOKUP(A65,'Data input'!C:F,4,FALSE)/100</f>
        <v>3.0100000000000001E-3</v>
      </c>
      <c r="C65" t="s">
        <v>120</v>
      </c>
      <c r="D65" t="e" vm="64">
        <v>#VALUE!</v>
      </c>
      <c r="E65" s="1" cm="1">
        <f t="array" aca="1" ref="E65" ca="1">_FV(D65,"52 week high",TRUE)</f>
        <v>885.91499999999996</v>
      </c>
      <c r="F65" s="1" cm="1">
        <f t="array" aca="1" ref="F65" ca="1">_FV(D65,"52 week low",TRUE)</f>
        <v>397.53</v>
      </c>
      <c r="G65" s="2" cm="1">
        <f t="array" aca="1" ref="G65" ca="1">_FV(D65,"Beta")</f>
        <v>1.4531000000000001</v>
      </c>
      <c r="H65" s="7" cm="1">
        <f t="array" aca="1" ref="H65" ca="1">_FV(D65,"Change (%)",TRUE)</f>
        <v>1.2919E-2</v>
      </c>
      <c r="I65" s="6">
        <f t="shared" ca="1" si="0"/>
        <v>1.2919279107037338</v>
      </c>
      <c r="J65" t="str" cm="1">
        <f t="array" aca="1" ref="J65" ca="1">_FV(D65,"Industry")</f>
        <v>Aerospace &amp; Defense</v>
      </c>
      <c r="K65" s="3" cm="1">
        <f t="array" aca="1" ref="K65" ca="1">_FV(D65,"Market cap",TRUE)</f>
        <v>56564804153</v>
      </c>
      <c r="L65" s="3"/>
      <c r="M65" s="2" cm="1">
        <f t="array" aca="1" ref="M65" ca="1">_FV(D65,"P/E",TRUE)</f>
        <v>176.1096</v>
      </c>
      <c r="O65" s="1" cm="1">
        <f t="array" aca="1" ref="O65" ca="1">_FV(D65,"Previous close",TRUE)</f>
        <v>711.34</v>
      </c>
      <c r="P65" s="1" cm="1">
        <f t="array" aca="1" ref="P65" ca="1">_FV(D65,"Price")</f>
        <v>720.53</v>
      </c>
      <c r="Q65" s="4" cm="1">
        <f t="array" aca="1" ref="Q65" ca="1">_FV(D65,"Volume")</f>
        <v>452765</v>
      </c>
      <c r="R65" s="4" cm="1">
        <f t="array" aca="1" ref="R65" ca="1">_FV(D65,"Volume average",TRUE)</f>
        <v>577020</v>
      </c>
      <c r="S65" s="7">
        <f t="shared" ca="1" si="1"/>
        <v>0.64254635175118002</v>
      </c>
      <c r="T65" s="7">
        <f t="shared" ca="1" si="2"/>
        <v>0.35745364824881998</v>
      </c>
      <c r="U65" s="11" t="str">
        <f t="shared" ca="1" si="3"/>
        <v>L-------------C-------H</v>
      </c>
    </row>
    <row r="66" spans="1:21" x14ac:dyDescent="0.25">
      <c r="A66" t="s">
        <v>216</v>
      </c>
      <c r="B66">
        <f>VLOOKUP(A66,'Data input'!C:F,4,FALSE)/100</f>
        <v>2.8999999999999998E-3</v>
      </c>
      <c r="C66" t="s">
        <v>15</v>
      </c>
      <c r="D66" t="e" vm="65">
        <v>#VALUE!</v>
      </c>
      <c r="E66" s="1" cm="1">
        <f t="array" aca="1" ref="E66" ca="1">_FV(D66,"52 week high",TRUE)</f>
        <v>595.16679999999997</v>
      </c>
      <c r="F66" s="1" cm="1">
        <f t="array" aca="1" ref="F66" ca="1">_FV(D66,"52 week low",TRUE)</f>
        <v>492.25</v>
      </c>
      <c r="G66" s="2" cm="1">
        <f t="array" aca="1" ref="G66" ca="1">_FV(D66,"Beta")</f>
        <v>0.99209999999999998</v>
      </c>
      <c r="H66" s="7" cm="1">
        <f t="array" aca="1" ref="H66" ca="1">_FV(D66,"Change (%)",TRUE)</f>
        <v>-7.6310000000000006E-4</v>
      </c>
      <c r="I66" s="6">
        <f t="shared" ca="1" si="0"/>
        <v>-7.6309817860524182E-2</v>
      </c>
      <c r="J66" t="str" cm="1">
        <f t="array" aca="1" ref="J66" ca="1">_FV(D66,"Industry")</f>
        <v>Software &amp; IT Services</v>
      </c>
      <c r="K66" s="3" cm="1">
        <f t="array" aca="1" ref="K66" ca="1">_FV(D66,"Market cap",TRUE)</f>
        <v>53547550742</v>
      </c>
      <c r="L66" s="3"/>
      <c r="M66" s="2" cm="1">
        <f t="array" aca="1" ref="M66" ca="1">_FV(D66,"P/E",TRUE)</f>
        <v>34.984999999999999</v>
      </c>
      <c r="O66" s="1" cm="1">
        <f t="array" aca="1" ref="O66" ca="1">_FV(D66,"Previous close",TRUE)</f>
        <v>497.97</v>
      </c>
      <c r="P66" s="1" cm="1">
        <f t="array" aca="1" ref="P66" ca="1">_FV(D66,"Price")</f>
        <v>497.59</v>
      </c>
      <c r="Q66" s="4" cm="1">
        <f t="array" aca="1" ref="Q66" ca="1">_FV(D66,"Volume")</f>
        <v>881239</v>
      </c>
      <c r="R66" s="4" cm="1">
        <f t="array" aca="1" ref="R66" ca="1">_FV(D66,"Volume average",TRUE)</f>
        <v>868658</v>
      </c>
      <c r="S66" s="7">
        <f t="shared" ca="1" si="1"/>
        <v>5.5578875363400622E-2</v>
      </c>
      <c r="T66" s="7">
        <f t="shared" ca="1" si="2"/>
        <v>0.94442112463659933</v>
      </c>
      <c r="U66" s="11" t="str">
        <f t="shared" ca="1" si="3"/>
        <v>L-C-------------------H</v>
      </c>
    </row>
    <row r="67" spans="1:21" x14ac:dyDescent="0.25">
      <c r="A67" t="s">
        <v>219</v>
      </c>
      <c r="B67">
        <f>VLOOKUP(A67,'Data input'!C:F,4,FALSE)/100</f>
        <v>2.8899999999999998E-3</v>
      </c>
      <c r="C67" t="s">
        <v>15</v>
      </c>
      <c r="D67" t="e" vm="66">
        <v>#VALUE!</v>
      </c>
      <c r="E67" s="1" cm="1">
        <f t="array" aca="1" ref="E67" ca="1">_FV(D67,"52 week high",TRUE)</f>
        <v>294</v>
      </c>
      <c r="F67" s="1" cm="1">
        <f t="array" aca="1" ref="F67" ca="1">_FV(D67,"52 week low",TRUE)</f>
        <v>205.33</v>
      </c>
      <c r="G67" s="2" cm="1">
        <f t="array" aca="1" ref="G67" ca="1">_FV(D67,"Beta")</f>
        <v>1.1111</v>
      </c>
      <c r="H67" s="7" cm="1">
        <f t="array" aca="1" ref="H67" ca="1">_FV(D67,"Change (%)",TRUE)</f>
        <v>-4.7370000000000002E-4</v>
      </c>
      <c r="I67" s="6">
        <f t="shared" ref="I67:I102" ca="1" si="4">100*(P67-O67)/O67</f>
        <v>-4.7370914258651066E-2</v>
      </c>
      <c r="J67" t="str" cm="1">
        <f t="array" aca="1" ref="J67" ca="1">_FV(D67,"Industry")</f>
        <v>Software &amp; IT Services</v>
      </c>
      <c r="K67" s="3" cm="1">
        <f t="array" aca="1" ref="K67" ca="1">_FV(D67,"Market cap",TRUE)</f>
        <v>61970700000</v>
      </c>
      <c r="L67" s="3"/>
      <c r="M67" s="2" cm="1">
        <f t="array" aca="1" ref="M67" ca="1">_FV(D67,"P/E",TRUE)</f>
        <v>107.5483</v>
      </c>
      <c r="O67" s="1" cm="1">
        <f t="array" aca="1" ref="O67" ca="1">_FV(D67,"Previous close",TRUE)</f>
        <v>232.21</v>
      </c>
      <c r="P67" s="1" cm="1">
        <f t="array" aca="1" ref="P67" ca="1">_FV(D67,"Price")</f>
        <v>232.1</v>
      </c>
      <c r="Q67" s="4" cm="1">
        <f t="array" aca="1" ref="Q67" ca="1">_FV(D67,"Volume")</f>
        <v>3249206</v>
      </c>
      <c r="R67" s="4" cm="1">
        <f t="array" aca="1" ref="R67" ca="1">_FV(D67,"Volume average",TRUE)</f>
        <v>3632771</v>
      </c>
      <c r="S67" s="7">
        <f t="shared" ref="S67:S102" ca="1" si="5">(O67-F67)/(E67-F67)</f>
        <v>0.3031464982519454</v>
      </c>
      <c r="T67" s="7">
        <f t="shared" ref="T67:T102" ca="1" si="6">(E67-O67)/(E67-F67)</f>
        <v>0.6968535017480546</v>
      </c>
      <c r="U67" s="11" t="str">
        <f t="shared" ref="U67:U102" ca="1" si="7">"L" &amp; REPT("-", ROUND(S67*20, 0)) &amp; "C" &amp; REPT("-", ROUND(T67*20, 0)) &amp; "H"</f>
        <v>L------C--------------H</v>
      </c>
    </row>
    <row r="68" spans="1:21" x14ac:dyDescent="0.25">
      <c r="A68" t="s">
        <v>222</v>
      </c>
      <c r="B68">
        <f>VLOOKUP(A68,'Data input'!C:F,4,FALSE)/100</f>
        <v>2.8699999999999997E-3</v>
      </c>
      <c r="C68" t="s">
        <v>29</v>
      </c>
      <c r="D68" t="e" vm="67">
        <v>#VALUE!</v>
      </c>
      <c r="E68" s="1" cm="1">
        <f t="array" aca="1" ref="E68" ca="1">_FV(D68,"52 week high",TRUE)</f>
        <v>163.93</v>
      </c>
      <c r="F68" s="1" cm="1">
        <f t="array" aca="1" ref="F68" ca="1">_FV(D68,"52 week low",TRUE)</f>
        <v>99.88</v>
      </c>
      <c r="G68" s="2" cm="1">
        <f t="array" aca="1" ref="G68" ca="1">_FV(D68,"Beta")</f>
        <v>1.1082000000000001</v>
      </c>
      <c r="H68" s="7" cm="1">
        <f t="array" aca="1" ref="H68" ca="1">_FV(D68,"Change (%)",TRUE)</f>
        <v>-6.7850000000000002E-3</v>
      </c>
      <c r="I68" s="6">
        <f t="shared" ca="1" si="4"/>
        <v>-0.67854807063440026</v>
      </c>
      <c r="J68" t="str" cm="1">
        <f t="array" aca="1" ref="J68" ca="1">_FV(D68,"Industry")</f>
        <v>Software &amp; IT Services</v>
      </c>
      <c r="K68" s="3" cm="1">
        <f t="array" aca="1" ref="K68" ca="1">_FV(D68,"Market cap",TRUE)</f>
        <v>75498223193</v>
      </c>
      <c r="L68" s="3"/>
      <c r="M68" s="2" cm="1">
        <f t="array" aca="1" ref="M68" ca="1">_FV(D68,"P/E",TRUE)</f>
        <v>29.619900000000001</v>
      </c>
      <c r="O68" s="1" cm="1">
        <f t="array" aca="1" ref="O68" ca="1">_FV(D68,"Previous close",TRUE)</f>
        <v>122.32</v>
      </c>
      <c r="P68" s="1" cm="1">
        <f t="array" aca="1" ref="P68" ca="1">_FV(D68,"Price")</f>
        <v>121.49</v>
      </c>
      <c r="Q68" s="4" cm="1">
        <f t="array" aca="1" ref="Q68" ca="1">_FV(D68,"Volume")</f>
        <v>4561533</v>
      </c>
      <c r="R68" s="4" cm="1">
        <f t="array" aca="1" ref="R68" ca="1">_FV(D68,"Volume average",TRUE)</f>
        <v>4785393</v>
      </c>
      <c r="S68" s="7">
        <f t="shared" ca="1" si="5"/>
        <v>0.35035128805620597</v>
      </c>
      <c r="T68" s="7">
        <f t="shared" ca="1" si="6"/>
        <v>0.64964871194379403</v>
      </c>
      <c r="U68" s="11" t="str">
        <f t="shared" ca="1" si="7"/>
        <v>L-------C-------------H</v>
      </c>
    </row>
    <row r="69" spans="1:21" x14ac:dyDescent="0.25">
      <c r="A69" t="s">
        <v>225</v>
      </c>
      <c r="B69">
        <f>VLOOKUP(A69,'Data input'!C:F,4,FALSE)/100</f>
        <v>2.8499999999999997E-3</v>
      </c>
      <c r="C69" t="s">
        <v>120</v>
      </c>
      <c r="D69" t="e" vm="68">
        <v>#VALUE!</v>
      </c>
      <c r="E69" s="1" cm="1">
        <f t="array" aca="1" ref="E69" ca="1">_FV(D69,"52 week high",TRUE)</f>
        <v>118.81</v>
      </c>
      <c r="F69" s="1" cm="1">
        <f t="array" aca="1" ref="F69" ca="1">_FV(D69,"52 week low",TRUE)</f>
        <v>84.647300000000001</v>
      </c>
      <c r="G69" s="2" cm="1">
        <f t="array" aca="1" ref="G69" ca="1">_FV(D69,"Beta")</f>
        <v>0.95740000000000003</v>
      </c>
      <c r="H69" s="7" cm="1">
        <f t="array" aca="1" ref="H69" ca="1">_FV(D69,"Change (%)",TRUE)</f>
        <v>1.4020999999999999E-2</v>
      </c>
      <c r="I69" s="6">
        <f t="shared" ca="1" si="4"/>
        <v>1.4021082796029114</v>
      </c>
      <c r="J69" t="str" cm="1">
        <f t="array" aca="1" ref="J69" ca="1">_FV(D69,"Industry")</f>
        <v>Machinery, Equipment &amp; Components</v>
      </c>
      <c r="K69" s="3" cm="1">
        <f t="array" aca="1" ref="K69" ca="1">_FV(D69,"Market cap",TRUE)</f>
        <v>52027244872</v>
      </c>
      <c r="L69" s="3"/>
      <c r="M69" s="2" cm="1">
        <f t="array" aca="1" ref="M69" ca="1">_FV(D69,"P/E",TRUE)</f>
        <v>14.8231</v>
      </c>
      <c r="O69" s="1" cm="1">
        <f t="array" aca="1" ref="O69" ca="1">_FV(D69,"Previous close",TRUE)</f>
        <v>97.71</v>
      </c>
      <c r="P69" s="1" cm="1">
        <f t="array" aca="1" ref="P69" ca="1">_FV(D69,"Price")</f>
        <v>99.08</v>
      </c>
      <c r="Q69" s="4" cm="1">
        <f t="array" aca="1" ref="Q69" ca="1">_FV(D69,"Volume")</f>
        <v>2471661</v>
      </c>
      <c r="R69" s="4" cm="1">
        <f t="array" aca="1" ref="R69" ca="1">_FV(D69,"Volume average",TRUE)</f>
        <v>2877340</v>
      </c>
      <c r="S69" s="7">
        <f t="shared" ca="1" si="5"/>
        <v>0.38236731874237084</v>
      </c>
      <c r="T69" s="7">
        <f t="shared" ca="1" si="6"/>
        <v>0.61763268125762916</v>
      </c>
      <c r="U69" s="11" t="str">
        <f t="shared" ca="1" si="7"/>
        <v>L--------C------------H</v>
      </c>
    </row>
    <row r="70" spans="1:21" x14ac:dyDescent="0.25">
      <c r="A70" t="s">
        <v>228</v>
      </c>
      <c r="B70">
        <f>VLOOKUP(A70,'Data input'!C:F,4,FALSE)/100</f>
        <v>2.7300000000000002E-3</v>
      </c>
      <c r="C70" t="s">
        <v>98</v>
      </c>
      <c r="D70" t="e" vm="69">
        <v>#VALUE!</v>
      </c>
      <c r="E70" s="1" cm="1">
        <f t="array" aca="1" ref="E70" ca="1">_FV(D70,"52 week high",TRUE)</f>
        <v>688.12</v>
      </c>
      <c r="F70" s="1" cm="1">
        <f t="array" aca="1" ref="F70" ca="1">_FV(D70,"52 week low",TRUE)</f>
        <v>356.14</v>
      </c>
      <c r="G70" s="2" cm="1">
        <f t="array" aca="1" ref="G70" ca="1">_FV(D70,"Beta")</f>
        <v>1.6246</v>
      </c>
      <c r="H70" s="7" cm="1">
        <f t="array" aca="1" ref="H70" ca="1">_FV(D70,"Change (%)",TRUE)</f>
        <v>2.2141000000000001E-2</v>
      </c>
      <c r="I70" s="6">
        <f t="shared" ca="1" si="4"/>
        <v>2.2141233007047165</v>
      </c>
      <c r="J70" t="str" cm="1">
        <f t="array" aca="1" ref="J70" ca="1">_FV(D70,"Industry")</f>
        <v>Healthcare Equipment &amp; Supplies</v>
      </c>
      <c r="K70" s="3" cm="1">
        <f t="array" aca="1" ref="K70" ca="1">_FV(D70,"Market cap",TRUE)</f>
        <v>50710172709</v>
      </c>
      <c r="L70" s="3"/>
      <c r="M70" s="2" cm="1">
        <f t="array" aca="1" ref="M70" ca="1">_FV(D70,"P/E",TRUE)</f>
        <v>51.616199999999999</v>
      </c>
      <c r="O70" s="1" cm="1">
        <f t="array" aca="1" ref="O70" ca="1">_FV(D70,"Previous close",TRUE)</f>
        <v>620.11</v>
      </c>
      <c r="P70" s="1" cm="1">
        <f t="array" aca="1" ref="P70" ca="1">_FV(D70,"Price")</f>
        <v>633.84</v>
      </c>
      <c r="Q70" s="4" cm="1">
        <f t="array" aca="1" ref="Q70" ca="1">_FV(D70,"Volume")</f>
        <v>415770</v>
      </c>
      <c r="R70" s="4" cm="1">
        <f t="array" aca="1" ref="R70" ca="1">_FV(D70,"Volume average",TRUE)</f>
        <v>420706</v>
      </c>
      <c r="S70" s="7">
        <f t="shared" ca="1" si="5"/>
        <v>0.79513826134104471</v>
      </c>
      <c r="T70" s="7">
        <f t="shared" ca="1" si="6"/>
        <v>0.20486173865895532</v>
      </c>
      <c r="U70" s="11" t="str">
        <f t="shared" ca="1" si="7"/>
        <v>L----------------C----H</v>
      </c>
    </row>
    <row r="71" spans="1:21" x14ac:dyDescent="0.25">
      <c r="A71" t="s">
        <v>231</v>
      </c>
      <c r="B71">
        <f>VLOOKUP(A71,'Data input'!C:F,4,FALSE)/100</f>
        <v>2.6900000000000001E-3</v>
      </c>
      <c r="C71" t="s">
        <v>233</v>
      </c>
      <c r="D71" t="e" vm="70">
        <v>#VALUE!</v>
      </c>
      <c r="E71" s="1" cm="1">
        <f t="array" aca="1" ref="E71" ca="1">_FV(D71,"52 week high",TRUE)</f>
        <v>50.924999999999997</v>
      </c>
      <c r="F71" s="1" cm="1">
        <f t="array" aca="1" ref="F71" ca="1">_FV(D71,"52 week low",TRUE)</f>
        <v>33.6</v>
      </c>
      <c r="G71" s="2" cm="1">
        <f t="array" aca="1" ref="G71" ca="1">_FV(D71,"Beta")</f>
        <v>1.0234000000000001</v>
      </c>
      <c r="H71" s="7" cm="1">
        <f t="array" aca="1" ref="H71" ca="1">_FV(D71,"Change (%)",TRUE)</f>
        <v>8.271000000000001E-4</v>
      </c>
      <c r="I71" s="6">
        <f t="shared" ca="1" si="4"/>
        <v>8.2712985938790631E-2</v>
      </c>
      <c r="J71" t="str" cm="1">
        <f t="array" aca="1" ref="J71" ca="1">_FV(D71,"Industry")</f>
        <v>Oil &amp; Gas Related Equipment and Services</v>
      </c>
      <c r="K71" s="3" cm="1">
        <f t="array" aca="1" ref="K71" ca="1">_FV(D71,"Market cap",TRUE)</f>
        <v>47716553280</v>
      </c>
      <c r="L71" s="3"/>
      <c r="M71" s="2" cm="1">
        <f t="array" aca="1" ref="M71" ca="1">_FV(D71,"P/E",TRUE)</f>
        <v>16.530999999999999</v>
      </c>
      <c r="O71" s="1" cm="1">
        <f t="array" aca="1" ref="O71" ca="1">_FV(D71,"Previous close",TRUE)</f>
        <v>48.36</v>
      </c>
      <c r="P71" s="1" cm="1">
        <f t="array" aca="1" ref="P71" ca="1">_FV(D71,"Price")</f>
        <v>48.4</v>
      </c>
      <c r="Q71" s="4" cm="1">
        <f t="array" aca="1" ref="Q71" ca="1">_FV(D71,"Volume")</f>
        <v>6680309</v>
      </c>
      <c r="R71" s="4" cm="1">
        <f t="array" aca="1" ref="R71" ca="1">_FV(D71,"Volume average",TRUE)</f>
        <v>6396293</v>
      </c>
      <c r="S71" s="7">
        <f t="shared" ca="1" si="5"/>
        <v>0.85194805194805201</v>
      </c>
      <c r="T71" s="7">
        <f t="shared" ca="1" si="6"/>
        <v>0.14805194805194796</v>
      </c>
      <c r="U71" s="11" t="str">
        <f t="shared" ca="1" si="7"/>
        <v>L-----------------C---H</v>
      </c>
    </row>
    <row r="72" spans="1:21" x14ac:dyDescent="0.25">
      <c r="A72" t="s">
        <v>235</v>
      </c>
      <c r="B72">
        <f>VLOOKUP(A72,'Data input'!C:F,4,FALSE)/100</f>
        <v>2.6800000000000001E-3</v>
      </c>
      <c r="C72" t="s">
        <v>29</v>
      </c>
      <c r="D72" t="e" vm="71">
        <v>#VALUE!</v>
      </c>
      <c r="E72" s="1" cm="1">
        <f t="array" aca="1" ref="E72" ca="1">_FV(D72,"52 week high",TRUE)</f>
        <v>158.69</v>
      </c>
      <c r="F72" s="1" cm="1">
        <f t="array" aca="1" ref="F72" ca="1">_FV(D72,"52 week low",TRUE)</f>
        <v>122.36</v>
      </c>
      <c r="G72" s="2" cm="1">
        <f t="array" aca="1" ref="G72" ca="1">_FV(D72,"Beta")</f>
        <v>1.1649</v>
      </c>
      <c r="H72" s="7" cm="1">
        <f t="array" aca="1" ref="H72" ca="1">_FV(D72,"Change (%)",TRUE)</f>
        <v>1.9386E-2</v>
      </c>
      <c r="I72" s="6">
        <f t="shared" ca="1" si="4"/>
        <v>1.9386422976501299</v>
      </c>
      <c r="J72" t="str" cm="1">
        <f t="array" aca="1" ref="J72" ca="1">_FV(D72,"Industry")</f>
        <v>Specialty Retailers</v>
      </c>
      <c r="K72" s="3" cm="1">
        <f t="array" aca="1" ref="K72" ca="1">_FV(D72,"Market cap",TRUE)</f>
        <v>50790591270</v>
      </c>
      <c r="L72" s="3"/>
      <c r="M72" s="2" cm="1">
        <f t="array" aca="1" ref="M72" ca="1">_FV(D72,"P/E",TRUE)</f>
        <v>24.332899999999999</v>
      </c>
      <c r="O72" s="1" cm="1">
        <f t="array" aca="1" ref="O72" ca="1">_FV(D72,"Previous close",TRUE)</f>
        <v>153.19999999999999</v>
      </c>
      <c r="P72" s="1" cm="1">
        <f t="array" aca="1" ref="P72" ca="1">_FV(D72,"Price")</f>
        <v>156.16999999999999</v>
      </c>
      <c r="Q72" s="4" cm="1">
        <f t="array" aca="1" ref="Q72" ca="1">_FV(D72,"Volume")</f>
        <v>2576409</v>
      </c>
      <c r="R72" s="4" cm="1">
        <f t="array" aca="1" ref="R72" ca="1">_FV(D72,"Volume average",TRUE)</f>
        <v>2540183</v>
      </c>
      <c r="S72" s="7">
        <f t="shared" ca="1" si="5"/>
        <v>0.84888521882741508</v>
      </c>
      <c r="T72" s="7">
        <f t="shared" ca="1" si="6"/>
        <v>0.15111478117258489</v>
      </c>
      <c r="U72" s="11" t="str">
        <f t="shared" ca="1" si="7"/>
        <v>L-----------------C---H</v>
      </c>
    </row>
    <row r="73" spans="1:21" x14ac:dyDescent="0.25">
      <c r="A73" t="s">
        <v>238</v>
      </c>
      <c r="B73">
        <f>VLOOKUP(A73,'Data input'!C:F,4,FALSE)/100</f>
        <v>2.6099999999999999E-3</v>
      </c>
      <c r="C73" t="s">
        <v>33</v>
      </c>
      <c r="D73" t="e" vm="72">
        <v>#VALUE!</v>
      </c>
      <c r="E73" s="1" cm="1">
        <f t="array" aca="1" ref="E73" ca="1">_FV(D73,"52 week high",TRUE)</f>
        <v>203.75</v>
      </c>
      <c r="F73" s="1" cm="1">
        <f t="array" aca="1" ref="F73" ca="1">_FV(D73,"52 week low",TRUE)</f>
        <v>115.21</v>
      </c>
      <c r="G73" s="2" cm="1">
        <f t="array" aca="1" ref="G73" ca="1">_FV(D73,"Beta")</f>
        <v>0.74660000000000004</v>
      </c>
      <c r="H73" s="7" cm="1">
        <f t="array" aca="1" ref="H73" ca="1">_FV(D73,"Change (%)",TRUE)</f>
        <v>-3.1250000000000002E-3</v>
      </c>
      <c r="I73" s="6">
        <f t="shared" ca="1" si="4"/>
        <v>-0.31245350394286342</v>
      </c>
      <c r="J73" t="str" cm="1">
        <f t="array" aca="1" ref="J73" ca="1">_FV(D73,"Industry")</f>
        <v>Software &amp; IT Services</v>
      </c>
      <c r="K73" s="3" cm="1">
        <f t="array" aca="1" ref="K73" ca="1">_FV(D73,"Market cap",TRUE)</f>
        <v>50118123900</v>
      </c>
      <c r="L73" s="3"/>
      <c r="M73" s="2" cm="1">
        <f t="array" aca="1" ref="M73" ca="1">_FV(D73,"P/E",TRUE)</f>
        <v>50.498800000000003</v>
      </c>
      <c r="O73" s="1" cm="1">
        <f t="array" aca="1" ref="O73" ca="1">_FV(D73,"Previous close",TRUE)</f>
        <v>201.63</v>
      </c>
      <c r="P73" s="1" cm="1">
        <f t="array" aca="1" ref="P73" ca="1">_FV(D73,"Price")</f>
        <v>201</v>
      </c>
      <c r="Q73" s="4" cm="1">
        <f t="array" aca="1" ref="Q73" ca="1">_FV(D73,"Volume")</f>
        <v>5497412</v>
      </c>
      <c r="R73" s="4" cm="1">
        <f t="array" aca="1" ref="R73" ca="1">_FV(D73,"Volume average",TRUE)</f>
        <v>4255257</v>
      </c>
      <c r="S73" s="7">
        <f t="shared" ca="1" si="5"/>
        <v>0.97605601987802115</v>
      </c>
      <c r="T73" s="7">
        <f t="shared" ca="1" si="6"/>
        <v>2.3943980121978816E-2</v>
      </c>
      <c r="U73" s="11" t="str">
        <f t="shared" ca="1" si="7"/>
        <v>L--------------------CH</v>
      </c>
    </row>
    <row r="74" spans="1:21" x14ac:dyDescent="0.25">
      <c r="A74" t="s">
        <v>241</v>
      </c>
      <c r="B74">
        <f>VLOOKUP(A74,'Data input'!C:F,4,FALSE)/100</f>
        <v>2.6099999999999999E-3</v>
      </c>
      <c r="C74" t="s">
        <v>33</v>
      </c>
      <c r="D74" t="e" vm="73">
        <v>#VALUE!</v>
      </c>
      <c r="E74" s="1" cm="1">
        <f t="array" aca="1" ref="E74" ca="1">_FV(D74,"52 week high",TRUE)</f>
        <v>20.239999999999998</v>
      </c>
      <c r="F74" s="1" cm="1">
        <f t="array" aca="1" ref="F74" ca="1">_FV(D74,"52 week low",TRUE)</f>
        <v>7.25</v>
      </c>
      <c r="G74" s="2" cm="1">
        <f t="array" aca="1" ref="G74" ca="1">_FV(D74,"Beta")</f>
        <v>1.7333000000000001</v>
      </c>
      <c r="H74" s="7" cm="1">
        <f t="array" aca="1" ref="H74" ca="1">_FV(D74,"Change (%)",TRUE)</f>
        <v>-5.6849999999999999E-3</v>
      </c>
      <c r="I74" s="6">
        <f t="shared" ca="1" si="4"/>
        <v>-0.56847545219639783</v>
      </c>
      <c r="J74" t="str" cm="1">
        <f t="array" aca="1" ref="J74" ca="1">_FV(D74,"Industry")</f>
        <v>Media &amp; Publishing</v>
      </c>
      <c r="K74" s="3" cm="1">
        <f t="array" aca="1" ref="K74" ca="1">_FV(D74,"Market cap",TRUE)</f>
        <v>47633853279</v>
      </c>
      <c r="L74" s="3"/>
      <c r="M74" s="2" cm="1">
        <f t="array" aca="1" ref="M74" ca="1">_FV(D74,"P/E",TRUE)</f>
        <v>64.174800000000005</v>
      </c>
      <c r="O74" s="1" cm="1">
        <f t="array" aca="1" ref="O74" ca="1">_FV(D74,"Previous close",TRUE)</f>
        <v>19.350000000000001</v>
      </c>
      <c r="P74" s="1" cm="1">
        <f t="array" aca="1" ref="P74" ca="1">_FV(D74,"Price")</f>
        <v>19.239999999999998</v>
      </c>
      <c r="Q74" s="4" cm="1">
        <f t="array" aca="1" ref="Q74" ca="1">_FV(D74,"Volume")</f>
        <v>21957926</v>
      </c>
      <c r="R74" s="4" cm="1">
        <f t="array" aca="1" ref="R74" ca="1">_FV(D74,"Volume average",TRUE)</f>
        <v>78255340</v>
      </c>
      <c r="S74" s="7">
        <f t="shared" ca="1" si="5"/>
        <v>0.93148575827559688</v>
      </c>
      <c r="T74" s="7">
        <f t="shared" ca="1" si="6"/>
        <v>6.8514241724403166E-2</v>
      </c>
      <c r="U74" s="11" t="str">
        <f t="shared" ca="1" si="7"/>
        <v>L-------------------C-H</v>
      </c>
    </row>
    <row r="75" spans="1:21" x14ac:dyDescent="0.25">
      <c r="A75" t="s">
        <v>244</v>
      </c>
      <c r="B75">
        <f>VLOOKUP(A75,'Data input'!C:F,4,FALSE)/100</f>
        <v>2.5500000000000002E-3</v>
      </c>
      <c r="C75" t="s">
        <v>33</v>
      </c>
      <c r="D75" t="e" vm="74">
        <v>#VALUE!</v>
      </c>
      <c r="E75" s="1" cm="1">
        <f t="array" aca="1" ref="E75" ca="1">_FV(D75,"52 week high",TRUE)</f>
        <v>261.47000000000003</v>
      </c>
      <c r="F75" s="1" cm="1">
        <f t="array" aca="1" ref="F75" ca="1">_FV(D75,"52 week low",TRUE)</f>
        <v>146.76</v>
      </c>
      <c r="G75" s="2" cm="1">
        <f t="array" aca="1" ref="G75" ca="1">_FV(D75,"Beta")</f>
        <v>1.0069999999999999</v>
      </c>
      <c r="H75" s="7" cm="1">
        <f t="array" aca="1" ref="H75" ca="1">_FV(D75,"Change (%)",TRUE)</f>
        <v>6.0299999999999998E-3</v>
      </c>
      <c r="I75" s="6">
        <f t="shared" ca="1" si="4"/>
        <v>0.60297572435395141</v>
      </c>
      <c r="J75" t="str" cm="1">
        <f t="array" aca="1" ref="J75" ca="1">_FV(D75,"Industry")</f>
        <v>Software &amp; IT Services</v>
      </c>
      <c r="K75" s="3" cm="1">
        <f t="array" aca="1" ref="K75" ca="1">_FV(D75,"Market cap",TRUE)</f>
        <v>47397773188</v>
      </c>
      <c r="L75" s="3"/>
      <c r="M75" s="2" cm="1">
        <f t="array" aca="1" ref="M75" ca="1">_FV(D75,"P/E",TRUE)</f>
        <v>0</v>
      </c>
      <c r="O75" s="1" cm="1">
        <f t="array" aca="1" ref="O75" ca="1">_FV(D75,"Previous close",TRUE)</f>
        <v>255.4</v>
      </c>
      <c r="P75" s="1" cm="1">
        <f t="array" aca="1" ref="P75" ca="1">_FV(D75,"Price")</f>
        <v>256.94</v>
      </c>
      <c r="Q75" s="4" cm="1">
        <f t="array" aca="1" ref="Q75" ca="1">_FV(D75,"Volume")</f>
        <v>1366159</v>
      </c>
      <c r="R75" s="4" cm="1">
        <f t="array" aca="1" ref="R75" ca="1">_FV(D75,"Volume average",TRUE)</f>
        <v>1648261</v>
      </c>
      <c r="S75" s="7">
        <f t="shared" ca="1" si="5"/>
        <v>0.94708395083253405</v>
      </c>
      <c r="T75" s="7">
        <f t="shared" ca="1" si="6"/>
        <v>5.2916049167465957E-2</v>
      </c>
      <c r="U75" s="11" t="str">
        <f t="shared" ca="1" si="7"/>
        <v>L-------------------C-H</v>
      </c>
    </row>
    <row r="76" spans="1:21" x14ac:dyDescent="0.25">
      <c r="A76" t="s">
        <v>247</v>
      </c>
      <c r="B76">
        <f>VLOOKUP(A76,'Data input'!C:F,4,FALSE)/100</f>
        <v>2.5300000000000001E-3</v>
      </c>
      <c r="C76" t="s">
        <v>142</v>
      </c>
      <c r="D76" t="e" vm="75">
        <v>#VALUE!</v>
      </c>
      <c r="E76" s="1" cm="1">
        <f t="array" aca="1" ref="E76" ca="1">_FV(D76,"52 week high",TRUE)</f>
        <v>81.150000000000006</v>
      </c>
      <c r="F76" s="1" cm="1">
        <f t="array" aca="1" ref="F76" ca="1">_FV(D76,"52 week low",TRUE)</f>
        <v>62.12</v>
      </c>
      <c r="G76" s="2" cm="1">
        <f t="array" aca="1" ref="G76" ca="1">_FV(D76,"Beta")</f>
        <v>0.3876</v>
      </c>
      <c r="H76" s="7" cm="1">
        <f t="array" aca="1" ref="H76" ca="1">_FV(D76,"Change (%)",TRUE)</f>
        <v>-8.8409999999999999E-3</v>
      </c>
      <c r="I76" s="6">
        <f t="shared" ca="1" si="4"/>
        <v>-0.88407421242685591</v>
      </c>
      <c r="J76" t="str" cm="1">
        <f t="array" aca="1" ref="J76" ca="1">_FV(D76,"Industry")</f>
        <v>Electrical Utilities &amp; IPPs</v>
      </c>
      <c r="K76" s="3" cm="1">
        <f t="array" aca="1" ref="K76" ca="1">_FV(D76,"Market cap",TRUE)</f>
        <v>47077525520</v>
      </c>
      <c r="L76" s="3"/>
      <c r="M76" s="2" cm="1">
        <f t="array" aca="1" ref="M76" ca="1">_FV(D76,"P/E",TRUE)</f>
        <v>22.2698</v>
      </c>
      <c r="O76" s="1" cm="1">
        <f t="array" aca="1" ref="O76" ca="1">_FV(D76,"Previous close",TRUE)</f>
        <v>80.31</v>
      </c>
      <c r="P76" s="1" cm="1">
        <f t="array" aca="1" ref="P76" ca="1">_FV(D76,"Price")</f>
        <v>79.599999999999994</v>
      </c>
      <c r="Q76" s="4" cm="1">
        <f t="array" aca="1" ref="Q76" ca="1">_FV(D76,"Volume")</f>
        <v>6982547</v>
      </c>
      <c r="R76" s="4" cm="1">
        <f t="array" aca="1" ref="R76" ca="1">_FV(D76,"Volume average",TRUE)</f>
        <v>5596005</v>
      </c>
      <c r="S76" s="7">
        <f t="shared" ca="1" si="5"/>
        <v>0.95585916973200191</v>
      </c>
      <c r="T76" s="7">
        <f t="shared" ca="1" si="6"/>
        <v>4.414083026799806E-2</v>
      </c>
      <c r="U76" s="11" t="str">
        <f t="shared" ca="1" si="7"/>
        <v>L-------------------C-H</v>
      </c>
    </row>
    <row r="77" spans="1:21" x14ac:dyDescent="0.25">
      <c r="A77" t="s">
        <v>250</v>
      </c>
      <c r="B77">
        <f>VLOOKUP(A77,'Data input'!C:F,4,FALSE)/100</f>
        <v>2.49E-3</v>
      </c>
      <c r="C77" t="s">
        <v>120</v>
      </c>
      <c r="D77" t="e" vm="76">
        <v>#VALUE!</v>
      </c>
      <c r="E77" s="1" cm="1">
        <f t="array" aca="1" ref="E77" ca="1">_FV(D77,"52 week high",TRUE)</f>
        <v>161.24</v>
      </c>
      <c r="F77" s="1" cm="1">
        <f t="array" aca="1" ref="F77" ca="1">_FV(D77,"52 week low",TRUE)</f>
        <v>119.02</v>
      </c>
      <c r="G77" s="2" cm="1">
        <f t="array" aca="1" ref="G77" ca="1">_FV(D77,"Beta")</f>
        <v>0.93469999999999998</v>
      </c>
      <c r="H77" s="7" cm="1">
        <f t="array" aca="1" ref="H77" ca="1">_FV(D77,"Change (%)",TRUE)</f>
        <v>-4.7580000000000001E-3</v>
      </c>
      <c r="I77" s="6">
        <f t="shared" ca="1" si="4"/>
        <v>-0.47576808321909797</v>
      </c>
      <c r="J77" t="str" cm="1">
        <f t="array" aca="1" ref="J77" ca="1">_FV(D77,"Industry")</f>
        <v>Professional &amp; Commercial Services</v>
      </c>
      <c r="K77" s="3" cm="1">
        <f t="array" aca="1" ref="K77" ca="1">_FV(D77,"Market cap",TRUE)</f>
        <v>44418129822</v>
      </c>
      <c r="L77" s="3"/>
      <c r="M77" s="2" cm="1">
        <f t="array" aca="1" ref="M77" ca="1">_FV(D77,"P/E",TRUE)</f>
        <v>27.8156</v>
      </c>
      <c r="O77" s="1" cm="1">
        <f t="array" aca="1" ref="O77" ca="1">_FV(D77,"Previous close",TRUE)</f>
        <v>124.01</v>
      </c>
      <c r="P77" s="1" cm="1">
        <f t="array" aca="1" ref="P77" ca="1">_FV(D77,"Price")</f>
        <v>123.42</v>
      </c>
      <c r="Q77" s="4" cm="1">
        <f t="array" aca="1" ref="Q77" ca="1">_FV(D77,"Volume")</f>
        <v>2709386</v>
      </c>
      <c r="R77" s="4" cm="1">
        <f t="array" aca="1" ref="R77" ca="1">_FV(D77,"Volume average",TRUE)</f>
        <v>3058094</v>
      </c>
      <c r="S77" s="7">
        <f t="shared" ca="1" si="5"/>
        <v>0.11819043107531993</v>
      </c>
      <c r="T77" s="7">
        <f t="shared" ca="1" si="6"/>
        <v>0.8818095689246801</v>
      </c>
      <c r="U77" s="11" t="str">
        <f t="shared" ca="1" si="7"/>
        <v>L--C------------------H</v>
      </c>
    </row>
    <row r="78" spans="1:21" x14ac:dyDescent="0.25">
      <c r="A78" t="s">
        <v>253</v>
      </c>
      <c r="B78">
        <f>VLOOKUP(A78,'Data input'!C:F,4,FALSE)/100</f>
        <v>2.48E-3</v>
      </c>
      <c r="C78" t="s">
        <v>15</v>
      </c>
      <c r="D78" t="e" vm="77">
        <v>#VALUE!</v>
      </c>
      <c r="E78" s="1" cm="1">
        <f t="array" aca="1" ref="E78" ca="1">_FV(D78,"52 week high",TRUE)</f>
        <v>318.4599</v>
      </c>
      <c r="F78" s="1" cm="1">
        <f t="array" aca="1" ref="F78" ca="1">_FV(D78,"52 week low",TRUE)</f>
        <v>164.78</v>
      </c>
      <c r="G78" s="2" cm="1">
        <f t="array" aca="1" ref="G78" ca="1">_FV(D78,"Beta")</f>
        <v>1.0567</v>
      </c>
      <c r="H78" s="7" cm="1">
        <f t="array" aca="1" ref="H78" ca="1">_FV(D78,"Change (%)",TRUE)</f>
        <v>1.0015000000000001E-2</v>
      </c>
      <c r="I78" s="6">
        <f t="shared" ca="1" si="4"/>
        <v>1.0015433619019511</v>
      </c>
      <c r="J78" t="str" cm="1">
        <f t="array" aca="1" ref="J78" ca="1">_FV(D78,"Industry")</f>
        <v>Software &amp; IT Services</v>
      </c>
      <c r="K78" s="3" cm="1">
        <f t="array" aca="1" ref="K78" ca="1">_FV(D78,"Market cap",TRUE)</f>
        <v>48690160064</v>
      </c>
      <c r="L78" s="3"/>
      <c r="M78" s="2" cm="1">
        <f t="array" aca="1" ref="M78" ca="1">_FV(D78,"P/E",TRUE)</f>
        <v>0</v>
      </c>
      <c r="O78" s="1" cm="1">
        <f t="array" aca="1" ref="O78" ca="1">_FV(D78,"Previous close",TRUE)</f>
        <v>304.52999999999997</v>
      </c>
      <c r="P78" s="1" cm="1">
        <f t="array" aca="1" ref="P78" ca="1">_FV(D78,"Price")</f>
        <v>307.58</v>
      </c>
      <c r="Q78" s="4" cm="1">
        <f t="array" aca="1" ref="Q78" ca="1">_FV(D78,"Volume")</f>
        <v>1247293</v>
      </c>
      <c r="R78" s="4" cm="1">
        <f t="array" aca="1" ref="R78" ca="1">_FV(D78,"Volume average",TRUE)</f>
        <v>1900425</v>
      </c>
      <c r="S78" s="7">
        <f t="shared" ca="1" si="5"/>
        <v>0.9093576973956905</v>
      </c>
      <c r="T78" s="7">
        <f t="shared" ca="1" si="6"/>
        <v>9.0642302604309555E-2</v>
      </c>
      <c r="U78" s="11" t="str">
        <f t="shared" ca="1" si="7"/>
        <v>L------------------C--H</v>
      </c>
    </row>
    <row r="79" spans="1:21" x14ac:dyDescent="0.25">
      <c r="A79" t="s">
        <v>256</v>
      </c>
      <c r="B79">
        <f>VLOOKUP(A79,'Data input'!C:F,4,FALSE)/100</f>
        <v>2.4299999999999999E-3</v>
      </c>
      <c r="C79" t="s">
        <v>15</v>
      </c>
      <c r="D79" t="e" vm="78">
        <v>#VALUE!</v>
      </c>
      <c r="E79" s="1" cm="1">
        <f t="array" aca="1" ref="E79" ca="1">_FV(D79,"52 week high",TRUE)</f>
        <v>170.08</v>
      </c>
      <c r="F79" s="1" cm="1">
        <f t="array" aca="1" ref="F79" ca="1">_FV(D79,"52 week low",TRUE)</f>
        <v>81.63</v>
      </c>
      <c r="G79" s="2" cm="1">
        <f t="array" aca="1" ref="G79" ca="1">_FV(D79,"Beta")</f>
        <v>1.1836</v>
      </c>
      <c r="H79" s="7" cm="1">
        <f t="array" aca="1" ref="H79" ca="1">_FV(D79,"Change (%)",TRUE)</f>
        <v>-7.4000000000000003E-3</v>
      </c>
      <c r="I79" s="6">
        <f t="shared" ca="1" si="4"/>
        <v>-0.74001309757694533</v>
      </c>
      <c r="J79" t="str" cm="1">
        <f t="array" aca="1" ref="J79" ca="1">_FV(D79,"Industry")</f>
        <v>Software &amp; IT Services</v>
      </c>
      <c r="K79" s="3" cm="1">
        <f t="array" aca="1" ref="K79" ca="1">_FV(D79,"Market cap",TRUE)</f>
        <v>52859294807</v>
      </c>
      <c r="L79" s="3"/>
      <c r="M79" s="2" cm="1">
        <f t="array" aca="1" ref="M79" ca="1">_FV(D79,"P/E",TRUE)</f>
        <v>431.39249999999998</v>
      </c>
      <c r="O79" s="1" cm="1">
        <f t="array" aca="1" ref="O79" ca="1">_FV(D79,"Previous close",TRUE)</f>
        <v>152.69999999999999</v>
      </c>
      <c r="P79" s="1" cm="1">
        <f t="array" aca="1" ref="P79" ca="1">_FV(D79,"Price")</f>
        <v>151.57</v>
      </c>
      <c r="Q79" s="4" cm="1">
        <f t="array" aca="1" ref="Q79" ca="1">_FV(D79,"Volume")</f>
        <v>4948216</v>
      </c>
      <c r="R79" s="4" cm="1">
        <f t="array" aca="1" ref="R79" ca="1">_FV(D79,"Volume average",TRUE)</f>
        <v>4652781</v>
      </c>
      <c r="S79" s="7">
        <f t="shared" ca="1" si="5"/>
        <v>0.80350480497456167</v>
      </c>
      <c r="T79" s="7">
        <f t="shared" ca="1" si="6"/>
        <v>0.19649519502543833</v>
      </c>
      <c r="U79" s="11" t="str">
        <f t="shared" ca="1" si="7"/>
        <v>L----------------C----H</v>
      </c>
    </row>
    <row r="80" spans="1:21" x14ac:dyDescent="0.25">
      <c r="A80" t="s">
        <v>259</v>
      </c>
      <c r="B80">
        <f>VLOOKUP(A80,'Data input'!C:F,4,FALSE)/100</f>
        <v>2.4099999999999998E-3</v>
      </c>
      <c r="C80" t="s">
        <v>142</v>
      </c>
      <c r="D80" t="e" vm="79">
        <v>#VALUE!</v>
      </c>
      <c r="E80" s="1" cm="1">
        <f t="array" aca="1" ref="E80" ca="1">_FV(D80,"52 week high",TRUE)</f>
        <v>48.11</v>
      </c>
      <c r="F80" s="1" cm="1">
        <f t="array" aca="1" ref="F80" ca="1">_FV(D80,"52 week low",TRUE)</f>
        <v>35.94</v>
      </c>
      <c r="G80" s="2" cm="1">
        <f t="array" aca="1" ref="G80" ca="1">_FV(D80,"Beta")</f>
        <v>0.42199999999999999</v>
      </c>
      <c r="H80" s="7" cm="1">
        <f t="array" aca="1" ref="H80" ca="1">_FV(D80,"Change (%)",TRUE)</f>
        <v>-1.9970000000000001E-3</v>
      </c>
      <c r="I80" s="6">
        <f t="shared" ca="1" si="4"/>
        <v>-0.19973368841545364</v>
      </c>
      <c r="J80" t="str" cm="1">
        <f t="array" aca="1" ref="J80" ca="1">_FV(D80,"Industry")</f>
        <v>Electrical Utilities &amp; IPPs</v>
      </c>
      <c r="K80" s="3" cm="1">
        <f t="array" aca="1" ref="K80" ca="1">_FV(D80,"Market cap",TRUE)</f>
        <v>45419115390</v>
      </c>
      <c r="L80" s="3"/>
      <c r="M80" s="2" cm="1">
        <f t="array" aca="1" ref="M80" ca="1">_FV(D80,"P/E",TRUE)</f>
        <v>17.1098</v>
      </c>
      <c r="O80" s="1" cm="1">
        <f t="array" aca="1" ref="O80" ca="1">_FV(D80,"Previous close",TRUE)</f>
        <v>45.06</v>
      </c>
      <c r="P80" s="1" cm="1">
        <f t="array" aca="1" ref="P80" ca="1">_FV(D80,"Price")</f>
        <v>44.97</v>
      </c>
      <c r="Q80" s="4" cm="1">
        <f t="array" aca="1" ref="Q80" ca="1">_FV(D80,"Volume")</f>
        <v>11435754</v>
      </c>
      <c r="R80" s="4" cm="1">
        <f t="array" aca="1" ref="R80" ca="1">_FV(D80,"Volume average",TRUE)</f>
        <v>5620831</v>
      </c>
      <c r="S80" s="7">
        <f t="shared" ca="1" si="5"/>
        <v>0.749383730484799</v>
      </c>
      <c r="T80" s="7">
        <f t="shared" ca="1" si="6"/>
        <v>0.25061626951520105</v>
      </c>
      <c r="U80" s="11" t="str">
        <f t="shared" ca="1" si="7"/>
        <v>L---------------C-----H</v>
      </c>
    </row>
    <row r="81" spans="1:21" x14ac:dyDescent="0.25">
      <c r="A81" t="s">
        <v>262</v>
      </c>
      <c r="B81">
        <f>VLOOKUP(A81,'Data input'!C:F,4,FALSE)/100</f>
        <v>2.3400000000000001E-3</v>
      </c>
      <c r="C81" t="s">
        <v>120</v>
      </c>
      <c r="D81" t="e" vm="80">
        <v>#VALUE!</v>
      </c>
      <c r="E81" s="1" cm="1">
        <f t="array" aca="1" ref="E81" ca="1">_FV(D81,"52 week high",TRUE)</f>
        <v>64.38</v>
      </c>
      <c r="F81" s="1" cm="1">
        <f t="array" aca="1" ref="F81" ca="1">_FV(D81,"52 week low",TRUE)</f>
        <v>44.23</v>
      </c>
      <c r="G81" s="2" cm="1">
        <f t="array" aca="1" ref="G81" ca="1">_FV(D81,"Beta")</f>
        <v>1.0607</v>
      </c>
      <c r="H81" s="7" cm="1">
        <f t="array" aca="1" ref="H81" ca="1">_FV(D81,"Change (%)",TRUE)</f>
        <v>-1.1532000000000001E-2</v>
      </c>
      <c r="I81" s="6">
        <f t="shared" ca="1" si="4"/>
        <v>-1.1532490574406811</v>
      </c>
      <c r="J81" t="str" cm="1">
        <f t="array" aca="1" ref="J81" ca="1">_FV(D81,"Industry")</f>
        <v>Software &amp; IT Services</v>
      </c>
      <c r="K81" s="3" cm="1">
        <f t="array" aca="1" ref="K81" ca="1">_FV(D81,"Market cap",TRUE)</f>
        <v>43131792955</v>
      </c>
      <c r="L81" s="3"/>
      <c r="M81" s="2" cm="1">
        <f t="array" aca="1" ref="M81" ca="1">_FV(D81,"P/E",TRUE)</f>
        <v>28.393799999999999</v>
      </c>
      <c r="O81" s="1" cm="1">
        <f t="array" aca="1" ref="O81" ca="1">_FV(D81,"Previous close",TRUE)</f>
        <v>45.09</v>
      </c>
      <c r="P81" s="1" cm="1">
        <f t="array" aca="1" ref="P81" ca="1">_FV(D81,"Price")</f>
        <v>44.57</v>
      </c>
      <c r="Q81" s="4" cm="1">
        <f t="array" aca="1" ref="Q81" ca="1">_FV(D81,"Volume")</f>
        <v>5301463</v>
      </c>
      <c r="R81" s="4" cm="1">
        <f t="array" aca="1" ref="R81" ca="1">_FV(D81,"Volume average",TRUE)</f>
        <v>8167709</v>
      </c>
      <c r="S81" s="7">
        <f t="shared" ca="1" si="5"/>
        <v>4.2679900744417201E-2</v>
      </c>
      <c r="T81" s="7">
        <f t="shared" ca="1" si="6"/>
        <v>0.95732009925558281</v>
      </c>
      <c r="U81" s="11" t="str">
        <f t="shared" ca="1" si="7"/>
        <v>L-C-------------------H</v>
      </c>
    </row>
    <row r="82" spans="1:21" x14ac:dyDescent="0.25">
      <c r="A82" t="s">
        <v>265</v>
      </c>
      <c r="B82">
        <f>VLOOKUP(A82,'Data input'!C:F,4,FALSE)/100</f>
        <v>2.3400000000000001E-3</v>
      </c>
      <c r="C82" t="s">
        <v>98</v>
      </c>
      <c r="D82" t="e" vm="81">
        <v>#VALUE!</v>
      </c>
      <c r="E82" s="1" cm="1">
        <f t="array" aca="1" ref="E82" ca="1">_FV(D82,"52 week high",TRUE)</f>
        <v>84.61</v>
      </c>
      <c r="F82" s="1" cm="1">
        <f t="array" aca="1" ref="F82" ca="1">_FV(D82,"52 week low",TRUE)</f>
        <v>61.24</v>
      </c>
      <c r="G82" s="2" cm="1">
        <f t="array" aca="1" ref="G82" ca="1">_FV(D82,"Beta")</f>
        <v>0.33560000000000001</v>
      </c>
      <c r="H82" s="7" cm="1">
        <f t="array" aca="1" ref="H82" ca="1">_FV(D82,"Change (%)",TRUE)</f>
        <v>-8.4159999999999999E-3</v>
      </c>
      <c r="I82" s="6">
        <f t="shared" ca="1" si="4"/>
        <v>-0.84163110478899217</v>
      </c>
      <c r="J82" t="str" cm="1">
        <f t="array" aca="1" ref="J82" ca="1">_FV(D82,"Industry")</f>
        <v>Pharmaceuticals</v>
      </c>
      <c r="K82" s="3" cm="1">
        <f t="array" aca="1" ref="K82" ca="1">_FV(D82,"Market cap",TRUE)</f>
        <v>259202600000</v>
      </c>
      <c r="L82" s="3"/>
      <c r="M82" s="2" cm="1">
        <f t="array" aca="1" ref="M82" ca="1">_FV(D82,"P/E",TRUE)</f>
        <v>31.7606</v>
      </c>
      <c r="O82" s="1" cm="1">
        <f t="array" aca="1" ref="O82" ca="1">_FV(D82,"Previous close",TRUE)</f>
        <v>84.36</v>
      </c>
      <c r="P82" s="1" cm="1">
        <f t="array" aca="1" ref="P82" ca="1">_FV(D82,"Price")</f>
        <v>83.65</v>
      </c>
      <c r="Q82" s="4" cm="1">
        <f t="array" aca="1" ref="Q82" ca="1">_FV(D82,"Volume")</f>
        <v>5451100</v>
      </c>
      <c r="R82" s="4" cm="1">
        <f t="array" aca="1" ref="R82" ca="1">_FV(D82,"Volume average",TRUE)</f>
        <v>4440977</v>
      </c>
      <c r="S82" s="7">
        <f t="shared" ca="1" si="5"/>
        <v>0.98930252460419343</v>
      </c>
      <c r="T82" s="7">
        <f t="shared" ca="1" si="6"/>
        <v>1.069747539580659E-2</v>
      </c>
      <c r="U82" s="11" t="str">
        <f t="shared" ca="1" si="7"/>
        <v>L--------------------CH</v>
      </c>
    </row>
    <row r="83" spans="1:21" x14ac:dyDescent="0.25">
      <c r="A83" t="s">
        <v>268</v>
      </c>
      <c r="B83">
        <f>VLOOKUP(A83,'Data input'!C:F,4,FALSE)/100</f>
        <v>2.32E-3</v>
      </c>
      <c r="C83" t="s">
        <v>233</v>
      </c>
      <c r="D83" t="e" vm="82">
        <v>#VALUE!</v>
      </c>
      <c r="E83" s="1" cm="1">
        <f t="array" aca="1" ref="E83" ca="1">_FV(D83,"52 week high",TRUE)</f>
        <v>200.47</v>
      </c>
      <c r="F83" s="1" cm="1">
        <f t="array" aca="1" ref="F83" ca="1">_FV(D83,"52 week low",TRUE)</f>
        <v>114</v>
      </c>
      <c r="G83" s="2" cm="1">
        <f t="array" aca="1" ref="G83" ca="1">_FV(D83,"Beta")</f>
        <v>0.96260000000000001</v>
      </c>
      <c r="H83" s="7" cm="1">
        <f t="array" aca="1" ref="H83" ca="1">_FV(D83,"Change (%)",TRUE)</f>
        <v>-2.4380000000000001E-3</v>
      </c>
      <c r="I83" s="6">
        <f t="shared" ca="1" si="4"/>
        <v>-0.24383447122752844</v>
      </c>
      <c r="J83" t="str" cm="1">
        <f t="array" aca="1" ref="J83" ca="1">_FV(D83,"Industry")</f>
        <v>Oil &amp; Gas</v>
      </c>
      <c r="K83" s="3" cm="1">
        <f t="array" aca="1" ref="K83" ca="1">_FV(D83,"Market cap",TRUE)</f>
        <v>41451514659</v>
      </c>
      <c r="L83" s="3"/>
      <c r="M83" s="2" cm="1">
        <f t="array" aca="1" ref="M83" ca="1">_FV(D83,"P/E",TRUE)</f>
        <v>10.2103</v>
      </c>
      <c r="O83" s="1" cm="1">
        <f t="array" aca="1" ref="O83" ca="1">_FV(D83,"Previous close",TRUE)</f>
        <v>143.54</v>
      </c>
      <c r="P83" s="1" cm="1">
        <f t="array" aca="1" ref="P83" ca="1">_FV(D83,"Price")</f>
        <v>143.19</v>
      </c>
      <c r="Q83" s="4" cm="1">
        <f t="array" aca="1" ref="Q83" ca="1">_FV(D83,"Volume")</f>
        <v>2614621</v>
      </c>
      <c r="R83" s="4" cm="1">
        <f t="array" aca="1" ref="R83" ca="1">_FV(D83,"Volume average",TRUE)</f>
        <v>2012592</v>
      </c>
      <c r="S83" s="7">
        <f t="shared" ca="1" si="5"/>
        <v>0.34162137157395622</v>
      </c>
      <c r="T83" s="7">
        <f t="shared" ca="1" si="6"/>
        <v>0.65837862842604378</v>
      </c>
      <c r="U83" s="11" t="str">
        <f t="shared" ca="1" si="7"/>
        <v>L-------C-------------H</v>
      </c>
    </row>
    <row r="84" spans="1:21" x14ac:dyDescent="0.25">
      <c r="A84" t="s">
        <v>271</v>
      </c>
      <c r="B84">
        <f>VLOOKUP(A84,'Data input'!C:F,4,FALSE)/100</f>
        <v>2.2200000000000002E-3</v>
      </c>
      <c r="C84" t="s">
        <v>48</v>
      </c>
      <c r="D84" t="e" vm="83">
        <v>#VALUE!</v>
      </c>
      <c r="E84" s="1" cm="1">
        <f t="array" aca="1" ref="E84" ca="1">_FV(D84,"52 week high",TRUE)</f>
        <v>100.67</v>
      </c>
      <c r="F84" s="1" cm="1">
        <f t="array" aca="1" ref="F84" ca="1">_FV(D84,"52 week low",TRUE)</f>
        <v>73.400000000000006</v>
      </c>
      <c r="G84" s="2" cm="1">
        <f t="array" aca="1" ref="G84" ca="1">_FV(D84,"Beta")</f>
        <v>0.69989999999999997</v>
      </c>
      <c r="H84" s="7" cm="1">
        <f t="array" aca="1" ref="H84" ca="1">_FV(D84,"Change (%)",TRUE)</f>
        <v>-2.4327999999999999E-2</v>
      </c>
      <c r="I84" s="6">
        <f t="shared" ca="1" si="4"/>
        <v>-2.4327927127305018</v>
      </c>
      <c r="J84" t="str" cm="1">
        <f t="array" aca="1" ref="J84" ca="1">_FV(D84,"Industry")</f>
        <v>Beverages</v>
      </c>
      <c r="K84" s="3" cm="1">
        <f t="array" aca="1" ref="K84" ca="1">_FV(D84,"Market cap",TRUE)</f>
        <v>40056224082</v>
      </c>
      <c r="L84" s="3"/>
      <c r="M84" s="2" cm="1">
        <f t="array" aca="1" ref="M84" ca="1">_FV(D84,"P/E",TRUE)</f>
        <v>23.045100000000001</v>
      </c>
      <c r="O84" s="1" cm="1">
        <f t="array" aca="1" ref="O84" ca="1">_FV(D84,"Previous close",TRUE)</f>
        <v>90.02</v>
      </c>
      <c r="P84" s="1" cm="1">
        <f t="array" aca="1" ref="P84" ca="1">_FV(D84,"Price")</f>
        <v>87.83</v>
      </c>
      <c r="Q84" s="4" cm="1">
        <f t="array" aca="1" ref="Q84" ca="1">_FV(D84,"Volume")</f>
        <v>2501891</v>
      </c>
      <c r="R84" s="4" cm="1">
        <f t="array" aca="1" ref="R84" ca="1">_FV(D84,"Volume average",TRUE)</f>
        <v>1961208</v>
      </c>
      <c r="S84" s="7">
        <f t="shared" ca="1" si="5"/>
        <v>0.60946094609460921</v>
      </c>
      <c r="T84" s="7">
        <f t="shared" ca="1" si="6"/>
        <v>0.39053905390539079</v>
      </c>
      <c r="U84" s="11" t="str">
        <f t="shared" ca="1" si="7"/>
        <v>L------------C--------H</v>
      </c>
    </row>
    <row r="85" spans="1:21" x14ac:dyDescent="0.25">
      <c r="A85" t="s">
        <v>274</v>
      </c>
      <c r="B85">
        <f>VLOOKUP(A85,'Data input'!C:F,4,FALSE)/100</f>
        <v>2.0200000000000001E-3</v>
      </c>
      <c r="C85" t="s">
        <v>33</v>
      </c>
      <c r="D85" t="e" vm="84">
        <v>#VALUE!</v>
      </c>
      <c r="E85" s="1" cm="1">
        <f t="array" aca="1" ref="E85" ca="1">_FV(D85,"52 week high",TRUE)</f>
        <v>437.06</v>
      </c>
      <c r="F85" s="1" cm="1">
        <f t="array" aca="1" ref="F85" ca="1">_FV(D85,"52 week low",TRUE)</f>
        <v>251.8</v>
      </c>
      <c r="G85" s="2" cm="1">
        <f t="array" aca="1" ref="G85" ca="1">_FV(D85,"Beta")</f>
        <v>1.0556000000000001</v>
      </c>
      <c r="H85" s="7" cm="1">
        <f t="array" aca="1" ref="H85" ca="1">_FV(D85,"Change (%)",TRUE)</f>
        <v>-1.9956000000000002E-2</v>
      </c>
      <c r="I85" s="6">
        <f t="shared" ca="1" si="4"/>
        <v>-1.9956379498364263</v>
      </c>
      <c r="J85" t="str" cm="1">
        <f t="array" aca="1" ref="J85" ca="1">_FV(D85,"Industry")</f>
        <v>Telecommunications Services</v>
      </c>
      <c r="K85" s="3" cm="1">
        <f t="array" aca="1" ref="K85" ca="1">_FV(D85,"Market cap",TRUE)</f>
        <v>36826299510</v>
      </c>
      <c r="L85" s="3"/>
      <c r="M85" s="2" cm="1">
        <f t="array" aca="1" ref="M85" ca="1">_FV(D85,"P/E",TRUE)</f>
        <v>7.3380999999999998</v>
      </c>
      <c r="O85" s="1" cm="1">
        <f t="array" aca="1" ref="O85" ca="1">_FV(D85,"Previous close",TRUE)</f>
        <v>275.10000000000002</v>
      </c>
      <c r="P85" s="1" cm="1">
        <f t="array" aca="1" ref="P85" ca="1">_FV(D85,"Price")</f>
        <v>269.61</v>
      </c>
      <c r="Q85" s="4" cm="1">
        <f t="array" aca="1" ref="Q85" ca="1">_FV(D85,"Volume")</f>
        <v>1786943</v>
      </c>
      <c r="R85" s="4" cm="1">
        <f t="array" aca="1" ref="R85" ca="1">_FV(D85,"Volume average",TRUE)</f>
        <v>2073405</v>
      </c>
      <c r="S85" s="7">
        <f t="shared" ca="1" si="5"/>
        <v>0.12576918924754407</v>
      </c>
      <c r="T85" s="7">
        <f t="shared" ca="1" si="6"/>
        <v>0.8742308107524559</v>
      </c>
      <c r="U85" s="11" t="str">
        <f t="shared" ca="1" si="7"/>
        <v>L---C-----------------H</v>
      </c>
    </row>
    <row r="86" spans="1:21" x14ac:dyDescent="0.25">
      <c r="A86" t="s">
        <v>277</v>
      </c>
      <c r="B86">
        <f>VLOOKUP(A86,'Data input'!C:F,4,FALSE)/100</f>
        <v>1.92E-3</v>
      </c>
      <c r="C86" t="s">
        <v>279</v>
      </c>
      <c r="D86" t="e" vm="85">
        <v>#VALUE!</v>
      </c>
      <c r="E86" s="1" cm="1">
        <f t="array" aca="1" ref="E86" ca="1">_FV(D86,"52 week high",TRUE)</f>
        <v>97.43</v>
      </c>
      <c r="F86" s="1" cm="1">
        <f t="array" aca="1" ref="F86" ca="1">_FV(D86,"52 week low",TRUE)</f>
        <v>68.256</v>
      </c>
      <c r="G86" s="2" cm="1">
        <f t="array" aca="1" ref="G86" ca="1">_FV(D86,"Beta")</f>
        <v>0.87570000000000003</v>
      </c>
      <c r="H86" s="7" cm="1">
        <f t="array" aca="1" ref="H86" ca="1">_FV(D86,"Change (%)",TRUE)</f>
        <v>5.0309999999999999E-3</v>
      </c>
      <c r="I86" s="6">
        <f t="shared" ca="1" si="4"/>
        <v>0.50311451844753441</v>
      </c>
      <c r="J86" t="str" cm="1">
        <f t="array" aca="1" ref="J86" ca="1">_FV(D86,"Industry")</f>
        <v>Software &amp; IT Services</v>
      </c>
      <c r="K86" s="3" cm="1">
        <f t="array" aca="1" ref="K86" ca="1">_FV(D86,"Market cap",TRUE)</f>
        <v>35544268560</v>
      </c>
      <c r="L86" s="3"/>
      <c r="M86" s="2" cm="1">
        <f t="array" aca="1" ref="M86" ca="1">_FV(D86,"P/E",TRUE)</f>
        <v>290.45609999999999</v>
      </c>
      <c r="O86" s="1" cm="1">
        <f t="array" aca="1" ref="O86" ca="1">_FV(D86,"Previous close",TRUE)</f>
        <v>83.48</v>
      </c>
      <c r="P86" s="1" cm="1">
        <f t="array" aca="1" ref="P86" ca="1">_FV(D86,"Price")</f>
        <v>83.9</v>
      </c>
      <c r="Q86" s="4" cm="1">
        <f t="array" aca="1" ref="Q86" ca="1">_FV(D86,"Volume")</f>
        <v>2863325</v>
      </c>
      <c r="R86" s="4" cm="1">
        <f t="array" aca="1" ref="R86" ca="1">_FV(D86,"Volume average",TRUE)</f>
        <v>2628908</v>
      </c>
      <c r="S86" s="7">
        <f t="shared" ca="1" si="5"/>
        <v>0.52183451018029758</v>
      </c>
      <c r="T86" s="7">
        <f t="shared" ca="1" si="6"/>
        <v>0.47816548981970247</v>
      </c>
      <c r="U86" s="11" t="str">
        <f t="shared" ca="1" si="7"/>
        <v>L----------C----------H</v>
      </c>
    </row>
    <row r="87" spans="1:21" x14ac:dyDescent="0.25">
      <c r="A87" t="s">
        <v>281</v>
      </c>
      <c r="B87">
        <f>VLOOKUP(A87,'Data input'!C:F,4,FALSE)/100</f>
        <v>1.8799999999999999E-3</v>
      </c>
      <c r="C87" t="s">
        <v>15</v>
      </c>
      <c r="D87" t="e" vm="86">
        <v>#VALUE!</v>
      </c>
      <c r="E87" s="1" cm="1">
        <f t="array" aca="1" ref="E87" ca="1">_FV(D87,"52 week high",TRUE)</f>
        <v>79.53</v>
      </c>
      <c r="F87" s="1" cm="1">
        <f t="array" aca="1" ref="F87" ca="1">_FV(D87,"52 week low",TRUE)</f>
        <v>34.125</v>
      </c>
      <c r="G87" s="2" cm="1">
        <f t="array" aca="1" ref="G87" ca="1">_FV(D87,"Beta")</f>
        <v>1.56</v>
      </c>
      <c r="H87" s="7" cm="1">
        <f t="array" aca="1" ref="H87" ca="1">_FV(D87,"Change (%)",TRUE)</f>
        <v>3.1508000000000001E-2</v>
      </c>
      <c r="I87" s="6">
        <f t="shared" ca="1" si="4"/>
        <v>3.1508345031976228</v>
      </c>
      <c r="J87" t="str" cm="1">
        <f t="array" aca="1" ref="J87" ca="1">_FV(D87,"Industry")</f>
        <v>Semiconductors &amp; Semiconductor Equipment</v>
      </c>
      <c r="K87" s="3" cm="1">
        <f t="array" aca="1" ref="K87" ca="1">_FV(D87,"Market cap",TRUE)</f>
        <v>35689018561</v>
      </c>
      <c r="L87" s="3"/>
      <c r="M87" s="2" cm="1">
        <f t="array" aca="1" ref="M87" ca="1">_FV(D87,"P/E",TRUE)</f>
        <v>0</v>
      </c>
      <c r="O87" s="1" cm="1">
        <f t="array" aca="1" ref="O87" ca="1">_FV(D87,"Previous close",TRUE)</f>
        <v>64.11</v>
      </c>
      <c r="P87" s="1" cm="1">
        <f t="array" aca="1" ref="P87" ca="1">_FV(D87,"Price")</f>
        <v>66.13</v>
      </c>
      <c r="Q87" s="4" cm="1">
        <f t="array" aca="1" ref="Q87" ca="1">_FV(D87,"Volume")</f>
        <v>6220405</v>
      </c>
      <c r="R87" s="4" cm="1">
        <f t="array" aca="1" ref="R87" ca="1">_FV(D87,"Volume average",TRUE)</f>
        <v>7464735</v>
      </c>
      <c r="S87" s="7">
        <f t="shared" ca="1" si="5"/>
        <v>0.66038982490915099</v>
      </c>
      <c r="T87" s="7">
        <f t="shared" ca="1" si="6"/>
        <v>0.33961017509084906</v>
      </c>
      <c r="U87" s="11" t="str">
        <f t="shared" ca="1" si="7"/>
        <v>L-------------C-------H</v>
      </c>
    </row>
    <row r="88" spans="1:21" x14ac:dyDescent="0.25">
      <c r="A88" t="s">
        <v>284</v>
      </c>
      <c r="B88">
        <f>VLOOKUP(A88,'Data input'!C:F,4,FALSE)/100</f>
        <v>1.8699999999999999E-3</v>
      </c>
      <c r="C88" t="s">
        <v>48</v>
      </c>
      <c r="D88" t="e" vm="87">
        <v>#VALUE!</v>
      </c>
      <c r="E88" s="1" cm="1">
        <f t="array" aca="1" ref="E88" ca="1">_FV(D88,"52 week high",TRUE)</f>
        <v>37.270000000000003</v>
      </c>
      <c r="F88" s="1" cm="1">
        <f t="array" aca="1" ref="F88" ca="1">_FV(D88,"52 week low",TRUE)</f>
        <v>25.27</v>
      </c>
      <c r="G88" s="2" cm="1">
        <f t="array" aca="1" ref="G88" ca="1">_FV(D88,"Beta")</f>
        <v>0.43309999999999998</v>
      </c>
      <c r="H88" s="7" cm="1">
        <f t="array" aca="1" ref="H88" ca="1">_FV(D88,"Change (%)",TRUE)</f>
        <v>5.4690000000000008E-3</v>
      </c>
      <c r="I88" s="6">
        <f t="shared" ca="1" si="4"/>
        <v>0.54687499999998834</v>
      </c>
      <c r="J88" t="str" cm="1">
        <f t="array" aca="1" ref="J88" ca="1">_FV(D88,"Industry")</f>
        <v>Beverages</v>
      </c>
      <c r="K88" s="3" cm="1">
        <f t="array" aca="1" ref="K88" ca="1">_FV(D88,"Market cap",TRUE)</f>
        <v>34966116900</v>
      </c>
      <c r="L88" s="3"/>
      <c r="M88" s="2" cm="1">
        <f t="array" aca="1" ref="M88" ca="1">_FV(D88,"P/E",TRUE)</f>
        <v>22.714400000000001</v>
      </c>
      <c r="O88" s="1" cm="1">
        <f t="array" aca="1" ref="O88" ca="1">_FV(D88,"Previous close",TRUE)</f>
        <v>25.6</v>
      </c>
      <c r="P88" s="1" cm="1">
        <f t="array" aca="1" ref="P88" ca="1">_FV(D88,"Price")</f>
        <v>25.74</v>
      </c>
      <c r="Q88" s="4" cm="1">
        <f t="array" aca="1" ref="Q88" ca="1">_FV(D88,"Volume")</f>
        <v>12963982</v>
      </c>
      <c r="R88" s="4" cm="1">
        <f t="array" aca="1" ref="R88" ca="1">_FV(D88,"Volume average",TRUE)</f>
        <v>23199880</v>
      </c>
      <c r="S88" s="7">
        <f t="shared" ca="1" si="5"/>
        <v>2.7500000000000146E-2</v>
      </c>
      <c r="T88" s="7">
        <f t="shared" ca="1" si="6"/>
        <v>0.97249999999999981</v>
      </c>
      <c r="U88" s="11" t="str">
        <f t="shared" ca="1" si="7"/>
        <v>L-C-------------------H</v>
      </c>
    </row>
    <row r="89" spans="1:21" x14ac:dyDescent="0.25">
      <c r="A89" t="s">
        <v>287</v>
      </c>
      <c r="B89">
        <f>VLOOKUP(A89,'Data input'!C:F,4,FALSE)/100</f>
        <v>1.8599999999999999E-3</v>
      </c>
      <c r="C89" t="s">
        <v>120</v>
      </c>
      <c r="D89" t="e" vm="88">
        <v>#VALUE!</v>
      </c>
      <c r="E89" s="1" cm="1">
        <f t="array" aca="1" ref="E89" ca="1">_FV(D89,"52 week high",TRUE)</f>
        <v>322.92</v>
      </c>
      <c r="F89" s="1" cm="1">
        <f t="array" aca="1" ref="F89" ca="1">_FV(D89,"52 week low",TRUE)</f>
        <v>239.83</v>
      </c>
      <c r="G89" s="2" cm="1">
        <f t="array" aca="1" ref="G89" ca="1">_FV(D89,"Beta")</f>
        <v>0.85319999999999996</v>
      </c>
      <c r="H89" s="7" cm="1">
        <f t="array" aca="1" ref="H89" ca="1">_FV(D89,"Change (%)",TRUE)</f>
        <v>-8.4950000000000008E-3</v>
      </c>
      <c r="I89" s="6">
        <f t="shared" ca="1" si="4"/>
        <v>-0.84952915247445582</v>
      </c>
      <c r="J89" t="str" cm="1">
        <f t="array" aca="1" ref="J89" ca="1">_FV(D89,"Industry")</f>
        <v>Software &amp; IT Services</v>
      </c>
      <c r="K89" s="3" cm="1">
        <f t="array" aca="1" ref="K89" ca="1">_FV(D89,"Market cap",TRUE)</f>
        <v>34569682450</v>
      </c>
      <c r="L89" s="3"/>
      <c r="M89" s="2" cm="1">
        <f t="array" aca="1" ref="M89" ca="1">_FV(D89,"P/E",TRUE)</f>
        <v>38.777000000000001</v>
      </c>
      <c r="O89" s="1" cm="1">
        <f t="array" aca="1" ref="O89" ca="1">_FV(D89,"Previous close",TRUE)</f>
        <v>249.55</v>
      </c>
      <c r="P89" s="1" cm="1">
        <f t="array" aca="1" ref="P89" ca="1">_FV(D89,"Price")</f>
        <v>247.43</v>
      </c>
      <c r="Q89" s="4" cm="1">
        <f t="array" aca="1" ref="Q89" ca="1">_FV(D89,"Volume")</f>
        <v>1303753</v>
      </c>
      <c r="R89" s="4" cm="1">
        <f t="array" aca="1" ref="R89" ca="1">_FV(D89,"Volume average",TRUE)</f>
        <v>1225081</v>
      </c>
      <c r="S89" s="7">
        <f t="shared" ca="1" si="5"/>
        <v>0.11698158623179683</v>
      </c>
      <c r="T89" s="7">
        <f t="shared" ca="1" si="6"/>
        <v>0.88301841376820323</v>
      </c>
      <c r="U89" s="11" t="str">
        <f t="shared" ca="1" si="7"/>
        <v>L--C------------------H</v>
      </c>
    </row>
    <row r="90" spans="1:21" x14ac:dyDescent="0.25">
      <c r="A90" t="s">
        <v>290</v>
      </c>
      <c r="B90">
        <f>VLOOKUP(A90,'Data input'!C:F,4,FALSE)/100</f>
        <v>1.7899999999999999E-3</v>
      </c>
      <c r="C90" t="s">
        <v>98</v>
      </c>
      <c r="D90" t="e" vm="89">
        <v>#VALUE!</v>
      </c>
      <c r="E90" s="1" cm="1">
        <f t="array" aca="1" ref="E90" ca="1">_FV(D90,"52 week high",TRUE)</f>
        <v>94.8</v>
      </c>
      <c r="F90" s="1" cm="1">
        <f t="array" aca="1" ref="F90" ca="1">_FV(D90,"52 week low",TRUE)</f>
        <v>57.65</v>
      </c>
      <c r="G90" s="2" cm="1">
        <f t="array" aca="1" ref="G90" ca="1">_FV(D90,"Beta")</f>
        <v>1.2310000000000001</v>
      </c>
      <c r="H90" s="7" cm="1">
        <f t="array" aca="1" ref="H90" ca="1">_FV(D90,"Change (%)",TRUE)</f>
        <v>1.7349E-2</v>
      </c>
      <c r="I90" s="6">
        <f t="shared" ca="1" si="4"/>
        <v>1.7348695537014807</v>
      </c>
      <c r="J90" t="str" cm="1">
        <f t="array" aca="1" ref="J90" ca="1">_FV(D90,"Industry")</f>
        <v>Healthcare Equipment &amp; Supplies</v>
      </c>
      <c r="K90" s="3" cm="1">
        <f t="array" aca="1" ref="K90" ca="1">_FV(D90,"Market cap",TRUE)</f>
        <v>35073092840</v>
      </c>
      <c r="L90" s="3"/>
      <c r="M90" s="2" cm="1">
        <f t="array" aca="1" ref="M90" ca="1">_FV(D90,"P/E",TRUE)</f>
        <v>15.458500000000001</v>
      </c>
      <c r="O90" s="1" cm="1">
        <f t="array" aca="1" ref="O90" ca="1">_FV(D90,"Previous close",TRUE)</f>
        <v>75.510000000000005</v>
      </c>
      <c r="P90" s="1" cm="1">
        <f t="array" aca="1" ref="P90" ca="1">_FV(D90,"Price")</f>
        <v>76.819999999999993</v>
      </c>
      <c r="Q90" s="4" cm="1">
        <f t="array" aca="1" ref="Q90" ca="1">_FV(D90,"Volume")</f>
        <v>2517208</v>
      </c>
      <c r="R90" s="4" cm="1">
        <f t="array" aca="1" ref="R90" ca="1">_FV(D90,"Volume average",TRUE)</f>
        <v>3536763</v>
      </c>
      <c r="S90" s="7">
        <f t="shared" ca="1" si="5"/>
        <v>0.48075370121130573</v>
      </c>
      <c r="T90" s="7">
        <f t="shared" ca="1" si="6"/>
        <v>0.51924629878869433</v>
      </c>
      <c r="U90" s="11" t="str">
        <f t="shared" ca="1" si="7"/>
        <v>L----------C----------H</v>
      </c>
    </row>
    <row r="91" spans="1:21" x14ac:dyDescent="0.25">
      <c r="A91" t="s">
        <v>293</v>
      </c>
      <c r="B91">
        <f>VLOOKUP(A91,'Data input'!C:F,4,FALSE)/100</f>
        <v>1.7699999999999999E-3</v>
      </c>
      <c r="C91" t="s">
        <v>15</v>
      </c>
      <c r="D91" t="e" vm="90">
        <v>#VALUE!</v>
      </c>
      <c r="E91" s="1" cm="1">
        <f t="array" aca="1" ref="E91" ca="1">_FV(D91,"52 week high",TRUE)</f>
        <v>90.82</v>
      </c>
      <c r="F91" s="1" cm="1">
        <f t="array" aca="1" ref="F91" ca="1">_FV(D91,"52 week low",TRUE)</f>
        <v>65.17</v>
      </c>
      <c r="G91" s="2" cm="1">
        <f t="array" aca="1" ref="G91" ca="1">_FV(D91,"Beta")</f>
        <v>0.9677</v>
      </c>
      <c r="H91" s="7" cm="1">
        <f t="array" aca="1" ref="H91" ca="1">_FV(D91,"Change (%)",TRUE)</f>
        <v>7.064E-3</v>
      </c>
      <c r="I91" s="6">
        <f t="shared" ca="1" si="4"/>
        <v>0.70644821884863795</v>
      </c>
      <c r="J91" t="str" cm="1">
        <f t="array" aca="1" ref="J91" ca="1">_FV(D91,"Industry")</f>
        <v>Software &amp; IT Services</v>
      </c>
      <c r="K91" s="3" cm="1">
        <f t="array" aca="1" ref="K91" ca="1">_FV(D91,"Market cap",TRUE)</f>
        <v>32722525300</v>
      </c>
      <c r="L91" s="3"/>
      <c r="M91" s="2" cm="1">
        <f t="array" aca="1" ref="M91" ca="1">_FV(D91,"P/E",TRUE)</f>
        <v>0</v>
      </c>
      <c r="O91" s="1" cm="1">
        <f t="array" aca="1" ref="O91" ca="1">_FV(D91,"Previous close",TRUE)</f>
        <v>66.53</v>
      </c>
      <c r="P91" s="1" cm="1">
        <f t="array" aca="1" ref="P91" ca="1">_FV(D91,"Price")</f>
        <v>67</v>
      </c>
      <c r="Q91" s="4" cm="1">
        <f t="array" aca="1" ref="Q91" ca="1">_FV(D91,"Volume")</f>
        <v>2971211</v>
      </c>
      <c r="R91" s="4" cm="1">
        <f t="array" aca="1" ref="R91" ca="1">_FV(D91,"Volume average",TRUE)</f>
        <v>4421117</v>
      </c>
      <c r="S91" s="7">
        <f t="shared" ca="1" si="5"/>
        <v>5.3021442495126699E-2</v>
      </c>
      <c r="T91" s="7">
        <f t="shared" ca="1" si="6"/>
        <v>0.94697855750487325</v>
      </c>
      <c r="U91" s="11" t="str">
        <f t="shared" ca="1" si="7"/>
        <v>L-C-------------------H</v>
      </c>
    </row>
    <row r="92" spans="1:21" x14ac:dyDescent="0.25">
      <c r="A92" t="s">
        <v>296</v>
      </c>
      <c r="B92">
        <f>VLOOKUP(A92,'Data input'!C:F,4,FALSE)/100</f>
        <v>1.67E-3</v>
      </c>
      <c r="C92" t="s">
        <v>48</v>
      </c>
      <c r="D92" t="e" vm="91">
        <v>#VALUE!</v>
      </c>
      <c r="E92" s="1" cm="1">
        <f t="array" aca="1" ref="E92" ca="1">_FV(D92,"52 week high",TRUE)</f>
        <v>36.31</v>
      </c>
      <c r="F92" s="1" cm="1">
        <f t="array" aca="1" ref="F92" ca="1">_FV(D92,"52 week low",TRUE)</f>
        <v>25.351800000000001</v>
      </c>
      <c r="G92" s="2" cm="1">
        <f t="array" aca="1" ref="G92" ca="1">_FV(D92,"Beta")</f>
        <v>0.1353</v>
      </c>
      <c r="H92" s="7" cm="1">
        <f t="array" aca="1" ref="H92" ca="1">_FV(D92,"Change (%)",TRUE)</f>
        <v>-7.9909999999999998E-3</v>
      </c>
      <c r="I92" s="6">
        <f t="shared" ca="1" si="4"/>
        <v>-0.79908675799087081</v>
      </c>
      <c r="J92" t="str" cm="1">
        <f t="array" aca="1" ref="J92" ca="1">_FV(D92,"Industry")</f>
        <v>Food &amp; Tobacco</v>
      </c>
      <c r="K92" s="3" cm="1">
        <f t="array" aca="1" ref="K92" ca="1">_FV(D92,"Market cap",TRUE)</f>
        <v>30856425930</v>
      </c>
      <c r="L92" s="3"/>
      <c r="M92" s="2" cm="1">
        <f t="array" aca="1" ref="M92" ca="1">_FV(D92,"P/E",TRUE)</f>
        <v>0</v>
      </c>
      <c r="O92" s="1" cm="1">
        <f t="array" aca="1" ref="O92" ca="1">_FV(D92,"Previous close",TRUE)</f>
        <v>26.28</v>
      </c>
      <c r="P92" s="1" cm="1">
        <f t="array" aca="1" ref="P92" ca="1">_FV(D92,"Price")</f>
        <v>26.07</v>
      </c>
      <c r="Q92" s="4" cm="1">
        <f t="array" aca="1" ref="Q92" ca="1">_FV(D92,"Volume")</f>
        <v>10209845</v>
      </c>
      <c r="R92" s="4" cm="1">
        <f t="array" aca="1" ref="R92" ca="1">_FV(D92,"Volume average",TRUE)</f>
        <v>17509182</v>
      </c>
      <c r="S92" s="7">
        <f t="shared" ca="1" si="5"/>
        <v>8.4703692212224652E-2</v>
      </c>
      <c r="T92" s="7">
        <f t="shared" ca="1" si="6"/>
        <v>0.91529630778777538</v>
      </c>
      <c r="U92" s="11" t="str">
        <f t="shared" ca="1" si="7"/>
        <v>L--C------------------H</v>
      </c>
    </row>
    <row r="93" spans="1:21" x14ac:dyDescent="0.25">
      <c r="A93" t="s">
        <v>299</v>
      </c>
      <c r="B93">
        <f>VLOOKUP(A93,'Data input'!C:F,4,FALSE)/100</f>
        <v>1.57E-3</v>
      </c>
      <c r="C93" t="s">
        <v>120</v>
      </c>
      <c r="D93" t="e" vm="92">
        <v>#VALUE!</v>
      </c>
      <c r="E93" s="1" cm="1">
        <f t="array" aca="1" ref="E93" ca="1">_FV(D93,"52 week high",TRUE)</f>
        <v>233.26</v>
      </c>
      <c r="F93" s="1" cm="1">
        <f t="array" aca="1" ref="F93" ca="1">_FV(D93,"52 week low",TRUE)</f>
        <v>133.6901</v>
      </c>
      <c r="G93" s="2" cm="1">
        <f t="array" aca="1" ref="G93" ca="1">_FV(D93,"Beta")</f>
        <v>1.2246999999999999</v>
      </c>
      <c r="H93" s="7" cm="1">
        <f t="array" aca="1" ref="H93" ca="1">_FV(D93,"Change (%)",TRUE)</f>
        <v>9.7669999999999996E-3</v>
      </c>
      <c r="I93" s="6">
        <f t="shared" ca="1" si="4"/>
        <v>0.97673082447571469</v>
      </c>
      <c r="J93" t="str" cm="1">
        <f t="array" aca="1" ref="J93" ca="1">_FV(D93,"Industry")</f>
        <v>Freight &amp; Logistics Services</v>
      </c>
      <c r="K93" s="3" cm="1">
        <f t="array" aca="1" ref="K93" ca="1">_FV(D93,"Market cap",TRUE)</f>
        <v>29549634860</v>
      </c>
      <c r="L93" s="3"/>
      <c r="M93" s="2" cm="1">
        <f t="array" aca="1" ref="M93" ca="1">_FV(D93,"P/E",TRUE)</f>
        <v>27.194400000000002</v>
      </c>
      <c r="O93" s="1" cm="1">
        <f t="array" aca="1" ref="O93" ca="1">_FV(D93,"Previous close",TRUE)</f>
        <v>139.24</v>
      </c>
      <c r="P93" s="1" cm="1">
        <f t="array" aca="1" ref="P93" ca="1">_FV(D93,"Price")</f>
        <v>140.6</v>
      </c>
      <c r="Q93" s="4" cm="1">
        <f t="array" aca="1" ref="Q93" ca="1">_FV(D93,"Volume")</f>
        <v>1502613</v>
      </c>
      <c r="R93" s="4" cm="1">
        <f t="array" aca="1" ref="R93" ca="1">_FV(D93,"Volume average",TRUE)</f>
        <v>2079101</v>
      </c>
      <c r="S93" s="7">
        <f t="shared" ca="1" si="5"/>
        <v>5.5738732287568919E-2</v>
      </c>
      <c r="T93" s="7">
        <f t="shared" ca="1" si="6"/>
        <v>0.94426126771243113</v>
      </c>
      <c r="U93" s="11" t="str">
        <f t="shared" ca="1" si="7"/>
        <v>L-C-------------------H</v>
      </c>
    </row>
    <row r="94" spans="1:21" x14ac:dyDescent="0.25">
      <c r="A94" t="s">
        <v>302</v>
      </c>
      <c r="B94">
        <f>VLOOKUP(A94,'Data input'!C:F,4,FALSE)/100</f>
        <v>1.5E-3</v>
      </c>
      <c r="C94" t="s">
        <v>15</v>
      </c>
      <c r="D94" t="e" vm="93">
        <v>#VALUE!</v>
      </c>
      <c r="E94" s="1" cm="1">
        <f t="array" aca="1" ref="E94" ca="1">_FV(D94,"52 week high",TRUE)</f>
        <v>325.99990000000003</v>
      </c>
      <c r="F94" s="1" cm="1">
        <f t="array" aca="1" ref="F94" ca="1">_FV(D94,"52 week low",TRUE)</f>
        <v>147.4</v>
      </c>
      <c r="G94" s="2" cm="1">
        <f t="array" aca="1" ref="G94" ca="1">_FV(D94,"Beta")</f>
        <v>0.95599999999999996</v>
      </c>
      <c r="H94" s="7" cm="1">
        <f t="array" aca="1" ref="H94" ca="1">_FV(D94,"Change (%)",TRUE)</f>
        <v>9.895000000000001E-3</v>
      </c>
      <c r="I94" s="6">
        <f t="shared" ca="1" si="4"/>
        <v>0.98950324262888167</v>
      </c>
      <c r="J94" t="str" cm="1">
        <f t="array" aca="1" ref="J94" ca="1">_FV(D94,"Industry")</f>
        <v>Software &amp; IT Services</v>
      </c>
      <c r="K94" s="3" cm="1">
        <f t="array" aca="1" ref="K94" ca="1">_FV(D94,"Market cap",TRUE)</f>
        <v>39625626225</v>
      </c>
      <c r="L94" s="3"/>
      <c r="M94" s="2" cm="1">
        <f t="array" aca="1" ref="M94" ca="1">_FV(D94,"P/E",TRUE)</f>
        <v>0</v>
      </c>
      <c r="O94" s="1" cm="1">
        <f t="array" aca="1" ref="O94" ca="1">_FV(D94,"Previous close",TRUE)</f>
        <v>149.57</v>
      </c>
      <c r="P94" s="1" cm="1">
        <f t="array" aca="1" ref="P94" ca="1">_FV(D94,"Price")</f>
        <v>151.05000000000001</v>
      </c>
      <c r="Q94" s="4" cm="1">
        <f t="array" aca="1" ref="Q94" ca="1">_FV(D94,"Volume")</f>
        <v>3491594</v>
      </c>
      <c r="R94" s="4" cm="1">
        <f t="array" aca="1" ref="R94" ca="1">_FV(D94,"Volume average",TRUE)</f>
        <v>2450769</v>
      </c>
      <c r="S94" s="7">
        <f t="shared" ca="1" si="5"/>
        <v>1.2150062793988056E-2</v>
      </c>
      <c r="T94" s="7">
        <f t="shared" ca="1" si="6"/>
        <v>0.987849937206012</v>
      </c>
      <c r="U94" s="11" t="str">
        <f t="shared" ca="1" si="7"/>
        <v>LC--------------------H</v>
      </c>
    </row>
    <row r="95" spans="1:21" x14ac:dyDescent="0.25">
      <c r="A95" t="s">
        <v>305</v>
      </c>
      <c r="B95">
        <f>VLOOKUP(A95,'Data input'!C:F,4,FALSE)/100</f>
        <v>1.4199999999999998E-3</v>
      </c>
      <c r="C95" t="s">
        <v>98</v>
      </c>
      <c r="D95" t="e" vm="94">
        <v>#VALUE!</v>
      </c>
      <c r="E95" s="1" cm="1">
        <f t="array" aca="1" ref="E95" ca="1">_FV(D95,"52 week high",TRUE)</f>
        <v>93.25</v>
      </c>
      <c r="F95" s="1" cm="1">
        <f t="array" aca="1" ref="F95" ca="1">_FV(D95,"52 week low",TRUE)</f>
        <v>57.52</v>
      </c>
      <c r="G95" s="2" cm="1">
        <f t="array" aca="1" ref="G95" ca="1">_FV(D95,"Beta")</f>
        <v>1.4200999999999999</v>
      </c>
      <c r="H95" s="7" cm="1">
        <f t="array" aca="1" ref="H95" ca="1">_FV(D95,"Change (%)",TRUE)</f>
        <v>5.4479999999999997E-3</v>
      </c>
      <c r="I95" s="6">
        <f t="shared" ca="1" si="4"/>
        <v>0.54479418886198461</v>
      </c>
      <c r="J95" t="str" cm="1">
        <f t="array" aca="1" ref="J95" ca="1">_FV(D95,"Industry")</f>
        <v>Healthcare Equipment &amp; Supplies</v>
      </c>
      <c r="K95" s="3" cm="1">
        <f t="array" aca="1" ref="K95" ca="1">_FV(D95,"Market cap",TRUE)</f>
        <v>26054798132</v>
      </c>
      <c r="L95" s="3"/>
      <c r="M95" s="2" cm="1">
        <f t="array" aca="1" ref="M95" ca="1">_FV(D95,"P/E",TRUE)</f>
        <v>47.191600000000001</v>
      </c>
      <c r="O95" s="1" cm="1">
        <f t="array" aca="1" ref="O95" ca="1">_FV(D95,"Previous close",TRUE)</f>
        <v>66.08</v>
      </c>
      <c r="P95" s="1" cm="1">
        <f t="array" aca="1" ref="P95" ca="1">_FV(D95,"Price")</f>
        <v>66.44</v>
      </c>
      <c r="Q95" s="4" cm="1">
        <f t="array" aca="1" ref="Q95" ca="1">_FV(D95,"Volume")</f>
        <v>4885183</v>
      </c>
      <c r="R95" s="4" cm="1">
        <f t="array" aca="1" ref="R95" ca="1">_FV(D95,"Volume average",TRUE)</f>
        <v>6181268</v>
      </c>
      <c r="S95" s="7">
        <f t="shared" ca="1" si="5"/>
        <v>0.23957458718163996</v>
      </c>
      <c r="T95" s="7">
        <f t="shared" ca="1" si="6"/>
        <v>0.76042541281836007</v>
      </c>
      <c r="U95" s="11" t="str">
        <f t="shared" ca="1" si="7"/>
        <v>L-----C---------------H</v>
      </c>
    </row>
    <row r="96" spans="1:21" x14ac:dyDescent="0.25">
      <c r="A96" t="s">
        <v>308</v>
      </c>
      <c r="B96">
        <f>VLOOKUP(A96,'Data input'!C:F,4,FALSE)/100</f>
        <v>1.16E-3</v>
      </c>
      <c r="C96" t="s">
        <v>15</v>
      </c>
      <c r="D96" t="e" vm="95">
        <v>#VALUE!</v>
      </c>
      <c r="E96" s="1" cm="1">
        <f t="array" aca="1" ref="E96" ca="1">_FV(D96,"52 week high",TRUE)</f>
        <v>226.79</v>
      </c>
      <c r="F96" s="1" cm="1">
        <f t="array" aca="1" ref="F96" ca="1">_FV(D96,"52 week low",TRUE)</f>
        <v>137.31</v>
      </c>
      <c r="G96" s="2" cm="1">
        <f t="array" aca="1" ref="G96" ca="1">_FV(D96,"Beta")</f>
        <v>1.0224</v>
      </c>
      <c r="H96" s="7" cm="1">
        <f t="array" aca="1" ref="H96" ca="1">_FV(D96,"Change (%)",TRUE)</f>
        <v>2.7050000000000004E-3</v>
      </c>
      <c r="I96" s="6">
        <f t="shared" ca="1" si="4"/>
        <v>0.2704572614629715</v>
      </c>
      <c r="J96" t="str" cm="1">
        <f t="array" aca="1" ref="J96" ca="1">_FV(D96,"Industry")</f>
        <v>Integrated Hardware &amp; Software</v>
      </c>
      <c r="K96" s="3" cm="1">
        <f t="array" aca="1" ref="K96" ca="1">_FV(D96,"Market cap",TRUE)</f>
        <v>20837350000</v>
      </c>
      <c r="L96" s="3"/>
      <c r="M96" s="2" cm="1">
        <f t="array" aca="1" ref="M96" ca="1">_FV(D96,"P/E",TRUE)</f>
        <v>19.760999999999999</v>
      </c>
      <c r="O96" s="1" cm="1">
        <f t="array" aca="1" ref="O96" ca="1">_FV(D96,"Previous close",TRUE)</f>
        <v>158.99</v>
      </c>
      <c r="P96" s="1" cm="1">
        <f t="array" aca="1" ref="P96" ca="1">_FV(D96,"Price")</f>
        <v>159.41999999999999</v>
      </c>
      <c r="Q96" s="4" cm="1">
        <f t="array" aca="1" ref="Q96" ca="1">_FV(D96,"Volume")</f>
        <v>1028876</v>
      </c>
      <c r="R96" s="4" cm="1">
        <f t="array" aca="1" ref="R96" ca="1">_FV(D96,"Volume average",TRUE)</f>
        <v>1449511</v>
      </c>
      <c r="S96" s="7">
        <f t="shared" ca="1" si="5"/>
        <v>0.24228877961555664</v>
      </c>
      <c r="T96" s="7">
        <f t="shared" ca="1" si="6"/>
        <v>0.75771122038444338</v>
      </c>
      <c r="U96" s="11" t="str">
        <f t="shared" ca="1" si="7"/>
        <v>L-----C---------------H</v>
      </c>
    </row>
    <row r="97" spans="1:21" x14ac:dyDescent="0.25">
      <c r="A97" t="s">
        <v>311</v>
      </c>
      <c r="B97">
        <f>VLOOKUP(A97,'Data input'!C:F,4,FALSE)/100</f>
        <v>1.1299999999999999E-3</v>
      </c>
      <c r="C97" t="s">
        <v>33</v>
      </c>
      <c r="D97" t="e" vm="96">
        <v>#VALUE!</v>
      </c>
      <c r="E97" s="1" cm="1">
        <f t="array" aca="1" ref="E97" ca="1">_FV(D97,"52 week high",TRUE)</f>
        <v>141.53</v>
      </c>
      <c r="F97" s="1" cm="1">
        <f t="array" aca="1" ref="F97" ca="1">_FV(D97,"52 week low",TRUE)</f>
        <v>42.96</v>
      </c>
      <c r="G97" s="2" cm="1">
        <f t="array" aca="1" ref="G97" ca="1">_FV(D97,"Beta")</f>
        <v>1.4272</v>
      </c>
      <c r="H97" s="7" cm="1">
        <f t="array" aca="1" ref="H97" ca="1">_FV(D97,"Change (%)",TRUE)</f>
        <v>3.1629999999999998E-2</v>
      </c>
      <c r="I97" s="6">
        <f t="shared" ca="1" si="4"/>
        <v>3.1630170316301749</v>
      </c>
      <c r="J97" t="str" cm="1">
        <f t="array" aca="1" ref="J97" ca="1">_FV(D97,"Industry")</f>
        <v>Software &amp; IT Services</v>
      </c>
      <c r="K97" s="3" cm="1">
        <f t="array" aca="1" ref="K97" ca="1">_FV(D97,"Market cap",TRUE)</f>
        <v>24877414752</v>
      </c>
      <c r="L97" s="3"/>
      <c r="M97" s="2" cm="1">
        <f t="array" aca="1" ref="M97" ca="1">_FV(D97,"P/E",TRUE)</f>
        <v>59.463200000000001</v>
      </c>
      <c r="O97" s="1" cm="1">
        <f t="array" aca="1" ref="O97" ca="1">_FV(D97,"Previous close",TRUE)</f>
        <v>49.32</v>
      </c>
      <c r="P97" s="1" cm="1">
        <f t="array" aca="1" ref="P97" ca="1">_FV(D97,"Price")</f>
        <v>50.88</v>
      </c>
      <c r="Q97" s="4" cm="1">
        <f t="array" aca="1" ref="Q97" ca="1">_FV(D97,"Volume")</f>
        <v>15237347</v>
      </c>
      <c r="R97" s="4" cm="1">
        <f t="array" aca="1" ref="R97" ca="1">_FV(D97,"Volume average",TRUE)</f>
        <v>18212115</v>
      </c>
      <c r="S97" s="7">
        <f t="shared" ca="1" si="5"/>
        <v>6.452267424165567E-2</v>
      </c>
      <c r="T97" s="7">
        <f t="shared" ca="1" si="6"/>
        <v>0.93547732575834452</v>
      </c>
      <c r="U97" s="11" t="str">
        <f t="shared" ca="1" si="7"/>
        <v>L-C-------------------H</v>
      </c>
    </row>
    <row r="98" spans="1:21" x14ac:dyDescent="0.25">
      <c r="A98" t="s">
        <v>314</v>
      </c>
      <c r="B98">
        <f>VLOOKUP(A98,'Data input'!C:F,4,FALSE)/100</f>
        <v>1.1100000000000001E-3</v>
      </c>
      <c r="C98" t="s">
        <v>15</v>
      </c>
      <c r="D98" t="e" vm="97">
        <v>#VALUE!</v>
      </c>
      <c r="E98" s="1" cm="1">
        <f t="array" aca="1" ref="E98" ca="1">_FV(D98,"52 week high",TRUE)</f>
        <v>76.06</v>
      </c>
      <c r="F98" s="1" cm="1">
        <f t="array" aca="1" ref="F98" ca="1">_FV(D98,"52 week low",TRUE)</f>
        <v>31.04</v>
      </c>
      <c r="G98" s="2" cm="1">
        <f t="array" aca="1" ref="G98" ca="1">_FV(D98,"Beta")</f>
        <v>1.5567</v>
      </c>
      <c r="H98" s="7" cm="1">
        <f t="array" aca="1" ref="H98" ca="1">_FV(D98,"Change (%)",TRUE)</f>
        <v>8.0660000000000003E-3</v>
      </c>
      <c r="I98" s="6">
        <f t="shared" ca="1" si="4"/>
        <v>0.80661840744570956</v>
      </c>
      <c r="J98" t="str" cm="1">
        <f t="array" aca="1" ref="J98" ca="1">_FV(D98,"Industry")</f>
        <v>Semiconductors &amp; Semiconductor Equipment</v>
      </c>
      <c r="K98" s="3" cm="1">
        <f t="array" aca="1" ref="K98" ca="1">_FV(D98,"Market cap",TRUE)</f>
        <v>19933392760</v>
      </c>
      <c r="L98" s="3"/>
      <c r="M98" s="2" cm="1">
        <f t="array" aca="1" ref="M98" ca="1">_FV(D98,"P/E",TRUE)</f>
        <v>45.107700000000001</v>
      </c>
      <c r="O98" s="1" cm="1">
        <f t="array" aca="1" ref="O98" ca="1">_FV(D98,"Previous close",TRUE)</f>
        <v>48.35</v>
      </c>
      <c r="P98" s="1" cm="1">
        <f t="array" aca="1" ref="P98" ca="1">_FV(D98,"Price")</f>
        <v>48.74</v>
      </c>
      <c r="Q98" s="4" cm="1">
        <f t="array" aca="1" ref="Q98" ca="1">_FV(D98,"Volume")</f>
        <v>9703786</v>
      </c>
      <c r="R98" s="4" cm="1">
        <f t="array" aca="1" ref="R98" ca="1">_FV(D98,"Volume average",TRUE)</f>
        <v>7500249</v>
      </c>
      <c r="S98" s="7">
        <f t="shared" ca="1" si="5"/>
        <v>0.38449577965348736</v>
      </c>
      <c r="T98" s="7">
        <f t="shared" ca="1" si="6"/>
        <v>0.61550422034651264</v>
      </c>
      <c r="U98" s="11" t="str">
        <f t="shared" ca="1" si="7"/>
        <v>L--------C------------H</v>
      </c>
    </row>
    <row r="99" spans="1:21" x14ac:dyDescent="0.25">
      <c r="A99" t="s">
        <v>317</v>
      </c>
      <c r="B99">
        <f>VLOOKUP(A99,'Data input'!C:F,4,FALSE)/100</f>
        <v>1.09E-3</v>
      </c>
      <c r="C99" t="s">
        <v>29</v>
      </c>
      <c r="D99" t="e" vm="98">
        <v>#VALUE!</v>
      </c>
      <c r="E99" s="1" cm="1">
        <f t="array" aca="1" ref="E99" ca="1">_FV(D99,"52 week high",TRUE)</f>
        <v>423.32</v>
      </c>
      <c r="F99" s="1" cm="1">
        <f t="array" aca="1" ref="F99" ca="1">_FV(D99,"52 week low",TRUE)</f>
        <v>159.25149999999999</v>
      </c>
      <c r="G99" s="2" cm="1">
        <f t="array" aca="1" ref="G99" ca="1">_FV(D99,"Beta")</f>
        <v>1.0768</v>
      </c>
      <c r="H99" s="7" cm="1">
        <f t="array" aca="1" ref="H99" ca="1">_FV(D99,"Change (%)",TRUE)</f>
        <v>3.5479999999999999E-3</v>
      </c>
      <c r="I99" s="6">
        <f t="shared" ca="1" si="4"/>
        <v>0.35478966041560822</v>
      </c>
      <c r="J99" t="str" cm="1">
        <f t="array" aca="1" ref="J99" ca="1">_FV(D99,"Industry")</f>
        <v>Textiles &amp; Apparel</v>
      </c>
      <c r="K99" s="3" cm="1">
        <f t="array" aca="1" ref="K99" ca="1">_FV(D99,"Market cap",TRUE)</f>
        <v>21056970000</v>
      </c>
      <c r="L99" s="3"/>
      <c r="M99" s="2" cm="1">
        <f t="array" aca="1" ref="M99" ca="1">_FV(D99,"P/E",TRUE)</f>
        <v>12.118499999999999</v>
      </c>
      <c r="O99" s="1" cm="1">
        <f t="array" aca="1" ref="O99" ca="1">_FV(D99,"Previous close",TRUE)</f>
        <v>177.57</v>
      </c>
      <c r="P99" s="1" cm="1">
        <f t="array" aca="1" ref="P99" ca="1">_FV(D99,"Price")</f>
        <v>178.2</v>
      </c>
      <c r="Q99" s="4" cm="1">
        <f t="array" aca="1" ref="Q99" ca="1">_FV(D99,"Volume")</f>
        <v>3526665</v>
      </c>
      <c r="R99" s="4" cm="1">
        <f t="array" aca="1" ref="R99" ca="1">_FV(D99,"Volume average",TRUE)</f>
        <v>7273666</v>
      </c>
      <c r="S99" s="7">
        <f t="shared" ca="1" si="5"/>
        <v>6.9370258095910728E-2</v>
      </c>
      <c r="T99" s="7">
        <f t="shared" ca="1" si="6"/>
        <v>0.93062974190408942</v>
      </c>
      <c r="U99" s="11" t="str">
        <f t="shared" ca="1" si="7"/>
        <v>L-C-------------------H</v>
      </c>
    </row>
    <row r="100" spans="1:21" x14ac:dyDescent="0.25">
      <c r="A100" t="s">
        <v>320</v>
      </c>
      <c r="B100">
        <f>VLOOKUP(A100,'Data input'!C:F,4,FALSE)/100</f>
        <v>1.09E-3</v>
      </c>
      <c r="C100" t="s">
        <v>98</v>
      </c>
      <c r="D100" t="e" vm="99">
        <v>#VALUE!</v>
      </c>
      <c r="E100" s="1" cm="1">
        <f t="array" aca="1" ref="E100" ca="1">_FV(D100,"52 week high",TRUE)</f>
        <v>194.13</v>
      </c>
      <c r="F100" s="1" cm="1">
        <f t="array" aca="1" ref="F100" ca="1">_FV(D100,"52 week low",TRUE)</f>
        <v>110.035</v>
      </c>
      <c r="G100" s="2" cm="1">
        <f t="array" aca="1" ref="G100" ca="1">_FV(D100,"Beta")</f>
        <v>8.3799999999999999E-2</v>
      </c>
      <c r="H100" s="7" cm="1">
        <f t="array" aca="1" ref="H100" ca="1">_FV(D100,"Change (%)",TRUE)</f>
        <v>6.6790000000000009E-3</v>
      </c>
      <c r="I100" s="6">
        <f t="shared" ca="1" si="4"/>
        <v>0.6678770587472449</v>
      </c>
      <c r="J100" t="str" cm="1">
        <f t="array" aca="1" ref="J100" ca="1">_FV(D100,"Industry")</f>
        <v>Pharmaceuticals</v>
      </c>
      <c r="K100" s="3" cm="1">
        <f t="array" aca="1" ref="K100" ca="1">_FV(D100,"Market cap",TRUE)</f>
        <v>22761916650</v>
      </c>
      <c r="L100" s="3"/>
      <c r="M100" s="2" cm="1">
        <f t="array" aca="1" ref="M100" ca="1">_FV(D100,"P/E",TRUE)</f>
        <v>14.751099999999999</v>
      </c>
      <c r="O100" s="1" cm="1">
        <f t="array" aca="1" ref="O100" ca="1">_FV(D100,"Previous close",TRUE)</f>
        <v>154.22</v>
      </c>
      <c r="P100" s="1" cm="1">
        <f t="array" aca="1" ref="P100" ca="1">_FV(D100,"Price")</f>
        <v>155.25</v>
      </c>
      <c r="Q100" s="4" cm="1">
        <f t="array" aca="1" ref="Q100" ca="1">_FV(D100,"Volume")</f>
        <v>2882354</v>
      </c>
      <c r="R100" s="4" cm="1">
        <f t="array" aca="1" ref="R100" ca="1">_FV(D100,"Volume average",TRUE)</f>
        <v>1737827</v>
      </c>
      <c r="S100" s="7">
        <f t="shared" ca="1" si="5"/>
        <v>0.52541768238301922</v>
      </c>
      <c r="T100" s="7">
        <f t="shared" ca="1" si="6"/>
        <v>0.47458231761698078</v>
      </c>
      <c r="U100" s="11" t="str">
        <f t="shared" ca="1" si="7"/>
        <v>L-----------C---------H</v>
      </c>
    </row>
    <row r="101" spans="1:21" x14ac:dyDescent="0.25">
      <c r="A101" t="s">
        <v>323</v>
      </c>
      <c r="B101">
        <f>VLOOKUP(A101,'Data input'!C:F,4,FALSE)/100</f>
        <v>1.07E-3</v>
      </c>
      <c r="C101" t="s">
        <v>15</v>
      </c>
      <c r="D101" t="e" vm="100">
        <v>#VALUE!</v>
      </c>
      <c r="E101" s="1" cm="1">
        <f t="array" aca="1" ref="E101" ca="1">_FV(D101,"52 week high",TRUE)</f>
        <v>47.69</v>
      </c>
      <c r="F101" s="1" cm="1">
        <f t="array" aca="1" ref="F101" ca="1">_FV(D101,"52 week low",TRUE)</f>
        <v>29.77</v>
      </c>
      <c r="G101" s="2" cm="1">
        <f t="array" aca="1" ref="G101" ca="1">_FV(D101,"Beta")</f>
        <v>1.4902</v>
      </c>
      <c r="H101" s="7" cm="1">
        <f t="array" aca="1" ref="H101" ca="1">_FV(D101,"Change (%)",TRUE)</f>
        <v>3.5642E-2</v>
      </c>
      <c r="I101" s="6">
        <f t="shared" ca="1" si="4"/>
        <v>3.56418429440743</v>
      </c>
      <c r="J101" t="str" cm="1">
        <f t="array" aca="1" ref="J101" ca="1">_FV(D101,"Industry")</f>
        <v>Semiconductors &amp; Semiconductor Equipment</v>
      </c>
      <c r="K101" s="3" cm="1">
        <f t="array" aca="1" ref="K101" ca="1">_FV(D101,"Market cap",TRUE)</f>
        <v>19834688558</v>
      </c>
      <c r="L101" s="3"/>
      <c r="M101" s="2" cm="1">
        <f t="array" aca="1" ref="M101" ca="1">_FV(D101,"P/E",TRUE)</f>
        <v>0</v>
      </c>
      <c r="O101" s="1" cm="1">
        <f t="array" aca="1" ref="O101" ca="1">_FV(D101,"Previous close",TRUE)</f>
        <v>34.51</v>
      </c>
      <c r="P101" s="1" cm="1">
        <f t="array" aca="1" ref="P101" ca="1">_FV(D101,"Price")</f>
        <v>35.74</v>
      </c>
      <c r="Q101" s="4" cm="1">
        <f t="array" aca="1" ref="Q101" ca="1">_FV(D101,"Volume")</f>
        <v>4518987</v>
      </c>
      <c r="R101" s="4" cm="1">
        <f t="array" aca="1" ref="R101" ca="1">_FV(D101,"Volume average",TRUE)</f>
        <v>3423019</v>
      </c>
      <c r="S101" s="7">
        <f t="shared" ca="1" si="5"/>
        <v>0.26450892857142849</v>
      </c>
      <c r="T101" s="7">
        <f t="shared" ca="1" si="6"/>
        <v>0.73549107142857151</v>
      </c>
      <c r="U101" s="11" t="str">
        <f t="shared" ca="1" si="7"/>
        <v>L-----C---------------H</v>
      </c>
    </row>
    <row r="102" spans="1:21" x14ac:dyDescent="0.25">
      <c r="A102" t="s">
        <v>326</v>
      </c>
      <c r="B102">
        <f>VLOOKUP(A102,'Data input'!C:F,4,FALSE)/100</f>
        <v>1.0299999999999999E-3</v>
      </c>
      <c r="C102" t="s">
        <v>15</v>
      </c>
      <c r="D102" t="e" vm="101">
        <v>#VALUE!</v>
      </c>
      <c r="E102" s="1" cm="1">
        <f t="array" aca="1" ref="E102" ca="1">_FV(D102,"52 week high",TRUE)</f>
        <v>182.88</v>
      </c>
      <c r="F102" s="1" cm="1">
        <f t="array" aca="1" ref="F102" ca="1">_FV(D102,"52 week low",TRUE)</f>
        <v>80</v>
      </c>
      <c r="G102" s="2" cm="1">
        <f t="array" aca="1" ref="G102" ca="1">_FV(D102,"Beta")</f>
        <v>2.0910000000000002</v>
      </c>
      <c r="H102" s="7" cm="1">
        <f t="array" aca="1" ref="H102" ca="1">_FV(D102,"Change (%)",TRUE)</f>
        <v>1.1736999999999999E-2</v>
      </c>
      <c r="I102" s="6">
        <f t="shared" ca="1" si="4"/>
        <v>1.1736933102806324</v>
      </c>
      <c r="J102" t="str" cm="1">
        <f t="array" aca="1" ref="J102" ca="1">_FV(D102,"Industry")</f>
        <v>Semiconductors &amp; Semiconductor Equipment</v>
      </c>
      <c r="K102" s="3" cm="1">
        <f t="array" aca="1" ref="K102" ca="1">_FV(D102,"Market cap",TRUE)</f>
        <v>161161721280</v>
      </c>
      <c r="L102" s="3"/>
      <c r="M102" s="2" cm="1">
        <f t="array" aca="1" ref="M102" ca="1">_FV(D102,"P/E",TRUE)</f>
        <v>228.976</v>
      </c>
      <c r="O102" s="1" cm="1">
        <f t="array" aca="1" ref="O102" ca="1">_FV(D102,"Previous close",TRUE)</f>
        <v>150.38</v>
      </c>
      <c r="P102" s="1" cm="1">
        <f t="array" aca="1" ref="P102" ca="1">_FV(D102,"Price")</f>
        <v>152.14500000000001</v>
      </c>
      <c r="Q102" s="4" cm="1">
        <f t="array" aca="1" ref="Q102" ca="1">_FV(D102,"Volume")</f>
        <v>3572039</v>
      </c>
      <c r="R102" s="4" cm="1">
        <f t="array" aca="1" ref="R102" ca="1">_FV(D102,"Volume average",TRUE)</f>
        <v>4558684</v>
      </c>
      <c r="S102" s="7">
        <f t="shared" ca="1" si="5"/>
        <v>0.68409797822706064</v>
      </c>
      <c r="T102" s="7">
        <f t="shared" ca="1" si="6"/>
        <v>0.31590202177293936</v>
      </c>
      <c r="U102" s="11" t="str">
        <f t="shared" ca="1" si="7"/>
        <v>L--------------C------H</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A7FF-5ADA-472F-8E78-B57C294BB9AD}">
  <dimension ref="A1:L594"/>
  <sheetViews>
    <sheetView topLeftCell="A473" workbookViewId="0">
      <selection activeCell="B6" sqref="B6:B509"/>
    </sheetView>
  </sheetViews>
  <sheetFormatPr defaultRowHeight="15" x14ac:dyDescent="0.25"/>
  <cols>
    <col min="1" max="1" width="81.140625" bestFit="1" customWidth="1"/>
    <col min="2" max="2" width="26.42578125" bestFit="1" customWidth="1"/>
    <col min="3" max="7" width="11.42578125" bestFit="1" customWidth="1"/>
    <col min="8" max="8" width="14" bestFit="1" customWidth="1"/>
    <col min="9" max="9" width="11.42578125" bestFit="1" customWidth="1"/>
    <col min="10" max="12" width="12.42578125" bestFit="1" customWidth="1"/>
  </cols>
  <sheetData>
    <row r="1" spans="1:12" x14ac:dyDescent="0.25">
      <c r="A1" t="s">
        <v>357</v>
      </c>
      <c r="B1" t="s">
        <v>358</v>
      </c>
      <c r="C1" t="s">
        <v>359</v>
      </c>
      <c r="D1" t="s">
        <v>360</v>
      </c>
      <c r="E1" t="s">
        <v>361</v>
      </c>
      <c r="F1" t="s">
        <v>362</v>
      </c>
      <c r="G1" t="s">
        <v>363</v>
      </c>
      <c r="H1" t="s">
        <v>364</v>
      </c>
      <c r="I1" t="s">
        <v>365</v>
      </c>
      <c r="J1" t="s">
        <v>366</v>
      </c>
      <c r="K1" t="s">
        <v>367</v>
      </c>
      <c r="L1" t="s">
        <v>368</v>
      </c>
    </row>
    <row r="2" spans="1:12" x14ac:dyDescent="0.25">
      <c r="A2" t="s">
        <v>369</v>
      </c>
      <c r="B2" t="s">
        <v>370</v>
      </c>
    </row>
    <row r="3" spans="1:12" x14ac:dyDescent="0.25">
      <c r="A3" t="s">
        <v>371</v>
      </c>
      <c r="B3" t="s">
        <v>372</v>
      </c>
    </row>
    <row r="5" spans="1:12" x14ac:dyDescent="0.25">
      <c r="A5" t="s">
        <v>6</v>
      </c>
      <c r="B5" t="s">
        <v>329</v>
      </c>
      <c r="C5" t="s">
        <v>373</v>
      </c>
      <c r="D5" t="s">
        <v>374</v>
      </c>
      <c r="E5" t="s">
        <v>5</v>
      </c>
      <c r="F5" t="s">
        <v>8</v>
      </c>
      <c r="G5" t="s">
        <v>375</v>
      </c>
      <c r="H5" t="s">
        <v>376</v>
      </c>
    </row>
    <row r="6" spans="1:12" x14ac:dyDescent="0.25">
      <c r="A6" t="s">
        <v>377</v>
      </c>
      <c r="B6" t="s">
        <v>349</v>
      </c>
      <c r="C6" t="s">
        <v>11</v>
      </c>
      <c r="D6" t="s">
        <v>378</v>
      </c>
      <c r="E6">
        <v>7.9795199999999999</v>
      </c>
      <c r="F6" t="s">
        <v>379</v>
      </c>
      <c r="G6">
        <v>290940470</v>
      </c>
      <c r="H6" t="s">
        <v>380</v>
      </c>
    </row>
    <row r="7" spans="1:12" x14ac:dyDescent="0.25">
      <c r="A7" t="s">
        <v>381</v>
      </c>
      <c r="B7" t="s">
        <v>350</v>
      </c>
      <c r="C7" t="s">
        <v>17</v>
      </c>
      <c r="D7" t="s">
        <v>382</v>
      </c>
      <c r="E7">
        <v>6.7481140000000002</v>
      </c>
      <c r="F7" t="s">
        <v>379</v>
      </c>
      <c r="G7">
        <v>88631285</v>
      </c>
      <c r="H7" t="s">
        <v>380</v>
      </c>
    </row>
    <row r="8" spans="1:12" x14ac:dyDescent="0.25">
      <c r="A8" t="s">
        <v>383</v>
      </c>
      <c r="B8" t="s">
        <v>351</v>
      </c>
      <c r="C8" t="s">
        <v>20</v>
      </c>
      <c r="D8" t="s">
        <v>384</v>
      </c>
      <c r="E8">
        <v>6.6233120000000003</v>
      </c>
      <c r="F8" t="s">
        <v>379</v>
      </c>
      <c r="G8">
        <v>176953084</v>
      </c>
      <c r="H8" t="s">
        <v>380</v>
      </c>
    </row>
    <row r="9" spans="1:12" x14ac:dyDescent="0.25">
      <c r="A9" t="s">
        <v>385</v>
      </c>
      <c r="B9" t="s">
        <v>352</v>
      </c>
      <c r="C9" t="s">
        <v>26</v>
      </c>
      <c r="D9" t="s">
        <v>386</v>
      </c>
      <c r="E9">
        <v>3.7349869999999998</v>
      </c>
      <c r="F9" t="s">
        <v>379</v>
      </c>
      <c r="G9">
        <v>115720047</v>
      </c>
      <c r="H9" t="s">
        <v>380</v>
      </c>
    </row>
    <row r="10" spans="1:12" x14ac:dyDescent="0.25">
      <c r="A10" t="s">
        <v>387</v>
      </c>
      <c r="B10" t="s">
        <v>353</v>
      </c>
      <c r="C10" t="s">
        <v>30</v>
      </c>
      <c r="D10" t="s">
        <v>388</v>
      </c>
      <c r="E10">
        <v>2.7917900000000002</v>
      </c>
      <c r="F10" t="s">
        <v>379</v>
      </c>
      <c r="G10">
        <v>25861535</v>
      </c>
      <c r="H10" t="s">
        <v>380</v>
      </c>
    </row>
    <row r="11" spans="1:12" x14ac:dyDescent="0.25">
      <c r="A11" t="s">
        <v>389</v>
      </c>
      <c r="B11" t="s">
        <v>390</v>
      </c>
      <c r="C11" t="s">
        <v>23</v>
      </c>
      <c r="D11" t="s">
        <v>391</v>
      </c>
      <c r="E11">
        <v>2.7197269999999998</v>
      </c>
      <c r="F11" t="s">
        <v>379</v>
      </c>
      <c r="G11">
        <v>56081854</v>
      </c>
      <c r="H11" t="s">
        <v>380</v>
      </c>
    </row>
    <row r="12" spans="1:12" x14ac:dyDescent="0.25">
      <c r="A12" t="s">
        <v>392</v>
      </c>
      <c r="B12" t="s">
        <v>393</v>
      </c>
      <c r="C12" t="s">
        <v>37</v>
      </c>
      <c r="D12" t="s">
        <v>394</v>
      </c>
      <c r="E12">
        <v>2.4785330000000001</v>
      </c>
      <c r="F12" t="s">
        <v>379</v>
      </c>
      <c r="G12">
        <v>69358890</v>
      </c>
      <c r="H12" t="s">
        <v>380</v>
      </c>
    </row>
    <row r="13" spans="1:12" x14ac:dyDescent="0.25">
      <c r="A13" t="s">
        <v>395</v>
      </c>
      <c r="B13" t="s">
        <v>354</v>
      </c>
      <c r="C13" t="s">
        <v>34</v>
      </c>
      <c r="D13" t="s">
        <v>396</v>
      </c>
      <c r="E13">
        <v>2.1872590000000001</v>
      </c>
      <c r="F13" t="s">
        <v>379</v>
      </c>
      <c r="G13">
        <v>33458465</v>
      </c>
      <c r="H13" t="s">
        <v>380</v>
      </c>
    </row>
    <row r="14" spans="1:12" x14ac:dyDescent="0.25">
      <c r="A14" t="s">
        <v>397</v>
      </c>
      <c r="B14" t="s">
        <v>347</v>
      </c>
      <c r="C14" t="s">
        <v>40</v>
      </c>
      <c r="D14" t="s">
        <v>398</v>
      </c>
      <c r="E14">
        <v>1.993401</v>
      </c>
      <c r="F14" t="s">
        <v>379</v>
      </c>
      <c r="G14">
        <v>55679980</v>
      </c>
      <c r="H14" t="s">
        <v>380</v>
      </c>
    </row>
    <row r="15" spans="1:12" x14ac:dyDescent="0.25">
      <c r="A15" t="s">
        <v>399</v>
      </c>
      <c r="B15" t="s">
        <v>400</v>
      </c>
      <c r="C15" t="s">
        <v>401</v>
      </c>
      <c r="D15" t="s">
        <v>402</v>
      </c>
      <c r="E15">
        <v>1.615788</v>
      </c>
      <c r="F15" t="s">
        <v>379</v>
      </c>
      <c r="G15">
        <v>21864196</v>
      </c>
      <c r="H15" t="s">
        <v>380</v>
      </c>
    </row>
    <row r="16" spans="1:12" x14ac:dyDescent="0.25">
      <c r="A16" t="s">
        <v>403</v>
      </c>
      <c r="B16" t="s">
        <v>404</v>
      </c>
      <c r="C16" t="s">
        <v>405</v>
      </c>
      <c r="D16" t="s">
        <v>406</v>
      </c>
      <c r="E16">
        <v>1.5201960000000001</v>
      </c>
      <c r="F16" t="s">
        <v>379</v>
      </c>
      <c r="G16">
        <v>32786046</v>
      </c>
      <c r="H16" t="s">
        <v>380</v>
      </c>
    </row>
    <row r="17" spans="1:8" x14ac:dyDescent="0.25">
      <c r="A17" t="s">
        <v>407</v>
      </c>
      <c r="B17" t="s">
        <v>408</v>
      </c>
      <c r="C17" t="s">
        <v>409</v>
      </c>
      <c r="D17" t="s">
        <v>410</v>
      </c>
      <c r="E17">
        <v>1.063137</v>
      </c>
      <c r="F17" t="s">
        <v>379</v>
      </c>
      <c r="G17">
        <v>9478879</v>
      </c>
      <c r="H17" t="s">
        <v>380</v>
      </c>
    </row>
    <row r="18" spans="1:8" x14ac:dyDescent="0.25">
      <c r="A18" t="s">
        <v>411</v>
      </c>
      <c r="B18" t="s">
        <v>412</v>
      </c>
      <c r="C18" t="s">
        <v>413</v>
      </c>
      <c r="D18" t="s">
        <v>414</v>
      </c>
      <c r="E18">
        <v>1.0163359999999999</v>
      </c>
      <c r="F18" t="s">
        <v>379</v>
      </c>
      <c r="G18">
        <v>20253108</v>
      </c>
      <c r="H18" t="s">
        <v>380</v>
      </c>
    </row>
    <row r="19" spans="1:8" x14ac:dyDescent="0.25">
      <c r="A19" t="s">
        <v>415</v>
      </c>
      <c r="B19" t="s">
        <v>416</v>
      </c>
      <c r="C19" t="s">
        <v>42</v>
      </c>
      <c r="D19" t="s">
        <v>417</v>
      </c>
      <c r="E19">
        <v>0.89284799999999997</v>
      </c>
      <c r="F19" t="s">
        <v>379</v>
      </c>
      <c r="G19">
        <v>5066169</v>
      </c>
      <c r="H19" t="s">
        <v>380</v>
      </c>
    </row>
    <row r="20" spans="1:8" x14ac:dyDescent="0.25">
      <c r="A20" t="s">
        <v>418</v>
      </c>
      <c r="B20" t="s">
        <v>419</v>
      </c>
      <c r="C20" t="s">
        <v>420</v>
      </c>
      <c r="D20" t="s">
        <v>421</v>
      </c>
      <c r="E20">
        <v>0.84243000000000001</v>
      </c>
      <c r="F20" t="s">
        <v>379</v>
      </c>
      <c r="G20">
        <v>50828811</v>
      </c>
      <c r="H20" t="s">
        <v>380</v>
      </c>
    </row>
    <row r="21" spans="1:8" x14ac:dyDescent="0.25">
      <c r="A21" t="s">
        <v>422</v>
      </c>
      <c r="B21" t="s">
        <v>423</v>
      </c>
      <c r="C21" t="s">
        <v>424</v>
      </c>
      <c r="D21" t="s">
        <v>425</v>
      </c>
      <c r="E21">
        <v>0.82291899999999996</v>
      </c>
      <c r="F21" t="s">
        <v>379</v>
      </c>
      <c r="G21">
        <v>9841979</v>
      </c>
      <c r="H21" t="s">
        <v>380</v>
      </c>
    </row>
    <row r="22" spans="1:8" x14ac:dyDescent="0.25">
      <c r="A22" t="s">
        <v>426</v>
      </c>
      <c r="B22" t="s">
        <v>427</v>
      </c>
      <c r="C22" t="s">
        <v>428</v>
      </c>
      <c r="D22" t="s">
        <v>429</v>
      </c>
      <c r="E22">
        <v>0.81684000000000001</v>
      </c>
      <c r="F22" t="s">
        <v>379</v>
      </c>
      <c r="G22">
        <v>19758428</v>
      </c>
      <c r="H22" t="s">
        <v>380</v>
      </c>
    </row>
    <row r="23" spans="1:8" x14ac:dyDescent="0.25">
      <c r="A23" t="s">
        <v>430</v>
      </c>
      <c r="B23" t="s">
        <v>431</v>
      </c>
      <c r="C23" t="s">
        <v>432</v>
      </c>
      <c r="D23" t="s">
        <v>433</v>
      </c>
      <c r="E23">
        <v>0.79278300000000002</v>
      </c>
      <c r="F23" t="s">
        <v>379</v>
      </c>
      <c r="G23">
        <v>52330693</v>
      </c>
      <c r="H23" t="s">
        <v>380</v>
      </c>
    </row>
    <row r="24" spans="1:8" x14ac:dyDescent="0.25">
      <c r="A24" t="s">
        <v>434</v>
      </c>
      <c r="B24" t="s">
        <v>435</v>
      </c>
      <c r="C24" t="s">
        <v>436</v>
      </c>
      <c r="D24" t="s">
        <v>437</v>
      </c>
      <c r="E24">
        <v>0.78260399999999997</v>
      </c>
      <c r="F24" t="s">
        <v>379</v>
      </c>
      <c r="G24">
        <v>28712971</v>
      </c>
      <c r="H24" t="s">
        <v>380</v>
      </c>
    </row>
    <row r="25" spans="1:8" x14ac:dyDescent="0.25">
      <c r="A25" t="s">
        <v>438</v>
      </c>
      <c r="B25" t="s">
        <v>439</v>
      </c>
      <c r="C25" t="s">
        <v>49</v>
      </c>
      <c r="D25" t="s">
        <v>440</v>
      </c>
      <c r="E25">
        <v>0.72707900000000003</v>
      </c>
      <c r="F25" t="s">
        <v>379</v>
      </c>
      <c r="G25">
        <v>27114486</v>
      </c>
      <c r="H25" t="s">
        <v>380</v>
      </c>
    </row>
    <row r="26" spans="1:8" x14ac:dyDescent="0.25">
      <c r="A26" t="s">
        <v>441</v>
      </c>
      <c r="B26" t="s">
        <v>442</v>
      </c>
      <c r="C26" t="s">
        <v>45</v>
      </c>
      <c r="D26" t="s">
        <v>443</v>
      </c>
      <c r="E26">
        <v>0.71941500000000003</v>
      </c>
      <c r="F26" t="s">
        <v>379</v>
      </c>
      <c r="G26">
        <v>5287308</v>
      </c>
      <c r="H26" t="s">
        <v>380</v>
      </c>
    </row>
    <row r="27" spans="1:8" x14ac:dyDescent="0.25">
      <c r="A27" t="s">
        <v>444</v>
      </c>
      <c r="B27" t="s">
        <v>445</v>
      </c>
      <c r="C27" t="s">
        <v>446</v>
      </c>
      <c r="D27" t="s">
        <v>447</v>
      </c>
      <c r="E27">
        <v>0.71682900000000005</v>
      </c>
      <c r="F27" t="s">
        <v>379</v>
      </c>
      <c r="G27">
        <v>21061133</v>
      </c>
      <c r="H27" t="s">
        <v>380</v>
      </c>
    </row>
    <row r="28" spans="1:8" x14ac:dyDescent="0.25">
      <c r="A28" t="s">
        <v>448</v>
      </c>
      <c r="B28" t="s">
        <v>449</v>
      </c>
      <c r="C28" t="s">
        <v>450</v>
      </c>
      <c r="D28" t="s">
        <v>451</v>
      </c>
      <c r="E28">
        <v>0.70651799999999998</v>
      </c>
      <c r="F28" t="s">
        <v>379</v>
      </c>
      <c r="G28">
        <v>11861974</v>
      </c>
      <c r="H28" t="s">
        <v>380</v>
      </c>
    </row>
    <row r="29" spans="1:8" x14ac:dyDescent="0.25">
      <c r="A29" t="s">
        <v>452</v>
      </c>
      <c r="B29" t="s">
        <v>453</v>
      </c>
      <c r="C29" t="s">
        <v>454</v>
      </c>
      <c r="D29" t="s">
        <v>455</v>
      </c>
      <c r="E29">
        <v>0.63074300000000005</v>
      </c>
      <c r="F29" t="s">
        <v>379</v>
      </c>
      <c r="G29">
        <v>27926245</v>
      </c>
      <c r="H29" t="s">
        <v>380</v>
      </c>
    </row>
    <row r="30" spans="1:8" x14ac:dyDescent="0.25">
      <c r="A30" t="s">
        <v>456</v>
      </c>
      <c r="B30" t="s">
        <v>457</v>
      </c>
      <c r="C30" t="s">
        <v>458</v>
      </c>
      <c r="D30" t="s">
        <v>459</v>
      </c>
      <c r="E30">
        <v>0.61610299999999996</v>
      </c>
      <c r="F30" t="s">
        <v>379</v>
      </c>
      <c r="G30">
        <v>81241883</v>
      </c>
      <c r="H30" t="s">
        <v>380</v>
      </c>
    </row>
    <row r="31" spans="1:8" x14ac:dyDescent="0.25">
      <c r="A31" t="s">
        <v>460</v>
      </c>
      <c r="B31" t="s">
        <v>461</v>
      </c>
      <c r="C31" t="s">
        <v>462</v>
      </c>
      <c r="D31" t="s">
        <v>463</v>
      </c>
      <c r="E31">
        <v>0.55903599999999998</v>
      </c>
      <c r="F31" t="s">
        <v>379</v>
      </c>
      <c r="G31">
        <v>12642284</v>
      </c>
      <c r="H31" t="s">
        <v>380</v>
      </c>
    </row>
    <row r="32" spans="1:8" x14ac:dyDescent="0.25">
      <c r="A32" t="s">
        <v>464</v>
      </c>
      <c r="B32" t="s">
        <v>465</v>
      </c>
      <c r="C32" t="s">
        <v>466</v>
      </c>
      <c r="D32" t="s">
        <v>467</v>
      </c>
      <c r="E32">
        <v>0.54805300000000001</v>
      </c>
      <c r="F32" t="s">
        <v>379</v>
      </c>
      <c r="G32">
        <v>10797390</v>
      </c>
      <c r="H32" t="s">
        <v>380</v>
      </c>
    </row>
    <row r="33" spans="1:8" x14ac:dyDescent="0.25">
      <c r="A33" t="s">
        <v>468</v>
      </c>
      <c r="B33" t="s">
        <v>469</v>
      </c>
      <c r="C33" t="s">
        <v>470</v>
      </c>
      <c r="D33" t="s">
        <v>471</v>
      </c>
      <c r="E33">
        <v>0.52424499999999996</v>
      </c>
      <c r="F33" t="s">
        <v>379</v>
      </c>
      <c r="G33">
        <v>22965876</v>
      </c>
      <c r="H33" t="s">
        <v>380</v>
      </c>
    </row>
    <row r="34" spans="1:8" x14ac:dyDescent="0.25">
      <c r="A34" t="s">
        <v>472</v>
      </c>
      <c r="B34" t="s">
        <v>473</v>
      </c>
      <c r="C34" t="s">
        <v>55</v>
      </c>
      <c r="D34" t="s">
        <v>474</v>
      </c>
      <c r="E34">
        <v>0.47480600000000001</v>
      </c>
      <c r="F34" t="s">
        <v>379</v>
      </c>
      <c r="G34">
        <v>47209112</v>
      </c>
      <c r="H34" t="s">
        <v>380</v>
      </c>
    </row>
    <row r="35" spans="1:8" x14ac:dyDescent="0.25">
      <c r="A35" t="s">
        <v>475</v>
      </c>
      <c r="B35" t="s">
        <v>476</v>
      </c>
      <c r="C35" t="s">
        <v>477</v>
      </c>
      <c r="D35" t="s">
        <v>478</v>
      </c>
      <c r="E35">
        <v>0.47054400000000002</v>
      </c>
      <c r="F35" t="s">
        <v>379</v>
      </c>
      <c r="G35">
        <v>38189584</v>
      </c>
      <c r="H35" t="s">
        <v>380</v>
      </c>
    </row>
    <row r="36" spans="1:8" x14ac:dyDescent="0.25">
      <c r="A36" t="s">
        <v>479</v>
      </c>
      <c r="B36" t="s">
        <v>480</v>
      </c>
      <c r="C36" t="s">
        <v>481</v>
      </c>
      <c r="D36" t="s">
        <v>482</v>
      </c>
      <c r="E36">
        <v>0.460594</v>
      </c>
      <c r="F36" t="s">
        <v>379</v>
      </c>
      <c r="G36">
        <v>11104910</v>
      </c>
      <c r="H36" t="s">
        <v>380</v>
      </c>
    </row>
    <row r="37" spans="1:8" x14ac:dyDescent="0.25">
      <c r="A37" t="s">
        <v>483</v>
      </c>
      <c r="B37" t="s">
        <v>484</v>
      </c>
      <c r="C37" t="s">
        <v>58</v>
      </c>
      <c r="D37" t="s">
        <v>485</v>
      </c>
      <c r="E37">
        <v>0.460115</v>
      </c>
      <c r="F37" t="s">
        <v>379</v>
      </c>
      <c r="G37">
        <v>19346731</v>
      </c>
      <c r="H37" t="s">
        <v>380</v>
      </c>
    </row>
    <row r="38" spans="1:8" x14ac:dyDescent="0.25">
      <c r="A38" t="s">
        <v>486</v>
      </c>
      <c r="B38" t="s">
        <v>487</v>
      </c>
      <c r="C38" t="s">
        <v>488</v>
      </c>
      <c r="D38" t="s">
        <v>489</v>
      </c>
      <c r="E38">
        <v>0.45015500000000003</v>
      </c>
      <c r="F38" t="s">
        <v>379</v>
      </c>
      <c r="G38">
        <v>46175362</v>
      </c>
      <c r="H38" t="s">
        <v>380</v>
      </c>
    </row>
    <row r="39" spans="1:8" x14ac:dyDescent="0.25">
      <c r="A39" t="s">
        <v>490</v>
      </c>
      <c r="B39" t="s">
        <v>491</v>
      </c>
      <c r="C39" t="s">
        <v>492</v>
      </c>
      <c r="D39" t="s">
        <v>493</v>
      </c>
      <c r="E39">
        <v>0.442444</v>
      </c>
      <c r="F39" t="s">
        <v>379</v>
      </c>
      <c r="G39">
        <v>18556661</v>
      </c>
      <c r="H39" t="s">
        <v>380</v>
      </c>
    </row>
    <row r="40" spans="1:8" x14ac:dyDescent="0.25">
      <c r="A40" t="s">
        <v>494</v>
      </c>
      <c r="B40" t="s">
        <v>495</v>
      </c>
      <c r="C40" t="s">
        <v>496</v>
      </c>
      <c r="D40" t="s">
        <v>497</v>
      </c>
      <c r="E40">
        <v>0.42246800000000001</v>
      </c>
      <c r="F40" t="s">
        <v>379</v>
      </c>
      <c r="G40">
        <v>3608966</v>
      </c>
      <c r="H40" t="s">
        <v>380</v>
      </c>
    </row>
    <row r="41" spans="1:8" x14ac:dyDescent="0.25">
      <c r="A41" t="s">
        <v>498</v>
      </c>
      <c r="B41" t="s">
        <v>499</v>
      </c>
      <c r="C41" t="s">
        <v>500</v>
      </c>
      <c r="D41" t="s">
        <v>501</v>
      </c>
      <c r="E41">
        <v>0.408503</v>
      </c>
      <c r="F41" t="s">
        <v>379</v>
      </c>
      <c r="G41">
        <v>20748077</v>
      </c>
      <c r="H41" t="s">
        <v>380</v>
      </c>
    </row>
    <row r="42" spans="1:8" x14ac:dyDescent="0.25">
      <c r="A42" t="s">
        <v>502</v>
      </c>
      <c r="B42" t="s">
        <v>503</v>
      </c>
      <c r="C42" t="s">
        <v>504</v>
      </c>
      <c r="D42" t="s">
        <v>505</v>
      </c>
      <c r="E42">
        <v>0.39703300000000002</v>
      </c>
      <c r="F42" t="s">
        <v>379</v>
      </c>
      <c r="G42">
        <v>11396483</v>
      </c>
      <c r="H42" t="s">
        <v>380</v>
      </c>
    </row>
    <row r="43" spans="1:8" x14ac:dyDescent="0.25">
      <c r="A43" t="s">
        <v>506</v>
      </c>
      <c r="B43" t="s">
        <v>507</v>
      </c>
      <c r="C43" t="s">
        <v>508</v>
      </c>
      <c r="D43" t="s">
        <v>509</v>
      </c>
      <c r="E43">
        <v>0.39248699999999997</v>
      </c>
      <c r="F43" t="s">
        <v>379</v>
      </c>
      <c r="G43">
        <v>15956743</v>
      </c>
      <c r="H43" t="s">
        <v>380</v>
      </c>
    </row>
    <row r="44" spans="1:8" x14ac:dyDescent="0.25">
      <c r="A44" t="s">
        <v>510</v>
      </c>
      <c r="B44" t="s">
        <v>511</v>
      </c>
      <c r="C44" t="s">
        <v>512</v>
      </c>
      <c r="D44" t="s">
        <v>513</v>
      </c>
      <c r="E44">
        <v>0.39172699999999999</v>
      </c>
      <c r="F44" t="s">
        <v>379</v>
      </c>
      <c r="G44">
        <v>5584972</v>
      </c>
      <c r="H44" t="s">
        <v>380</v>
      </c>
    </row>
    <row r="45" spans="1:8" x14ac:dyDescent="0.25">
      <c r="A45" t="s">
        <v>514</v>
      </c>
      <c r="B45" t="s">
        <v>515</v>
      </c>
      <c r="C45" t="s">
        <v>61</v>
      </c>
      <c r="D45" t="s">
        <v>516</v>
      </c>
      <c r="E45">
        <v>0.39031300000000002</v>
      </c>
      <c r="F45" t="s">
        <v>379</v>
      </c>
      <c r="G45">
        <v>5590007</v>
      </c>
      <c r="H45" t="s">
        <v>380</v>
      </c>
    </row>
    <row r="46" spans="1:8" x14ac:dyDescent="0.25">
      <c r="A46" t="s">
        <v>517</v>
      </c>
      <c r="B46" t="s">
        <v>518</v>
      </c>
      <c r="C46" t="s">
        <v>519</v>
      </c>
      <c r="D46" t="s">
        <v>520</v>
      </c>
      <c r="E46">
        <v>0.38001200000000002</v>
      </c>
      <c r="F46" t="s">
        <v>379</v>
      </c>
      <c r="G46">
        <v>8506940</v>
      </c>
      <c r="H46" t="s">
        <v>380</v>
      </c>
    </row>
    <row r="47" spans="1:8" x14ac:dyDescent="0.25">
      <c r="A47" t="s">
        <v>521</v>
      </c>
      <c r="B47" t="s">
        <v>522</v>
      </c>
      <c r="C47" t="s">
        <v>523</v>
      </c>
      <c r="D47" t="s">
        <v>524</v>
      </c>
      <c r="E47">
        <v>0.36734899999999998</v>
      </c>
      <c r="F47" t="s">
        <v>379</v>
      </c>
      <c r="G47">
        <v>29775193</v>
      </c>
      <c r="H47" t="s">
        <v>380</v>
      </c>
    </row>
    <row r="48" spans="1:8" x14ac:dyDescent="0.25">
      <c r="A48" t="s">
        <v>525</v>
      </c>
      <c r="B48" t="s">
        <v>526</v>
      </c>
      <c r="C48" t="s">
        <v>527</v>
      </c>
      <c r="D48" t="s">
        <v>528</v>
      </c>
      <c r="E48">
        <v>0.360738</v>
      </c>
      <c r="F48" t="s">
        <v>379</v>
      </c>
      <c r="G48">
        <v>21432810</v>
      </c>
      <c r="H48" t="s">
        <v>380</v>
      </c>
    </row>
    <row r="49" spans="1:8" x14ac:dyDescent="0.25">
      <c r="A49" t="s">
        <v>529</v>
      </c>
      <c r="B49" t="s">
        <v>530</v>
      </c>
      <c r="C49" t="s">
        <v>531</v>
      </c>
      <c r="D49" t="s">
        <v>532</v>
      </c>
      <c r="E49">
        <v>0.35801100000000002</v>
      </c>
      <c r="F49" t="s">
        <v>379</v>
      </c>
      <c r="G49">
        <v>24859691</v>
      </c>
      <c r="H49" t="s">
        <v>380</v>
      </c>
    </row>
    <row r="50" spans="1:8" x14ac:dyDescent="0.25">
      <c r="A50" t="s">
        <v>533</v>
      </c>
      <c r="B50" t="s">
        <v>534</v>
      </c>
      <c r="C50" t="s">
        <v>535</v>
      </c>
      <c r="D50" t="s">
        <v>536</v>
      </c>
      <c r="E50">
        <v>0.35383999999999999</v>
      </c>
      <c r="F50" t="s">
        <v>379</v>
      </c>
      <c r="G50">
        <v>85238329</v>
      </c>
      <c r="H50" t="s">
        <v>380</v>
      </c>
    </row>
    <row r="51" spans="1:8" x14ac:dyDescent="0.25">
      <c r="A51" t="s">
        <v>537</v>
      </c>
      <c r="B51" t="s">
        <v>538</v>
      </c>
      <c r="C51" t="s">
        <v>65</v>
      </c>
      <c r="D51" t="s">
        <v>539</v>
      </c>
      <c r="E51">
        <v>0.34084300000000001</v>
      </c>
      <c r="F51" t="s">
        <v>379</v>
      </c>
      <c r="G51">
        <v>3226980</v>
      </c>
      <c r="H51" t="s">
        <v>380</v>
      </c>
    </row>
    <row r="52" spans="1:8" x14ac:dyDescent="0.25">
      <c r="A52" t="s">
        <v>540</v>
      </c>
      <c r="B52" t="s">
        <v>541</v>
      </c>
      <c r="C52" t="s">
        <v>542</v>
      </c>
      <c r="D52" t="s">
        <v>543</v>
      </c>
      <c r="E52">
        <v>0.33792899999999998</v>
      </c>
      <c r="F52" t="s">
        <v>379</v>
      </c>
      <c r="G52">
        <v>14462055</v>
      </c>
      <c r="H52" t="s">
        <v>380</v>
      </c>
    </row>
    <row r="53" spans="1:8" x14ac:dyDescent="0.25">
      <c r="A53" t="s">
        <v>544</v>
      </c>
      <c r="B53" t="s">
        <v>545</v>
      </c>
      <c r="C53" t="s">
        <v>71</v>
      </c>
      <c r="D53" t="s">
        <v>546</v>
      </c>
      <c r="E53">
        <v>0.33691300000000002</v>
      </c>
      <c r="F53" t="s">
        <v>379</v>
      </c>
      <c r="G53">
        <v>16319988</v>
      </c>
      <c r="H53" t="s">
        <v>380</v>
      </c>
    </row>
    <row r="54" spans="1:8" x14ac:dyDescent="0.25">
      <c r="A54" t="s">
        <v>547</v>
      </c>
      <c r="B54" t="s">
        <v>548</v>
      </c>
      <c r="C54" t="s">
        <v>549</v>
      </c>
      <c r="D54" t="s">
        <v>550</v>
      </c>
      <c r="E54">
        <v>0.33566099999999999</v>
      </c>
      <c r="F54" t="s">
        <v>379</v>
      </c>
      <c r="G54">
        <v>2481269</v>
      </c>
      <c r="H54" t="s">
        <v>380</v>
      </c>
    </row>
    <row r="55" spans="1:8" x14ac:dyDescent="0.25">
      <c r="A55" t="s">
        <v>551</v>
      </c>
      <c r="B55" t="s">
        <v>552</v>
      </c>
      <c r="C55" t="s">
        <v>68</v>
      </c>
      <c r="D55" t="s">
        <v>553</v>
      </c>
      <c r="E55">
        <v>0.33380300000000002</v>
      </c>
      <c r="F55" t="s">
        <v>379</v>
      </c>
      <c r="G55">
        <v>3325216</v>
      </c>
      <c r="H55" t="s">
        <v>380</v>
      </c>
    </row>
    <row r="56" spans="1:8" x14ac:dyDescent="0.25">
      <c r="A56" t="s">
        <v>554</v>
      </c>
      <c r="B56" t="s">
        <v>555</v>
      </c>
      <c r="C56" t="s">
        <v>80</v>
      </c>
      <c r="D56" t="s">
        <v>556</v>
      </c>
      <c r="E56">
        <v>0.32811200000000001</v>
      </c>
      <c r="F56" t="s">
        <v>379</v>
      </c>
      <c r="G56">
        <v>13340319</v>
      </c>
      <c r="H56" t="s">
        <v>380</v>
      </c>
    </row>
    <row r="57" spans="1:8" x14ac:dyDescent="0.25">
      <c r="A57" t="s">
        <v>557</v>
      </c>
      <c r="B57" t="s">
        <v>558</v>
      </c>
      <c r="C57" t="s">
        <v>559</v>
      </c>
      <c r="D57" t="s">
        <v>560</v>
      </c>
      <c r="E57">
        <v>0.32741500000000001</v>
      </c>
      <c r="F57" t="s">
        <v>379</v>
      </c>
      <c r="G57">
        <v>21944456</v>
      </c>
      <c r="H57" t="s">
        <v>380</v>
      </c>
    </row>
    <row r="58" spans="1:8" x14ac:dyDescent="0.25">
      <c r="A58" t="s">
        <v>561</v>
      </c>
      <c r="B58" t="s">
        <v>562</v>
      </c>
      <c r="C58" t="s">
        <v>563</v>
      </c>
      <c r="D58" t="s">
        <v>564</v>
      </c>
      <c r="E58">
        <v>0.32470700000000002</v>
      </c>
      <c r="F58" t="s">
        <v>379</v>
      </c>
      <c r="G58">
        <v>50260280</v>
      </c>
      <c r="H58" t="s">
        <v>380</v>
      </c>
    </row>
    <row r="59" spans="1:8" x14ac:dyDescent="0.25">
      <c r="A59" t="s">
        <v>565</v>
      </c>
      <c r="B59" t="s">
        <v>566</v>
      </c>
      <c r="C59" t="s">
        <v>567</v>
      </c>
      <c r="D59" t="s">
        <v>568</v>
      </c>
      <c r="E59">
        <v>0.320911</v>
      </c>
      <c r="F59" t="s">
        <v>379</v>
      </c>
      <c r="G59">
        <v>4501088</v>
      </c>
      <c r="H59" t="s">
        <v>380</v>
      </c>
    </row>
    <row r="60" spans="1:8" x14ac:dyDescent="0.25">
      <c r="A60" t="s">
        <v>569</v>
      </c>
      <c r="B60" t="s">
        <v>570</v>
      </c>
      <c r="C60" t="s">
        <v>571</v>
      </c>
      <c r="D60" t="s">
        <v>572</v>
      </c>
      <c r="E60">
        <v>0.31592199999999998</v>
      </c>
      <c r="F60" t="s">
        <v>379</v>
      </c>
      <c r="G60">
        <v>6470312</v>
      </c>
      <c r="H60" t="s">
        <v>380</v>
      </c>
    </row>
    <row r="61" spans="1:8" x14ac:dyDescent="0.25">
      <c r="A61" t="s">
        <v>573</v>
      </c>
      <c r="B61" t="s">
        <v>574</v>
      </c>
      <c r="C61" t="s">
        <v>74</v>
      </c>
      <c r="D61" t="s">
        <v>575</v>
      </c>
      <c r="E61">
        <v>0.31439800000000001</v>
      </c>
      <c r="F61" t="s">
        <v>379</v>
      </c>
      <c r="G61">
        <v>12856536</v>
      </c>
      <c r="H61" t="s">
        <v>380</v>
      </c>
    </row>
    <row r="62" spans="1:8" x14ac:dyDescent="0.25">
      <c r="A62" t="s">
        <v>576</v>
      </c>
      <c r="B62" t="s">
        <v>577</v>
      </c>
      <c r="C62" t="s">
        <v>77</v>
      </c>
      <c r="D62" t="s">
        <v>578</v>
      </c>
      <c r="E62">
        <v>0.30668899999999999</v>
      </c>
      <c r="F62" t="s">
        <v>379</v>
      </c>
      <c r="G62">
        <v>386417</v>
      </c>
      <c r="H62" t="s">
        <v>380</v>
      </c>
    </row>
    <row r="63" spans="1:8" x14ac:dyDescent="0.25">
      <c r="A63" t="s">
        <v>579</v>
      </c>
      <c r="B63" t="s">
        <v>580</v>
      </c>
      <c r="C63" t="s">
        <v>92</v>
      </c>
      <c r="D63" t="s">
        <v>581</v>
      </c>
      <c r="E63">
        <v>0.29693599999999998</v>
      </c>
      <c r="F63" t="s">
        <v>379</v>
      </c>
      <c r="G63">
        <v>15086044</v>
      </c>
      <c r="H63" t="s">
        <v>380</v>
      </c>
    </row>
    <row r="64" spans="1:8" x14ac:dyDescent="0.25">
      <c r="A64" t="s">
        <v>582</v>
      </c>
      <c r="B64" t="s">
        <v>583</v>
      </c>
      <c r="C64" t="s">
        <v>584</v>
      </c>
      <c r="D64" t="s">
        <v>585</v>
      </c>
      <c r="E64">
        <v>0.294186</v>
      </c>
      <c r="F64" t="s">
        <v>379</v>
      </c>
      <c r="G64">
        <v>1716580</v>
      </c>
      <c r="H64" t="s">
        <v>380</v>
      </c>
    </row>
    <row r="65" spans="1:8" x14ac:dyDescent="0.25">
      <c r="A65" t="s">
        <v>586</v>
      </c>
      <c r="B65" t="s">
        <v>587</v>
      </c>
      <c r="C65" t="s">
        <v>588</v>
      </c>
      <c r="D65" t="s">
        <v>589</v>
      </c>
      <c r="E65">
        <v>0.29330299999999998</v>
      </c>
      <c r="F65" t="s">
        <v>379</v>
      </c>
      <c r="G65">
        <v>3244921</v>
      </c>
      <c r="H65" t="s">
        <v>380</v>
      </c>
    </row>
    <row r="66" spans="1:8" x14ac:dyDescent="0.25">
      <c r="A66" t="s">
        <v>590</v>
      </c>
      <c r="B66" t="s">
        <v>591</v>
      </c>
      <c r="C66" t="s">
        <v>86</v>
      </c>
      <c r="D66" t="s">
        <v>592</v>
      </c>
      <c r="E66">
        <v>0.29268100000000002</v>
      </c>
      <c r="F66" t="s">
        <v>379</v>
      </c>
      <c r="G66">
        <v>10836964</v>
      </c>
      <c r="H66" t="s">
        <v>380</v>
      </c>
    </row>
    <row r="67" spans="1:8" x14ac:dyDescent="0.25">
      <c r="A67" t="s">
        <v>593</v>
      </c>
      <c r="B67" t="s">
        <v>594</v>
      </c>
      <c r="C67" t="s">
        <v>89</v>
      </c>
      <c r="D67" t="s">
        <v>595</v>
      </c>
      <c r="E67">
        <v>0.28789199999999998</v>
      </c>
      <c r="F67" t="s">
        <v>379</v>
      </c>
      <c r="G67">
        <v>9565753</v>
      </c>
      <c r="H67" t="s">
        <v>380</v>
      </c>
    </row>
    <row r="68" spans="1:8" x14ac:dyDescent="0.25">
      <c r="A68" t="s">
        <v>596</v>
      </c>
      <c r="B68" t="s">
        <v>597</v>
      </c>
      <c r="C68" t="s">
        <v>598</v>
      </c>
      <c r="D68" t="s">
        <v>599</v>
      </c>
      <c r="E68">
        <v>0.28597</v>
      </c>
      <c r="F68" t="s">
        <v>379</v>
      </c>
      <c r="G68">
        <v>9013656</v>
      </c>
      <c r="H68" t="s">
        <v>380</v>
      </c>
    </row>
    <row r="69" spans="1:8" x14ac:dyDescent="0.25">
      <c r="A69" t="s">
        <v>600</v>
      </c>
      <c r="B69" t="s">
        <v>601</v>
      </c>
      <c r="C69" t="s">
        <v>602</v>
      </c>
      <c r="D69" t="s">
        <v>603</v>
      </c>
      <c r="E69">
        <v>0.28542899999999999</v>
      </c>
      <c r="F69" t="s">
        <v>379</v>
      </c>
      <c r="G69">
        <v>20338718</v>
      </c>
      <c r="H69" t="s">
        <v>380</v>
      </c>
    </row>
    <row r="70" spans="1:8" x14ac:dyDescent="0.25">
      <c r="A70" t="s">
        <v>604</v>
      </c>
      <c r="B70" t="s">
        <v>605</v>
      </c>
      <c r="C70" t="s">
        <v>606</v>
      </c>
      <c r="D70" t="s">
        <v>607</v>
      </c>
      <c r="E70">
        <v>0.28253499999999998</v>
      </c>
      <c r="F70" t="s">
        <v>379</v>
      </c>
      <c r="G70">
        <v>13297713</v>
      </c>
      <c r="H70" t="s">
        <v>380</v>
      </c>
    </row>
    <row r="71" spans="1:8" x14ac:dyDescent="0.25">
      <c r="A71" t="s">
        <v>608</v>
      </c>
      <c r="B71" t="s">
        <v>609</v>
      </c>
      <c r="C71" t="s">
        <v>95</v>
      </c>
      <c r="D71" t="s">
        <v>610</v>
      </c>
      <c r="E71">
        <v>0.28089599999999998</v>
      </c>
      <c r="F71" t="s">
        <v>379</v>
      </c>
      <c r="G71">
        <v>4272750</v>
      </c>
      <c r="H71" t="s">
        <v>380</v>
      </c>
    </row>
    <row r="72" spans="1:8" x14ac:dyDescent="0.25">
      <c r="A72" t="s">
        <v>611</v>
      </c>
      <c r="B72" t="s">
        <v>612</v>
      </c>
      <c r="C72" t="s">
        <v>613</v>
      </c>
      <c r="D72" t="s">
        <v>614</v>
      </c>
      <c r="E72">
        <v>0.27237499999999998</v>
      </c>
      <c r="F72" t="s">
        <v>379</v>
      </c>
      <c r="G72">
        <v>24545420</v>
      </c>
      <c r="H72" t="s">
        <v>380</v>
      </c>
    </row>
    <row r="73" spans="1:8" x14ac:dyDescent="0.25">
      <c r="A73" t="s">
        <v>615</v>
      </c>
      <c r="B73" t="s">
        <v>616</v>
      </c>
      <c r="C73" t="s">
        <v>617</v>
      </c>
      <c r="D73" t="s">
        <v>618</v>
      </c>
      <c r="E73">
        <v>0.26912700000000001</v>
      </c>
      <c r="F73" t="s">
        <v>379</v>
      </c>
      <c r="G73">
        <v>7424322</v>
      </c>
      <c r="H73" t="s">
        <v>380</v>
      </c>
    </row>
    <row r="74" spans="1:8" x14ac:dyDescent="0.25">
      <c r="A74" t="s">
        <v>619</v>
      </c>
      <c r="B74" t="s">
        <v>620</v>
      </c>
      <c r="C74" t="s">
        <v>621</v>
      </c>
      <c r="D74" t="s">
        <v>622</v>
      </c>
      <c r="E74">
        <v>0.266484</v>
      </c>
      <c r="F74" t="s">
        <v>379</v>
      </c>
      <c r="G74">
        <v>3724717</v>
      </c>
      <c r="H74" t="s">
        <v>380</v>
      </c>
    </row>
    <row r="75" spans="1:8" x14ac:dyDescent="0.25">
      <c r="A75" t="s">
        <v>623</v>
      </c>
      <c r="B75" t="s">
        <v>624</v>
      </c>
      <c r="C75" t="s">
        <v>105</v>
      </c>
      <c r="D75" t="s">
        <v>625</v>
      </c>
      <c r="E75">
        <v>0.26618599999999998</v>
      </c>
      <c r="F75" t="s">
        <v>379</v>
      </c>
      <c r="G75">
        <v>6416828</v>
      </c>
      <c r="H75" t="s">
        <v>380</v>
      </c>
    </row>
    <row r="76" spans="1:8" x14ac:dyDescent="0.25">
      <c r="A76" t="s">
        <v>626</v>
      </c>
      <c r="B76" t="s">
        <v>627</v>
      </c>
      <c r="C76" t="s">
        <v>628</v>
      </c>
      <c r="D76" t="s">
        <v>629</v>
      </c>
      <c r="E76">
        <v>0.26472800000000002</v>
      </c>
      <c r="F76" t="s">
        <v>379</v>
      </c>
      <c r="G76">
        <v>14552838</v>
      </c>
      <c r="H76" t="s">
        <v>380</v>
      </c>
    </row>
    <row r="77" spans="1:8" x14ac:dyDescent="0.25">
      <c r="A77" t="s">
        <v>630</v>
      </c>
      <c r="B77" t="s">
        <v>631</v>
      </c>
      <c r="C77" t="s">
        <v>632</v>
      </c>
      <c r="D77" t="s">
        <v>633</v>
      </c>
      <c r="E77">
        <v>0.263127</v>
      </c>
      <c r="F77" t="s">
        <v>379</v>
      </c>
      <c r="G77">
        <v>12284799</v>
      </c>
      <c r="H77" t="s">
        <v>380</v>
      </c>
    </row>
    <row r="78" spans="1:8" x14ac:dyDescent="0.25">
      <c r="A78" t="s">
        <v>634</v>
      </c>
      <c r="B78" t="s">
        <v>635</v>
      </c>
      <c r="C78" t="s">
        <v>102</v>
      </c>
      <c r="D78" t="s">
        <v>636</v>
      </c>
      <c r="E78">
        <v>0.26219700000000001</v>
      </c>
      <c r="F78" t="s">
        <v>379</v>
      </c>
      <c r="G78">
        <v>5056541</v>
      </c>
      <c r="H78" t="s">
        <v>380</v>
      </c>
    </row>
    <row r="79" spans="1:8" x14ac:dyDescent="0.25">
      <c r="A79" t="s">
        <v>637</v>
      </c>
      <c r="B79" t="s">
        <v>379</v>
      </c>
      <c r="C79" t="s">
        <v>638</v>
      </c>
      <c r="D79" t="s">
        <v>379</v>
      </c>
      <c r="E79">
        <v>0.26080599999999998</v>
      </c>
      <c r="F79" t="s">
        <v>379</v>
      </c>
      <c r="G79">
        <v>1774232891.4300001</v>
      </c>
      <c r="H79" t="s">
        <v>380</v>
      </c>
    </row>
    <row r="80" spans="1:8" x14ac:dyDescent="0.25">
      <c r="A80" t="s">
        <v>639</v>
      </c>
      <c r="B80" t="s">
        <v>640</v>
      </c>
      <c r="C80" t="s">
        <v>99</v>
      </c>
      <c r="D80" t="s">
        <v>641</v>
      </c>
      <c r="E80">
        <v>0.25777699999999998</v>
      </c>
      <c r="F80" t="s">
        <v>379</v>
      </c>
      <c r="G80">
        <v>52268942</v>
      </c>
      <c r="H80" t="s">
        <v>380</v>
      </c>
    </row>
    <row r="81" spans="1:8" x14ac:dyDescent="0.25">
      <c r="A81" t="s">
        <v>642</v>
      </c>
      <c r="B81" t="s">
        <v>643</v>
      </c>
      <c r="C81" t="s">
        <v>644</v>
      </c>
      <c r="D81" t="s">
        <v>645</v>
      </c>
      <c r="E81">
        <v>0.25526799999999999</v>
      </c>
      <c r="F81" t="s">
        <v>379</v>
      </c>
      <c r="G81">
        <v>4640092</v>
      </c>
      <c r="H81" t="s">
        <v>380</v>
      </c>
    </row>
    <row r="82" spans="1:8" x14ac:dyDescent="0.25">
      <c r="A82" t="s">
        <v>646</v>
      </c>
      <c r="B82" t="s">
        <v>647</v>
      </c>
      <c r="C82" t="s">
        <v>648</v>
      </c>
      <c r="D82" t="s">
        <v>649</v>
      </c>
      <c r="E82">
        <v>0.25381999999999999</v>
      </c>
      <c r="F82" t="s">
        <v>379</v>
      </c>
      <c r="G82">
        <v>67767151</v>
      </c>
      <c r="H82" t="s">
        <v>380</v>
      </c>
    </row>
    <row r="83" spans="1:8" x14ac:dyDescent="0.25">
      <c r="A83" t="s">
        <v>650</v>
      </c>
      <c r="B83" t="s">
        <v>651</v>
      </c>
      <c r="C83" t="s">
        <v>652</v>
      </c>
      <c r="D83" t="s">
        <v>653</v>
      </c>
      <c r="E83">
        <v>0.25363599999999997</v>
      </c>
      <c r="F83" t="s">
        <v>379</v>
      </c>
      <c r="G83">
        <v>6987051</v>
      </c>
      <c r="H83" t="s">
        <v>380</v>
      </c>
    </row>
    <row r="84" spans="1:8" x14ac:dyDescent="0.25">
      <c r="A84" t="s">
        <v>654</v>
      </c>
      <c r="B84" t="s">
        <v>655</v>
      </c>
      <c r="C84" t="s">
        <v>656</v>
      </c>
      <c r="D84" t="s">
        <v>657</v>
      </c>
      <c r="E84">
        <v>0.25346600000000002</v>
      </c>
      <c r="F84" t="s">
        <v>379</v>
      </c>
      <c r="G84">
        <v>17661533</v>
      </c>
      <c r="H84" t="s">
        <v>380</v>
      </c>
    </row>
    <row r="85" spans="1:8" x14ac:dyDescent="0.25">
      <c r="A85" t="s">
        <v>658</v>
      </c>
      <c r="B85" t="s">
        <v>659</v>
      </c>
      <c r="C85" t="s">
        <v>108</v>
      </c>
      <c r="D85" t="s">
        <v>660</v>
      </c>
      <c r="E85">
        <v>0.24937300000000001</v>
      </c>
      <c r="F85" t="s">
        <v>379</v>
      </c>
      <c r="G85">
        <v>1572831</v>
      </c>
      <c r="H85" t="s">
        <v>380</v>
      </c>
    </row>
    <row r="86" spans="1:8" x14ac:dyDescent="0.25">
      <c r="A86" t="s">
        <v>661</v>
      </c>
      <c r="B86" t="s">
        <v>662</v>
      </c>
      <c r="C86" t="s">
        <v>663</v>
      </c>
      <c r="D86" t="s">
        <v>664</v>
      </c>
      <c r="E86">
        <v>0.24677199999999999</v>
      </c>
      <c r="F86" t="s">
        <v>379</v>
      </c>
      <c r="G86">
        <v>6680037</v>
      </c>
      <c r="H86" t="s">
        <v>380</v>
      </c>
    </row>
    <row r="87" spans="1:8" x14ac:dyDescent="0.25">
      <c r="A87" t="s">
        <v>665</v>
      </c>
      <c r="B87" t="s">
        <v>666</v>
      </c>
      <c r="C87" t="s">
        <v>667</v>
      </c>
      <c r="D87" t="s">
        <v>668</v>
      </c>
      <c r="E87">
        <v>0.24559</v>
      </c>
      <c r="F87" t="s">
        <v>379</v>
      </c>
      <c r="G87">
        <v>7068222</v>
      </c>
      <c r="H87" t="s">
        <v>380</v>
      </c>
    </row>
    <row r="88" spans="1:8" x14ac:dyDescent="0.25">
      <c r="A88" t="s">
        <v>669</v>
      </c>
      <c r="B88" t="s">
        <v>670</v>
      </c>
      <c r="C88" t="s">
        <v>111</v>
      </c>
      <c r="D88" t="s">
        <v>671</v>
      </c>
      <c r="E88">
        <v>0.241312</v>
      </c>
      <c r="F88" t="s">
        <v>379</v>
      </c>
      <c r="G88">
        <v>14789349</v>
      </c>
      <c r="H88" t="s">
        <v>380</v>
      </c>
    </row>
    <row r="89" spans="1:8" x14ac:dyDescent="0.25">
      <c r="A89" t="s">
        <v>672</v>
      </c>
      <c r="B89" t="s">
        <v>673</v>
      </c>
      <c r="C89" t="s">
        <v>114</v>
      </c>
      <c r="D89" t="s">
        <v>674</v>
      </c>
      <c r="E89">
        <v>0.23829</v>
      </c>
      <c r="F89" t="s">
        <v>379</v>
      </c>
      <c r="G89">
        <v>7961201</v>
      </c>
      <c r="H89" t="s">
        <v>380</v>
      </c>
    </row>
    <row r="90" spans="1:8" x14ac:dyDescent="0.25">
      <c r="A90" t="s">
        <v>675</v>
      </c>
      <c r="B90" t="s">
        <v>676</v>
      </c>
      <c r="C90" t="s">
        <v>677</v>
      </c>
      <c r="D90" t="s">
        <v>678</v>
      </c>
      <c r="E90">
        <v>0.23818600000000001</v>
      </c>
      <c r="F90" t="s">
        <v>379</v>
      </c>
      <c r="G90">
        <v>7622309</v>
      </c>
      <c r="H90" t="s">
        <v>380</v>
      </c>
    </row>
    <row r="91" spans="1:8" x14ac:dyDescent="0.25">
      <c r="A91" t="s">
        <v>679</v>
      </c>
      <c r="B91" t="s">
        <v>680</v>
      </c>
      <c r="C91" t="s">
        <v>117</v>
      </c>
      <c r="D91" t="s">
        <v>681</v>
      </c>
      <c r="E91">
        <v>0.23416200000000001</v>
      </c>
      <c r="F91" t="s">
        <v>379</v>
      </c>
      <c r="G91">
        <v>7567561</v>
      </c>
      <c r="H91" t="s">
        <v>380</v>
      </c>
    </row>
    <row r="92" spans="1:8" x14ac:dyDescent="0.25">
      <c r="A92" t="s">
        <v>682</v>
      </c>
      <c r="B92" t="s">
        <v>683</v>
      </c>
      <c r="C92" t="s">
        <v>684</v>
      </c>
      <c r="D92" t="s">
        <v>685</v>
      </c>
      <c r="E92">
        <v>0.222855</v>
      </c>
      <c r="F92" t="s">
        <v>379</v>
      </c>
      <c r="G92">
        <v>4101095</v>
      </c>
      <c r="H92" t="s">
        <v>380</v>
      </c>
    </row>
    <row r="93" spans="1:8" x14ac:dyDescent="0.25">
      <c r="A93" t="s">
        <v>686</v>
      </c>
      <c r="B93" t="s">
        <v>687</v>
      </c>
      <c r="C93" t="s">
        <v>688</v>
      </c>
      <c r="D93" t="s">
        <v>689</v>
      </c>
      <c r="E93">
        <v>0.221361</v>
      </c>
      <c r="F93" t="s">
        <v>379</v>
      </c>
      <c r="G93">
        <v>7595531</v>
      </c>
      <c r="H93" t="s">
        <v>380</v>
      </c>
    </row>
    <row r="94" spans="1:8" x14ac:dyDescent="0.25">
      <c r="A94" t="s">
        <v>690</v>
      </c>
      <c r="B94" t="s">
        <v>691</v>
      </c>
      <c r="C94" t="s">
        <v>692</v>
      </c>
      <c r="D94" t="s">
        <v>693</v>
      </c>
      <c r="E94">
        <v>0.220637</v>
      </c>
      <c r="F94" t="s">
        <v>379</v>
      </c>
      <c r="G94">
        <v>8785302</v>
      </c>
      <c r="H94" t="s">
        <v>380</v>
      </c>
    </row>
    <row r="95" spans="1:8" x14ac:dyDescent="0.25">
      <c r="A95" t="s">
        <v>694</v>
      </c>
      <c r="B95" t="s">
        <v>695</v>
      </c>
      <c r="C95" t="s">
        <v>127</v>
      </c>
      <c r="D95" t="s">
        <v>696</v>
      </c>
      <c r="E95">
        <v>0.21415799999999999</v>
      </c>
      <c r="F95" t="s">
        <v>379</v>
      </c>
      <c r="G95">
        <v>2970938</v>
      </c>
      <c r="H95" t="s">
        <v>380</v>
      </c>
    </row>
    <row r="96" spans="1:8" x14ac:dyDescent="0.25">
      <c r="A96" t="s">
        <v>697</v>
      </c>
      <c r="B96" t="s">
        <v>698</v>
      </c>
      <c r="C96" t="s">
        <v>699</v>
      </c>
      <c r="D96" t="s">
        <v>700</v>
      </c>
      <c r="E96">
        <v>0.21379100000000001</v>
      </c>
      <c r="F96" t="s">
        <v>379</v>
      </c>
      <c r="G96">
        <v>15270836</v>
      </c>
      <c r="H96" t="s">
        <v>380</v>
      </c>
    </row>
    <row r="97" spans="1:8" x14ac:dyDescent="0.25">
      <c r="A97" t="s">
        <v>701</v>
      </c>
      <c r="B97" t="s">
        <v>702</v>
      </c>
      <c r="C97" t="s">
        <v>124</v>
      </c>
      <c r="D97" t="s">
        <v>703</v>
      </c>
      <c r="E97">
        <v>0.21362100000000001</v>
      </c>
      <c r="F97" t="s">
        <v>379</v>
      </c>
      <c r="G97">
        <v>5914686</v>
      </c>
      <c r="H97" t="s">
        <v>380</v>
      </c>
    </row>
    <row r="98" spans="1:8" x14ac:dyDescent="0.25">
      <c r="A98" t="s">
        <v>704</v>
      </c>
      <c r="B98" t="s">
        <v>705</v>
      </c>
      <c r="C98" t="s">
        <v>706</v>
      </c>
      <c r="D98" t="s">
        <v>707</v>
      </c>
      <c r="E98">
        <v>0.20873800000000001</v>
      </c>
      <c r="F98" t="s">
        <v>379</v>
      </c>
      <c r="G98">
        <v>7971347</v>
      </c>
      <c r="H98" t="s">
        <v>380</v>
      </c>
    </row>
    <row r="99" spans="1:8" x14ac:dyDescent="0.25">
      <c r="A99" t="s">
        <v>708</v>
      </c>
      <c r="B99" t="s">
        <v>709</v>
      </c>
      <c r="C99" t="s">
        <v>130</v>
      </c>
      <c r="D99" t="s">
        <v>710</v>
      </c>
      <c r="E99">
        <v>0.20827200000000001</v>
      </c>
      <c r="F99" t="s">
        <v>379</v>
      </c>
      <c r="G99">
        <v>4827431</v>
      </c>
      <c r="H99" t="s">
        <v>380</v>
      </c>
    </row>
    <row r="100" spans="1:8" x14ac:dyDescent="0.25">
      <c r="A100" t="s">
        <v>711</v>
      </c>
      <c r="B100" t="s">
        <v>712</v>
      </c>
      <c r="C100" t="s">
        <v>713</v>
      </c>
      <c r="D100" t="s">
        <v>714</v>
      </c>
      <c r="E100">
        <v>0.20696899999999999</v>
      </c>
      <c r="F100" t="s">
        <v>379</v>
      </c>
      <c r="G100">
        <v>14885113</v>
      </c>
      <c r="H100" t="s">
        <v>380</v>
      </c>
    </row>
    <row r="101" spans="1:8" x14ac:dyDescent="0.25">
      <c r="A101" t="s">
        <v>715</v>
      </c>
      <c r="B101" t="s">
        <v>716</v>
      </c>
      <c r="C101" t="s">
        <v>52</v>
      </c>
      <c r="D101" t="s">
        <v>717</v>
      </c>
      <c r="E101">
        <v>0.202958</v>
      </c>
      <c r="F101" t="s">
        <v>379</v>
      </c>
      <c r="G101">
        <v>5767820</v>
      </c>
      <c r="H101" t="s">
        <v>380</v>
      </c>
    </row>
    <row r="102" spans="1:8" x14ac:dyDescent="0.25">
      <c r="A102" t="s">
        <v>718</v>
      </c>
      <c r="B102" t="s">
        <v>719</v>
      </c>
      <c r="C102" t="s">
        <v>720</v>
      </c>
      <c r="D102" t="s">
        <v>721</v>
      </c>
      <c r="E102">
        <v>0.20177</v>
      </c>
      <c r="F102" t="s">
        <v>379</v>
      </c>
      <c r="G102">
        <v>3001835</v>
      </c>
      <c r="H102" t="s">
        <v>380</v>
      </c>
    </row>
    <row r="103" spans="1:8" x14ac:dyDescent="0.25">
      <c r="A103" t="s">
        <v>722</v>
      </c>
      <c r="B103" t="s">
        <v>723</v>
      </c>
      <c r="C103" t="s">
        <v>133</v>
      </c>
      <c r="D103" t="s">
        <v>724</v>
      </c>
      <c r="E103">
        <v>0.20059299999999999</v>
      </c>
      <c r="F103" t="s">
        <v>379</v>
      </c>
      <c r="G103">
        <v>43892118</v>
      </c>
      <c r="H103" t="s">
        <v>380</v>
      </c>
    </row>
    <row r="104" spans="1:8" x14ac:dyDescent="0.25">
      <c r="A104" t="s">
        <v>725</v>
      </c>
      <c r="B104" t="s">
        <v>726</v>
      </c>
      <c r="C104" t="s">
        <v>727</v>
      </c>
      <c r="D104" t="s">
        <v>728</v>
      </c>
      <c r="E104">
        <v>0.194413</v>
      </c>
      <c r="F104" t="s">
        <v>379</v>
      </c>
      <c r="G104">
        <v>20020734</v>
      </c>
      <c r="H104" t="s">
        <v>380</v>
      </c>
    </row>
    <row r="105" spans="1:8" x14ac:dyDescent="0.25">
      <c r="A105" t="s">
        <v>729</v>
      </c>
      <c r="B105" t="s">
        <v>730</v>
      </c>
      <c r="C105" t="s">
        <v>731</v>
      </c>
      <c r="D105" t="s">
        <v>732</v>
      </c>
      <c r="E105">
        <v>0.19412299999999999</v>
      </c>
      <c r="F105" t="s">
        <v>379</v>
      </c>
      <c r="G105">
        <v>9223320</v>
      </c>
      <c r="H105" t="s">
        <v>380</v>
      </c>
    </row>
    <row r="106" spans="1:8" x14ac:dyDescent="0.25">
      <c r="A106" t="s">
        <v>733</v>
      </c>
      <c r="B106" t="s">
        <v>734</v>
      </c>
      <c r="C106" t="s">
        <v>735</v>
      </c>
      <c r="D106" t="s">
        <v>736</v>
      </c>
      <c r="E106">
        <v>0.186194</v>
      </c>
      <c r="F106" t="s">
        <v>379</v>
      </c>
      <c r="G106">
        <v>11060571</v>
      </c>
      <c r="H106" t="s">
        <v>380</v>
      </c>
    </row>
    <row r="107" spans="1:8" x14ac:dyDescent="0.25">
      <c r="A107" t="s">
        <v>737</v>
      </c>
      <c r="B107" t="s">
        <v>738</v>
      </c>
      <c r="C107" t="s">
        <v>739</v>
      </c>
      <c r="D107" t="s">
        <v>740</v>
      </c>
      <c r="E107">
        <v>0.18332499999999999</v>
      </c>
      <c r="F107" t="s">
        <v>379</v>
      </c>
      <c r="G107">
        <v>4418565</v>
      </c>
      <c r="H107" t="s">
        <v>380</v>
      </c>
    </row>
    <row r="108" spans="1:8" x14ac:dyDescent="0.25">
      <c r="A108" t="s">
        <v>741</v>
      </c>
      <c r="B108" t="s">
        <v>742</v>
      </c>
      <c r="C108" t="s">
        <v>743</v>
      </c>
      <c r="D108" t="s">
        <v>744</v>
      </c>
      <c r="E108">
        <v>0.18262800000000001</v>
      </c>
      <c r="F108" t="s">
        <v>379</v>
      </c>
      <c r="G108">
        <v>13109551</v>
      </c>
      <c r="H108" t="s">
        <v>380</v>
      </c>
    </row>
    <row r="109" spans="1:8" x14ac:dyDescent="0.25">
      <c r="A109" t="s">
        <v>745</v>
      </c>
      <c r="B109" t="s">
        <v>746</v>
      </c>
      <c r="C109" t="s">
        <v>139</v>
      </c>
      <c r="D109" t="s">
        <v>747</v>
      </c>
      <c r="E109">
        <v>0.18008199999999999</v>
      </c>
      <c r="F109" t="s">
        <v>379</v>
      </c>
      <c r="G109">
        <v>3722839</v>
      </c>
      <c r="H109" t="s">
        <v>380</v>
      </c>
    </row>
    <row r="110" spans="1:8" x14ac:dyDescent="0.25">
      <c r="A110" t="s">
        <v>748</v>
      </c>
      <c r="B110" t="s">
        <v>749</v>
      </c>
      <c r="C110" t="s">
        <v>750</v>
      </c>
      <c r="D110" t="s">
        <v>751</v>
      </c>
      <c r="E110">
        <v>0.17966699999999999</v>
      </c>
      <c r="F110" t="s">
        <v>379</v>
      </c>
      <c r="G110">
        <v>2448369</v>
      </c>
      <c r="H110" t="s">
        <v>380</v>
      </c>
    </row>
    <row r="111" spans="1:8" x14ac:dyDescent="0.25">
      <c r="A111" t="s">
        <v>752</v>
      </c>
      <c r="B111" t="s">
        <v>753</v>
      </c>
      <c r="C111" t="s">
        <v>136</v>
      </c>
      <c r="D111" t="s">
        <v>754</v>
      </c>
      <c r="E111">
        <v>0.176374</v>
      </c>
      <c r="F111" t="s">
        <v>379</v>
      </c>
      <c r="G111">
        <v>4411372</v>
      </c>
      <c r="H111" t="s">
        <v>380</v>
      </c>
    </row>
    <row r="112" spans="1:8" x14ac:dyDescent="0.25">
      <c r="A112" t="s">
        <v>755</v>
      </c>
      <c r="B112" t="s">
        <v>756</v>
      </c>
      <c r="C112" t="s">
        <v>143</v>
      </c>
      <c r="D112" t="s">
        <v>757</v>
      </c>
      <c r="E112">
        <v>0.17591399999999999</v>
      </c>
      <c r="F112" t="s">
        <v>379</v>
      </c>
      <c r="G112">
        <v>3055674</v>
      </c>
      <c r="H112" t="s">
        <v>380</v>
      </c>
    </row>
    <row r="113" spans="1:8" x14ac:dyDescent="0.25">
      <c r="A113" t="s">
        <v>758</v>
      </c>
      <c r="B113" t="s">
        <v>759</v>
      </c>
      <c r="C113" t="s">
        <v>760</v>
      </c>
      <c r="D113" t="s">
        <v>761</v>
      </c>
      <c r="E113">
        <v>0.17355899999999999</v>
      </c>
      <c r="F113" t="s">
        <v>379</v>
      </c>
      <c r="G113">
        <v>5858684</v>
      </c>
      <c r="H113" t="s">
        <v>380</v>
      </c>
    </row>
    <row r="114" spans="1:8" x14ac:dyDescent="0.25">
      <c r="A114" t="s">
        <v>762</v>
      </c>
      <c r="B114" t="s">
        <v>763</v>
      </c>
      <c r="C114" t="s">
        <v>764</v>
      </c>
      <c r="D114" t="s">
        <v>765</v>
      </c>
      <c r="E114">
        <v>0.17055799999999999</v>
      </c>
      <c r="F114" t="s">
        <v>379</v>
      </c>
      <c r="G114">
        <v>4294330</v>
      </c>
      <c r="H114" t="s">
        <v>380</v>
      </c>
    </row>
    <row r="115" spans="1:8" x14ac:dyDescent="0.25">
      <c r="A115" t="s">
        <v>766</v>
      </c>
      <c r="B115" t="s">
        <v>767</v>
      </c>
      <c r="C115" t="s">
        <v>768</v>
      </c>
      <c r="D115" t="s">
        <v>769</v>
      </c>
      <c r="E115">
        <v>0.16972499999999999</v>
      </c>
      <c r="F115" t="s">
        <v>379</v>
      </c>
      <c r="G115">
        <v>1522945</v>
      </c>
      <c r="H115" t="s">
        <v>380</v>
      </c>
    </row>
    <row r="116" spans="1:8" x14ac:dyDescent="0.25">
      <c r="A116" t="s">
        <v>770</v>
      </c>
      <c r="B116" t="s">
        <v>771</v>
      </c>
      <c r="C116" t="s">
        <v>772</v>
      </c>
      <c r="D116" t="s">
        <v>773</v>
      </c>
      <c r="E116">
        <v>0.16894300000000001</v>
      </c>
      <c r="F116" t="s">
        <v>379</v>
      </c>
      <c r="G116">
        <v>6821558</v>
      </c>
      <c r="H116" t="s">
        <v>380</v>
      </c>
    </row>
    <row r="117" spans="1:8" x14ac:dyDescent="0.25">
      <c r="A117" t="s">
        <v>774</v>
      </c>
      <c r="B117" t="s">
        <v>775</v>
      </c>
      <c r="C117" t="s">
        <v>776</v>
      </c>
      <c r="D117" t="s">
        <v>777</v>
      </c>
      <c r="E117">
        <v>0.168572</v>
      </c>
      <c r="F117" t="s">
        <v>379</v>
      </c>
      <c r="G117">
        <v>9266880</v>
      </c>
      <c r="H117" t="s">
        <v>380</v>
      </c>
    </row>
    <row r="118" spans="1:8" x14ac:dyDescent="0.25">
      <c r="A118" t="s">
        <v>778</v>
      </c>
      <c r="B118" t="s">
        <v>779</v>
      </c>
      <c r="C118" t="s">
        <v>149</v>
      </c>
      <c r="D118" t="s">
        <v>780</v>
      </c>
      <c r="E118">
        <v>0.16846</v>
      </c>
      <c r="F118" t="s">
        <v>379</v>
      </c>
      <c r="G118">
        <v>13546276</v>
      </c>
      <c r="H118" t="s">
        <v>380</v>
      </c>
    </row>
    <row r="119" spans="1:8" x14ac:dyDescent="0.25">
      <c r="A119" t="s">
        <v>781</v>
      </c>
      <c r="B119" t="s">
        <v>782</v>
      </c>
      <c r="C119" t="s">
        <v>783</v>
      </c>
      <c r="D119" t="s">
        <v>784</v>
      </c>
      <c r="E119">
        <v>0.16834499999999999</v>
      </c>
      <c r="F119" t="s">
        <v>379</v>
      </c>
      <c r="G119">
        <v>1482425</v>
      </c>
      <c r="H119" t="s">
        <v>380</v>
      </c>
    </row>
    <row r="120" spans="1:8" x14ac:dyDescent="0.25">
      <c r="A120" t="s">
        <v>785</v>
      </c>
      <c r="B120" t="s">
        <v>786</v>
      </c>
      <c r="C120" t="s">
        <v>787</v>
      </c>
      <c r="D120" t="s">
        <v>788</v>
      </c>
      <c r="E120">
        <v>0.167933</v>
      </c>
      <c r="F120" t="s">
        <v>379</v>
      </c>
      <c r="G120">
        <v>15153533</v>
      </c>
      <c r="H120" t="s">
        <v>380</v>
      </c>
    </row>
    <row r="121" spans="1:8" x14ac:dyDescent="0.25">
      <c r="A121" t="s">
        <v>789</v>
      </c>
      <c r="B121" t="s">
        <v>790</v>
      </c>
      <c r="C121" t="s">
        <v>146</v>
      </c>
      <c r="D121" t="s">
        <v>791</v>
      </c>
      <c r="E121">
        <v>0.16767000000000001</v>
      </c>
      <c r="F121" t="s">
        <v>379</v>
      </c>
      <c r="G121">
        <v>3247274</v>
      </c>
      <c r="H121" t="s">
        <v>380</v>
      </c>
    </row>
    <row r="122" spans="1:8" x14ac:dyDescent="0.25">
      <c r="A122" t="s">
        <v>792</v>
      </c>
      <c r="B122" t="s">
        <v>793</v>
      </c>
      <c r="C122" t="s">
        <v>794</v>
      </c>
      <c r="D122" t="s">
        <v>795</v>
      </c>
      <c r="E122">
        <v>0.16447300000000001</v>
      </c>
      <c r="F122" t="s">
        <v>379</v>
      </c>
      <c r="G122">
        <v>2651655</v>
      </c>
      <c r="H122" t="s">
        <v>380</v>
      </c>
    </row>
    <row r="123" spans="1:8" x14ac:dyDescent="0.25">
      <c r="A123" t="s">
        <v>796</v>
      </c>
      <c r="B123" t="s">
        <v>797</v>
      </c>
      <c r="C123" t="s">
        <v>798</v>
      </c>
      <c r="D123" t="s">
        <v>799</v>
      </c>
      <c r="E123">
        <v>0.162219</v>
      </c>
      <c r="F123" t="s">
        <v>379</v>
      </c>
      <c r="G123">
        <v>13089298</v>
      </c>
      <c r="H123" t="s">
        <v>380</v>
      </c>
    </row>
    <row r="124" spans="1:8" x14ac:dyDescent="0.25">
      <c r="A124" t="s">
        <v>800</v>
      </c>
      <c r="B124" t="s">
        <v>801</v>
      </c>
      <c r="C124" t="s">
        <v>802</v>
      </c>
      <c r="D124" t="s">
        <v>803</v>
      </c>
      <c r="E124">
        <v>0.160805</v>
      </c>
      <c r="F124" t="s">
        <v>379</v>
      </c>
      <c r="G124">
        <v>24255860</v>
      </c>
      <c r="H124" t="s">
        <v>380</v>
      </c>
    </row>
    <row r="125" spans="1:8" x14ac:dyDescent="0.25">
      <c r="A125" t="s">
        <v>804</v>
      </c>
      <c r="B125" t="s">
        <v>805</v>
      </c>
      <c r="C125" t="s">
        <v>155</v>
      </c>
      <c r="D125" t="s">
        <v>806</v>
      </c>
      <c r="E125">
        <v>0.16023599999999999</v>
      </c>
      <c r="F125" t="s">
        <v>379</v>
      </c>
      <c r="G125">
        <v>10110962</v>
      </c>
      <c r="H125" t="s">
        <v>380</v>
      </c>
    </row>
    <row r="126" spans="1:8" x14ac:dyDescent="0.25">
      <c r="A126" t="s">
        <v>807</v>
      </c>
      <c r="B126" t="s">
        <v>808</v>
      </c>
      <c r="C126" t="s">
        <v>152</v>
      </c>
      <c r="D126" t="s">
        <v>809</v>
      </c>
      <c r="E126">
        <v>0.15992899999999999</v>
      </c>
      <c r="F126" t="s">
        <v>379</v>
      </c>
      <c r="G126">
        <v>2205108</v>
      </c>
      <c r="H126" t="s">
        <v>380</v>
      </c>
    </row>
    <row r="127" spans="1:8" x14ac:dyDescent="0.25">
      <c r="A127" t="s">
        <v>810</v>
      </c>
      <c r="B127" t="s">
        <v>811</v>
      </c>
      <c r="C127" t="s">
        <v>812</v>
      </c>
      <c r="D127" t="s">
        <v>813</v>
      </c>
      <c r="E127">
        <v>0.15774299999999999</v>
      </c>
      <c r="F127" t="s">
        <v>379</v>
      </c>
      <c r="G127">
        <v>5579799</v>
      </c>
      <c r="H127" t="s">
        <v>380</v>
      </c>
    </row>
    <row r="128" spans="1:8" x14ac:dyDescent="0.25">
      <c r="A128" t="s">
        <v>814</v>
      </c>
      <c r="B128" t="s">
        <v>815</v>
      </c>
      <c r="C128" t="s">
        <v>816</v>
      </c>
      <c r="D128" t="s">
        <v>817</v>
      </c>
      <c r="E128">
        <v>0.15618000000000001</v>
      </c>
      <c r="F128" t="s">
        <v>379</v>
      </c>
      <c r="G128">
        <v>8175998</v>
      </c>
      <c r="H128" t="s">
        <v>380</v>
      </c>
    </row>
    <row r="129" spans="1:8" x14ac:dyDescent="0.25">
      <c r="A129" t="s">
        <v>818</v>
      </c>
      <c r="B129" t="s">
        <v>819</v>
      </c>
      <c r="C129" t="s">
        <v>820</v>
      </c>
      <c r="D129" t="s">
        <v>821</v>
      </c>
      <c r="E129">
        <v>0.15123700000000001</v>
      </c>
      <c r="F129" t="s">
        <v>379</v>
      </c>
      <c r="G129">
        <v>3017142</v>
      </c>
      <c r="H129" t="s">
        <v>380</v>
      </c>
    </row>
    <row r="130" spans="1:8" x14ac:dyDescent="0.25">
      <c r="A130" t="s">
        <v>822</v>
      </c>
      <c r="B130" t="s">
        <v>823</v>
      </c>
      <c r="C130" t="s">
        <v>824</v>
      </c>
      <c r="D130" t="s">
        <v>825</v>
      </c>
      <c r="E130">
        <v>0.144898</v>
      </c>
      <c r="F130" t="s">
        <v>379</v>
      </c>
      <c r="G130">
        <v>14136272</v>
      </c>
      <c r="H130" t="s">
        <v>380</v>
      </c>
    </row>
    <row r="131" spans="1:8" x14ac:dyDescent="0.25">
      <c r="A131" t="s">
        <v>826</v>
      </c>
      <c r="B131" t="s">
        <v>827</v>
      </c>
      <c r="C131" t="s">
        <v>828</v>
      </c>
      <c r="D131" t="s">
        <v>829</v>
      </c>
      <c r="E131">
        <v>0.14477699999999999</v>
      </c>
      <c r="F131" t="s">
        <v>379</v>
      </c>
      <c r="G131">
        <v>6346809</v>
      </c>
      <c r="H131" t="s">
        <v>380</v>
      </c>
    </row>
    <row r="132" spans="1:8" x14ac:dyDescent="0.25">
      <c r="A132" t="s">
        <v>830</v>
      </c>
      <c r="B132" t="s">
        <v>831</v>
      </c>
      <c r="C132" t="s">
        <v>832</v>
      </c>
      <c r="D132" t="s">
        <v>833</v>
      </c>
      <c r="E132">
        <v>0.14366499999999999</v>
      </c>
      <c r="F132" t="s">
        <v>379</v>
      </c>
      <c r="G132">
        <v>1603973</v>
      </c>
      <c r="H132" t="s">
        <v>380</v>
      </c>
    </row>
    <row r="133" spans="1:8" x14ac:dyDescent="0.25">
      <c r="A133" t="s">
        <v>834</v>
      </c>
      <c r="B133" t="s">
        <v>835</v>
      </c>
      <c r="C133" t="s">
        <v>836</v>
      </c>
      <c r="D133" t="s">
        <v>837</v>
      </c>
      <c r="E133">
        <v>0.143344</v>
      </c>
      <c r="F133" t="s">
        <v>379</v>
      </c>
      <c r="G133">
        <v>4415842</v>
      </c>
      <c r="H133" t="s">
        <v>380</v>
      </c>
    </row>
    <row r="134" spans="1:8" x14ac:dyDescent="0.25">
      <c r="A134" t="s">
        <v>838</v>
      </c>
      <c r="B134" t="s">
        <v>839</v>
      </c>
      <c r="C134" t="s">
        <v>840</v>
      </c>
      <c r="D134" t="s">
        <v>841</v>
      </c>
      <c r="E134">
        <v>0.143174</v>
      </c>
      <c r="F134" t="s">
        <v>379</v>
      </c>
      <c r="G134">
        <v>3010065</v>
      </c>
      <c r="H134" t="s">
        <v>380</v>
      </c>
    </row>
    <row r="135" spans="1:8" x14ac:dyDescent="0.25">
      <c r="A135" t="s">
        <v>842</v>
      </c>
      <c r="B135" t="s">
        <v>843</v>
      </c>
      <c r="C135" t="s">
        <v>165</v>
      </c>
      <c r="D135" t="s">
        <v>844</v>
      </c>
      <c r="E135">
        <v>0.14158899999999999</v>
      </c>
      <c r="F135" t="s">
        <v>379</v>
      </c>
      <c r="G135">
        <v>15418785</v>
      </c>
      <c r="H135" t="s">
        <v>380</v>
      </c>
    </row>
    <row r="136" spans="1:8" x14ac:dyDescent="0.25">
      <c r="A136" t="s">
        <v>845</v>
      </c>
      <c r="B136" t="s">
        <v>846</v>
      </c>
      <c r="C136" t="s">
        <v>847</v>
      </c>
      <c r="D136" t="s">
        <v>848</v>
      </c>
      <c r="E136">
        <v>0.140708</v>
      </c>
      <c r="F136" t="s">
        <v>379</v>
      </c>
      <c r="G136">
        <v>2764447</v>
      </c>
      <c r="H136" t="s">
        <v>380</v>
      </c>
    </row>
    <row r="137" spans="1:8" x14ac:dyDescent="0.25">
      <c r="A137" t="s">
        <v>849</v>
      </c>
      <c r="B137" t="s">
        <v>850</v>
      </c>
      <c r="C137" t="s">
        <v>851</v>
      </c>
      <c r="D137" t="s">
        <v>852</v>
      </c>
      <c r="E137">
        <v>0.13908999999999999</v>
      </c>
      <c r="F137" t="s">
        <v>379</v>
      </c>
      <c r="G137">
        <v>3054855</v>
      </c>
      <c r="H137" t="s">
        <v>380</v>
      </c>
    </row>
    <row r="138" spans="1:8" x14ac:dyDescent="0.25">
      <c r="A138" t="s">
        <v>853</v>
      </c>
      <c r="B138" t="s">
        <v>854</v>
      </c>
      <c r="C138" t="s">
        <v>855</v>
      </c>
      <c r="D138" t="s">
        <v>856</v>
      </c>
      <c r="E138">
        <v>0.138602</v>
      </c>
      <c r="F138" t="s">
        <v>379</v>
      </c>
      <c r="G138">
        <v>4692630</v>
      </c>
      <c r="H138" t="s">
        <v>380</v>
      </c>
    </row>
    <row r="139" spans="1:8" x14ac:dyDescent="0.25">
      <c r="A139" t="s">
        <v>857</v>
      </c>
      <c r="B139" t="s">
        <v>858</v>
      </c>
      <c r="C139" t="s">
        <v>859</v>
      </c>
      <c r="D139" t="s">
        <v>860</v>
      </c>
      <c r="E139">
        <v>0.13855100000000001</v>
      </c>
      <c r="F139" t="s">
        <v>379</v>
      </c>
      <c r="G139">
        <v>4803257</v>
      </c>
      <c r="H139" t="s">
        <v>380</v>
      </c>
    </row>
    <row r="140" spans="1:8" x14ac:dyDescent="0.25">
      <c r="A140" t="s">
        <v>861</v>
      </c>
      <c r="B140" t="s">
        <v>862</v>
      </c>
      <c r="C140" t="s">
        <v>863</v>
      </c>
      <c r="D140" t="s">
        <v>864</v>
      </c>
      <c r="E140">
        <v>0.13549600000000001</v>
      </c>
      <c r="F140" t="s">
        <v>379</v>
      </c>
      <c r="G140">
        <v>14550361</v>
      </c>
      <c r="H140" t="s">
        <v>380</v>
      </c>
    </row>
    <row r="141" spans="1:8" x14ac:dyDescent="0.25">
      <c r="A141" t="s">
        <v>865</v>
      </c>
      <c r="B141" t="s">
        <v>866</v>
      </c>
      <c r="C141" t="s">
        <v>867</v>
      </c>
      <c r="D141" t="s">
        <v>868</v>
      </c>
      <c r="E141">
        <v>0.134771</v>
      </c>
      <c r="F141" t="s">
        <v>379</v>
      </c>
      <c r="G141">
        <v>3180667</v>
      </c>
      <c r="H141" t="s">
        <v>380</v>
      </c>
    </row>
    <row r="142" spans="1:8" x14ac:dyDescent="0.25">
      <c r="A142" t="s">
        <v>869</v>
      </c>
      <c r="B142" t="s">
        <v>870</v>
      </c>
      <c r="C142" t="s">
        <v>871</v>
      </c>
      <c r="D142" t="s">
        <v>872</v>
      </c>
      <c r="E142">
        <v>0.13467399999999999</v>
      </c>
      <c r="F142" t="s">
        <v>379</v>
      </c>
      <c r="G142">
        <v>2569325</v>
      </c>
      <c r="H142" t="s">
        <v>380</v>
      </c>
    </row>
    <row r="143" spans="1:8" x14ac:dyDescent="0.25">
      <c r="A143" t="s">
        <v>873</v>
      </c>
      <c r="B143" t="s">
        <v>874</v>
      </c>
      <c r="C143" t="s">
        <v>875</v>
      </c>
      <c r="D143" t="s">
        <v>876</v>
      </c>
      <c r="E143">
        <v>0.13459399999999999</v>
      </c>
      <c r="F143" t="s">
        <v>379</v>
      </c>
      <c r="G143">
        <v>8403297</v>
      </c>
      <c r="H143" t="s">
        <v>380</v>
      </c>
    </row>
    <row r="144" spans="1:8" x14ac:dyDescent="0.25">
      <c r="A144" t="s">
        <v>877</v>
      </c>
      <c r="B144" t="s">
        <v>878</v>
      </c>
      <c r="C144" t="s">
        <v>879</v>
      </c>
      <c r="D144" t="s">
        <v>880</v>
      </c>
      <c r="E144">
        <v>0.13425200000000001</v>
      </c>
      <c r="F144" t="s">
        <v>379</v>
      </c>
      <c r="G144">
        <v>1166052</v>
      </c>
      <c r="H144" t="s">
        <v>380</v>
      </c>
    </row>
    <row r="145" spans="1:8" x14ac:dyDescent="0.25">
      <c r="A145" t="s">
        <v>881</v>
      </c>
      <c r="B145" t="s">
        <v>882</v>
      </c>
      <c r="C145" t="s">
        <v>883</v>
      </c>
      <c r="D145" t="s">
        <v>884</v>
      </c>
      <c r="E145">
        <v>0.133683</v>
      </c>
      <c r="F145" t="s">
        <v>379</v>
      </c>
      <c r="G145">
        <v>2694692</v>
      </c>
      <c r="H145" t="s">
        <v>380</v>
      </c>
    </row>
    <row r="146" spans="1:8" x14ac:dyDescent="0.25">
      <c r="A146" t="s">
        <v>885</v>
      </c>
      <c r="B146" t="s">
        <v>886</v>
      </c>
      <c r="C146" t="s">
        <v>887</v>
      </c>
      <c r="D146" t="s">
        <v>888</v>
      </c>
      <c r="E146">
        <v>0.133434</v>
      </c>
      <c r="F146" t="s">
        <v>379</v>
      </c>
      <c r="G146">
        <v>1985035</v>
      </c>
      <c r="H146" t="s">
        <v>380</v>
      </c>
    </row>
    <row r="147" spans="1:8" x14ac:dyDescent="0.25">
      <c r="A147" t="s">
        <v>889</v>
      </c>
      <c r="B147" t="s">
        <v>890</v>
      </c>
      <c r="C147" t="s">
        <v>891</v>
      </c>
      <c r="D147" t="s">
        <v>892</v>
      </c>
      <c r="E147">
        <v>0.13173699999999999</v>
      </c>
      <c r="F147" t="s">
        <v>379</v>
      </c>
      <c r="G147">
        <v>18543079</v>
      </c>
      <c r="H147" t="s">
        <v>380</v>
      </c>
    </row>
    <row r="148" spans="1:8" x14ac:dyDescent="0.25">
      <c r="A148" t="s">
        <v>893</v>
      </c>
      <c r="B148" t="s">
        <v>894</v>
      </c>
      <c r="C148" t="s">
        <v>895</v>
      </c>
      <c r="D148" t="s">
        <v>896</v>
      </c>
      <c r="E148">
        <v>0.130387</v>
      </c>
      <c r="F148" t="s">
        <v>379</v>
      </c>
      <c r="G148">
        <v>672984</v>
      </c>
      <c r="H148" t="s">
        <v>380</v>
      </c>
    </row>
    <row r="149" spans="1:8" x14ac:dyDescent="0.25">
      <c r="A149" t="s">
        <v>897</v>
      </c>
      <c r="B149" t="s">
        <v>898</v>
      </c>
      <c r="C149" t="s">
        <v>899</v>
      </c>
      <c r="D149" t="s">
        <v>900</v>
      </c>
      <c r="E149">
        <v>0.12931300000000001</v>
      </c>
      <c r="F149" t="s">
        <v>379</v>
      </c>
      <c r="G149">
        <v>6706078</v>
      </c>
      <c r="H149" t="s">
        <v>380</v>
      </c>
    </row>
    <row r="150" spans="1:8" x14ac:dyDescent="0.25">
      <c r="A150" t="s">
        <v>901</v>
      </c>
      <c r="B150" t="s">
        <v>902</v>
      </c>
      <c r="C150" t="s">
        <v>903</v>
      </c>
      <c r="D150" t="s">
        <v>904</v>
      </c>
      <c r="E150">
        <v>0.12875300000000001</v>
      </c>
      <c r="F150" t="s">
        <v>379</v>
      </c>
      <c r="G150">
        <v>1838247</v>
      </c>
      <c r="H150" t="s">
        <v>380</v>
      </c>
    </row>
    <row r="151" spans="1:8" x14ac:dyDescent="0.25">
      <c r="A151" t="s">
        <v>905</v>
      </c>
      <c r="B151" t="s">
        <v>906</v>
      </c>
      <c r="C151" t="s">
        <v>907</v>
      </c>
      <c r="D151" t="s">
        <v>908</v>
      </c>
      <c r="E151">
        <v>0.12742400000000001</v>
      </c>
      <c r="F151" t="s">
        <v>379</v>
      </c>
      <c r="G151">
        <v>2682740</v>
      </c>
      <c r="H151" t="s">
        <v>380</v>
      </c>
    </row>
    <row r="152" spans="1:8" x14ac:dyDescent="0.25">
      <c r="A152" t="s">
        <v>909</v>
      </c>
      <c r="B152" t="s">
        <v>910</v>
      </c>
      <c r="C152" t="s">
        <v>911</v>
      </c>
      <c r="D152" t="s">
        <v>912</v>
      </c>
      <c r="E152">
        <v>0.12601299999999999</v>
      </c>
      <c r="F152" t="s">
        <v>379</v>
      </c>
      <c r="G152">
        <v>7796729</v>
      </c>
      <c r="H152" t="s">
        <v>380</v>
      </c>
    </row>
    <row r="153" spans="1:8" x14ac:dyDescent="0.25">
      <c r="A153" t="s">
        <v>913</v>
      </c>
      <c r="B153" t="s">
        <v>914</v>
      </c>
      <c r="C153" t="s">
        <v>915</v>
      </c>
      <c r="D153" t="s">
        <v>916</v>
      </c>
      <c r="E153">
        <v>0.12579699999999999</v>
      </c>
      <c r="F153" t="s">
        <v>379</v>
      </c>
      <c r="G153">
        <v>199471</v>
      </c>
      <c r="H153" t="s">
        <v>380</v>
      </c>
    </row>
    <row r="154" spans="1:8" x14ac:dyDescent="0.25">
      <c r="A154" t="s">
        <v>917</v>
      </c>
      <c r="B154" t="s">
        <v>918</v>
      </c>
      <c r="C154" t="s">
        <v>162</v>
      </c>
      <c r="D154" t="s">
        <v>919</v>
      </c>
      <c r="E154">
        <v>0.12313499999999999</v>
      </c>
      <c r="F154" t="s">
        <v>379</v>
      </c>
      <c r="G154">
        <v>4081026</v>
      </c>
      <c r="H154" t="s">
        <v>380</v>
      </c>
    </row>
    <row r="155" spans="1:8" x14ac:dyDescent="0.25">
      <c r="A155" t="s">
        <v>920</v>
      </c>
      <c r="B155" t="s">
        <v>921</v>
      </c>
      <c r="C155" t="s">
        <v>922</v>
      </c>
      <c r="D155" t="s">
        <v>923</v>
      </c>
      <c r="E155">
        <v>0.12274599999999999</v>
      </c>
      <c r="F155" t="s">
        <v>379</v>
      </c>
      <c r="G155">
        <v>6476579</v>
      </c>
      <c r="H155" t="s">
        <v>380</v>
      </c>
    </row>
    <row r="156" spans="1:8" x14ac:dyDescent="0.25">
      <c r="A156" t="s">
        <v>924</v>
      </c>
      <c r="B156" t="s">
        <v>925</v>
      </c>
      <c r="C156" t="s">
        <v>926</v>
      </c>
      <c r="D156" t="s">
        <v>927</v>
      </c>
      <c r="E156">
        <v>0.122431</v>
      </c>
      <c r="F156" t="s">
        <v>379</v>
      </c>
      <c r="G156">
        <v>3041264</v>
      </c>
      <c r="H156" t="s">
        <v>380</v>
      </c>
    </row>
    <row r="157" spans="1:8" x14ac:dyDescent="0.25">
      <c r="A157" t="s">
        <v>928</v>
      </c>
      <c r="B157" t="s">
        <v>929</v>
      </c>
      <c r="C157" t="s">
        <v>930</v>
      </c>
      <c r="D157" t="s">
        <v>931</v>
      </c>
      <c r="E157">
        <v>0.12227</v>
      </c>
      <c r="F157" t="s">
        <v>379</v>
      </c>
      <c r="G157">
        <v>1951636</v>
      </c>
      <c r="H157" t="s">
        <v>380</v>
      </c>
    </row>
    <row r="158" spans="1:8" x14ac:dyDescent="0.25">
      <c r="A158" t="s">
        <v>932</v>
      </c>
      <c r="B158" t="s">
        <v>933</v>
      </c>
      <c r="C158" t="s">
        <v>934</v>
      </c>
      <c r="D158" t="s">
        <v>935</v>
      </c>
      <c r="E158">
        <v>0.121147</v>
      </c>
      <c r="F158" t="s">
        <v>379</v>
      </c>
      <c r="G158">
        <v>3160552</v>
      </c>
      <c r="H158" t="s">
        <v>380</v>
      </c>
    </row>
    <row r="159" spans="1:8" x14ac:dyDescent="0.25">
      <c r="A159" t="s">
        <v>936</v>
      </c>
      <c r="B159" t="s">
        <v>937</v>
      </c>
      <c r="C159" t="s">
        <v>184</v>
      </c>
      <c r="D159" t="s">
        <v>938</v>
      </c>
      <c r="E159">
        <v>0.119064</v>
      </c>
      <c r="F159" t="s">
        <v>379</v>
      </c>
      <c r="G159">
        <v>2549741</v>
      </c>
      <c r="H159" t="s">
        <v>380</v>
      </c>
    </row>
    <row r="160" spans="1:8" x14ac:dyDescent="0.25">
      <c r="A160" t="s">
        <v>939</v>
      </c>
      <c r="B160" t="s">
        <v>940</v>
      </c>
      <c r="C160" t="s">
        <v>941</v>
      </c>
      <c r="D160" t="s">
        <v>942</v>
      </c>
      <c r="E160">
        <v>0.118034</v>
      </c>
      <c r="F160" t="s">
        <v>379</v>
      </c>
      <c r="G160">
        <v>2672913</v>
      </c>
      <c r="H160" t="s">
        <v>380</v>
      </c>
    </row>
    <row r="161" spans="1:8" x14ac:dyDescent="0.25">
      <c r="A161" t="s">
        <v>943</v>
      </c>
      <c r="B161" t="s">
        <v>944</v>
      </c>
      <c r="C161" t="s">
        <v>197</v>
      </c>
      <c r="D161" t="s">
        <v>945</v>
      </c>
      <c r="E161">
        <v>0.115934</v>
      </c>
      <c r="F161" t="s">
        <v>379</v>
      </c>
      <c r="G161">
        <v>22210203</v>
      </c>
      <c r="H161" t="s">
        <v>380</v>
      </c>
    </row>
    <row r="162" spans="1:8" x14ac:dyDescent="0.25">
      <c r="A162" t="s">
        <v>946</v>
      </c>
      <c r="B162" t="s">
        <v>947</v>
      </c>
      <c r="C162" t="s">
        <v>948</v>
      </c>
      <c r="D162" t="s">
        <v>949</v>
      </c>
      <c r="E162">
        <v>0.113609</v>
      </c>
      <c r="F162" t="s">
        <v>379</v>
      </c>
      <c r="G162">
        <v>3520555</v>
      </c>
      <c r="H162" t="s">
        <v>380</v>
      </c>
    </row>
    <row r="163" spans="1:8" x14ac:dyDescent="0.25">
      <c r="A163" t="s">
        <v>950</v>
      </c>
      <c r="B163" t="s">
        <v>951</v>
      </c>
      <c r="C163" t="s">
        <v>952</v>
      </c>
      <c r="D163" t="s">
        <v>953</v>
      </c>
      <c r="E163">
        <v>0.113569</v>
      </c>
      <c r="F163" t="s">
        <v>379</v>
      </c>
      <c r="G163">
        <v>5280185</v>
      </c>
      <c r="H163" t="s">
        <v>380</v>
      </c>
    </row>
    <row r="164" spans="1:8" x14ac:dyDescent="0.25">
      <c r="A164" t="s">
        <v>954</v>
      </c>
      <c r="B164" t="s">
        <v>955</v>
      </c>
      <c r="C164" t="s">
        <v>956</v>
      </c>
      <c r="D164" t="s">
        <v>957</v>
      </c>
      <c r="E164">
        <v>0.113152</v>
      </c>
      <c r="F164" t="s">
        <v>379</v>
      </c>
      <c r="G164">
        <v>9629179</v>
      </c>
      <c r="H164" t="s">
        <v>380</v>
      </c>
    </row>
    <row r="165" spans="1:8" x14ac:dyDescent="0.25">
      <c r="A165" t="s">
        <v>958</v>
      </c>
      <c r="B165" t="s">
        <v>959</v>
      </c>
      <c r="C165" t="s">
        <v>190</v>
      </c>
      <c r="D165" t="s">
        <v>960</v>
      </c>
      <c r="E165">
        <v>0.112203</v>
      </c>
      <c r="F165" t="s">
        <v>379</v>
      </c>
      <c r="G165">
        <v>11382348</v>
      </c>
      <c r="H165" t="s">
        <v>380</v>
      </c>
    </row>
    <row r="166" spans="1:8" x14ac:dyDescent="0.25">
      <c r="A166" t="s">
        <v>961</v>
      </c>
      <c r="B166" t="s">
        <v>962</v>
      </c>
      <c r="C166" t="s">
        <v>963</v>
      </c>
      <c r="D166" t="s">
        <v>964</v>
      </c>
      <c r="E166">
        <v>0.11198</v>
      </c>
      <c r="F166" t="s">
        <v>379</v>
      </c>
      <c r="G166">
        <v>9286641</v>
      </c>
      <c r="H166" t="s">
        <v>380</v>
      </c>
    </row>
    <row r="167" spans="1:8" x14ac:dyDescent="0.25">
      <c r="A167" t="s">
        <v>965</v>
      </c>
      <c r="B167" t="s">
        <v>966</v>
      </c>
      <c r="C167" t="s">
        <v>967</v>
      </c>
      <c r="D167" t="s">
        <v>968</v>
      </c>
      <c r="E167">
        <v>0.11007500000000001</v>
      </c>
      <c r="F167" t="s">
        <v>379</v>
      </c>
      <c r="G167">
        <v>2681860</v>
      </c>
      <c r="H167" t="s">
        <v>380</v>
      </c>
    </row>
    <row r="168" spans="1:8" x14ac:dyDescent="0.25">
      <c r="A168" t="s">
        <v>969</v>
      </c>
      <c r="B168" t="s">
        <v>970</v>
      </c>
      <c r="C168" t="s">
        <v>971</v>
      </c>
      <c r="D168" t="s">
        <v>972</v>
      </c>
      <c r="E168">
        <v>0.109281</v>
      </c>
      <c r="F168" t="s">
        <v>379</v>
      </c>
      <c r="G168">
        <v>3794524</v>
      </c>
      <c r="H168" t="s">
        <v>380</v>
      </c>
    </row>
    <row r="169" spans="1:8" x14ac:dyDescent="0.25">
      <c r="A169" t="s">
        <v>973</v>
      </c>
      <c r="B169" t="s">
        <v>974</v>
      </c>
      <c r="C169" t="s">
        <v>975</v>
      </c>
      <c r="D169" t="s">
        <v>976</v>
      </c>
      <c r="E169">
        <v>0.108032</v>
      </c>
      <c r="F169" t="s">
        <v>379</v>
      </c>
      <c r="G169">
        <v>1773822</v>
      </c>
      <c r="H169" t="s">
        <v>380</v>
      </c>
    </row>
    <row r="170" spans="1:8" x14ac:dyDescent="0.25">
      <c r="A170" t="s">
        <v>977</v>
      </c>
      <c r="B170" t="s">
        <v>978</v>
      </c>
      <c r="C170" t="s">
        <v>979</v>
      </c>
      <c r="D170" t="s">
        <v>980</v>
      </c>
      <c r="E170">
        <v>0.107909</v>
      </c>
      <c r="F170" t="s">
        <v>379</v>
      </c>
      <c r="G170">
        <v>8788362</v>
      </c>
      <c r="H170" t="s">
        <v>380</v>
      </c>
    </row>
    <row r="171" spans="1:8" x14ac:dyDescent="0.25">
      <c r="A171" t="s">
        <v>981</v>
      </c>
      <c r="B171" t="s">
        <v>982</v>
      </c>
      <c r="C171" t="s">
        <v>983</v>
      </c>
      <c r="D171" t="s">
        <v>984</v>
      </c>
      <c r="E171">
        <v>0.10767599999999999</v>
      </c>
      <c r="F171" t="s">
        <v>379</v>
      </c>
      <c r="G171">
        <v>6533226</v>
      </c>
      <c r="H171" t="s">
        <v>380</v>
      </c>
    </row>
    <row r="172" spans="1:8" x14ac:dyDescent="0.25">
      <c r="A172" t="s">
        <v>985</v>
      </c>
      <c r="B172" t="s">
        <v>986</v>
      </c>
      <c r="C172" t="s">
        <v>987</v>
      </c>
      <c r="D172" t="s">
        <v>988</v>
      </c>
      <c r="E172">
        <v>0.10760400000000001</v>
      </c>
      <c r="F172" t="s">
        <v>379</v>
      </c>
      <c r="G172">
        <v>766786</v>
      </c>
      <c r="H172" t="s">
        <v>380</v>
      </c>
    </row>
    <row r="173" spans="1:8" x14ac:dyDescent="0.25">
      <c r="A173" t="s">
        <v>989</v>
      </c>
      <c r="B173" t="s">
        <v>990</v>
      </c>
      <c r="C173" t="s">
        <v>991</v>
      </c>
      <c r="D173" t="s">
        <v>992</v>
      </c>
      <c r="E173">
        <v>0.107402</v>
      </c>
      <c r="F173" t="s">
        <v>379</v>
      </c>
      <c r="G173">
        <v>5482418</v>
      </c>
      <c r="H173" t="s">
        <v>380</v>
      </c>
    </row>
    <row r="174" spans="1:8" x14ac:dyDescent="0.25">
      <c r="A174" t="s">
        <v>993</v>
      </c>
      <c r="B174" t="s">
        <v>994</v>
      </c>
      <c r="C174" t="s">
        <v>995</v>
      </c>
      <c r="D174" t="s">
        <v>996</v>
      </c>
      <c r="E174">
        <v>0.10730000000000001</v>
      </c>
      <c r="F174" t="s">
        <v>379</v>
      </c>
      <c r="G174">
        <v>3889532</v>
      </c>
      <c r="H174" t="s">
        <v>380</v>
      </c>
    </row>
    <row r="175" spans="1:8" x14ac:dyDescent="0.25">
      <c r="A175" t="s">
        <v>997</v>
      </c>
      <c r="B175" t="s">
        <v>998</v>
      </c>
      <c r="C175" t="s">
        <v>999</v>
      </c>
      <c r="D175" t="s">
        <v>1000</v>
      </c>
      <c r="E175">
        <v>0.106852</v>
      </c>
      <c r="F175" t="s">
        <v>379</v>
      </c>
      <c r="G175">
        <v>2801803</v>
      </c>
      <c r="H175" t="s">
        <v>380</v>
      </c>
    </row>
    <row r="176" spans="1:8" x14ac:dyDescent="0.25">
      <c r="A176" t="s">
        <v>1001</v>
      </c>
      <c r="B176" t="s">
        <v>1002</v>
      </c>
      <c r="C176" t="s">
        <v>1003</v>
      </c>
      <c r="D176" t="s">
        <v>1004</v>
      </c>
      <c r="E176">
        <v>0.10609499999999999</v>
      </c>
      <c r="F176" t="s">
        <v>379</v>
      </c>
      <c r="G176">
        <v>2309381</v>
      </c>
      <c r="H176" t="s">
        <v>380</v>
      </c>
    </row>
    <row r="177" spans="1:8" x14ac:dyDescent="0.25">
      <c r="A177" t="s">
        <v>1005</v>
      </c>
      <c r="B177" t="s">
        <v>1006</v>
      </c>
      <c r="C177" t="s">
        <v>203</v>
      </c>
      <c r="D177" t="s">
        <v>1007</v>
      </c>
      <c r="E177">
        <v>0.105727</v>
      </c>
      <c r="F177" t="s">
        <v>379</v>
      </c>
      <c r="G177">
        <v>6393290</v>
      </c>
      <c r="H177" t="s">
        <v>380</v>
      </c>
    </row>
    <row r="178" spans="1:8" x14ac:dyDescent="0.25">
      <c r="A178" t="s">
        <v>1008</v>
      </c>
      <c r="B178" t="s">
        <v>1009</v>
      </c>
      <c r="C178" t="s">
        <v>1010</v>
      </c>
      <c r="D178" t="s">
        <v>1011</v>
      </c>
      <c r="E178">
        <v>0.105598</v>
      </c>
      <c r="F178" t="s">
        <v>379</v>
      </c>
      <c r="G178">
        <v>2651496</v>
      </c>
      <c r="H178" t="s">
        <v>380</v>
      </c>
    </row>
    <row r="179" spans="1:8" x14ac:dyDescent="0.25">
      <c r="A179" t="s">
        <v>1012</v>
      </c>
      <c r="B179" t="s">
        <v>1013</v>
      </c>
      <c r="C179" t="s">
        <v>1014</v>
      </c>
      <c r="D179" t="s">
        <v>1015</v>
      </c>
      <c r="E179">
        <v>0.10323599999999999</v>
      </c>
      <c r="F179" t="s">
        <v>379</v>
      </c>
      <c r="G179">
        <v>15360917</v>
      </c>
      <c r="H179" t="s">
        <v>380</v>
      </c>
    </row>
    <row r="180" spans="1:8" x14ac:dyDescent="0.25">
      <c r="A180" t="s">
        <v>1016</v>
      </c>
      <c r="B180" t="s">
        <v>1017</v>
      </c>
      <c r="C180" t="s">
        <v>175</v>
      </c>
      <c r="D180" t="s">
        <v>1018</v>
      </c>
      <c r="E180">
        <v>0.102766</v>
      </c>
      <c r="F180" t="s">
        <v>379</v>
      </c>
      <c r="G180">
        <v>2684308</v>
      </c>
      <c r="H180" t="s">
        <v>380</v>
      </c>
    </row>
    <row r="181" spans="1:8" x14ac:dyDescent="0.25">
      <c r="A181" t="s">
        <v>1019</v>
      </c>
      <c r="B181" t="s">
        <v>1020</v>
      </c>
      <c r="C181" t="s">
        <v>1021</v>
      </c>
      <c r="D181" t="s">
        <v>1022</v>
      </c>
      <c r="E181">
        <v>0.102613</v>
      </c>
      <c r="F181" t="s">
        <v>379</v>
      </c>
      <c r="G181">
        <v>3621804</v>
      </c>
      <c r="H181" t="s">
        <v>380</v>
      </c>
    </row>
    <row r="182" spans="1:8" x14ac:dyDescent="0.25">
      <c r="A182" t="s">
        <v>1023</v>
      </c>
      <c r="B182" t="s">
        <v>1024</v>
      </c>
      <c r="C182" t="s">
        <v>1025</v>
      </c>
      <c r="D182" t="s">
        <v>1026</v>
      </c>
      <c r="E182">
        <v>0.102478</v>
      </c>
      <c r="F182" t="s">
        <v>379</v>
      </c>
      <c r="G182">
        <v>7803681</v>
      </c>
      <c r="H182" t="s">
        <v>380</v>
      </c>
    </row>
    <row r="183" spans="1:8" x14ac:dyDescent="0.25">
      <c r="A183" t="s">
        <v>1027</v>
      </c>
      <c r="B183" t="s">
        <v>1028</v>
      </c>
      <c r="C183" t="s">
        <v>1029</v>
      </c>
      <c r="D183" t="s">
        <v>1030</v>
      </c>
      <c r="E183">
        <v>0.102324</v>
      </c>
      <c r="F183" t="s">
        <v>379</v>
      </c>
      <c r="G183">
        <v>1648077</v>
      </c>
      <c r="H183" t="s">
        <v>380</v>
      </c>
    </row>
    <row r="184" spans="1:8" x14ac:dyDescent="0.25">
      <c r="A184" t="s">
        <v>1031</v>
      </c>
      <c r="B184" t="s">
        <v>1032</v>
      </c>
      <c r="C184" t="s">
        <v>1033</v>
      </c>
      <c r="D184" t="s">
        <v>1034</v>
      </c>
      <c r="E184">
        <v>0.101647</v>
      </c>
      <c r="F184" t="s">
        <v>379</v>
      </c>
      <c r="G184">
        <v>11341460</v>
      </c>
      <c r="H184" t="s">
        <v>380</v>
      </c>
    </row>
    <row r="185" spans="1:8" x14ac:dyDescent="0.25">
      <c r="A185" t="s">
        <v>1035</v>
      </c>
      <c r="B185" t="s">
        <v>1036</v>
      </c>
      <c r="C185" t="s">
        <v>206</v>
      </c>
      <c r="D185" t="s">
        <v>1037</v>
      </c>
      <c r="E185">
        <v>0.100533</v>
      </c>
      <c r="F185" t="s">
        <v>379</v>
      </c>
      <c r="G185">
        <v>3003164</v>
      </c>
      <c r="H185" t="s">
        <v>380</v>
      </c>
    </row>
    <row r="186" spans="1:8" x14ac:dyDescent="0.25">
      <c r="A186" t="s">
        <v>1038</v>
      </c>
      <c r="B186" t="s">
        <v>1039</v>
      </c>
      <c r="C186" t="s">
        <v>1040</v>
      </c>
      <c r="D186" t="s">
        <v>1041</v>
      </c>
      <c r="E186">
        <v>0.10041</v>
      </c>
      <c r="F186" t="s">
        <v>379</v>
      </c>
      <c r="G186">
        <v>2236600</v>
      </c>
      <c r="H186" t="s">
        <v>380</v>
      </c>
    </row>
    <row r="187" spans="1:8" x14ac:dyDescent="0.25">
      <c r="A187" t="s">
        <v>1042</v>
      </c>
      <c r="B187" t="s">
        <v>1043</v>
      </c>
      <c r="C187" t="s">
        <v>200</v>
      </c>
      <c r="D187" t="s">
        <v>1044</v>
      </c>
      <c r="E187">
        <v>0.100281</v>
      </c>
      <c r="F187" t="s">
        <v>379</v>
      </c>
      <c r="G187">
        <v>1213289</v>
      </c>
      <c r="H187" t="s">
        <v>380</v>
      </c>
    </row>
    <row r="188" spans="1:8" x14ac:dyDescent="0.25">
      <c r="A188" t="s">
        <v>1045</v>
      </c>
      <c r="B188" t="s">
        <v>1046</v>
      </c>
      <c r="C188" t="s">
        <v>1047</v>
      </c>
      <c r="D188" t="s">
        <v>1048</v>
      </c>
      <c r="E188">
        <v>9.9041000000000004E-2</v>
      </c>
      <c r="F188" t="s">
        <v>379</v>
      </c>
      <c r="G188">
        <v>3138896</v>
      </c>
      <c r="H188" t="s">
        <v>380</v>
      </c>
    </row>
    <row r="189" spans="1:8" x14ac:dyDescent="0.25">
      <c r="A189" t="s">
        <v>1049</v>
      </c>
      <c r="B189" t="s">
        <v>1050</v>
      </c>
      <c r="C189" t="s">
        <v>212</v>
      </c>
      <c r="D189" t="s">
        <v>1051</v>
      </c>
      <c r="E189">
        <v>9.8668000000000006E-2</v>
      </c>
      <c r="F189" t="s">
        <v>379</v>
      </c>
      <c r="G189">
        <v>935326</v>
      </c>
      <c r="H189" t="s">
        <v>380</v>
      </c>
    </row>
    <row r="190" spans="1:8" x14ac:dyDescent="0.25">
      <c r="A190" t="s">
        <v>1052</v>
      </c>
      <c r="B190" t="s">
        <v>1053</v>
      </c>
      <c r="C190" t="s">
        <v>1054</v>
      </c>
      <c r="D190" t="s">
        <v>1055</v>
      </c>
      <c r="E190">
        <v>9.8614999999999994E-2</v>
      </c>
      <c r="F190" t="s">
        <v>379</v>
      </c>
      <c r="G190">
        <v>17105266</v>
      </c>
      <c r="H190" t="s">
        <v>380</v>
      </c>
    </row>
    <row r="191" spans="1:8" x14ac:dyDescent="0.25">
      <c r="A191" t="s">
        <v>1056</v>
      </c>
      <c r="B191" t="s">
        <v>1057</v>
      </c>
      <c r="C191" t="s">
        <v>209</v>
      </c>
      <c r="D191" t="s">
        <v>1058</v>
      </c>
      <c r="E191">
        <v>9.8545999999999995E-2</v>
      </c>
      <c r="F191" t="s">
        <v>379</v>
      </c>
      <c r="G191">
        <v>13670455</v>
      </c>
      <c r="H191" t="s">
        <v>380</v>
      </c>
    </row>
    <row r="192" spans="1:8" x14ac:dyDescent="0.25">
      <c r="A192" t="s">
        <v>1059</v>
      </c>
      <c r="B192" t="s">
        <v>1060</v>
      </c>
      <c r="C192" t="s">
        <v>1061</v>
      </c>
      <c r="D192" t="s">
        <v>1062</v>
      </c>
      <c r="E192">
        <v>9.7043000000000004E-2</v>
      </c>
      <c r="F192" t="s">
        <v>379</v>
      </c>
      <c r="G192">
        <v>3818686</v>
      </c>
      <c r="H192" t="s">
        <v>380</v>
      </c>
    </row>
    <row r="193" spans="1:8" x14ac:dyDescent="0.25">
      <c r="A193" t="s">
        <v>1063</v>
      </c>
      <c r="B193" t="s">
        <v>1064</v>
      </c>
      <c r="C193" t="s">
        <v>1065</v>
      </c>
      <c r="D193" t="s">
        <v>1066</v>
      </c>
      <c r="E193">
        <v>9.6933000000000005E-2</v>
      </c>
      <c r="F193" t="s">
        <v>379</v>
      </c>
      <c r="G193">
        <v>23292861</v>
      </c>
      <c r="H193" t="s">
        <v>380</v>
      </c>
    </row>
    <row r="194" spans="1:8" x14ac:dyDescent="0.25">
      <c r="A194" t="s">
        <v>1067</v>
      </c>
      <c r="B194" t="s">
        <v>1068</v>
      </c>
      <c r="C194" t="s">
        <v>1069</v>
      </c>
      <c r="D194" t="s">
        <v>1070</v>
      </c>
      <c r="E194">
        <v>9.6890000000000004E-2</v>
      </c>
      <c r="F194" t="s">
        <v>379</v>
      </c>
      <c r="G194">
        <v>10891072</v>
      </c>
      <c r="H194" t="s">
        <v>380</v>
      </c>
    </row>
    <row r="195" spans="1:8" x14ac:dyDescent="0.25">
      <c r="A195" t="s">
        <v>1071</v>
      </c>
      <c r="B195" t="s">
        <v>1072</v>
      </c>
      <c r="C195" t="s">
        <v>1073</v>
      </c>
      <c r="D195" t="s">
        <v>1074</v>
      </c>
      <c r="E195">
        <v>9.6249000000000001E-2</v>
      </c>
      <c r="F195" t="s">
        <v>379</v>
      </c>
      <c r="G195">
        <v>4813786</v>
      </c>
      <c r="H195" t="s">
        <v>380</v>
      </c>
    </row>
    <row r="196" spans="1:8" x14ac:dyDescent="0.25">
      <c r="A196" t="s">
        <v>1075</v>
      </c>
      <c r="B196" t="s">
        <v>1076</v>
      </c>
      <c r="C196" t="s">
        <v>187</v>
      </c>
      <c r="D196" t="s">
        <v>1077</v>
      </c>
      <c r="E196">
        <v>9.5885999999999999E-2</v>
      </c>
      <c r="F196" t="s">
        <v>379</v>
      </c>
      <c r="G196">
        <v>7758065</v>
      </c>
      <c r="H196" t="s">
        <v>380</v>
      </c>
    </row>
    <row r="197" spans="1:8" x14ac:dyDescent="0.25">
      <c r="A197" t="s">
        <v>1078</v>
      </c>
      <c r="B197" t="s">
        <v>1079</v>
      </c>
      <c r="C197" t="s">
        <v>1080</v>
      </c>
      <c r="D197" t="s">
        <v>1081</v>
      </c>
      <c r="E197">
        <v>9.4362000000000001E-2</v>
      </c>
      <c r="F197" t="s">
        <v>379</v>
      </c>
      <c r="G197">
        <v>3429682</v>
      </c>
      <c r="H197" t="s">
        <v>380</v>
      </c>
    </row>
    <row r="198" spans="1:8" x14ac:dyDescent="0.25">
      <c r="A198" t="s">
        <v>1082</v>
      </c>
      <c r="B198" t="s">
        <v>1083</v>
      </c>
      <c r="C198" t="s">
        <v>215</v>
      </c>
      <c r="D198" t="s">
        <v>1084</v>
      </c>
      <c r="E198">
        <v>9.4334000000000001E-2</v>
      </c>
      <c r="F198" t="s">
        <v>379</v>
      </c>
      <c r="G198">
        <v>1286851</v>
      </c>
      <c r="H198" t="s">
        <v>380</v>
      </c>
    </row>
    <row r="199" spans="1:8" x14ac:dyDescent="0.25">
      <c r="A199" t="s">
        <v>1085</v>
      </c>
      <c r="B199" t="s">
        <v>1086</v>
      </c>
      <c r="C199" t="s">
        <v>1087</v>
      </c>
      <c r="D199" t="s">
        <v>1088</v>
      </c>
      <c r="E199">
        <v>9.4141000000000002E-2</v>
      </c>
      <c r="F199" t="s">
        <v>379</v>
      </c>
      <c r="G199">
        <v>5733470</v>
      </c>
      <c r="H199" t="s">
        <v>380</v>
      </c>
    </row>
    <row r="200" spans="1:8" x14ac:dyDescent="0.25">
      <c r="A200" t="s">
        <v>1089</v>
      </c>
      <c r="B200" t="s">
        <v>1090</v>
      </c>
      <c r="C200" t="s">
        <v>1091</v>
      </c>
      <c r="D200" t="s">
        <v>1092</v>
      </c>
      <c r="E200">
        <v>9.2602000000000004E-2</v>
      </c>
      <c r="F200" t="s">
        <v>379</v>
      </c>
      <c r="G200">
        <v>3699984</v>
      </c>
      <c r="H200" t="s">
        <v>380</v>
      </c>
    </row>
    <row r="201" spans="1:8" x14ac:dyDescent="0.25">
      <c r="A201" t="s">
        <v>1093</v>
      </c>
      <c r="B201" t="s">
        <v>1094</v>
      </c>
      <c r="C201" t="s">
        <v>1095</v>
      </c>
      <c r="D201" t="s">
        <v>1096</v>
      </c>
      <c r="E201">
        <v>9.2012999999999998E-2</v>
      </c>
      <c r="F201" t="s">
        <v>379</v>
      </c>
      <c r="G201">
        <v>15972185</v>
      </c>
      <c r="H201" t="s">
        <v>380</v>
      </c>
    </row>
    <row r="202" spans="1:8" x14ac:dyDescent="0.25">
      <c r="A202" t="s">
        <v>1097</v>
      </c>
      <c r="B202" t="s">
        <v>1098</v>
      </c>
      <c r="C202" t="s">
        <v>1099</v>
      </c>
      <c r="D202" t="s">
        <v>1100</v>
      </c>
      <c r="E202">
        <v>9.1744000000000006E-2</v>
      </c>
      <c r="F202" t="s">
        <v>379</v>
      </c>
      <c r="G202">
        <v>10203083</v>
      </c>
      <c r="H202" t="s">
        <v>380</v>
      </c>
    </row>
    <row r="203" spans="1:8" x14ac:dyDescent="0.25">
      <c r="A203" t="s">
        <v>1101</v>
      </c>
      <c r="B203" t="s">
        <v>1102</v>
      </c>
      <c r="C203" t="s">
        <v>221</v>
      </c>
      <c r="D203" t="s">
        <v>1103</v>
      </c>
      <c r="E203">
        <v>9.1230000000000006E-2</v>
      </c>
      <c r="F203" t="s">
        <v>379</v>
      </c>
      <c r="G203">
        <v>5111375</v>
      </c>
      <c r="H203" t="s">
        <v>380</v>
      </c>
    </row>
    <row r="204" spans="1:8" x14ac:dyDescent="0.25">
      <c r="A204" t="s">
        <v>1104</v>
      </c>
      <c r="B204" t="s">
        <v>1105</v>
      </c>
      <c r="C204" t="s">
        <v>218</v>
      </c>
      <c r="D204" t="s">
        <v>1106</v>
      </c>
      <c r="E204">
        <v>9.1037000000000007E-2</v>
      </c>
      <c r="F204" t="s">
        <v>379</v>
      </c>
      <c r="G204">
        <v>2572654</v>
      </c>
      <c r="H204" t="s">
        <v>380</v>
      </c>
    </row>
    <row r="205" spans="1:8" x14ac:dyDescent="0.25">
      <c r="A205" t="s">
        <v>1107</v>
      </c>
      <c r="B205" t="s">
        <v>1108</v>
      </c>
      <c r="C205" t="s">
        <v>224</v>
      </c>
      <c r="D205" t="s">
        <v>1109</v>
      </c>
      <c r="E205">
        <v>9.0787999999999994E-2</v>
      </c>
      <c r="F205" t="s">
        <v>379</v>
      </c>
      <c r="G205">
        <v>6281706</v>
      </c>
      <c r="H205" t="s">
        <v>380</v>
      </c>
    </row>
    <row r="206" spans="1:8" x14ac:dyDescent="0.25">
      <c r="A206" t="s">
        <v>1110</v>
      </c>
      <c r="B206" t="s">
        <v>1111</v>
      </c>
      <c r="C206" t="s">
        <v>1112</v>
      </c>
      <c r="D206" t="s">
        <v>1113</v>
      </c>
      <c r="E206">
        <v>8.9784000000000003E-2</v>
      </c>
      <c r="F206" t="s">
        <v>379</v>
      </c>
      <c r="G206">
        <v>17770968</v>
      </c>
      <c r="H206" t="s">
        <v>380</v>
      </c>
    </row>
    <row r="207" spans="1:8" x14ac:dyDescent="0.25">
      <c r="A207" t="s">
        <v>1114</v>
      </c>
      <c r="B207" t="s">
        <v>1115</v>
      </c>
      <c r="C207" t="s">
        <v>1116</v>
      </c>
      <c r="D207" t="s">
        <v>1117</v>
      </c>
      <c r="E207">
        <v>8.9607000000000006E-2</v>
      </c>
      <c r="F207" t="s">
        <v>379</v>
      </c>
      <c r="G207">
        <v>2585077</v>
      </c>
      <c r="H207" t="s">
        <v>380</v>
      </c>
    </row>
    <row r="208" spans="1:8" x14ac:dyDescent="0.25">
      <c r="A208" t="s">
        <v>1118</v>
      </c>
      <c r="B208" t="s">
        <v>1119</v>
      </c>
      <c r="C208" t="s">
        <v>227</v>
      </c>
      <c r="D208" t="s">
        <v>1120</v>
      </c>
      <c r="E208">
        <v>8.9511999999999994E-2</v>
      </c>
      <c r="F208" t="s">
        <v>379</v>
      </c>
      <c r="G208">
        <v>953117</v>
      </c>
      <c r="H208" t="s">
        <v>380</v>
      </c>
    </row>
    <row r="209" spans="1:8" x14ac:dyDescent="0.25">
      <c r="A209" t="s">
        <v>1121</v>
      </c>
      <c r="B209" t="s">
        <v>1122</v>
      </c>
      <c r="C209" t="s">
        <v>1123</v>
      </c>
      <c r="D209" t="s">
        <v>1124</v>
      </c>
      <c r="E209">
        <v>8.7887999999999994E-2</v>
      </c>
      <c r="F209" t="s">
        <v>379</v>
      </c>
      <c r="G209">
        <v>2532794</v>
      </c>
      <c r="H209" t="s">
        <v>380</v>
      </c>
    </row>
    <row r="210" spans="1:8" x14ac:dyDescent="0.25">
      <c r="A210" t="s">
        <v>1125</v>
      </c>
      <c r="B210" t="s">
        <v>1126</v>
      </c>
      <c r="C210" t="s">
        <v>234</v>
      </c>
      <c r="D210" t="s">
        <v>1127</v>
      </c>
      <c r="E210">
        <v>8.7262000000000006E-2</v>
      </c>
      <c r="F210" t="s">
        <v>379</v>
      </c>
      <c r="G210">
        <v>3895474</v>
      </c>
      <c r="H210" t="s">
        <v>380</v>
      </c>
    </row>
    <row r="211" spans="1:8" x14ac:dyDescent="0.25">
      <c r="A211" t="s">
        <v>1128</v>
      </c>
      <c r="B211" t="s">
        <v>1129</v>
      </c>
      <c r="C211" t="s">
        <v>240</v>
      </c>
      <c r="D211" t="s">
        <v>1130</v>
      </c>
      <c r="E211">
        <v>8.4650000000000003E-2</v>
      </c>
      <c r="F211" t="s">
        <v>379</v>
      </c>
      <c r="G211">
        <v>29486121</v>
      </c>
      <c r="H211" t="s">
        <v>380</v>
      </c>
    </row>
    <row r="212" spans="1:8" x14ac:dyDescent="0.25">
      <c r="A212" t="s">
        <v>1131</v>
      </c>
      <c r="B212" t="s">
        <v>1132</v>
      </c>
      <c r="C212" t="s">
        <v>230</v>
      </c>
      <c r="D212" t="s">
        <v>1133</v>
      </c>
      <c r="E212">
        <v>8.4090999999999999E-2</v>
      </c>
      <c r="F212" t="s">
        <v>379</v>
      </c>
      <c r="G212">
        <v>11741837</v>
      </c>
      <c r="H212" t="s">
        <v>380</v>
      </c>
    </row>
    <row r="213" spans="1:8" x14ac:dyDescent="0.25">
      <c r="A213" t="s">
        <v>1134</v>
      </c>
      <c r="B213" t="s">
        <v>1135</v>
      </c>
      <c r="C213" t="s">
        <v>194</v>
      </c>
      <c r="D213" t="s">
        <v>1136</v>
      </c>
      <c r="E213">
        <v>8.3993999999999999E-2</v>
      </c>
      <c r="F213" t="s">
        <v>379</v>
      </c>
      <c r="G213">
        <v>8489046</v>
      </c>
      <c r="H213" t="s">
        <v>380</v>
      </c>
    </row>
    <row r="214" spans="1:8" x14ac:dyDescent="0.25">
      <c r="A214" t="s">
        <v>1137</v>
      </c>
      <c r="B214" t="s">
        <v>1138</v>
      </c>
      <c r="C214" t="s">
        <v>1139</v>
      </c>
      <c r="D214" t="s">
        <v>1140</v>
      </c>
      <c r="E214">
        <v>8.3728999999999998E-2</v>
      </c>
      <c r="F214" t="s">
        <v>379</v>
      </c>
      <c r="G214">
        <v>9540958</v>
      </c>
      <c r="H214" t="s">
        <v>380</v>
      </c>
    </row>
    <row r="215" spans="1:8" x14ac:dyDescent="0.25">
      <c r="A215" t="s">
        <v>1141</v>
      </c>
      <c r="B215" t="s">
        <v>1142</v>
      </c>
      <c r="C215" t="s">
        <v>246</v>
      </c>
      <c r="D215" t="s">
        <v>1143</v>
      </c>
      <c r="E215">
        <v>8.3495E-2</v>
      </c>
      <c r="F215" t="s">
        <v>379</v>
      </c>
      <c r="G215">
        <v>7042836</v>
      </c>
      <c r="H215" t="s">
        <v>380</v>
      </c>
    </row>
    <row r="216" spans="1:8" x14ac:dyDescent="0.25">
      <c r="A216" t="s">
        <v>1144</v>
      </c>
      <c r="B216" t="s">
        <v>1145</v>
      </c>
      <c r="C216" t="s">
        <v>1146</v>
      </c>
      <c r="D216" t="s">
        <v>1147</v>
      </c>
      <c r="E216">
        <v>8.2263000000000003E-2</v>
      </c>
      <c r="F216" t="s">
        <v>379</v>
      </c>
      <c r="G216">
        <v>3302193</v>
      </c>
      <c r="H216" t="s">
        <v>380</v>
      </c>
    </row>
    <row r="217" spans="1:8" x14ac:dyDescent="0.25">
      <c r="A217" t="s">
        <v>1148</v>
      </c>
      <c r="B217" t="s">
        <v>1149</v>
      </c>
      <c r="C217" t="s">
        <v>1150</v>
      </c>
      <c r="D217" t="s">
        <v>1151</v>
      </c>
      <c r="E217">
        <v>8.1847000000000003E-2</v>
      </c>
      <c r="F217" t="s">
        <v>379</v>
      </c>
      <c r="G217">
        <v>46554718</v>
      </c>
      <c r="H217" t="s">
        <v>380</v>
      </c>
    </row>
    <row r="218" spans="1:8" x14ac:dyDescent="0.25">
      <c r="A218" t="s">
        <v>1152</v>
      </c>
      <c r="B218" t="s">
        <v>1153</v>
      </c>
      <c r="C218" t="s">
        <v>1154</v>
      </c>
      <c r="D218" t="s">
        <v>1155</v>
      </c>
      <c r="E218">
        <v>8.1522999999999998E-2</v>
      </c>
      <c r="F218" t="s">
        <v>379</v>
      </c>
      <c r="G218">
        <v>2416741</v>
      </c>
      <c r="H218" t="s">
        <v>380</v>
      </c>
    </row>
    <row r="219" spans="1:8" x14ac:dyDescent="0.25">
      <c r="A219" t="s">
        <v>1156</v>
      </c>
      <c r="B219" t="s">
        <v>1157</v>
      </c>
      <c r="C219" t="s">
        <v>1158</v>
      </c>
      <c r="D219" t="s">
        <v>1159</v>
      </c>
      <c r="E219">
        <v>8.1073000000000006E-2</v>
      </c>
      <c r="F219" t="s">
        <v>379</v>
      </c>
      <c r="G219">
        <v>1122712</v>
      </c>
      <c r="H219" t="s">
        <v>380</v>
      </c>
    </row>
    <row r="220" spans="1:8" x14ac:dyDescent="0.25">
      <c r="A220" t="s">
        <v>1160</v>
      </c>
      <c r="B220" t="s">
        <v>1161</v>
      </c>
      <c r="C220" t="s">
        <v>1162</v>
      </c>
      <c r="D220" t="s">
        <v>1163</v>
      </c>
      <c r="E220">
        <v>8.0851000000000006E-2</v>
      </c>
      <c r="F220" t="s">
        <v>379</v>
      </c>
      <c r="G220">
        <v>3490850</v>
      </c>
      <c r="H220" t="s">
        <v>380</v>
      </c>
    </row>
    <row r="221" spans="1:8" x14ac:dyDescent="0.25">
      <c r="A221" t="s">
        <v>1164</v>
      </c>
      <c r="B221" t="s">
        <v>1165</v>
      </c>
      <c r="C221" t="s">
        <v>255</v>
      </c>
      <c r="D221" t="s">
        <v>1166</v>
      </c>
      <c r="E221">
        <v>8.0589999999999995E-2</v>
      </c>
      <c r="F221" t="s">
        <v>379</v>
      </c>
      <c r="G221">
        <v>3850028</v>
      </c>
      <c r="H221" t="s">
        <v>380</v>
      </c>
    </row>
    <row r="222" spans="1:8" x14ac:dyDescent="0.25">
      <c r="A222" t="s">
        <v>1167</v>
      </c>
      <c r="B222" t="s">
        <v>1168</v>
      </c>
      <c r="C222" t="s">
        <v>1169</v>
      </c>
      <c r="D222" t="s">
        <v>1170</v>
      </c>
      <c r="E222">
        <v>8.0549999999999997E-2</v>
      </c>
      <c r="F222" t="s">
        <v>379</v>
      </c>
      <c r="G222">
        <v>6652557</v>
      </c>
      <c r="H222" t="s">
        <v>380</v>
      </c>
    </row>
    <row r="223" spans="1:8" x14ac:dyDescent="0.25">
      <c r="A223" t="s">
        <v>1171</v>
      </c>
      <c r="B223" t="s">
        <v>1172</v>
      </c>
      <c r="C223" t="s">
        <v>1173</v>
      </c>
      <c r="D223" t="s">
        <v>1174</v>
      </c>
      <c r="E223">
        <v>8.0546000000000006E-2</v>
      </c>
      <c r="F223" t="s">
        <v>379</v>
      </c>
      <c r="G223">
        <v>7509144</v>
      </c>
      <c r="H223" t="s">
        <v>380</v>
      </c>
    </row>
    <row r="224" spans="1:8" x14ac:dyDescent="0.25">
      <c r="A224" t="s">
        <v>1175</v>
      </c>
      <c r="B224" t="s">
        <v>1176</v>
      </c>
      <c r="C224" t="s">
        <v>1177</v>
      </c>
      <c r="D224" t="s">
        <v>1178</v>
      </c>
      <c r="E224">
        <v>8.0411999999999997E-2</v>
      </c>
      <c r="F224" t="s">
        <v>379</v>
      </c>
      <c r="G224">
        <v>8088567</v>
      </c>
      <c r="H224" t="s">
        <v>380</v>
      </c>
    </row>
    <row r="225" spans="1:8" x14ac:dyDescent="0.25">
      <c r="A225" t="s">
        <v>1179</v>
      </c>
      <c r="B225" t="s">
        <v>1180</v>
      </c>
      <c r="C225" t="s">
        <v>1181</v>
      </c>
      <c r="D225" t="s">
        <v>1182</v>
      </c>
      <c r="E225">
        <v>7.9931000000000002E-2</v>
      </c>
      <c r="F225" t="s">
        <v>379</v>
      </c>
      <c r="G225">
        <v>6991893</v>
      </c>
      <c r="H225" t="s">
        <v>380</v>
      </c>
    </row>
    <row r="226" spans="1:8" x14ac:dyDescent="0.25">
      <c r="A226" t="s">
        <v>1183</v>
      </c>
      <c r="B226" t="s">
        <v>1184</v>
      </c>
      <c r="C226" t="s">
        <v>1185</v>
      </c>
      <c r="D226" t="s">
        <v>1186</v>
      </c>
      <c r="E226">
        <v>7.9844999999999999E-2</v>
      </c>
      <c r="F226" t="s">
        <v>379</v>
      </c>
      <c r="G226">
        <v>1880487</v>
      </c>
      <c r="H226" t="s">
        <v>380</v>
      </c>
    </row>
    <row r="227" spans="1:8" x14ac:dyDescent="0.25">
      <c r="A227" t="s">
        <v>1187</v>
      </c>
      <c r="B227" t="s">
        <v>1188</v>
      </c>
      <c r="C227" t="s">
        <v>258</v>
      </c>
      <c r="D227" t="s">
        <v>1189</v>
      </c>
      <c r="E227">
        <v>7.9580999999999999E-2</v>
      </c>
      <c r="F227" t="s">
        <v>379</v>
      </c>
      <c r="G227">
        <v>12027937</v>
      </c>
      <c r="H227" t="s">
        <v>380</v>
      </c>
    </row>
    <row r="228" spans="1:8" x14ac:dyDescent="0.25">
      <c r="A228" t="s">
        <v>1190</v>
      </c>
      <c r="B228" t="s">
        <v>1191</v>
      </c>
      <c r="C228" t="s">
        <v>237</v>
      </c>
      <c r="D228" t="s">
        <v>1192</v>
      </c>
      <c r="E228">
        <v>7.9492999999999994E-2</v>
      </c>
      <c r="F228" t="s">
        <v>379</v>
      </c>
      <c r="G228">
        <v>2681124</v>
      </c>
      <c r="H228" t="s">
        <v>380</v>
      </c>
    </row>
    <row r="229" spans="1:8" x14ac:dyDescent="0.25">
      <c r="A229" t="s">
        <v>1193</v>
      </c>
      <c r="B229" t="s">
        <v>1194</v>
      </c>
      <c r="C229" t="s">
        <v>243</v>
      </c>
      <c r="D229" t="s">
        <v>1195</v>
      </c>
      <c r="E229">
        <v>7.8418000000000002E-2</v>
      </c>
      <c r="F229" t="s">
        <v>379</v>
      </c>
      <c r="G229">
        <v>2064822</v>
      </c>
      <c r="H229" t="s">
        <v>380</v>
      </c>
    </row>
    <row r="230" spans="1:8" x14ac:dyDescent="0.25">
      <c r="A230" t="s">
        <v>1196</v>
      </c>
      <c r="B230" t="s">
        <v>1197</v>
      </c>
      <c r="C230" t="s">
        <v>1198</v>
      </c>
      <c r="D230" t="s">
        <v>1199</v>
      </c>
      <c r="E230">
        <v>7.7654000000000001E-2</v>
      </c>
      <c r="F230" t="s">
        <v>379</v>
      </c>
      <c r="G230">
        <v>573810</v>
      </c>
      <c r="H230" t="s">
        <v>380</v>
      </c>
    </row>
    <row r="231" spans="1:8" x14ac:dyDescent="0.25">
      <c r="A231" t="s">
        <v>1200</v>
      </c>
      <c r="B231" t="s">
        <v>1201</v>
      </c>
      <c r="C231" t="s">
        <v>1202</v>
      </c>
      <c r="D231" t="s">
        <v>1203</v>
      </c>
      <c r="E231">
        <v>7.7303999999999998E-2</v>
      </c>
      <c r="F231" t="s">
        <v>379</v>
      </c>
      <c r="G231">
        <v>926824</v>
      </c>
      <c r="H231" t="s">
        <v>380</v>
      </c>
    </row>
    <row r="232" spans="1:8" x14ac:dyDescent="0.25">
      <c r="A232" t="s">
        <v>1204</v>
      </c>
      <c r="B232" t="s">
        <v>1205</v>
      </c>
      <c r="C232" t="s">
        <v>1206</v>
      </c>
      <c r="D232" t="s">
        <v>1207</v>
      </c>
      <c r="E232">
        <v>7.6304999999999998E-2</v>
      </c>
      <c r="F232" t="s">
        <v>379</v>
      </c>
      <c r="G232">
        <v>2761128</v>
      </c>
      <c r="H232" t="s">
        <v>380</v>
      </c>
    </row>
    <row r="233" spans="1:8" x14ac:dyDescent="0.25">
      <c r="A233" t="s">
        <v>1208</v>
      </c>
      <c r="B233" t="s">
        <v>1209</v>
      </c>
      <c r="C233" t="s">
        <v>1210</v>
      </c>
      <c r="D233" t="s">
        <v>1211</v>
      </c>
      <c r="E233">
        <v>7.6166999999999999E-2</v>
      </c>
      <c r="F233" t="s">
        <v>379</v>
      </c>
      <c r="G233">
        <v>6597333</v>
      </c>
      <c r="H233" t="s">
        <v>380</v>
      </c>
    </row>
    <row r="234" spans="1:8" x14ac:dyDescent="0.25">
      <c r="A234" t="s">
        <v>1212</v>
      </c>
      <c r="B234" t="s">
        <v>1213</v>
      </c>
      <c r="C234" t="s">
        <v>1214</v>
      </c>
      <c r="D234" t="s">
        <v>1215</v>
      </c>
      <c r="E234">
        <v>7.5056999999999999E-2</v>
      </c>
      <c r="F234" t="s">
        <v>379</v>
      </c>
      <c r="G234">
        <v>3601627</v>
      </c>
      <c r="H234" t="s">
        <v>380</v>
      </c>
    </row>
    <row r="235" spans="1:8" x14ac:dyDescent="0.25">
      <c r="A235" t="s">
        <v>1216</v>
      </c>
      <c r="B235" t="s">
        <v>1217</v>
      </c>
      <c r="C235" t="s">
        <v>1218</v>
      </c>
      <c r="D235" t="s">
        <v>1219</v>
      </c>
      <c r="E235">
        <v>7.3999999999999996E-2</v>
      </c>
      <c r="F235" t="s">
        <v>379</v>
      </c>
      <c r="G235">
        <v>5217237</v>
      </c>
      <c r="H235" t="s">
        <v>380</v>
      </c>
    </row>
    <row r="236" spans="1:8" x14ac:dyDescent="0.25">
      <c r="A236" t="s">
        <v>1220</v>
      </c>
      <c r="B236" t="s">
        <v>1221</v>
      </c>
      <c r="C236" t="s">
        <v>1222</v>
      </c>
      <c r="D236" t="s">
        <v>1223</v>
      </c>
      <c r="E236">
        <v>7.3841000000000004E-2</v>
      </c>
      <c r="F236" t="s">
        <v>379</v>
      </c>
      <c r="G236">
        <v>3304813</v>
      </c>
      <c r="H236" t="s">
        <v>380</v>
      </c>
    </row>
    <row r="237" spans="1:8" x14ac:dyDescent="0.25">
      <c r="A237" t="s">
        <v>1224</v>
      </c>
      <c r="B237" t="s">
        <v>1225</v>
      </c>
      <c r="C237" t="s">
        <v>1226</v>
      </c>
      <c r="D237" t="s">
        <v>1227</v>
      </c>
      <c r="E237">
        <v>7.3610999999999996E-2</v>
      </c>
      <c r="F237" t="s">
        <v>379</v>
      </c>
      <c r="G237">
        <v>525482</v>
      </c>
      <c r="H237" t="s">
        <v>380</v>
      </c>
    </row>
    <row r="238" spans="1:8" x14ac:dyDescent="0.25">
      <c r="A238" t="s">
        <v>1228</v>
      </c>
      <c r="B238" t="s">
        <v>1229</v>
      </c>
      <c r="C238" t="s">
        <v>1230</v>
      </c>
      <c r="D238" t="s">
        <v>1231</v>
      </c>
      <c r="E238">
        <v>7.3373999999999995E-2</v>
      </c>
      <c r="F238" t="s">
        <v>379</v>
      </c>
      <c r="G238">
        <v>5980740</v>
      </c>
      <c r="H238" t="s">
        <v>380</v>
      </c>
    </row>
    <row r="239" spans="1:8" x14ac:dyDescent="0.25">
      <c r="A239" t="s">
        <v>1232</v>
      </c>
      <c r="B239" t="s">
        <v>1233</v>
      </c>
      <c r="C239" t="s">
        <v>1234</v>
      </c>
      <c r="D239" t="s">
        <v>1235</v>
      </c>
      <c r="E239">
        <v>7.2900999999999994E-2</v>
      </c>
      <c r="F239" t="s">
        <v>379</v>
      </c>
      <c r="G239">
        <v>4130721</v>
      </c>
      <c r="H239" t="s">
        <v>380</v>
      </c>
    </row>
    <row r="240" spans="1:8" x14ac:dyDescent="0.25">
      <c r="A240" t="s">
        <v>1236</v>
      </c>
      <c r="B240" t="s">
        <v>1237</v>
      </c>
      <c r="C240" t="s">
        <v>1238</v>
      </c>
      <c r="D240" t="s">
        <v>1239</v>
      </c>
      <c r="E240">
        <v>7.2817000000000007E-2</v>
      </c>
      <c r="F240" t="s">
        <v>379</v>
      </c>
      <c r="G240">
        <v>5315668</v>
      </c>
      <c r="H240" t="s">
        <v>380</v>
      </c>
    </row>
    <row r="241" spans="1:8" x14ac:dyDescent="0.25">
      <c r="A241" t="s">
        <v>1240</v>
      </c>
      <c r="B241" t="s">
        <v>1241</v>
      </c>
      <c r="C241" t="s">
        <v>1242</v>
      </c>
      <c r="D241" t="s">
        <v>1243</v>
      </c>
      <c r="E241">
        <v>7.2756000000000001E-2</v>
      </c>
      <c r="F241" t="s">
        <v>379</v>
      </c>
      <c r="G241">
        <v>5442033</v>
      </c>
      <c r="H241" t="s">
        <v>380</v>
      </c>
    </row>
    <row r="242" spans="1:8" x14ac:dyDescent="0.25">
      <c r="A242" t="s">
        <v>1244</v>
      </c>
      <c r="B242" t="s">
        <v>1245</v>
      </c>
      <c r="C242" t="s">
        <v>1246</v>
      </c>
      <c r="D242" t="s">
        <v>1247</v>
      </c>
      <c r="E242">
        <v>7.2215000000000001E-2</v>
      </c>
      <c r="F242" t="s">
        <v>379</v>
      </c>
      <c r="G242">
        <v>3951013</v>
      </c>
      <c r="H242" t="s">
        <v>380</v>
      </c>
    </row>
    <row r="243" spans="1:8" x14ac:dyDescent="0.25">
      <c r="A243" t="s">
        <v>1248</v>
      </c>
      <c r="B243" t="s">
        <v>1249</v>
      </c>
      <c r="C243" t="s">
        <v>1250</v>
      </c>
      <c r="D243" t="s">
        <v>1251</v>
      </c>
      <c r="E243">
        <v>7.177E-2</v>
      </c>
      <c r="F243" t="s">
        <v>379</v>
      </c>
      <c r="G243">
        <v>7242886</v>
      </c>
      <c r="H243" t="s">
        <v>380</v>
      </c>
    </row>
    <row r="244" spans="1:8" x14ac:dyDescent="0.25">
      <c r="A244" t="s">
        <v>1252</v>
      </c>
      <c r="B244" t="s">
        <v>1253</v>
      </c>
      <c r="C244" t="s">
        <v>249</v>
      </c>
      <c r="D244" t="s">
        <v>1254</v>
      </c>
      <c r="E244">
        <v>7.1672E-2</v>
      </c>
      <c r="F244" t="s">
        <v>379</v>
      </c>
      <c r="G244">
        <v>3846459</v>
      </c>
      <c r="H244" t="s">
        <v>380</v>
      </c>
    </row>
    <row r="245" spans="1:8" x14ac:dyDescent="0.25">
      <c r="A245" t="s">
        <v>1255</v>
      </c>
      <c r="B245" t="s">
        <v>1256</v>
      </c>
      <c r="C245" t="s">
        <v>1257</v>
      </c>
      <c r="D245" t="s">
        <v>1258</v>
      </c>
      <c r="E245">
        <v>7.1653999999999995E-2</v>
      </c>
      <c r="F245" t="s">
        <v>379</v>
      </c>
      <c r="G245">
        <v>1584602</v>
      </c>
      <c r="H245" t="s">
        <v>380</v>
      </c>
    </row>
    <row r="246" spans="1:8" x14ac:dyDescent="0.25">
      <c r="A246" t="s">
        <v>1259</v>
      </c>
      <c r="B246" t="s">
        <v>1260</v>
      </c>
      <c r="C246" t="s">
        <v>1261</v>
      </c>
      <c r="D246" t="s">
        <v>1262</v>
      </c>
      <c r="E246">
        <v>7.1337999999999999E-2</v>
      </c>
      <c r="F246" t="s">
        <v>379</v>
      </c>
      <c r="G246">
        <v>5410325</v>
      </c>
      <c r="H246" t="s">
        <v>380</v>
      </c>
    </row>
    <row r="247" spans="1:8" x14ac:dyDescent="0.25">
      <c r="A247" t="s">
        <v>1263</v>
      </c>
      <c r="B247" t="s">
        <v>1264</v>
      </c>
      <c r="C247" t="s">
        <v>1265</v>
      </c>
      <c r="D247" t="s">
        <v>1266</v>
      </c>
      <c r="E247">
        <v>7.0522000000000001E-2</v>
      </c>
      <c r="F247" t="s">
        <v>379</v>
      </c>
      <c r="G247">
        <v>1948475</v>
      </c>
      <c r="H247" t="s">
        <v>380</v>
      </c>
    </row>
    <row r="248" spans="1:8" x14ac:dyDescent="0.25">
      <c r="A248" t="s">
        <v>1267</v>
      </c>
      <c r="B248" t="s">
        <v>1268</v>
      </c>
      <c r="C248" t="s">
        <v>1269</v>
      </c>
      <c r="D248" t="s">
        <v>1270</v>
      </c>
      <c r="E248">
        <v>7.0182999999999995E-2</v>
      </c>
      <c r="F248" t="s">
        <v>379</v>
      </c>
      <c r="G248">
        <v>5397941</v>
      </c>
      <c r="H248" t="s">
        <v>380</v>
      </c>
    </row>
    <row r="249" spans="1:8" x14ac:dyDescent="0.25">
      <c r="A249" t="s">
        <v>1271</v>
      </c>
      <c r="B249" t="s">
        <v>1272</v>
      </c>
      <c r="C249" t="s">
        <v>1273</v>
      </c>
      <c r="D249" t="s">
        <v>1274</v>
      </c>
      <c r="E249">
        <v>7.0143999999999998E-2</v>
      </c>
      <c r="F249" t="s">
        <v>379</v>
      </c>
      <c r="G249">
        <v>1743244</v>
      </c>
      <c r="H249" t="s">
        <v>380</v>
      </c>
    </row>
    <row r="250" spans="1:8" x14ac:dyDescent="0.25">
      <c r="A250" t="s">
        <v>1275</v>
      </c>
      <c r="B250" t="s">
        <v>1276</v>
      </c>
      <c r="C250" t="s">
        <v>261</v>
      </c>
      <c r="D250" t="s">
        <v>1277</v>
      </c>
      <c r="E250">
        <v>6.9868E-2</v>
      </c>
      <c r="F250" t="s">
        <v>379</v>
      </c>
      <c r="G250">
        <v>10569397</v>
      </c>
      <c r="H250" t="s">
        <v>380</v>
      </c>
    </row>
    <row r="251" spans="1:8" x14ac:dyDescent="0.25">
      <c r="A251" t="s">
        <v>1278</v>
      </c>
      <c r="B251" t="s">
        <v>1279</v>
      </c>
      <c r="C251" t="s">
        <v>1280</v>
      </c>
      <c r="D251" t="s">
        <v>1281</v>
      </c>
      <c r="E251">
        <v>6.9527000000000005E-2</v>
      </c>
      <c r="F251" t="s">
        <v>379</v>
      </c>
      <c r="G251">
        <v>6544678</v>
      </c>
      <c r="H251" t="s">
        <v>380</v>
      </c>
    </row>
    <row r="252" spans="1:8" x14ac:dyDescent="0.25">
      <c r="A252" t="s">
        <v>1282</v>
      </c>
      <c r="B252" t="s">
        <v>1283</v>
      </c>
      <c r="C252" t="s">
        <v>1284</v>
      </c>
      <c r="D252" t="s">
        <v>1285</v>
      </c>
      <c r="E252">
        <v>6.8819000000000005E-2</v>
      </c>
      <c r="F252" t="s">
        <v>379</v>
      </c>
      <c r="G252">
        <v>5685783</v>
      </c>
      <c r="H252" t="s">
        <v>380</v>
      </c>
    </row>
    <row r="253" spans="1:8" x14ac:dyDescent="0.25">
      <c r="A253" t="s">
        <v>1286</v>
      </c>
      <c r="B253" t="s">
        <v>1287</v>
      </c>
      <c r="C253" t="s">
        <v>1288</v>
      </c>
      <c r="D253" t="s">
        <v>1289</v>
      </c>
      <c r="E253">
        <v>6.8794999999999995E-2</v>
      </c>
      <c r="F253" t="s">
        <v>379</v>
      </c>
      <c r="G253">
        <v>1338945</v>
      </c>
      <c r="H253" t="s">
        <v>380</v>
      </c>
    </row>
    <row r="254" spans="1:8" x14ac:dyDescent="0.25">
      <c r="A254" t="s">
        <v>1290</v>
      </c>
      <c r="B254" t="s">
        <v>1291</v>
      </c>
      <c r="C254" t="s">
        <v>1292</v>
      </c>
      <c r="D254" t="s">
        <v>1293</v>
      </c>
      <c r="E254">
        <v>6.651E-2</v>
      </c>
      <c r="F254" t="s">
        <v>379</v>
      </c>
      <c r="G254">
        <v>717874</v>
      </c>
      <c r="H254" t="s">
        <v>380</v>
      </c>
    </row>
    <row r="255" spans="1:8" x14ac:dyDescent="0.25">
      <c r="A255" t="s">
        <v>1294</v>
      </c>
      <c r="B255" t="s">
        <v>1295</v>
      </c>
      <c r="C255" t="s">
        <v>1296</v>
      </c>
      <c r="D255" t="s">
        <v>1297</v>
      </c>
      <c r="E255">
        <v>6.5638000000000002E-2</v>
      </c>
      <c r="F255" t="s">
        <v>379</v>
      </c>
      <c r="G255">
        <v>3347539</v>
      </c>
      <c r="H255" t="s">
        <v>380</v>
      </c>
    </row>
    <row r="256" spans="1:8" x14ac:dyDescent="0.25">
      <c r="A256" t="s">
        <v>1298</v>
      </c>
      <c r="B256" t="s">
        <v>1299</v>
      </c>
      <c r="C256" t="s">
        <v>1300</v>
      </c>
      <c r="D256" t="s">
        <v>1301</v>
      </c>
      <c r="E256">
        <v>6.5376000000000004E-2</v>
      </c>
      <c r="F256" t="s">
        <v>379</v>
      </c>
      <c r="G256">
        <v>2842731</v>
      </c>
      <c r="H256" t="s">
        <v>380</v>
      </c>
    </row>
    <row r="257" spans="1:8" x14ac:dyDescent="0.25">
      <c r="A257" t="s">
        <v>1302</v>
      </c>
      <c r="B257" t="s">
        <v>1303</v>
      </c>
      <c r="C257" t="s">
        <v>1304</v>
      </c>
      <c r="D257" t="s">
        <v>1305</v>
      </c>
      <c r="E257">
        <v>6.4628000000000005E-2</v>
      </c>
      <c r="F257" t="s">
        <v>379</v>
      </c>
      <c r="G257">
        <v>3836752</v>
      </c>
      <c r="H257" t="s">
        <v>380</v>
      </c>
    </row>
    <row r="258" spans="1:8" x14ac:dyDescent="0.25">
      <c r="A258" t="s">
        <v>1306</v>
      </c>
      <c r="B258" t="s">
        <v>1307</v>
      </c>
      <c r="C258" t="s">
        <v>1308</v>
      </c>
      <c r="D258" t="s">
        <v>1309</v>
      </c>
      <c r="E258">
        <v>6.4427999999999999E-2</v>
      </c>
      <c r="F258" t="s">
        <v>379</v>
      </c>
      <c r="G258">
        <v>7723263</v>
      </c>
      <c r="H258" t="s">
        <v>380</v>
      </c>
    </row>
    <row r="259" spans="1:8" x14ac:dyDescent="0.25">
      <c r="A259" t="s">
        <v>1310</v>
      </c>
      <c r="B259" t="s">
        <v>1311</v>
      </c>
      <c r="C259" t="s">
        <v>1312</v>
      </c>
      <c r="D259" t="s">
        <v>1313</v>
      </c>
      <c r="E259">
        <v>6.3913999999999999E-2</v>
      </c>
      <c r="F259" t="s">
        <v>379</v>
      </c>
      <c r="G259">
        <v>4191210</v>
      </c>
      <c r="H259" t="s">
        <v>380</v>
      </c>
    </row>
    <row r="260" spans="1:8" x14ac:dyDescent="0.25">
      <c r="A260" t="s">
        <v>1314</v>
      </c>
      <c r="B260" t="s">
        <v>1315</v>
      </c>
      <c r="C260" t="s">
        <v>1316</v>
      </c>
      <c r="D260" t="s">
        <v>1317</v>
      </c>
      <c r="E260">
        <v>6.3810000000000006E-2</v>
      </c>
      <c r="F260" t="s">
        <v>379</v>
      </c>
      <c r="G260">
        <v>3382094</v>
      </c>
      <c r="H260" t="s">
        <v>380</v>
      </c>
    </row>
    <row r="261" spans="1:8" x14ac:dyDescent="0.25">
      <c r="A261" t="s">
        <v>1318</v>
      </c>
      <c r="B261" t="s">
        <v>1319</v>
      </c>
      <c r="C261" t="s">
        <v>1320</v>
      </c>
      <c r="D261" t="s">
        <v>1321</v>
      </c>
      <c r="E261">
        <v>6.3445000000000001E-2</v>
      </c>
      <c r="F261" t="s">
        <v>379</v>
      </c>
      <c r="G261">
        <v>4293789</v>
      </c>
      <c r="H261" t="s">
        <v>380</v>
      </c>
    </row>
    <row r="262" spans="1:8" x14ac:dyDescent="0.25">
      <c r="A262" t="s">
        <v>1322</v>
      </c>
      <c r="B262" t="s">
        <v>1323</v>
      </c>
      <c r="C262" t="s">
        <v>1324</v>
      </c>
      <c r="D262" t="s">
        <v>1325</v>
      </c>
      <c r="E262">
        <v>6.3227000000000005E-2</v>
      </c>
      <c r="F262" t="s">
        <v>379</v>
      </c>
      <c r="G262">
        <v>2916089</v>
      </c>
      <c r="H262" t="s">
        <v>380</v>
      </c>
    </row>
    <row r="263" spans="1:8" x14ac:dyDescent="0.25">
      <c r="A263" t="s">
        <v>1326</v>
      </c>
      <c r="B263" t="s">
        <v>1327</v>
      </c>
      <c r="C263" t="s">
        <v>1328</v>
      </c>
      <c r="D263" t="s">
        <v>1329</v>
      </c>
      <c r="E263">
        <v>6.3103000000000006E-2</v>
      </c>
      <c r="F263" t="s">
        <v>379</v>
      </c>
      <c r="G263">
        <v>2562252</v>
      </c>
      <c r="H263" t="s">
        <v>380</v>
      </c>
    </row>
    <row r="264" spans="1:8" x14ac:dyDescent="0.25">
      <c r="A264" t="s">
        <v>1330</v>
      </c>
      <c r="B264" t="s">
        <v>1331</v>
      </c>
      <c r="C264" t="s">
        <v>1332</v>
      </c>
      <c r="D264" t="s">
        <v>1333</v>
      </c>
      <c r="E264">
        <v>6.2873999999999999E-2</v>
      </c>
      <c r="F264" t="s">
        <v>379</v>
      </c>
      <c r="G264">
        <v>285809</v>
      </c>
      <c r="H264" t="s">
        <v>380</v>
      </c>
    </row>
    <row r="265" spans="1:8" x14ac:dyDescent="0.25">
      <c r="A265" t="s">
        <v>1334</v>
      </c>
      <c r="B265" t="s">
        <v>1335</v>
      </c>
      <c r="C265" t="s">
        <v>1336</v>
      </c>
      <c r="D265" t="s">
        <v>1337</v>
      </c>
      <c r="E265">
        <v>6.2798000000000007E-2</v>
      </c>
      <c r="F265" t="s">
        <v>379</v>
      </c>
      <c r="G265">
        <v>4672499</v>
      </c>
      <c r="H265" t="s">
        <v>380</v>
      </c>
    </row>
    <row r="266" spans="1:8" x14ac:dyDescent="0.25">
      <c r="A266" t="s">
        <v>1338</v>
      </c>
      <c r="B266" t="s">
        <v>1339</v>
      </c>
      <c r="C266" t="s">
        <v>276</v>
      </c>
      <c r="D266" t="s">
        <v>1340</v>
      </c>
      <c r="E266">
        <v>6.2703999999999996E-2</v>
      </c>
      <c r="F266" t="s">
        <v>379</v>
      </c>
      <c r="G266">
        <v>5055954</v>
      </c>
      <c r="H266" t="s">
        <v>380</v>
      </c>
    </row>
    <row r="267" spans="1:8" x14ac:dyDescent="0.25">
      <c r="A267" t="s">
        <v>1341</v>
      </c>
      <c r="B267" t="s">
        <v>1342</v>
      </c>
      <c r="C267" t="s">
        <v>286</v>
      </c>
      <c r="D267" t="s">
        <v>1343</v>
      </c>
      <c r="E267">
        <v>6.1502000000000001E-2</v>
      </c>
      <c r="F267" t="s">
        <v>379</v>
      </c>
      <c r="G267">
        <v>1663511</v>
      </c>
      <c r="H267" t="s">
        <v>380</v>
      </c>
    </row>
    <row r="268" spans="1:8" x14ac:dyDescent="0.25">
      <c r="A268" t="s">
        <v>1344</v>
      </c>
      <c r="B268" t="s">
        <v>1345</v>
      </c>
      <c r="C268" t="s">
        <v>283</v>
      </c>
      <c r="D268" t="s">
        <v>1346</v>
      </c>
      <c r="E268">
        <v>6.1090999999999999E-2</v>
      </c>
      <c r="F268" t="s">
        <v>379</v>
      </c>
      <c r="G268">
        <v>16291562</v>
      </c>
      <c r="H268" t="s">
        <v>380</v>
      </c>
    </row>
    <row r="269" spans="1:8" x14ac:dyDescent="0.25">
      <c r="A269" t="s">
        <v>1347</v>
      </c>
      <c r="B269" t="s">
        <v>1348</v>
      </c>
      <c r="C269" t="s">
        <v>280</v>
      </c>
      <c r="D269" t="s">
        <v>1349</v>
      </c>
      <c r="E269">
        <v>6.0859999999999997E-2</v>
      </c>
      <c r="F269" t="s">
        <v>379</v>
      </c>
      <c r="G269">
        <v>6446920</v>
      </c>
      <c r="H269" t="s">
        <v>380</v>
      </c>
    </row>
    <row r="270" spans="1:8" x14ac:dyDescent="0.25">
      <c r="A270" t="s">
        <v>1350</v>
      </c>
      <c r="B270" t="s">
        <v>1351</v>
      </c>
      <c r="C270" t="s">
        <v>1352</v>
      </c>
      <c r="D270" t="s">
        <v>1353</v>
      </c>
      <c r="E270">
        <v>6.0666999999999999E-2</v>
      </c>
      <c r="F270" t="s">
        <v>379</v>
      </c>
      <c r="G270">
        <v>12655931</v>
      </c>
      <c r="H270" t="s">
        <v>380</v>
      </c>
    </row>
    <row r="271" spans="1:8" x14ac:dyDescent="0.25">
      <c r="A271" t="s">
        <v>1354</v>
      </c>
      <c r="B271" t="s">
        <v>1355</v>
      </c>
      <c r="C271" t="s">
        <v>1356</v>
      </c>
      <c r="D271" t="s">
        <v>1357</v>
      </c>
      <c r="E271">
        <v>6.0400000000000002E-2</v>
      </c>
      <c r="F271" t="s">
        <v>379</v>
      </c>
      <c r="G271">
        <v>2049637</v>
      </c>
      <c r="H271" t="s">
        <v>380</v>
      </c>
    </row>
    <row r="272" spans="1:8" x14ac:dyDescent="0.25">
      <c r="A272" t="s">
        <v>1358</v>
      </c>
      <c r="B272" t="s">
        <v>1359</v>
      </c>
      <c r="C272" t="s">
        <v>1360</v>
      </c>
      <c r="D272" t="s">
        <v>1361</v>
      </c>
      <c r="E272">
        <v>6.028E-2</v>
      </c>
      <c r="F272" t="s">
        <v>379</v>
      </c>
      <c r="G272">
        <v>6218900</v>
      </c>
      <c r="H272" t="s">
        <v>380</v>
      </c>
    </row>
    <row r="273" spans="1:8" x14ac:dyDescent="0.25">
      <c r="A273" t="s">
        <v>1362</v>
      </c>
      <c r="B273" t="s">
        <v>1363</v>
      </c>
      <c r="C273" t="s">
        <v>289</v>
      </c>
      <c r="D273" t="s">
        <v>1364</v>
      </c>
      <c r="E273">
        <v>6.0003000000000001E-2</v>
      </c>
      <c r="F273" t="s">
        <v>379</v>
      </c>
      <c r="G273">
        <v>5435341</v>
      </c>
      <c r="H273" t="s">
        <v>380</v>
      </c>
    </row>
    <row r="274" spans="1:8" x14ac:dyDescent="0.25">
      <c r="A274" t="s">
        <v>1365</v>
      </c>
      <c r="B274" t="s">
        <v>1366</v>
      </c>
      <c r="C274" t="s">
        <v>1367</v>
      </c>
      <c r="D274" t="s">
        <v>1368</v>
      </c>
      <c r="E274">
        <v>5.9429999999999997E-2</v>
      </c>
      <c r="F274" t="s">
        <v>379</v>
      </c>
      <c r="G274">
        <v>7427742</v>
      </c>
      <c r="H274" t="s">
        <v>380</v>
      </c>
    </row>
    <row r="275" spans="1:8" x14ac:dyDescent="0.25">
      <c r="A275" t="s">
        <v>1369</v>
      </c>
      <c r="B275" t="s">
        <v>1370</v>
      </c>
      <c r="C275" t="s">
        <v>1371</v>
      </c>
      <c r="D275" t="s">
        <v>1372</v>
      </c>
      <c r="E275">
        <v>5.9174999999999998E-2</v>
      </c>
      <c r="F275" t="s">
        <v>379</v>
      </c>
      <c r="G275">
        <v>8519777</v>
      </c>
      <c r="H275" t="s">
        <v>380</v>
      </c>
    </row>
    <row r="276" spans="1:8" x14ac:dyDescent="0.25">
      <c r="A276" t="s">
        <v>1373</v>
      </c>
      <c r="B276" t="s">
        <v>1374</v>
      </c>
      <c r="C276" t="s">
        <v>1375</v>
      </c>
      <c r="D276" t="s">
        <v>1376</v>
      </c>
      <c r="E276">
        <v>5.901E-2</v>
      </c>
      <c r="F276" t="s">
        <v>379</v>
      </c>
      <c r="G276">
        <v>4424565</v>
      </c>
      <c r="H276" t="s">
        <v>380</v>
      </c>
    </row>
    <row r="277" spans="1:8" x14ac:dyDescent="0.25">
      <c r="A277" t="s">
        <v>1377</v>
      </c>
      <c r="B277" t="s">
        <v>1378</v>
      </c>
      <c r="C277" t="s">
        <v>1379</v>
      </c>
      <c r="D277" t="s">
        <v>1380</v>
      </c>
      <c r="E277">
        <v>5.8964999999999997E-2</v>
      </c>
      <c r="F277" t="s">
        <v>379</v>
      </c>
      <c r="G277">
        <v>1161194</v>
      </c>
      <c r="H277" t="s">
        <v>380</v>
      </c>
    </row>
    <row r="278" spans="1:8" x14ac:dyDescent="0.25">
      <c r="A278" t="s">
        <v>1381</v>
      </c>
      <c r="B278" t="s">
        <v>1382</v>
      </c>
      <c r="C278" t="s">
        <v>1383</v>
      </c>
      <c r="D278" t="s">
        <v>1384</v>
      </c>
      <c r="E278">
        <v>5.7994999999999998E-2</v>
      </c>
      <c r="F278" t="s">
        <v>379</v>
      </c>
      <c r="G278">
        <v>26162788</v>
      </c>
      <c r="H278" t="s">
        <v>380</v>
      </c>
    </row>
    <row r="279" spans="1:8" x14ac:dyDescent="0.25">
      <c r="A279" t="s">
        <v>1385</v>
      </c>
      <c r="B279" t="s">
        <v>1386</v>
      </c>
      <c r="C279" t="s">
        <v>1387</v>
      </c>
      <c r="D279" t="s">
        <v>1388</v>
      </c>
      <c r="E279">
        <v>5.7354000000000002E-2</v>
      </c>
      <c r="F279" t="s">
        <v>379</v>
      </c>
      <c r="G279">
        <v>5008650</v>
      </c>
      <c r="H279" t="s">
        <v>380</v>
      </c>
    </row>
    <row r="280" spans="1:8" x14ac:dyDescent="0.25">
      <c r="A280" t="s">
        <v>1389</v>
      </c>
      <c r="B280" t="s">
        <v>1390</v>
      </c>
      <c r="C280" t="s">
        <v>292</v>
      </c>
      <c r="D280" t="s">
        <v>1391</v>
      </c>
      <c r="E280">
        <v>5.7322999999999999E-2</v>
      </c>
      <c r="F280" t="s">
        <v>379</v>
      </c>
      <c r="G280">
        <v>5814208</v>
      </c>
      <c r="H280" t="s">
        <v>380</v>
      </c>
    </row>
    <row r="281" spans="1:8" x14ac:dyDescent="0.25">
      <c r="A281" t="s">
        <v>1392</v>
      </c>
      <c r="B281" t="s">
        <v>1393</v>
      </c>
      <c r="C281" t="s">
        <v>1394</v>
      </c>
      <c r="D281" t="s">
        <v>1395</v>
      </c>
      <c r="E281">
        <v>5.7173000000000002E-2</v>
      </c>
      <c r="F281" t="s">
        <v>379</v>
      </c>
      <c r="G281">
        <v>3377124</v>
      </c>
      <c r="H281" t="s">
        <v>380</v>
      </c>
    </row>
    <row r="282" spans="1:8" x14ac:dyDescent="0.25">
      <c r="A282" t="s">
        <v>1396</v>
      </c>
      <c r="B282" t="s">
        <v>1397</v>
      </c>
      <c r="C282" t="s">
        <v>1398</v>
      </c>
      <c r="D282" t="s">
        <v>1399</v>
      </c>
      <c r="E282">
        <v>5.6885999999999999E-2</v>
      </c>
      <c r="F282" t="s">
        <v>379</v>
      </c>
      <c r="G282">
        <v>15756733</v>
      </c>
      <c r="H282" t="s">
        <v>380</v>
      </c>
    </row>
    <row r="283" spans="1:8" x14ac:dyDescent="0.25">
      <c r="A283" t="s">
        <v>1400</v>
      </c>
      <c r="B283" t="s">
        <v>1401</v>
      </c>
      <c r="C283" t="s">
        <v>1402</v>
      </c>
      <c r="D283" t="s">
        <v>1403</v>
      </c>
      <c r="E283">
        <v>5.6495999999999998E-2</v>
      </c>
      <c r="F283" t="s">
        <v>379</v>
      </c>
      <c r="G283">
        <v>2023461</v>
      </c>
      <c r="H283" t="s">
        <v>380</v>
      </c>
    </row>
    <row r="284" spans="1:8" x14ac:dyDescent="0.25">
      <c r="A284" t="s">
        <v>1404</v>
      </c>
      <c r="B284" t="s">
        <v>1405</v>
      </c>
      <c r="C284" t="s">
        <v>1406</v>
      </c>
      <c r="D284" t="s">
        <v>1407</v>
      </c>
      <c r="E284">
        <v>5.5814999999999997E-2</v>
      </c>
      <c r="F284" t="s">
        <v>379</v>
      </c>
      <c r="G284">
        <v>5425059</v>
      </c>
      <c r="H284" t="s">
        <v>380</v>
      </c>
    </row>
    <row r="285" spans="1:8" x14ac:dyDescent="0.25">
      <c r="A285" t="s">
        <v>1408</v>
      </c>
      <c r="B285" t="s">
        <v>1409</v>
      </c>
      <c r="C285" t="s">
        <v>1410</v>
      </c>
      <c r="D285" t="s">
        <v>1411</v>
      </c>
      <c r="E285">
        <v>5.5562E-2</v>
      </c>
      <c r="F285" t="s">
        <v>379</v>
      </c>
      <c r="G285">
        <v>1473446</v>
      </c>
      <c r="H285" t="s">
        <v>380</v>
      </c>
    </row>
    <row r="286" spans="1:8" x14ac:dyDescent="0.25">
      <c r="A286" t="s">
        <v>1412</v>
      </c>
      <c r="B286" t="s">
        <v>1413</v>
      </c>
      <c r="C286" t="s">
        <v>1414</v>
      </c>
      <c r="D286" t="s">
        <v>1415</v>
      </c>
      <c r="E286">
        <v>5.4926000000000003E-2</v>
      </c>
      <c r="F286" t="s">
        <v>379</v>
      </c>
      <c r="G286">
        <v>12924848</v>
      </c>
      <c r="H286" t="s">
        <v>380</v>
      </c>
    </row>
    <row r="287" spans="1:8" x14ac:dyDescent="0.25">
      <c r="A287" t="s">
        <v>1416</v>
      </c>
      <c r="B287" t="s">
        <v>1417</v>
      </c>
      <c r="C287" t="s">
        <v>1418</v>
      </c>
      <c r="D287" t="s">
        <v>1419</v>
      </c>
      <c r="E287">
        <v>5.4908999999999999E-2</v>
      </c>
      <c r="F287" t="s">
        <v>379</v>
      </c>
      <c r="G287">
        <v>23015412</v>
      </c>
      <c r="H287" t="s">
        <v>380</v>
      </c>
    </row>
    <row r="288" spans="1:8" x14ac:dyDescent="0.25">
      <c r="A288" t="s">
        <v>1420</v>
      </c>
      <c r="B288" t="s">
        <v>1421</v>
      </c>
      <c r="C288" t="s">
        <v>1422</v>
      </c>
      <c r="D288" t="s">
        <v>1423</v>
      </c>
      <c r="E288">
        <v>5.4813000000000001E-2</v>
      </c>
      <c r="F288" t="s">
        <v>379</v>
      </c>
      <c r="G288">
        <v>2302475</v>
      </c>
      <c r="H288" t="s">
        <v>380</v>
      </c>
    </row>
    <row r="289" spans="1:8" x14ac:dyDescent="0.25">
      <c r="A289" t="s">
        <v>1424</v>
      </c>
      <c r="B289" t="s">
        <v>1425</v>
      </c>
      <c r="C289" t="s">
        <v>1426</v>
      </c>
      <c r="D289" t="s">
        <v>1427</v>
      </c>
      <c r="E289">
        <v>5.4746999999999997E-2</v>
      </c>
      <c r="F289" t="s">
        <v>379</v>
      </c>
      <c r="G289">
        <v>1431511</v>
      </c>
      <c r="H289" t="s">
        <v>380</v>
      </c>
    </row>
    <row r="290" spans="1:8" x14ac:dyDescent="0.25">
      <c r="A290" t="s">
        <v>1428</v>
      </c>
      <c r="B290" t="s">
        <v>1429</v>
      </c>
      <c r="C290" t="s">
        <v>1430</v>
      </c>
      <c r="D290" t="s">
        <v>1431</v>
      </c>
      <c r="E290">
        <v>5.4669000000000002E-2</v>
      </c>
      <c r="F290" t="s">
        <v>379</v>
      </c>
      <c r="G290">
        <v>3853923</v>
      </c>
      <c r="H290" t="s">
        <v>380</v>
      </c>
    </row>
    <row r="291" spans="1:8" x14ac:dyDescent="0.25">
      <c r="A291" t="s">
        <v>1432</v>
      </c>
      <c r="B291" t="s">
        <v>1433</v>
      </c>
      <c r="C291" t="s">
        <v>1434</v>
      </c>
      <c r="D291" t="s">
        <v>1435</v>
      </c>
      <c r="E291">
        <v>5.4390000000000001E-2</v>
      </c>
      <c r="F291" t="s">
        <v>379</v>
      </c>
      <c r="G291">
        <v>2732075</v>
      </c>
      <c r="H291" t="s">
        <v>380</v>
      </c>
    </row>
    <row r="292" spans="1:8" x14ac:dyDescent="0.25">
      <c r="A292" t="s">
        <v>1436</v>
      </c>
      <c r="B292" t="s">
        <v>1437</v>
      </c>
      <c r="C292" t="s">
        <v>1438</v>
      </c>
      <c r="D292" t="s">
        <v>1439</v>
      </c>
      <c r="E292">
        <v>5.4031000000000003E-2</v>
      </c>
      <c r="F292" t="s">
        <v>379</v>
      </c>
      <c r="G292">
        <v>1859960</v>
      </c>
      <c r="H292" t="s">
        <v>380</v>
      </c>
    </row>
    <row r="293" spans="1:8" x14ac:dyDescent="0.25">
      <c r="A293" t="s">
        <v>1440</v>
      </c>
      <c r="B293" t="s">
        <v>1441</v>
      </c>
      <c r="C293" t="s">
        <v>1442</v>
      </c>
      <c r="D293" t="s">
        <v>1443</v>
      </c>
      <c r="E293">
        <v>5.3599000000000001E-2</v>
      </c>
      <c r="F293" t="s">
        <v>379</v>
      </c>
      <c r="G293">
        <v>5298996</v>
      </c>
      <c r="H293" t="s">
        <v>380</v>
      </c>
    </row>
    <row r="294" spans="1:8" x14ac:dyDescent="0.25">
      <c r="A294" t="s">
        <v>1444</v>
      </c>
      <c r="B294" t="s">
        <v>1445</v>
      </c>
      <c r="C294" t="s">
        <v>1446</v>
      </c>
      <c r="D294" t="s">
        <v>1447</v>
      </c>
      <c r="E294">
        <v>5.3440000000000001E-2</v>
      </c>
      <c r="F294" t="s">
        <v>379</v>
      </c>
      <c r="G294">
        <v>2112414</v>
      </c>
      <c r="H294" t="s">
        <v>380</v>
      </c>
    </row>
    <row r="295" spans="1:8" x14ac:dyDescent="0.25">
      <c r="A295" t="s">
        <v>1448</v>
      </c>
      <c r="B295" t="s">
        <v>1449</v>
      </c>
      <c r="C295" t="s">
        <v>1450</v>
      </c>
      <c r="D295" t="s">
        <v>1451</v>
      </c>
      <c r="E295">
        <v>5.3141000000000001E-2</v>
      </c>
      <c r="F295" t="s">
        <v>379</v>
      </c>
      <c r="G295">
        <v>3546302</v>
      </c>
      <c r="H295" t="s">
        <v>380</v>
      </c>
    </row>
    <row r="296" spans="1:8" x14ac:dyDescent="0.25">
      <c r="A296" t="s">
        <v>1452</v>
      </c>
      <c r="B296" t="s">
        <v>1453</v>
      </c>
      <c r="C296" t="s">
        <v>1454</v>
      </c>
      <c r="D296" t="s">
        <v>1455</v>
      </c>
      <c r="E296">
        <v>5.2732000000000001E-2</v>
      </c>
      <c r="F296" t="s">
        <v>379</v>
      </c>
      <c r="G296">
        <v>6307884</v>
      </c>
      <c r="H296" t="s">
        <v>380</v>
      </c>
    </row>
    <row r="297" spans="1:8" x14ac:dyDescent="0.25">
      <c r="A297" t="s">
        <v>1456</v>
      </c>
      <c r="B297" t="s">
        <v>1457</v>
      </c>
      <c r="C297" t="s">
        <v>1458</v>
      </c>
      <c r="D297" t="s">
        <v>1459</v>
      </c>
      <c r="E297">
        <v>5.2713999999999997E-2</v>
      </c>
      <c r="F297" t="s">
        <v>379</v>
      </c>
      <c r="G297">
        <v>2544409</v>
      </c>
      <c r="H297" t="s">
        <v>380</v>
      </c>
    </row>
    <row r="298" spans="1:8" x14ac:dyDescent="0.25">
      <c r="A298" t="s">
        <v>1460</v>
      </c>
      <c r="B298" t="s">
        <v>1461</v>
      </c>
      <c r="C298" t="s">
        <v>1462</v>
      </c>
      <c r="D298" t="s">
        <v>1463</v>
      </c>
      <c r="E298">
        <v>5.2668E-2</v>
      </c>
      <c r="F298" t="s">
        <v>379</v>
      </c>
      <c r="G298">
        <v>2048332</v>
      </c>
      <c r="H298" t="s">
        <v>380</v>
      </c>
    </row>
    <row r="299" spans="1:8" x14ac:dyDescent="0.25">
      <c r="A299" t="s">
        <v>1464</v>
      </c>
      <c r="B299" t="s">
        <v>1465</v>
      </c>
      <c r="C299" t="s">
        <v>1466</v>
      </c>
      <c r="D299" t="s">
        <v>1467</v>
      </c>
      <c r="E299">
        <v>5.2277999999999998E-2</v>
      </c>
      <c r="F299" t="s">
        <v>379</v>
      </c>
      <c r="G299">
        <v>4304534</v>
      </c>
      <c r="H299" t="s">
        <v>380</v>
      </c>
    </row>
    <row r="300" spans="1:8" x14ac:dyDescent="0.25">
      <c r="A300" t="s">
        <v>1468</v>
      </c>
      <c r="B300" t="s">
        <v>1469</v>
      </c>
      <c r="C300" t="s">
        <v>1470</v>
      </c>
      <c r="D300" t="s">
        <v>1471</v>
      </c>
      <c r="E300">
        <v>5.1679000000000003E-2</v>
      </c>
      <c r="F300" t="s">
        <v>379</v>
      </c>
      <c r="G300">
        <v>2485802</v>
      </c>
      <c r="H300" t="s">
        <v>380</v>
      </c>
    </row>
    <row r="301" spans="1:8" x14ac:dyDescent="0.25">
      <c r="A301" t="s">
        <v>1472</v>
      </c>
      <c r="B301" t="s">
        <v>1473</v>
      </c>
      <c r="C301" t="s">
        <v>1474</v>
      </c>
      <c r="D301" t="s">
        <v>1475</v>
      </c>
      <c r="E301">
        <v>5.1589999999999997E-2</v>
      </c>
      <c r="F301" t="s">
        <v>379</v>
      </c>
      <c r="G301">
        <v>7877969</v>
      </c>
      <c r="H301" t="s">
        <v>380</v>
      </c>
    </row>
    <row r="302" spans="1:8" x14ac:dyDescent="0.25">
      <c r="A302" t="s">
        <v>1476</v>
      </c>
      <c r="B302" t="s">
        <v>1477</v>
      </c>
      <c r="C302" t="s">
        <v>1478</v>
      </c>
      <c r="D302" t="s">
        <v>1479</v>
      </c>
      <c r="E302">
        <v>5.0858E-2</v>
      </c>
      <c r="F302" t="s">
        <v>379</v>
      </c>
      <c r="G302">
        <v>532660</v>
      </c>
      <c r="H302" t="s">
        <v>380</v>
      </c>
    </row>
    <row r="303" spans="1:8" x14ac:dyDescent="0.25">
      <c r="A303" t="s">
        <v>1480</v>
      </c>
      <c r="B303" t="s">
        <v>1481</v>
      </c>
      <c r="C303" t="s">
        <v>1482</v>
      </c>
      <c r="D303" t="s">
        <v>1483</v>
      </c>
      <c r="E303">
        <v>5.0712E-2</v>
      </c>
      <c r="F303" t="s">
        <v>379</v>
      </c>
      <c r="G303">
        <v>5774781</v>
      </c>
      <c r="H303" t="s">
        <v>380</v>
      </c>
    </row>
    <row r="304" spans="1:8" x14ac:dyDescent="0.25">
      <c r="A304" t="s">
        <v>1484</v>
      </c>
      <c r="B304" t="s">
        <v>1485</v>
      </c>
      <c r="C304" t="s">
        <v>1486</v>
      </c>
      <c r="D304" t="s">
        <v>1487</v>
      </c>
      <c r="E304">
        <v>5.0192000000000001E-2</v>
      </c>
      <c r="F304" t="s">
        <v>379</v>
      </c>
      <c r="G304">
        <v>2709043</v>
      </c>
      <c r="H304" t="s">
        <v>380</v>
      </c>
    </row>
    <row r="305" spans="1:8" x14ac:dyDescent="0.25">
      <c r="A305" t="s">
        <v>1488</v>
      </c>
      <c r="B305" t="s">
        <v>1489</v>
      </c>
      <c r="C305" t="s">
        <v>1490</v>
      </c>
      <c r="D305" t="s">
        <v>1491</v>
      </c>
      <c r="E305">
        <v>4.9678E-2</v>
      </c>
      <c r="F305" t="s">
        <v>379</v>
      </c>
      <c r="G305">
        <v>3237720</v>
      </c>
      <c r="H305" t="s">
        <v>380</v>
      </c>
    </row>
    <row r="306" spans="1:8" x14ac:dyDescent="0.25">
      <c r="A306" t="s">
        <v>1492</v>
      </c>
      <c r="B306" t="s">
        <v>1493</v>
      </c>
      <c r="C306" t="s">
        <v>1494</v>
      </c>
      <c r="D306" t="s">
        <v>1495</v>
      </c>
      <c r="E306">
        <v>4.8793000000000003E-2</v>
      </c>
      <c r="F306" t="s">
        <v>379</v>
      </c>
      <c r="G306">
        <v>1393675</v>
      </c>
      <c r="H306" t="s">
        <v>380</v>
      </c>
    </row>
    <row r="307" spans="1:8" x14ac:dyDescent="0.25">
      <c r="A307" t="s">
        <v>1496</v>
      </c>
      <c r="B307" t="s">
        <v>1497</v>
      </c>
      <c r="C307" t="s">
        <v>1498</v>
      </c>
      <c r="D307" t="s">
        <v>1499</v>
      </c>
      <c r="E307">
        <v>4.8753999999999999E-2</v>
      </c>
      <c r="F307" t="s">
        <v>379</v>
      </c>
      <c r="G307">
        <v>1773144</v>
      </c>
      <c r="H307" t="s">
        <v>380</v>
      </c>
    </row>
    <row r="308" spans="1:8" x14ac:dyDescent="0.25">
      <c r="A308" t="s">
        <v>1500</v>
      </c>
      <c r="B308" t="s">
        <v>1501</v>
      </c>
      <c r="C308" t="s">
        <v>1502</v>
      </c>
      <c r="D308" t="s">
        <v>1503</v>
      </c>
      <c r="E308">
        <v>4.8485E-2</v>
      </c>
      <c r="F308" t="s">
        <v>379</v>
      </c>
      <c r="G308">
        <v>562827</v>
      </c>
      <c r="H308" t="s">
        <v>380</v>
      </c>
    </row>
    <row r="309" spans="1:8" x14ac:dyDescent="0.25">
      <c r="A309" t="s">
        <v>1504</v>
      </c>
      <c r="B309" t="s">
        <v>1505</v>
      </c>
      <c r="C309" t="s">
        <v>1506</v>
      </c>
      <c r="D309" t="s">
        <v>1507</v>
      </c>
      <c r="E309">
        <v>4.8417000000000002E-2</v>
      </c>
      <c r="F309" t="s">
        <v>379</v>
      </c>
      <c r="G309">
        <v>1705100</v>
      </c>
      <c r="H309" t="s">
        <v>380</v>
      </c>
    </row>
    <row r="310" spans="1:8" x14ac:dyDescent="0.25">
      <c r="A310" t="s">
        <v>1508</v>
      </c>
      <c r="B310" t="s">
        <v>1509</v>
      </c>
      <c r="C310" t="s">
        <v>1510</v>
      </c>
      <c r="D310" t="s">
        <v>1511</v>
      </c>
      <c r="E310">
        <v>4.8391000000000003E-2</v>
      </c>
      <c r="F310" t="s">
        <v>379</v>
      </c>
      <c r="G310">
        <v>8858975</v>
      </c>
      <c r="H310" t="s">
        <v>380</v>
      </c>
    </row>
    <row r="311" spans="1:8" x14ac:dyDescent="0.25">
      <c r="A311" t="s">
        <v>1512</v>
      </c>
      <c r="B311" t="s">
        <v>1513</v>
      </c>
      <c r="C311" t="s">
        <v>1514</v>
      </c>
      <c r="D311" t="s">
        <v>1515</v>
      </c>
      <c r="E311">
        <v>4.8066999999999999E-2</v>
      </c>
      <c r="F311" t="s">
        <v>379</v>
      </c>
      <c r="G311">
        <v>3486471</v>
      </c>
      <c r="H311" t="s">
        <v>380</v>
      </c>
    </row>
    <row r="312" spans="1:8" x14ac:dyDescent="0.25">
      <c r="A312" t="s">
        <v>1516</v>
      </c>
      <c r="B312" t="s">
        <v>1517</v>
      </c>
      <c r="C312" t="s">
        <v>1518</v>
      </c>
      <c r="D312" t="s">
        <v>1519</v>
      </c>
      <c r="E312">
        <v>4.7861000000000001E-2</v>
      </c>
      <c r="F312" t="s">
        <v>379</v>
      </c>
      <c r="G312">
        <v>2339202</v>
      </c>
      <c r="H312" t="s">
        <v>380</v>
      </c>
    </row>
    <row r="313" spans="1:8" x14ac:dyDescent="0.25">
      <c r="A313" t="s">
        <v>1520</v>
      </c>
      <c r="B313" t="s">
        <v>1521</v>
      </c>
      <c r="C313" t="s">
        <v>1522</v>
      </c>
      <c r="D313" t="s">
        <v>1523</v>
      </c>
      <c r="E313">
        <v>4.7820000000000001E-2</v>
      </c>
      <c r="F313" t="s">
        <v>379</v>
      </c>
      <c r="G313">
        <v>1905214</v>
      </c>
      <c r="H313" t="s">
        <v>380</v>
      </c>
    </row>
    <row r="314" spans="1:8" x14ac:dyDescent="0.25">
      <c r="A314" t="s">
        <v>1524</v>
      </c>
      <c r="B314" t="s">
        <v>1525</v>
      </c>
      <c r="C314" t="s">
        <v>267</v>
      </c>
      <c r="D314" t="s">
        <v>1526</v>
      </c>
      <c r="E314">
        <v>4.7191999999999998E-2</v>
      </c>
      <c r="F314" t="s">
        <v>379</v>
      </c>
      <c r="G314">
        <v>2243494</v>
      </c>
      <c r="H314" t="s">
        <v>380</v>
      </c>
    </row>
    <row r="315" spans="1:8" x14ac:dyDescent="0.25">
      <c r="A315" t="s">
        <v>1527</v>
      </c>
      <c r="B315" t="s">
        <v>1528</v>
      </c>
      <c r="C315" t="s">
        <v>1529</v>
      </c>
      <c r="D315" t="s">
        <v>1530</v>
      </c>
      <c r="E315">
        <v>4.7155000000000002E-2</v>
      </c>
      <c r="F315" t="s">
        <v>379</v>
      </c>
      <c r="G315">
        <v>6362285</v>
      </c>
      <c r="H315" t="s">
        <v>380</v>
      </c>
    </row>
    <row r="316" spans="1:8" x14ac:dyDescent="0.25">
      <c r="A316" t="s">
        <v>1531</v>
      </c>
      <c r="B316" t="s">
        <v>1532</v>
      </c>
      <c r="C316" t="s">
        <v>304</v>
      </c>
      <c r="D316" t="s">
        <v>1533</v>
      </c>
      <c r="E316">
        <v>4.6616999999999999E-2</v>
      </c>
      <c r="F316" t="s">
        <v>379</v>
      </c>
      <c r="G316">
        <v>4712905</v>
      </c>
      <c r="H316" t="s">
        <v>380</v>
      </c>
    </row>
    <row r="317" spans="1:8" x14ac:dyDescent="0.25">
      <c r="A317" t="s">
        <v>1534</v>
      </c>
      <c r="B317" t="s">
        <v>1535</v>
      </c>
      <c r="C317" t="s">
        <v>1536</v>
      </c>
      <c r="D317" t="s">
        <v>1537</v>
      </c>
      <c r="E317">
        <v>4.6524000000000003E-2</v>
      </c>
      <c r="F317" t="s">
        <v>379</v>
      </c>
      <c r="G317">
        <v>2968716</v>
      </c>
      <c r="H317" t="s">
        <v>380</v>
      </c>
    </row>
    <row r="318" spans="1:8" x14ac:dyDescent="0.25">
      <c r="A318" t="s">
        <v>1538</v>
      </c>
      <c r="B318" t="s">
        <v>1539</v>
      </c>
      <c r="C318" t="s">
        <v>1540</v>
      </c>
      <c r="D318" t="s">
        <v>1541</v>
      </c>
      <c r="E318">
        <v>4.6242999999999999E-2</v>
      </c>
      <c r="F318" t="s">
        <v>379</v>
      </c>
      <c r="G318">
        <v>4427641</v>
      </c>
      <c r="H318" t="s">
        <v>380</v>
      </c>
    </row>
    <row r="319" spans="1:8" x14ac:dyDescent="0.25">
      <c r="A319" t="s">
        <v>1542</v>
      </c>
      <c r="B319" t="s">
        <v>1543</v>
      </c>
      <c r="C319" t="s">
        <v>1544</v>
      </c>
      <c r="D319" t="s">
        <v>1545</v>
      </c>
      <c r="E319">
        <v>4.6012999999999998E-2</v>
      </c>
      <c r="F319" t="s">
        <v>379</v>
      </c>
      <c r="G319">
        <v>4400068</v>
      </c>
      <c r="H319" t="s">
        <v>380</v>
      </c>
    </row>
    <row r="320" spans="1:8" x14ac:dyDescent="0.25">
      <c r="A320" t="s">
        <v>1546</v>
      </c>
      <c r="B320" t="s">
        <v>1547</v>
      </c>
      <c r="C320" t="s">
        <v>1548</v>
      </c>
      <c r="D320" t="s">
        <v>1549</v>
      </c>
      <c r="E320">
        <v>4.5595999999999998E-2</v>
      </c>
      <c r="F320" t="s">
        <v>379</v>
      </c>
      <c r="G320">
        <v>2347563</v>
      </c>
      <c r="H320" t="s">
        <v>380</v>
      </c>
    </row>
    <row r="321" spans="1:8" x14ac:dyDescent="0.25">
      <c r="A321" t="s">
        <v>1550</v>
      </c>
      <c r="B321" t="s">
        <v>1551</v>
      </c>
      <c r="C321" t="s">
        <v>298</v>
      </c>
      <c r="D321" t="s">
        <v>1552</v>
      </c>
      <c r="E321">
        <v>4.5541999999999999E-2</v>
      </c>
      <c r="F321" t="s">
        <v>379</v>
      </c>
      <c r="G321">
        <v>2200718</v>
      </c>
      <c r="H321" t="s">
        <v>380</v>
      </c>
    </row>
    <row r="322" spans="1:8" x14ac:dyDescent="0.25">
      <c r="A322" t="s">
        <v>1553</v>
      </c>
      <c r="B322" t="s">
        <v>1554</v>
      </c>
      <c r="C322" t="s">
        <v>1555</v>
      </c>
      <c r="D322" t="s">
        <v>1556</v>
      </c>
      <c r="E322">
        <v>4.5260000000000002E-2</v>
      </c>
      <c r="F322" t="s">
        <v>379</v>
      </c>
      <c r="G322">
        <v>1884311</v>
      </c>
      <c r="H322" t="s">
        <v>380</v>
      </c>
    </row>
    <row r="323" spans="1:8" x14ac:dyDescent="0.25">
      <c r="A323" t="s">
        <v>1557</v>
      </c>
      <c r="B323" t="s">
        <v>1558</v>
      </c>
      <c r="C323" t="s">
        <v>1559</v>
      </c>
      <c r="D323" t="s">
        <v>1560</v>
      </c>
      <c r="E323">
        <v>4.5175E-2</v>
      </c>
      <c r="F323" t="s">
        <v>379</v>
      </c>
      <c r="G323">
        <v>1253076</v>
      </c>
      <c r="H323" t="s">
        <v>380</v>
      </c>
    </row>
    <row r="324" spans="1:8" x14ac:dyDescent="0.25">
      <c r="A324" t="s">
        <v>1561</v>
      </c>
      <c r="B324" t="s">
        <v>1562</v>
      </c>
      <c r="C324" t="s">
        <v>1563</v>
      </c>
      <c r="D324" t="s">
        <v>1564</v>
      </c>
      <c r="E324">
        <v>4.5022E-2</v>
      </c>
      <c r="F324" t="s">
        <v>379</v>
      </c>
      <c r="G324">
        <v>2275458</v>
      </c>
      <c r="H324" t="s">
        <v>380</v>
      </c>
    </row>
    <row r="325" spans="1:8" x14ac:dyDescent="0.25">
      <c r="A325" t="s">
        <v>1565</v>
      </c>
      <c r="B325" t="s">
        <v>1566</v>
      </c>
      <c r="C325" t="s">
        <v>1567</v>
      </c>
      <c r="D325" t="s">
        <v>1568</v>
      </c>
      <c r="E325">
        <v>4.4735999999999998E-2</v>
      </c>
      <c r="F325" t="s">
        <v>379</v>
      </c>
      <c r="G325">
        <v>11176416</v>
      </c>
      <c r="H325" t="s">
        <v>380</v>
      </c>
    </row>
    <row r="326" spans="1:8" x14ac:dyDescent="0.25">
      <c r="A326" t="s">
        <v>1569</v>
      </c>
      <c r="B326" t="s">
        <v>1570</v>
      </c>
      <c r="C326" t="s">
        <v>273</v>
      </c>
      <c r="D326" t="s">
        <v>1571</v>
      </c>
      <c r="E326">
        <v>4.4680999999999998E-2</v>
      </c>
      <c r="F326" t="s">
        <v>379</v>
      </c>
      <c r="G326">
        <v>1104876</v>
      </c>
      <c r="H326" t="s">
        <v>380</v>
      </c>
    </row>
    <row r="327" spans="1:8" x14ac:dyDescent="0.25">
      <c r="A327" t="s">
        <v>1572</v>
      </c>
      <c r="B327" t="s">
        <v>1573</v>
      </c>
      <c r="C327" t="s">
        <v>1574</v>
      </c>
      <c r="D327" t="s">
        <v>1575</v>
      </c>
      <c r="E327">
        <v>4.4621000000000001E-2</v>
      </c>
      <c r="F327" t="s">
        <v>379</v>
      </c>
      <c r="G327">
        <v>7823467</v>
      </c>
      <c r="H327" t="s">
        <v>380</v>
      </c>
    </row>
    <row r="328" spans="1:8" x14ac:dyDescent="0.25">
      <c r="A328" t="s">
        <v>1576</v>
      </c>
      <c r="B328" t="s">
        <v>1577</v>
      </c>
      <c r="C328" t="s">
        <v>1578</v>
      </c>
      <c r="D328" t="s">
        <v>1579</v>
      </c>
      <c r="E328">
        <v>4.4283000000000003E-2</v>
      </c>
      <c r="F328" t="s">
        <v>379</v>
      </c>
      <c r="G328">
        <v>17443549</v>
      </c>
      <c r="H328" t="s">
        <v>380</v>
      </c>
    </row>
    <row r="329" spans="1:8" x14ac:dyDescent="0.25">
      <c r="A329" t="s">
        <v>1580</v>
      </c>
      <c r="B329" t="s">
        <v>1581</v>
      </c>
      <c r="C329" t="s">
        <v>1582</v>
      </c>
      <c r="D329" t="s">
        <v>1583</v>
      </c>
      <c r="E329">
        <v>4.4242999999999998E-2</v>
      </c>
      <c r="F329" t="s">
        <v>379</v>
      </c>
      <c r="G329">
        <v>2833016</v>
      </c>
      <c r="H329" t="s">
        <v>380</v>
      </c>
    </row>
    <row r="330" spans="1:8" x14ac:dyDescent="0.25">
      <c r="A330" t="s">
        <v>1584</v>
      </c>
      <c r="B330" t="s">
        <v>1585</v>
      </c>
      <c r="C330" t="s">
        <v>1586</v>
      </c>
      <c r="D330" t="s">
        <v>1587</v>
      </c>
      <c r="E330">
        <v>4.4225E-2</v>
      </c>
      <c r="F330" t="s">
        <v>379</v>
      </c>
      <c r="G330">
        <v>245073</v>
      </c>
      <c r="H330" t="s">
        <v>380</v>
      </c>
    </row>
    <row r="331" spans="1:8" x14ac:dyDescent="0.25">
      <c r="A331" t="s">
        <v>1588</v>
      </c>
      <c r="B331" t="s">
        <v>1589</v>
      </c>
      <c r="C331" t="s">
        <v>1590</v>
      </c>
      <c r="D331" t="s">
        <v>1591</v>
      </c>
      <c r="E331">
        <v>4.4186999999999997E-2</v>
      </c>
      <c r="F331" t="s">
        <v>379</v>
      </c>
      <c r="G331">
        <v>1406310</v>
      </c>
      <c r="H331" t="s">
        <v>380</v>
      </c>
    </row>
    <row r="332" spans="1:8" x14ac:dyDescent="0.25">
      <c r="A332" t="s">
        <v>1592</v>
      </c>
      <c r="B332" t="s">
        <v>1593</v>
      </c>
      <c r="C332" t="s">
        <v>1594</v>
      </c>
      <c r="D332" t="s">
        <v>1595</v>
      </c>
      <c r="E332">
        <v>4.3485000000000003E-2</v>
      </c>
      <c r="F332" t="s">
        <v>379</v>
      </c>
      <c r="G332">
        <v>1871133</v>
      </c>
      <c r="H332" t="s">
        <v>380</v>
      </c>
    </row>
    <row r="333" spans="1:8" x14ac:dyDescent="0.25">
      <c r="A333" t="s">
        <v>1596</v>
      </c>
      <c r="B333" t="s">
        <v>1597</v>
      </c>
      <c r="C333" t="s">
        <v>1598</v>
      </c>
      <c r="D333" t="s">
        <v>1599</v>
      </c>
      <c r="E333">
        <v>4.3275000000000001E-2</v>
      </c>
      <c r="F333" t="s">
        <v>379</v>
      </c>
      <c r="G333">
        <v>6344691</v>
      </c>
      <c r="H333" t="s">
        <v>380</v>
      </c>
    </row>
    <row r="334" spans="1:8" x14ac:dyDescent="0.25">
      <c r="A334" t="s">
        <v>1600</v>
      </c>
      <c r="B334" t="s">
        <v>1601</v>
      </c>
      <c r="C334" t="s">
        <v>1602</v>
      </c>
      <c r="D334" t="s">
        <v>1603</v>
      </c>
      <c r="E334">
        <v>4.2965000000000003E-2</v>
      </c>
      <c r="F334" t="s">
        <v>379</v>
      </c>
      <c r="G334">
        <v>534582</v>
      </c>
      <c r="H334" t="s">
        <v>380</v>
      </c>
    </row>
    <row r="335" spans="1:8" x14ac:dyDescent="0.25">
      <c r="A335" t="s">
        <v>1604</v>
      </c>
      <c r="B335" t="s">
        <v>1605</v>
      </c>
      <c r="C335" t="s">
        <v>1606</v>
      </c>
      <c r="D335" t="s">
        <v>1607</v>
      </c>
      <c r="E335">
        <v>4.2877999999999999E-2</v>
      </c>
      <c r="F335" t="s">
        <v>379</v>
      </c>
      <c r="G335">
        <v>1178833</v>
      </c>
      <c r="H335" t="s">
        <v>380</v>
      </c>
    </row>
    <row r="336" spans="1:8" x14ac:dyDescent="0.25">
      <c r="A336" t="s">
        <v>1608</v>
      </c>
      <c r="B336" t="s">
        <v>1609</v>
      </c>
      <c r="C336" t="s">
        <v>1610</v>
      </c>
      <c r="D336" t="s">
        <v>1611</v>
      </c>
      <c r="E336">
        <v>4.2535000000000003E-2</v>
      </c>
      <c r="F336" t="s">
        <v>379</v>
      </c>
      <c r="G336">
        <v>1425269</v>
      </c>
      <c r="H336" t="s">
        <v>380</v>
      </c>
    </row>
    <row r="337" spans="1:8" x14ac:dyDescent="0.25">
      <c r="A337" t="s">
        <v>1612</v>
      </c>
      <c r="B337" t="s">
        <v>1613</v>
      </c>
      <c r="C337" t="s">
        <v>1614</v>
      </c>
      <c r="D337" t="s">
        <v>1615</v>
      </c>
      <c r="E337">
        <v>4.2439999999999999E-2</v>
      </c>
      <c r="F337" t="s">
        <v>379</v>
      </c>
      <c r="G337">
        <v>1477180</v>
      </c>
      <c r="H337" t="s">
        <v>380</v>
      </c>
    </row>
    <row r="338" spans="1:8" x14ac:dyDescent="0.25">
      <c r="A338" t="s">
        <v>1616</v>
      </c>
      <c r="B338" t="s">
        <v>1617</v>
      </c>
      <c r="C338" t="s">
        <v>1618</v>
      </c>
      <c r="D338" t="s">
        <v>1619</v>
      </c>
      <c r="E338">
        <v>4.2396999999999997E-2</v>
      </c>
      <c r="F338" t="s">
        <v>379</v>
      </c>
      <c r="G338">
        <v>1526347</v>
      </c>
      <c r="H338" t="s">
        <v>380</v>
      </c>
    </row>
    <row r="339" spans="1:8" x14ac:dyDescent="0.25">
      <c r="A339" t="s">
        <v>1620</v>
      </c>
      <c r="B339" t="s">
        <v>1621</v>
      </c>
      <c r="C339" t="s">
        <v>1622</v>
      </c>
      <c r="D339" t="s">
        <v>1623</v>
      </c>
      <c r="E339">
        <v>4.2026000000000001E-2</v>
      </c>
      <c r="F339" t="s">
        <v>379</v>
      </c>
      <c r="G339">
        <v>5963654</v>
      </c>
      <c r="H339" t="s">
        <v>380</v>
      </c>
    </row>
    <row r="340" spans="1:8" x14ac:dyDescent="0.25">
      <c r="A340" t="s">
        <v>1624</v>
      </c>
      <c r="B340" t="s">
        <v>1625</v>
      </c>
      <c r="C340" t="s">
        <v>1626</v>
      </c>
      <c r="D340" t="s">
        <v>1627</v>
      </c>
      <c r="E340">
        <v>4.1724999999999998E-2</v>
      </c>
      <c r="F340" t="s">
        <v>379</v>
      </c>
      <c r="G340">
        <v>988807</v>
      </c>
      <c r="H340" t="s">
        <v>380</v>
      </c>
    </row>
    <row r="341" spans="1:8" x14ac:dyDescent="0.25">
      <c r="A341" t="s">
        <v>1628</v>
      </c>
      <c r="B341" t="s">
        <v>1629</v>
      </c>
      <c r="C341" t="s">
        <v>1630</v>
      </c>
      <c r="D341" t="s">
        <v>1631</v>
      </c>
      <c r="E341">
        <v>4.1664E-2</v>
      </c>
      <c r="F341" t="s">
        <v>379</v>
      </c>
      <c r="G341">
        <v>1285242</v>
      </c>
      <c r="H341" t="s">
        <v>380</v>
      </c>
    </row>
    <row r="342" spans="1:8" x14ac:dyDescent="0.25">
      <c r="A342" t="s">
        <v>1632</v>
      </c>
      <c r="B342" t="s">
        <v>1633</v>
      </c>
      <c r="C342" t="s">
        <v>1634</v>
      </c>
      <c r="D342" t="s">
        <v>1635</v>
      </c>
      <c r="E342">
        <v>4.1491E-2</v>
      </c>
      <c r="F342" t="s">
        <v>379</v>
      </c>
      <c r="G342">
        <v>2685336</v>
      </c>
      <c r="H342" t="s">
        <v>380</v>
      </c>
    </row>
    <row r="343" spans="1:8" x14ac:dyDescent="0.25">
      <c r="A343" t="s">
        <v>1636</v>
      </c>
      <c r="B343" t="s">
        <v>1637</v>
      </c>
      <c r="C343" t="s">
        <v>1638</v>
      </c>
      <c r="D343" t="s">
        <v>1639</v>
      </c>
      <c r="E343">
        <v>4.1459000000000003E-2</v>
      </c>
      <c r="F343" t="s">
        <v>379</v>
      </c>
      <c r="G343">
        <v>2380889</v>
      </c>
      <c r="H343" t="s">
        <v>380</v>
      </c>
    </row>
    <row r="344" spans="1:8" x14ac:dyDescent="0.25">
      <c r="A344" t="s">
        <v>1640</v>
      </c>
      <c r="B344" t="s">
        <v>1641</v>
      </c>
      <c r="C344" t="s">
        <v>1642</v>
      </c>
      <c r="D344" t="s">
        <v>1643</v>
      </c>
      <c r="E344">
        <v>4.1369000000000003E-2</v>
      </c>
      <c r="F344" t="s">
        <v>379</v>
      </c>
      <c r="G344">
        <v>6142103</v>
      </c>
      <c r="H344" t="s">
        <v>380</v>
      </c>
    </row>
    <row r="345" spans="1:8" x14ac:dyDescent="0.25">
      <c r="A345" t="s">
        <v>1644</v>
      </c>
      <c r="B345" t="s">
        <v>1645</v>
      </c>
      <c r="C345" t="s">
        <v>1646</v>
      </c>
      <c r="D345" t="s">
        <v>1647</v>
      </c>
      <c r="E345">
        <v>4.1339000000000001E-2</v>
      </c>
      <c r="F345" t="s">
        <v>379</v>
      </c>
      <c r="G345">
        <v>2483844</v>
      </c>
      <c r="H345" t="s">
        <v>380</v>
      </c>
    </row>
    <row r="346" spans="1:8" x14ac:dyDescent="0.25">
      <c r="A346" t="s">
        <v>1648</v>
      </c>
      <c r="B346" t="s">
        <v>1649</v>
      </c>
      <c r="C346" t="s">
        <v>1650</v>
      </c>
      <c r="D346" t="s">
        <v>1651</v>
      </c>
      <c r="E346">
        <v>4.1259999999999998E-2</v>
      </c>
      <c r="F346" t="s">
        <v>379</v>
      </c>
      <c r="G346">
        <v>1003986</v>
      </c>
      <c r="H346" t="s">
        <v>380</v>
      </c>
    </row>
    <row r="347" spans="1:8" x14ac:dyDescent="0.25">
      <c r="A347" t="s">
        <v>1652</v>
      </c>
      <c r="B347" t="s">
        <v>1653</v>
      </c>
      <c r="C347" t="s">
        <v>1654</v>
      </c>
      <c r="D347" t="s">
        <v>1655</v>
      </c>
      <c r="E347">
        <v>4.1189999999999997E-2</v>
      </c>
      <c r="F347" t="s">
        <v>379</v>
      </c>
      <c r="G347">
        <v>1290274</v>
      </c>
      <c r="H347" t="s">
        <v>380</v>
      </c>
    </row>
    <row r="348" spans="1:8" x14ac:dyDescent="0.25">
      <c r="A348" t="s">
        <v>1656</v>
      </c>
      <c r="B348" t="s">
        <v>1657</v>
      </c>
      <c r="C348" t="s">
        <v>1658</v>
      </c>
      <c r="D348" t="s">
        <v>1659</v>
      </c>
      <c r="E348">
        <v>4.1149999999999999E-2</v>
      </c>
      <c r="F348" t="s">
        <v>379</v>
      </c>
      <c r="G348">
        <v>10615845</v>
      </c>
      <c r="H348" t="s">
        <v>380</v>
      </c>
    </row>
    <row r="349" spans="1:8" x14ac:dyDescent="0.25">
      <c r="A349" t="s">
        <v>1660</v>
      </c>
      <c r="B349" t="s">
        <v>1661</v>
      </c>
      <c r="C349" t="s">
        <v>1662</v>
      </c>
      <c r="D349" t="s">
        <v>1663</v>
      </c>
      <c r="E349">
        <v>4.0533E-2</v>
      </c>
      <c r="F349" t="s">
        <v>379</v>
      </c>
      <c r="G349">
        <v>34319</v>
      </c>
      <c r="H349" t="s">
        <v>380</v>
      </c>
    </row>
    <row r="350" spans="1:8" x14ac:dyDescent="0.25">
      <c r="A350" t="s">
        <v>1664</v>
      </c>
      <c r="B350" t="s">
        <v>1665</v>
      </c>
      <c r="C350" t="s">
        <v>1666</v>
      </c>
      <c r="D350" t="s">
        <v>1667</v>
      </c>
      <c r="E350">
        <v>4.0481000000000003E-2</v>
      </c>
      <c r="F350" t="s">
        <v>379</v>
      </c>
      <c r="G350">
        <v>5180363</v>
      </c>
      <c r="H350" t="s">
        <v>380</v>
      </c>
    </row>
    <row r="351" spans="1:8" x14ac:dyDescent="0.25">
      <c r="A351" t="s">
        <v>1668</v>
      </c>
      <c r="B351" t="s">
        <v>1669</v>
      </c>
      <c r="C351" t="s">
        <v>1670</v>
      </c>
      <c r="D351" t="s">
        <v>1671</v>
      </c>
      <c r="E351">
        <v>4.0385999999999998E-2</v>
      </c>
      <c r="F351" t="s">
        <v>379</v>
      </c>
      <c r="G351">
        <v>3585716</v>
      </c>
      <c r="H351" t="s">
        <v>380</v>
      </c>
    </row>
    <row r="352" spans="1:8" x14ac:dyDescent="0.25">
      <c r="A352" t="s">
        <v>1672</v>
      </c>
      <c r="B352" t="s">
        <v>1673</v>
      </c>
      <c r="C352" t="s">
        <v>1674</v>
      </c>
      <c r="D352" t="s">
        <v>1675</v>
      </c>
      <c r="E352">
        <v>4.0377000000000003E-2</v>
      </c>
      <c r="F352" t="s">
        <v>379</v>
      </c>
      <c r="G352">
        <v>1646468</v>
      </c>
      <c r="H352" t="s">
        <v>380</v>
      </c>
    </row>
    <row r="353" spans="1:8" x14ac:dyDescent="0.25">
      <c r="A353" t="s">
        <v>1676</v>
      </c>
      <c r="B353" t="s">
        <v>1677</v>
      </c>
      <c r="C353" t="s">
        <v>1678</v>
      </c>
      <c r="D353" t="s">
        <v>1679</v>
      </c>
      <c r="E353">
        <v>4.0300000000000002E-2</v>
      </c>
      <c r="F353" t="s">
        <v>379</v>
      </c>
      <c r="G353">
        <v>637112</v>
      </c>
      <c r="H353" t="s">
        <v>380</v>
      </c>
    </row>
    <row r="354" spans="1:8" x14ac:dyDescent="0.25">
      <c r="A354" t="s">
        <v>1680</v>
      </c>
      <c r="B354" t="s">
        <v>1681</v>
      </c>
      <c r="C354" t="s">
        <v>1682</v>
      </c>
      <c r="D354" t="s">
        <v>1683</v>
      </c>
      <c r="E354">
        <v>3.9965000000000001E-2</v>
      </c>
      <c r="F354" t="s">
        <v>379</v>
      </c>
      <c r="G354">
        <v>2630661</v>
      </c>
      <c r="H354" t="s">
        <v>380</v>
      </c>
    </row>
    <row r="355" spans="1:8" x14ac:dyDescent="0.25">
      <c r="A355" t="s">
        <v>1684</v>
      </c>
      <c r="B355" t="s">
        <v>1685</v>
      </c>
      <c r="C355" t="s">
        <v>1686</v>
      </c>
      <c r="D355" t="s">
        <v>1687</v>
      </c>
      <c r="E355">
        <v>3.9856000000000003E-2</v>
      </c>
      <c r="F355" t="s">
        <v>379</v>
      </c>
      <c r="G355">
        <v>518264</v>
      </c>
      <c r="H355" t="s">
        <v>380</v>
      </c>
    </row>
    <row r="356" spans="1:8" x14ac:dyDescent="0.25">
      <c r="A356" t="s">
        <v>1688</v>
      </c>
      <c r="B356" t="s">
        <v>1689</v>
      </c>
      <c r="C356" t="s">
        <v>1690</v>
      </c>
      <c r="D356" t="s">
        <v>1691</v>
      </c>
      <c r="E356">
        <v>3.9432000000000002E-2</v>
      </c>
      <c r="F356" t="s">
        <v>379</v>
      </c>
      <c r="G356">
        <v>2613514</v>
      </c>
      <c r="H356" t="s">
        <v>380</v>
      </c>
    </row>
    <row r="357" spans="1:8" x14ac:dyDescent="0.25">
      <c r="A357" t="s">
        <v>1692</v>
      </c>
      <c r="B357" t="s">
        <v>1693</v>
      </c>
      <c r="C357" t="s">
        <v>1694</v>
      </c>
      <c r="D357" t="s">
        <v>1695</v>
      </c>
      <c r="E357">
        <v>3.9334000000000001E-2</v>
      </c>
      <c r="F357" t="s">
        <v>379</v>
      </c>
      <c r="G357">
        <v>4133822</v>
      </c>
      <c r="H357" t="s">
        <v>380</v>
      </c>
    </row>
    <row r="358" spans="1:8" x14ac:dyDescent="0.25">
      <c r="A358" t="s">
        <v>1696</v>
      </c>
      <c r="B358" t="s">
        <v>1697</v>
      </c>
      <c r="C358" t="s">
        <v>1698</v>
      </c>
      <c r="D358" t="s">
        <v>1699</v>
      </c>
      <c r="E358">
        <v>3.9128000000000003E-2</v>
      </c>
      <c r="F358" t="s">
        <v>379</v>
      </c>
      <c r="G358">
        <v>1398323</v>
      </c>
      <c r="H358" t="s">
        <v>380</v>
      </c>
    </row>
    <row r="359" spans="1:8" x14ac:dyDescent="0.25">
      <c r="A359" t="s">
        <v>1700</v>
      </c>
      <c r="B359" t="s">
        <v>1701</v>
      </c>
      <c r="C359" t="s">
        <v>1702</v>
      </c>
      <c r="D359" t="s">
        <v>1703</v>
      </c>
      <c r="E359">
        <v>3.8918000000000001E-2</v>
      </c>
      <c r="F359" t="s">
        <v>379</v>
      </c>
      <c r="G359">
        <v>3227957</v>
      </c>
      <c r="H359" t="s">
        <v>380</v>
      </c>
    </row>
    <row r="360" spans="1:8" x14ac:dyDescent="0.25">
      <c r="A360" t="s">
        <v>1704</v>
      </c>
      <c r="B360" t="s">
        <v>1705</v>
      </c>
      <c r="C360" t="s">
        <v>1706</v>
      </c>
      <c r="D360" t="s">
        <v>1707</v>
      </c>
      <c r="E360">
        <v>3.8913999999999997E-2</v>
      </c>
      <c r="F360" t="s">
        <v>379</v>
      </c>
      <c r="G360">
        <v>7550757</v>
      </c>
      <c r="H360" t="s">
        <v>380</v>
      </c>
    </row>
    <row r="361" spans="1:8" x14ac:dyDescent="0.25">
      <c r="A361" t="s">
        <v>1708</v>
      </c>
      <c r="B361" t="s">
        <v>1709</v>
      </c>
      <c r="C361" t="s">
        <v>1710</v>
      </c>
      <c r="D361" t="s">
        <v>1711</v>
      </c>
      <c r="E361">
        <v>3.8865999999999998E-2</v>
      </c>
      <c r="F361" t="s">
        <v>379</v>
      </c>
      <c r="G361">
        <v>6210995</v>
      </c>
      <c r="H361" t="s">
        <v>380</v>
      </c>
    </row>
    <row r="362" spans="1:8" x14ac:dyDescent="0.25">
      <c r="A362" t="s">
        <v>1712</v>
      </c>
      <c r="B362" t="s">
        <v>1713</v>
      </c>
      <c r="C362" t="s">
        <v>295</v>
      </c>
      <c r="D362" t="s">
        <v>1714</v>
      </c>
      <c r="E362">
        <v>3.8801000000000002E-2</v>
      </c>
      <c r="F362" t="s">
        <v>379</v>
      </c>
      <c r="G362">
        <v>10136532</v>
      </c>
      <c r="H362" t="s">
        <v>380</v>
      </c>
    </row>
    <row r="363" spans="1:8" x14ac:dyDescent="0.25">
      <c r="A363" t="s">
        <v>1715</v>
      </c>
      <c r="B363" t="s">
        <v>1716</v>
      </c>
      <c r="C363" t="s">
        <v>1717</v>
      </c>
      <c r="D363" t="s">
        <v>1718</v>
      </c>
      <c r="E363">
        <v>3.8621999999999997E-2</v>
      </c>
      <c r="F363" t="s">
        <v>379</v>
      </c>
      <c r="G363">
        <v>3586447</v>
      </c>
      <c r="H363" t="s">
        <v>380</v>
      </c>
    </row>
    <row r="364" spans="1:8" x14ac:dyDescent="0.25">
      <c r="A364" t="s">
        <v>1719</v>
      </c>
      <c r="B364" t="s">
        <v>1720</v>
      </c>
      <c r="C364" t="s">
        <v>310</v>
      </c>
      <c r="D364" t="s">
        <v>1721</v>
      </c>
      <c r="E364">
        <v>3.8618E-2</v>
      </c>
      <c r="F364" t="s">
        <v>379</v>
      </c>
      <c r="G364">
        <v>5360443</v>
      </c>
      <c r="H364" t="s">
        <v>380</v>
      </c>
    </row>
    <row r="365" spans="1:8" x14ac:dyDescent="0.25">
      <c r="A365" t="s">
        <v>1722</v>
      </c>
      <c r="B365" t="s">
        <v>1723</v>
      </c>
      <c r="C365" t="s">
        <v>1724</v>
      </c>
      <c r="D365" t="s">
        <v>1725</v>
      </c>
      <c r="E365">
        <v>3.8387999999999999E-2</v>
      </c>
      <c r="F365" t="s">
        <v>379</v>
      </c>
      <c r="G365">
        <v>845882</v>
      </c>
      <c r="H365" t="s">
        <v>380</v>
      </c>
    </row>
    <row r="366" spans="1:8" x14ac:dyDescent="0.25">
      <c r="A366" t="s">
        <v>1726</v>
      </c>
      <c r="B366" t="s">
        <v>1727</v>
      </c>
      <c r="C366" t="s">
        <v>1728</v>
      </c>
      <c r="D366" t="s">
        <v>1729</v>
      </c>
      <c r="E366">
        <v>3.8267000000000002E-2</v>
      </c>
      <c r="F366" t="s">
        <v>379</v>
      </c>
      <c r="G366">
        <v>1891331</v>
      </c>
      <c r="H366" t="s">
        <v>380</v>
      </c>
    </row>
    <row r="367" spans="1:8" x14ac:dyDescent="0.25">
      <c r="A367" t="s">
        <v>1730</v>
      </c>
      <c r="B367" t="s">
        <v>1731</v>
      </c>
      <c r="C367" t="s">
        <v>1732</v>
      </c>
      <c r="D367" t="s">
        <v>1733</v>
      </c>
      <c r="E367">
        <v>3.7579000000000001E-2</v>
      </c>
      <c r="F367" t="s">
        <v>379</v>
      </c>
      <c r="G367">
        <v>1341393</v>
      </c>
      <c r="H367" t="s">
        <v>380</v>
      </c>
    </row>
    <row r="368" spans="1:8" x14ac:dyDescent="0.25">
      <c r="A368" t="s">
        <v>1734</v>
      </c>
      <c r="B368" t="s">
        <v>1735</v>
      </c>
      <c r="C368" t="s">
        <v>1736</v>
      </c>
      <c r="D368" t="s">
        <v>1737</v>
      </c>
      <c r="E368">
        <v>3.7324000000000003E-2</v>
      </c>
      <c r="F368" t="s">
        <v>379</v>
      </c>
      <c r="G368">
        <v>2897523</v>
      </c>
      <c r="H368" t="s">
        <v>380</v>
      </c>
    </row>
    <row r="369" spans="1:8" x14ac:dyDescent="0.25">
      <c r="A369" t="s">
        <v>1738</v>
      </c>
      <c r="B369" t="s">
        <v>1739</v>
      </c>
      <c r="C369" t="s">
        <v>1740</v>
      </c>
      <c r="D369" t="s">
        <v>1741</v>
      </c>
      <c r="E369">
        <v>3.7297999999999998E-2</v>
      </c>
      <c r="F369" t="s">
        <v>379</v>
      </c>
      <c r="G369">
        <v>4589961</v>
      </c>
      <c r="H369" t="s">
        <v>380</v>
      </c>
    </row>
    <row r="370" spans="1:8" x14ac:dyDescent="0.25">
      <c r="A370" t="s">
        <v>1742</v>
      </c>
      <c r="B370" t="s">
        <v>1743</v>
      </c>
      <c r="C370" t="s">
        <v>1744</v>
      </c>
      <c r="D370" t="s">
        <v>1745</v>
      </c>
      <c r="E370">
        <v>3.7109999999999997E-2</v>
      </c>
      <c r="F370" t="s">
        <v>379</v>
      </c>
      <c r="G370">
        <v>10262266</v>
      </c>
      <c r="H370" t="s">
        <v>380</v>
      </c>
    </row>
    <row r="371" spans="1:8" x14ac:dyDescent="0.25">
      <c r="A371" t="s">
        <v>1746</v>
      </c>
      <c r="B371" t="s">
        <v>1747</v>
      </c>
      <c r="C371" t="s">
        <v>1748</v>
      </c>
      <c r="D371" t="s">
        <v>1749</v>
      </c>
      <c r="E371">
        <v>3.6594000000000002E-2</v>
      </c>
      <c r="F371" t="s">
        <v>379</v>
      </c>
      <c r="G371">
        <v>1287535</v>
      </c>
      <c r="H371" t="s">
        <v>380</v>
      </c>
    </row>
    <row r="372" spans="1:8" x14ac:dyDescent="0.25">
      <c r="A372" t="s">
        <v>1750</v>
      </c>
      <c r="B372" t="s">
        <v>1751</v>
      </c>
      <c r="C372" t="s">
        <v>307</v>
      </c>
      <c r="D372" t="s">
        <v>1752</v>
      </c>
      <c r="E372">
        <v>3.6503000000000001E-2</v>
      </c>
      <c r="F372" t="s">
        <v>379</v>
      </c>
      <c r="G372">
        <v>1559043</v>
      </c>
      <c r="H372" t="s">
        <v>380</v>
      </c>
    </row>
    <row r="373" spans="1:8" x14ac:dyDescent="0.25">
      <c r="A373" t="s">
        <v>1753</v>
      </c>
      <c r="B373" t="s">
        <v>1754</v>
      </c>
      <c r="C373" t="s">
        <v>1755</v>
      </c>
      <c r="D373" t="s">
        <v>1756</v>
      </c>
      <c r="E373">
        <v>3.6311999999999997E-2</v>
      </c>
      <c r="F373" t="s">
        <v>379</v>
      </c>
      <c r="G373">
        <v>2803268</v>
      </c>
      <c r="H373" t="s">
        <v>380</v>
      </c>
    </row>
    <row r="374" spans="1:8" x14ac:dyDescent="0.25">
      <c r="A374" t="s">
        <v>1757</v>
      </c>
      <c r="B374" t="s">
        <v>1758</v>
      </c>
      <c r="C374" t="s">
        <v>319</v>
      </c>
      <c r="D374" t="s">
        <v>1759</v>
      </c>
      <c r="E374">
        <v>3.6020999999999997E-2</v>
      </c>
      <c r="F374" t="s">
        <v>379</v>
      </c>
      <c r="G374">
        <v>1749349</v>
      </c>
      <c r="H374" t="s">
        <v>380</v>
      </c>
    </row>
    <row r="375" spans="1:8" x14ac:dyDescent="0.25">
      <c r="A375" t="s">
        <v>1760</v>
      </c>
      <c r="B375" t="s">
        <v>1761</v>
      </c>
      <c r="C375" t="s">
        <v>1762</v>
      </c>
      <c r="D375" t="s">
        <v>1763</v>
      </c>
      <c r="E375">
        <v>3.6008999999999999E-2</v>
      </c>
      <c r="F375" t="s">
        <v>379</v>
      </c>
      <c r="G375">
        <v>5657421</v>
      </c>
      <c r="H375" t="s">
        <v>380</v>
      </c>
    </row>
    <row r="376" spans="1:8" x14ac:dyDescent="0.25">
      <c r="A376" t="s">
        <v>1764</v>
      </c>
      <c r="B376" t="s">
        <v>1765</v>
      </c>
      <c r="C376" t="s">
        <v>1766</v>
      </c>
      <c r="D376" t="s">
        <v>1767</v>
      </c>
      <c r="E376">
        <v>3.5876999999999999E-2</v>
      </c>
      <c r="F376" t="s">
        <v>379</v>
      </c>
      <c r="G376">
        <v>847273</v>
      </c>
      <c r="H376" t="s">
        <v>380</v>
      </c>
    </row>
    <row r="377" spans="1:8" x14ac:dyDescent="0.25">
      <c r="A377" t="s">
        <v>1768</v>
      </c>
      <c r="B377" t="s">
        <v>1769</v>
      </c>
      <c r="C377" t="s">
        <v>313</v>
      </c>
      <c r="D377" t="s">
        <v>1770</v>
      </c>
      <c r="E377">
        <v>3.5256000000000003E-2</v>
      </c>
      <c r="F377" t="s">
        <v>379</v>
      </c>
      <c r="G377">
        <v>4864025</v>
      </c>
      <c r="H377" t="s">
        <v>380</v>
      </c>
    </row>
    <row r="378" spans="1:8" x14ac:dyDescent="0.25">
      <c r="A378" t="s">
        <v>1771</v>
      </c>
      <c r="B378" t="s">
        <v>1772</v>
      </c>
      <c r="C378" t="s">
        <v>1773</v>
      </c>
      <c r="D378" t="s">
        <v>1774</v>
      </c>
      <c r="E378">
        <v>3.5237999999999998E-2</v>
      </c>
      <c r="F378" t="s">
        <v>379</v>
      </c>
      <c r="G378">
        <v>2885375</v>
      </c>
      <c r="H378" t="s">
        <v>380</v>
      </c>
    </row>
    <row r="379" spans="1:8" x14ac:dyDescent="0.25">
      <c r="A379" t="s">
        <v>1775</v>
      </c>
      <c r="B379" t="s">
        <v>1776</v>
      </c>
      <c r="C379" t="s">
        <v>1777</v>
      </c>
      <c r="D379" t="s">
        <v>1778</v>
      </c>
      <c r="E379">
        <v>3.4791999999999997E-2</v>
      </c>
      <c r="F379" t="s">
        <v>379</v>
      </c>
      <c r="G379">
        <v>900384</v>
      </c>
      <c r="H379" t="s">
        <v>380</v>
      </c>
    </row>
    <row r="380" spans="1:8" x14ac:dyDescent="0.25">
      <c r="A380" t="s">
        <v>1779</v>
      </c>
      <c r="B380" t="s">
        <v>1780</v>
      </c>
      <c r="C380" t="s">
        <v>1781</v>
      </c>
      <c r="D380" t="s">
        <v>1782</v>
      </c>
      <c r="E380">
        <v>3.4414E-2</v>
      </c>
      <c r="F380" t="s">
        <v>379</v>
      </c>
      <c r="G380">
        <v>2867277</v>
      </c>
      <c r="H380" t="s">
        <v>380</v>
      </c>
    </row>
    <row r="381" spans="1:8" x14ac:dyDescent="0.25">
      <c r="A381" t="s">
        <v>1783</v>
      </c>
      <c r="B381" t="s">
        <v>1784</v>
      </c>
      <c r="C381" t="s">
        <v>1785</v>
      </c>
      <c r="D381" t="s">
        <v>1786</v>
      </c>
      <c r="E381">
        <v>3.4308999999999999E-2</v>
      </c>
      <c r="F381" t="s">
        <v>379</v>
      </c>
      <c r="G381">
        <v>1070974</v>
      </c>
      <c r="H381" t="s">
        <v>380</v>
      </c>
    </row>
    <row r="382" spans="1:8" x14ac:dyDescent="0.25">
      <c r="A382" t="s">
        <v>1787</v>
      </c>
      <c r="B382" t="s">
        <v>1788</v>
      </c>
      <c r="C382" t="s">
        <v>1789</v>
      </c>
      <c r="D382" t="s">
        <v>1790</v>
      </c>
      <c r="E382">
        <v>3.4175999999999998E-2</v>
      </c>
      <c r="F382" t="s">
        <v>379</v>
      </c>
      <c r="G382">
        <v>2360350</v>
      </c>
      <c r="H382" t="s">
        <v>380</v>
      </c>
    </row>
    <row r="383" spans="1:8" x14ac:dyDescent="0.25">
      <c r="A383" t="s">
        <v>1791</v>
      </c>
      <c r="B383" t="s">
        <v>1792</v>
      </c>
      <c r="C383" t="s">
        <v>1793</v>
      </c>
      <c r="D383" t="s">
        <v>1794</v>
      </c>
      <c r="E383">
        <v>3.4012000000000001E-2</v>
      </c>
      <c r="F383" t="s">
        <v>379</v>
      </c>
      <c r="G383">
        <v>1659478</v>
      </c>
      <c r="H383" t="s">
        <v>380</v>
      </c>
    </row>
    <row r="384" spans="1:8" x14ac:dyDescent="0.25">
      <c r="A384" t="s">
        <v>1795</v>
      </c>
      <c r="B384" t="s">
        <v>1796</v>
      </c>
      <c r="C384" t="s">
        <v>1797</v>
      </c>
      <c r="D384" t="s">
        <v>1798</v>
      </c>
      <c r="E384">
        <v>3.3994999999999997E-2</v>
      </c>
      <c r="F384" t="s">
        <v>379</v>
      </c>
      <c r="G384">
        <v>1668575</v>
      </c>
      <c r="H384" t="s">
        <v>380</v>
      </c>
    </row>
    <row r="385" spans="1:8" x14ac:dyDescent="0.25">
      <c r="A385" t="s">
        <v>1799</v>
      </c>
      <c r="B385" t="s">
        <v>1800</v>
      </c>
      <c r="C385" t="s">
        <v>316</v>
      </c>
      <c r="D385" t="s">
        <v>1801</v>
      </c>
      <c r="E385">
        <v>3.3915000000000001E-2</v>
      </c>
      <c r="F385" t="s">
        <v>379</v>
      </c>
      <c r="G385">
        <v>1296691</v>
      </c>
      <c r="H385" t="s">
        <v>380</v>
      </c>
    </row>
    <row r="386" spans="1:8" x14ac:dyDescent="0.25">
      <c r="A386" t="s">
        <v>1802</v>
      </c>
      <c r="B386" t="s">
        <v>1803</v>
      </c>
      <c r="C386" t="s">
        <v>1804</v>
      </c>
      <c r="D386" t="s">
        <v>1805</v>
      </c>
      <c r="E386">
        <v>3.3599999999999998E-2</v>
      </c>
      <c r="F386" t="s">
        <v>379</v>
      </c>
      <c r="G386">
        <v>1697322</v>
      </c>
      <c r="H386" t="s">
        <v>380</v>
      </c>
    </row>
    <row r="387" spans="1:8" x14ac:dyDescent="0.25">
      <c r="A387" t="s">
        <v>1806</v>
      </c>
      <c r="B387" t="s">
        <v>1807</v>
      </c>
      <c r="C387" t="s">
        <v>1808</v>
      </c>
      <c r="D387" t="s">
        <v>1809</v>
      </c>
      <c r="E387">
        <v>3.3162999999999998E-2</v>
      </c>
      <c r="F387" t="s">
        <v>379</v>
      </c>
      <c r="G387">
        <v>2616612</v>
      </c>
      <c r="H387" t="s">
        <v>380</v>
      </c>
    </row>
    <row r="388" spans="1:8" x14ac:dyDescent="0.25">
      <c r="A388" t="s">
        <v>1810</v>
      </c>
      <c r="B388" t="s">
        <v>1811</v>
      </c>
      <c r="C388" t="s">
        <v>1812</v>
      </c>
      <c r="D388" t="s">
        <v>1813</v>
      </c>
      <c r="E388">
        <v>3.3117000000000001E-2</v>
      </c>
      <c r="F388" t="s">
        <v>379</v>
      </c>
      <c r="G388">
        <v>1646478</v>
      </c>
      <c r="H388" t="s">
        <v>380</v>
      </c>
    </row>
    <row r="389" spans="1:8" x14ac:dyDescent="0.25">
      <c r="A389" t="s">
        <v>1814</v>
      </c>
      <c r="B389" t="s">
        <v>1815</v>
      </c>
      <c r="C389" t="s">
        <v>1816</v>
      </c>
      <c r="D389" t="s">
        <v>1817</v>
      </c>
      <c r="E389">
        <v>3.3044999999999998E-2</v>
      </c>
      <c r="F389" t="s">
        <v>379</v>
      </c>
      <c r="G389">
        <v>27482101</v>
      </c>
      <c r="H389" t="s">
        <v>380</v>
      </c>
    </row>
    <row r="390" spans="1:8" x14ac:dyDescent="0.25">
      <c r="A390" t="s">
        <v>1818</v>
      </c>
      <c r="B390" t="s">
        <v>1819</v>
      </c>
      <c r="C390" t="s">
        <v>1820</v>
      </c>
      <c r="D390" t="s">
        <v>1821</v>
      </c>
      <c r="E390">
        <v>3.3043999999999997E-2</v>
      </c>
      <c r="F390" t="s">
        <v>379</v>
      </c>
      <c r="G390">
        <v>856920</v>
      </c>
      <c r="H390" t="s">
        <v>380</v>
      </c>
    </row>
    <row r="391" spans="1:8" x14ac:dyDescent="0.25">
      <c r="A391" t="s">
        <v>1822</v>
      </c>
      <c r="B391" t="s">
        <v>1823</v>
      </c>
      <c r="C391" t="s">
        <v>1824</v>
      </c>
      <c r="D391" t="s">
        <v>1825</v>
      </c>
      <c r="E391">
        <v>3.2863000000000003E-2</v>
      </c>
      <c r="F391" t="s">
        <v>379</v>
      </c>
      <c r="G391">
        <v>691729</v>
      </c>
      <c r="H391" t="s">
        <v>380</v>
      </c>
    </row>
    <row r="392" spans="1:8" x14ac:dyDescent="0.25">
      <c r="A392" t="s">
        <v>1826</v>
      </c>
      <c r="B392" t="s">
        <v>1827</v>
      </c>
      <c r="C392" t="s">
        <v>1828</v>
      </c>
      <c r="D392" t="s">
        <v>1829</v>
      </c>
      <c r="E392">
        <v>3.2079000000000003E-2</v>
      </c>
      <c r="F392" t="s">
        <v>379</v>
      </c>
      <c r="G392">
        <v>629749</v>
      </c>
      <c r="H392" t="s">
        <v>380</v>
      </c>
    </row>
    <row r="393" spans="1:8" x14ac:dyDescent="0.25">
      <c r="A393" t="s">
        <v>1830</v>
      </c>
      <c r="B393" t="s">
        <v>1831</v>
      </c>
      <c r="C393" t="s">
        <v>1832</v>
      </c>
      <c r="D393" t="s">
        <v>1833</v>
      </c>
      <c r="E393">
        <v>3.2009000000000003E-2</v>
      </c>
      <c r="F393" t="s">
        <v>379</v>
      </c>
      <c r="G393">
        <v>2307436</v>
      </c>
      <c r="H393" t="s">
        <v>380</v>
      </c>
    </row>
    <row r="394" spans="1:8" x14ac:dyDescent="0.25">
      <c r="A394" t="s">
        <v>1834</v>
      </c>
      <c r="B394" t="s">
        <v>1835</v>
      </c>
      <c r="C394" t="s">
        <v>1836</v>
      </c>
      <c r="D394" t="s">
        <v>1837</v>
      </c>
      <c r="E394">
        <v>3.1891999999999997E-2</v>
      </c>
      <c r="F394" t="s">
        <v>379</v>
      </c>
      <c r="G394">
        <v>9173664</v>
      </c>
      <c r="H394" t="s">
        <v>380</v>
      </c>
    </row>
    <row r="395" spans="1:8" x14ac:dyDescent="0.25">
      <c r="A395" t="s">
        <v>1838</v>
      </c>
      <c r="B395" t="s">
        <v>1839</v>
      </c>
      <c r="C395" t="s">
        <v>1840</v>
      </c>
      <c r="D395" t="s">
        <v>1841</v>
      </c>
      <c r="E395">
        <v>3.1805E-2</v>
      </c>
      <c r="F395" t="s">
        <v>379</v>
      </c>
      <c r="G395">
        <v>1443762</v>
      </c>
      <c r="H395" t="s">
        <v>380</v>
      </c>
    </row>
    <row r="396" spans="1:8" x14ac:dyDescent="0.25">
      <c r="A396" t="s">
        <v>1842</v>
      </c>
      <c r="B396" t="s">
        <v>1843</v>
      </c>
      <c r="C396" t="s">
        <v>1844</v>
      </c>
      <c r="D396" t="s">
        <v>1845</v>
      </c>
      <c r="E396">
        <v>3.1732999999999997E-2</v>
      </c>
      <c r="F396" t="s">
        <v>379</v>
      </c>
      <c r="G396">
        <v>1949016</v>
      </c>
      <c r="H396" t="s">
        <v>380</v>
      </c>
    </row>
    <row r="397" spans="1:8" x14ac:dyDescent="0.25">
      <c r="A397" t="s">
        <v>1846</v>
      </c>
      <c r="B397" t="s">
        <v>1847</v>
      </c>
      <c r="C397" t="s">
        <v>1848</v>
      </c>
      <c r="D397" t="s">
        <v>1849</v>
      </c>
      <c r="E397">
        <v>3.1477999999999999E-2</v>
      </c>
      <c r="F397" t="s">
        <v>379</v>
      </c>
      <c r="G397">
        <v>229362</v>
      </c>
      <c r="H397" t="s">
        <v>380</v>
      </c>
    </row>
    <row r="398" spans="1:8" x14ac:dyDescent="0.25">
      <c r="A398" t="s">
        <v>1850</v>
      </c>
      <c r="B398" t="s">
        <v>1851</v>
      </c>
      <c r="C398" t="s">
        <v>1852</v>
      </c>
      <c r="D398" t="s">
        <v>1853</v>
      </c>
      <c r="E398">
        <v>3.1415999999999999E-2</v>
      </c>
      <c r="F398" t="s">
        <v>379</v>
      </c>
      <c r="G398">
        <v>712856</v>
      </c>
      <c r="H398" t="s">
        <v>380</v>
      </c>
    </row>
    <row r="399" spans="1:8" x14ac:dyDescent="0.25">
      <c r="A399" t="s">
        <v>1854</v>
      </c>
      <c r="B399" t="s">
        <v>1855</v>
      </c>
      <c r="C399" t="s">
        <v>1856</v>
      </c>
      <c r="D399" t="s">
        <v>1857</v>
      </c>
      <c r="E399">
        <v>3.1253000000000003E-2</v>
      </c>
      <c r="F399" t="s">
        <v>379</v>
      </c>
      <c r="G399">
        <v>8576413</v>
      </c>
      <c r="H399" t="s">
        <v>380</v>
      </c>
    </row>
    <row r="400" spans="1:8" x14ac:dyDescent="0.25">
      <c r="A400" t="s">
        <v>1858</v>
      </c>
      <c r="B400" t="s">
        <v>1859</v>
      </c>
      <c r="C400" t="s">
        <v>1860</v>
      </c>
      <c r="D400" t="s">
        <v>1861</v>
      </c>
      <c r="E400">
        <v>3.0727000000000001E-2</v>
      </c>
      <c r="F400" t="s">
        <v>379</v>
      </c>
      <c r="G400">
        <v>2749708</v>
      </c>
      <c r="H400" t="s">
        <v>380</v>
      </c>
    </row>
    <row r="401" spans="1:8" x14ac:dyDescent="0.25">
      <c r="A401" t="s">
        <v>1862</v>
      </c>
      <c r="B401" t="s">
        <v>1863</v>
      </c>
      <c r="C401" t="s">
        <v>1864</v>
      </c>
      <c r="D401" t="s">
        <v>1865</v>
      </c>
      <c r="E401">
        <v>3.0581000000000001E-2</v>
      </c>
      <c r="F401" t="s">
        <v>379</v>
      </c>
      <c r="G401">
        <v>3086203</v>
      </c>
      <c r="H401" t="s">
        <v>380</v>
      </c>
    </row>
    <row r="402" spans="1:8" x14ac:dyDescent="0.25">
      <c r="A402" t="s">
        <v>1866</v>
      </c>
      <c r="B402" t="s">
        <v>1867</v>
      </c>
      <c r="C402" t="s">
        <v>1868</v>
      </c>
      <c r="D402" t="s">
        <v>1869</v>
      </c>
      <c r="E402">
        <v>3.0438E-2</v>
      </c>
      <c r="F402" t="s">
        <v>379</v>
      </c>
      <c r="G402">
        <v>11079150</v>
      </c>
      <c r="H402" t="s">
        <v>380</v>
      </c>
    </row>
    <row r="403" spans="1:8" x14ac:dyDescent="0.25">
      <c r="A403" t="s">
        <v>1870</v>
      </c>
      <c r="B403" t="s">
        <v>1871</v>
      </c>
      <c r="C403" t="s">
        <v>1872</v>
      </c>
      <c r="D403" t="s">
        <v>1873</v>
      </c>
      <c r="E403">
        <v>3.0404E-2</v>
      </c>
      <c r="F403" t="s">
        <v>379</v>
      </c>
      <c r="G403">
        <v>772759</v>
      </c>
      <c r="H403" t="s">
        <v>380</v>
      </c>
    </row>
    <row r="404" spans="1:8" x14ac:dyDescent="0.25">
      <c r="A404" t="s">
        <v>1874</v>
      </c>
      <c r="B404" t="s">
        <v>1875</v>
      </c>
      <c r="C404" t="s">
        <v>1876</v>
      </c>
      <c r="D404" t="s">
        <v>1877</v>
      </c>
      <c r="E404">
        <v>2.9950000000000001E-2</v>
      </c>
      <c r="F404" t="s">
        <v>379</v>
      </c>
      <c r="G404">
        <v>384894</v>
      </c>
      <c r="H404" t="s">
        <v>380</v>
      </c>
    </row>
    <row r="405" spans="1:8" x14ac:dyDescent="0.25">
      <c r="A405" t="s">
        <v>1878</v>
      </c>
      <c r="B405" t="s">
        <v>1879</v>
      </c>
      <c r="C405" t="s">
        <v>1880</v>
      </c>
      <c r="D405" t="s">
        <v>1881</v>
      </c>
      <c r="E405">
        <v>2.9826999999999999E-2</v>
      </c>
      <c r="F405" t="s">
        <v>379</v>
      </c>
      <c r="G405">
        <v>2021218</v>
      </c>
      <c r="H405" t="s">
        <v>380</v>
      </c>
    </row>
    <row r="406" spans="1:8" x14ac:dyDescent="0.25">
      <c r="A406" t="s">
        <v>1882</v>
      </c>
      <c r="B406" t="s">
        <v>1883</v>
      </c>
      <c r="C406" t="s">
        <v>1884</v>
      </c>
      <c r="D406" t="s">
        <v>1885</v>
      </c>
      <c r="E406">
        <v>2.9662999999999998E-2</v>
      </c>
      <c r="F406" t="s">
        <v>379</v>
      </c>
      <c r="G406">
        <v>3015932</v>
      </c>
      <c r="H406" t="s">
        <v>380</v>
      </c>
    </row>
    <row r="407" spans="1:8" x14ac:dyDescent="0.25">
      <c r="A407" t="s">
        <v>1886</v>
      </c>
      <c r="B407" t="s">
        <v>1887</v>
      </c>
      <c r="C407" t="s">
        <v>1888</v>
      </c>
      <c r="D407" t="s">
        <v>1889</v>
      </c>
      <c r="E407">
        <v>2.9474E-2</v>
      </c>
      <c r="F407" t="s">
        <v>379</v>
      </c>
      <c r="G407">
        <v>4092806</v>
      </c>
      <c r="H407" t="s">
        <v>380</v>
      </c>
    </row>
    <row r="408" spans="1:8" x14ac:dyDescent="0.25">
      <c r="A408" t="s">
        <v>1890</v>
      </c>
      <c r="B408" t="s">
        <v>1891</v>
      </c>
      <c r="C408" t="s">
        <v>1892</v>
      </c>
      <c r="D408" t="s">
        <v>1893</v>
      </c>
      <c r="E408">
        <v>2.9359E-2</v>
      </c>
      <c r="F408" t="s">
        <v>379</v>
      </c>
      <c r="G408">
        <v>2408965</v>
      </c>
      <c r="H408" t="s">
        <v>380</v>
      </c>
    </row>
    <row r="409" spans="1:8" x14ac:dyDescent="0.25">
      <c r="A409" t="s">
        <v>1894</v>
      </c>
      <c r="B409" t="s">
        <v>1895</v>
      </c>
      <c r="C409" t="s">
        <v>1896</v>
      </c>
      <c r="D409" t="s">
        <v>1897</v>
      </c>
      <c r="E409">
        <v>2.928E-2</v>
      </c>
      <c r="F409" t="s">
        <v>379</v>
      </c>
      <c r="G409">
        <v>6242204</v>
      </c>
      <c r="H409" t="s">
        <v>380</v>
      </c>
    </row>
    <row r="410" spans="1:8" x14ac:dyDescent="0.25">
      <c r="A410" t="s">
        <v>1898</v>
      </c>
      <c r="B410" t="s">
        <v>1899</v>
      </c>
      <c r="C410" t="s">
        <v>1900</v>
      </c>
      <c r="D410" t="s">
        <v>1901</v>
      </c>
      <c r="E410">
        <v>2.9187000000000001E-2</v>
      </c>
      <c r="F410" t="s">
        <v>379</v>
      </c>
      <c r="G410">
        <v>3380280</v>
      </c>
      <c r="H410" t="s">
        <v>380</v>
      </c>
    </row>
    <row r="411" spans="1:8" x14ac:dyDescent="0.25">
      <c r="A411" t="s">
        <v>1902</v>
      </c>
      <c r="B411" t="s">
        <v>1903</v>
      </c>
      <c r="C411" t="s">
        <v>1904</v>
      </c>
      <c r="D411" t="s">
        <v>1905</v>
      </c>
      <c r="E411">
        <v>2.9071E-2</v>
      </c>
      <c r="F411" t="s">
        <v>379</v>
      </c>
      <c r="G411">
        <v>5542845</v>
      </c>
      <c r="H411" t="s">
        <v>380</v>
      </c>
    </row>
    <row r="412" spans="1:8" x14ac:dyDescent="0.25">
      <c r="A412" t="s">
        <v>1906</v>
      </c>
      <c r="B412" t="s">
        <v>1907</v>
      </c>
      <c r="C412" t="s">
        <v>1908</v>
      </c>
      <c r="D412" t="s">
        <v>1909</v>
      </c>
      <c r="E412">
        <v>2.9064E-2</v>
      </c>
      <c r="F412" t="s">
        <v>379</v>
      </c>
      <c r="G412">
        <v>1612834</v>
      </c>
      <c r="H412" t="s">
        <v>380</v>
      </c>
    </row>
    <row r="413" spans="1:8" x14ac:dyDescent="0.25">
      <c r="A413" t="s">
        <v>1910</v>
      </c>
      <c r="B413" t="s">
        <v>1911</v>
      </c>
      <c r="C413" t="s">
        <v>1912</v>
      </c>
      <c r="D413" t="s">
        <v>1913</v>
      </c>
      <c r="E413">
        <v>2.9024000000000001E-2</v>
      </c>
      <c r="F413" t="s">
        <v>379</v>
      </c>
      <c r="G413">
        <v>3670727</v>
      </c>
      <c r="H413" t="s">
        <v>380</v>
      </c>
    </row>
    <row r="414" spans="1:8" x14ac:dyDescent="0.25">
      <c r="A414" t="s">
        <v>1914</v>
      </c>
      <c r="B414" t="s">
        <v>1915</v>
      </c>
      <c r="C414" t="s">
        <v>1916</v>
      </c>
      <c r="D414" t="s">
        <v>1917</v>
      </c>
      <c r="E414">
        <v>2.8896000000000002E-2</v>
      </c>
      <c r="F414" t="s">
        <v>379</v>
      </c>
      <c r="G414">
        <v>6702277</v>
      </c>
      <c r="H414" t="s">
        <v>380</v>
      </c>
    </row>
    <row r="415" spans="1:8" x14ac:dyDescent="0.25">
      <c r="A415" t="s">
        <v>1918</v>
      </c>
      <c r="B415" t="s">
        <v>1919</v>
      </c>
      <c r="C415" t="s">
        <v>1920</v>
      </c>
      <c r="D415" t="s">
        <v>1921</v>
      </c>
      <c r="E415">
        <v>2.8716999999999999E-2</v>
      </c>
      <c r="F415" t="s">
        <v>379</v>
      </c>
      <c r="G415">
        <v>1398128</v>
      </c>
      <c r="H415" t="s">
        <v>380</v>
      </c>
    </row>
    <row r="416" spans="1:8" x14ac:dyDescent="0.25">
      <c r="A416" t="s">
        <v>1922</v>
      </c>
      <c r="B416" t="s">
        <v>1923</v>
      </c>
      <c r="C416" t="s">
        <v>1924</v>
      </c>
      <c r="D416" t="s">
        <v>1925</v>
      </c>
      <c r="E416">
        <v>2.8638E-2</v>
      </c>
      <c r="F416" t="s">
        <v>379</v>
      </c>
      <c r="G416">
        <v>8496339</v>
      </c>
      <c r="H416" t="s">
        <v>380</v>
      </c>
    </row>
    <row r="417" spans="1:8" x14ac:dyDescent="0.25">
      <c r="A417" t="s">
        <v>1926</v>
      </c>
      <c r="B417" t="s">
        <v>1927</v>
      </c>
      <c r="C417" t="s">
        <v>1928</v>
      </c>
      <c r="D417" t="s">
        <v>1929</v>
      </c>
      <c r="E417">
        <v>2.8056000000000001E-2</v>
      </c>
      <c r="F417" t="s">
        <v>379</v>
      </c>
      <c r="G417">
        <v>2341021</v>
      </c>
      <c r="H417" t="s">
        <v>380</v>
      </c>
    </row>
    <row r="418" spans="1:8" x14ac:dyDescent="0.25">
      <c r="A418" t="s">
        <v>1930</v>
      </c>
      <c r="B418" t="s">
        <v>1931</v>
      </c>
      <c r="C418" t="s">
        <v>1932</v>
      </c>
      <c r="D418" t="s">
        <v>1933</v>
      </c>
      <c r="E418">
        <v>2.7793000000000002E-2</v>
      </c>
      <c r="F418" t="s">
        <v>379</v>
      </c>
      <c r="G418">
        <v>6659771</v>
      </c>
      <c r="H418" t="s">
        <v>380</v>
      </c>
    </row>
    <row r="419" spans="1:8" x14ac:dyDescent="0.25">
      <c r="A419" t="s">
        <v>1934</v>
      </c>
      <c r="B419" t="s">
        <v>1935</v>
      </c>
      <c r="C419" t="s">
        <v>1936</v>
      </c>
      <c r="D419" t="s">
        <v>1937</v>
      </c>
      <c r="E419">
        <v>2.7772000000000002E-2</v>
      </c>
      <c r="F419" t="s">
        <v>379</v>
      </c>
      <c r="G419">
        <v>3069995</v>
      </c>
      <c r="H419" t="s">
        <v>380</v>
      </c>
    </row>
    <row r="420" spans="1:8" x14ac:dyDescent="0.25">
      <c r="A420" t="s">
        <v>1938</v>
      </c>
      <c r="B420" t="s">
        <v>1939</v>
      </c>
      <c r="C420" t="s">
        <v>1940</v>
      </c>
      <c r="D420" t="s">
        <v>1941</v>
      </c>
      <c r="E420">
        <v>2.7477000000000001E-2</v>
      </c>
      <c r="F420" t="s">
        <v>379</v>
      </c>
      <c r="G420">
        <v>1411811</v>
      </c>
      <c r="H420" t="s">
        <v>380</v>
      </c>
    </row>
    <row r="421" spans="1:8" x14ac:dyDescent="0.25">
      <c r="A421" t="s">
        <v>1942</v>
      </c>
      <c r="B421" t="s">
        <v>1943</v>
      </c>
      <c r="C421" t="s">
        <v>1944</v>
      </c>
      <c r="D421" t="s">
        <v>1945</v>
      </c>
      <c r="E421">
        <v>2.7289999999999998E-2</v>
      </c>
      <c r="F421" t="s">
        <v>379</v>
      </c>
      <c r="G421">
        <v>3418981</v>
      </c>
      <c r="H421" t="s">
        <v>380</v>
      </c>
    </row>
    <row r="422" spans="1:8" x14ac:dyDescent="0.25">
      <c r="A422" t="s">
        <v>1946</v>
      </c>
      <c r="B422" t="s">
        <v>1947</v>
      </c>
      <c r="C422" t="s">
        <v>1948</v>
      </c>
      <c r="D422" t="s">
        <v>1949</v>
      </c>
      <c r="E422">
        <v>2.6726E-2</v>
      </c>
      <c r="F422" t="s">
        <v>379</v>
      </c>
      <c r="G422">
        <v>2151893</v>
      </c>
      <c r="H422" t="s">
        <v>380</v>
      </c>
    </row>
    <row r="423" spans="1:8" x14ac:dyDescent="0.25">
      <c r="A423" t="s">
        <v>1950</v>
      </c>
      <c r="B423" t="s">
        <v>1951</v>
      </c>
      <c r="C423" t="s">
        <v>1952</v>
      </c>
      <c r="D423" t="s">
        <v>1953</v>
      </c>
      <c r="E423">
        <v>2.6706000000000001E-2</v>
      </c>
      <c r="F423" t="s">
        <v>379</v>
      </c>
      <c r="G423">
        <v>1024409</v>
      </c>
      <c r="H423" t="s">
        <v>380</v>
      </c>
    </row>
    <row r="424" spans="1:8" x14ac:dyDescent="0.25">
      <c r="A424" t="s">
        <v>1954</v>
      </c>
      <c r="B424" t="s">
        <v>1955</v>
      </c>
      <c r="C424" t="s">
        <v>1956</v>
      </c>
      <c r="D424" t="s">
        <v>1957</v>
      </c>
      <c r="E424">
        <v>2.6703000000000001E-2</v>
      </c>
      <c r="F424" t="s">
        <v>379</v>
      </c>
      <c r="G424">
        <v>2691625</v>
      </c>
      <c r="H424" t="s">
        <v>380</v>
      </c>
    </row>
    <row r="425" spans="1:8" x14ac:dyDescent="0.25">
      <c r="A425" t="s">
        <v>1958</v>
      </c>
      <c r="B425" t="s">
        <v>1959</v>
      </c>
      <c r="C425" t="s">
        <v>1960</v>
      </c>
      <c r="D425" t="s">
        <v>1961</v>
      </c>
      <c r="E425">
        <v>2.6700000000000002E-2</v>
      </c>
      <c r="F425" t="s">
        <v>379</v>
      </c>
      <c r="G425">
        <v>611252</v>
      </c>
      <c r="H425" t="s">
        <v>380</v>
      </c>
    </row>
    <row r="426" spans="1:8" x14ac:dyDescent="0.25">
      <c r="A426" t="s">
        <v>1962</v>
      </c>
      <c r="B426" t="s">
        <v>1963</v>
      </c>
      <c r="C426" t="s">
        <v>1964</v>
      </c>
      <c r="D426" t="s">
        <v>1965</v>
      </c>
      <c r="E426">
        <v>2.6634000000000001E-2</v>
      </c>
      <c r="F426" t="s">
        <v>379</v>
      </c>
      <c r="G426">
        <v>1469507</v>
      </c>
      <c r="H426" t="s">
        <v>380</v>
      </c>
    </row>
    <row r="427" spans="1:8" x14ac:dyDescent="0.25">
      <c r="A427" t="s">
        <v>1966</v>
      </c>
      <c r="B427" t="s">
        <v>1967</v>
      </c>
      <c r="C427" t="s">
        <v>1968</v>
      </c>
      <c r="D427" t="s">
        <v>1969</v>
      </c>
      <c r="E427">
        <v>2.6276000000000001E-2</v>
      </c>
      <c r="F427" t="s">
        <v>379</v>
      </c>
      <c r="G427">
        <v>1763394</v>
      </c>
      <c r="H427" t="s">
        <v>380</v>
      </c>
    </row>
    <row r="428" spans="1:8" x14ac:dyDescent="0.25">
      <c r="A428" t="s">
        <v>1970</v>
      </c>
      <c r="B428" t="s">
        <v>1971</v>
      </c>
      <c r="C428" t="s">
        <v>1972</v>
      </c>
      <c r="D428" t="s">
        <v>1973</v>
      </c>
      <c r="E428">
        <v>2.6082000000000001E-2</v>
      </c>
      <c r="F428" t="s">
        <v>379</v>
      </c>
      <c r="G428">
        <v>506608</v>
      </c>
      <c r="H428" t="s">
        <v>380</v>
      </c>
    </row>
    <row r="429" spans="1:8" x14ac:dyDescent="0.25">
      <c r="A429" t="s">
        <v>1974</v>
      </c>
      <c r="B429" t="s">
        <v>1975</v>
      </c>
      <c r="C429" t="s">
        <v>1976</v>
      </c>
      <c r="D429" t="s">
        <v>1977</v>
      </c>
      <c r="E429">
        <v>2.5891999999999998E-2</v>
      </c>
      <c r="F429" t="s">
        <v>379</v>
      </c>
      <c r="G429">
        <v>8061337</v>
      </c>
      <c r="H429" t="s">
        <v>380</v>
      </c>
    </row>
    <row r="430" spans="1:8" x14ac:dyDescent="0.25">
      <c r="A430" t="s">
        <v>1978</v>
      </c>
      <c r="B430" t="s">
        <v>1979</v>
      </c>
      <c r="C430" t="s">
        <v>1980</v>
      </c>
      <c r="D430" t="s">
        <v>1981</v>
      </c>
      <c r="E430">
        <v>2.5749999999999999E-2</v>
      </c>
      <c r="F430" t="s">
        <v>379</v>
      </c>
      <c r="G430">
        <v>2316547</v>
      </c>
      <c r="H430" t="s">
        <v>380</v>
      </c>
    </row>
    <row r="431" spans="1:8" x14ac:dyDescent="0.25">
      <c r="A431" t="s">
        <v>1982</v>
      </c>
      <c r="B431" t="s">
        <v>1983</v>
      </c>
      <c r="C431" t="s">
        <v>1984</v>
      </c>
      <c r="D431" t="s">
        <v>1985</v>
      </c>
      <c r="E431">
        <v>2.5735999999999998E-2</v>
      </c>
      <c r="F431" t="s">
        <v>379</v>
      </c>
      <c r="G431">
        <v>2487282</v>
      </c>
      <c r="H431" t="s">
        <v>380</v>
      </c>
    </row>
    <row r="432" spans="1:8" x14ac:dyDescent="0.25">
      <c r="A432" t="s">
        <v>1986</v>
      </c>
      <c r="B432" t="s">
        <v>1987</v>
      </c>
      <c r="C432" t="s">
        <v>1988</v>
      </c>
      <c r="D432" t="s">
        <v>1989</v>
      </c>
      <c r="E432">
        <v>2.5676999999999998E-2</v>
      </c>
      <c r="F432" t="s">
        <v>379</v>
      </c>
      <c r="G432">
        <v>1947370</v>
      </c>
      <c r="H432" t="s">
        <v>380</v>
      </c>
    </row>
    <row r="433" spans="1:8" x14ac:dyDescent="0.25">
      <c r="A433" t="s">
        <v>1990</v>
      </c>
      <c r="B433" t="s">
        <v>1991</v>
      </c>
      <c r="C433" t="s">
        <v>1992</v>
      </c>
      <c r="D433" t="s">
        <v>1993</v>
      </c>
      <c r="E433">
        <v>2.4323999999999998E-2</v>
      </c>
      <c r="F433" t="s">
        <v>379</v>
      </c>
      <c r="G433">
        <v>819345</v>
      </c>
      <c r="H433" t="s">
        <v>380</v>
      </c>
    </row>
    <row r="434" spans="1:8" x14ac:dyDescent="0.25">
      <c r="A434" t="s">
        <v>1994</v>
      </c>
      <c r="B434" t="s">
        <v>1995</v>
      </c>
      <c r="C434" t="s">
        <v>1996</v>
      </c>
      <c r="D434" t="s">
        <v>1997</v>
      </c>
      <c r="E434">
        <v>2.4024E-2</v>
      </c>
      <c r="F434" t="s">
        <v>379</v>
      </c>
      <c r="G434">
        <v>2383816</v>
      </c>
      <c r="H434" t="s">
        <v>380</v>
      </c>
    </row>
    <row r="435" spans="1:8" x14ac:dyDescent="0.25">
      <c r="A435" t="s">
        <v>1998</v>
      </c>
      <c r="B435" t="s">
        <v>1999</v>
      </c>
      <c r="C435" t="s">
        <v>2000</v>
      </c>
      <c r="D435" t="s">
        <v>2001</v>
      </c>
      <c r="E435">
        <v>2.4E-2</v>
      </c>
      <c r="F435" t="s">
        <v>379</v>
      </c>
      <c r="G435">
        <v>1925151</v>
      </c>
      <c r="H435" t="s">
        <v>380</v>
      </c>
    </row>
    <row r="436" spans="1:8" x14ac:dyDescent="0.25">
      <c r="A436" t="s">
        <v>2002</v>
      </c>
      <c r="B436" t="s">
        <v>2003</v>
      </c>
      <c r="C436" t="s">
        <v>2004</v>
      </c>
      <c r="D436" t="s">
        <v>2005</v>
      </c>
      <c r="E436">
        <v>2.3952999999999999E-2</v>
      </c>
      <c r="F436" t="s">
        <v>379</v>
      </c>
      <c r="G436">
        <v>3231785</v>
      </c>
      <c r="H436" t="s">
        <v>380</v>
      </c>
    </row>
    <row r="437" spans="1:8" x14ac:dyDescent="0.25">
      <c r="A437" t="s">
        <v>2006</v>
      </c>
      <c r="B437" t="s">
        <v>2007</v>
      </c>
      <c r="C437" t="s">
        <v>2008</v>
      </c>
      <c r="D437" t="s">
        <v>2009</v>
      </c>
      <c r="E437">
        <v>2.3677E-2</v>
      </c>
      <c r="F437" t="s">
        <v>379</v>
      </c>
      <c r="G437">
        <v>1328407</v>
      </c>
      <c r="H437" t="s">
        <v>380</v>
      </c>
    </row>
    <row r="438" spans="1:8" x14ac:dyDescent="0.25">
      <c r="A438" t="s">
        <v>2010</v>
      </c>
      <c r="B438" t="s">
        <v>2011</v>
      </c>
      <c r="C438" t="s">
        <v>2012</v>
      </c>
      <c r="D438" t="s">
        <v>2013</v>
      </c>
      <c r="E438">
        <v>2.3633999999999999E-2</v>
      </c>
      <c r="F438" t="s">
        <v>379</v>
      </c>
      <c r="G438">
        <v>8395914</v>
      </c>
      <c r="H438" t="s">
        <v>380</v>
      </c>
    </row>
    <row r="439" spans="1:8" x14ac:dyDescent="0.25">
      <c r="A439" t="s">
        <v>2014</v>
      </c>
      <c r="B439" t="s">
        <v>2015</v>
      </c>
      <c r="C439" t="s">
        <v>2016</v>
      </c>
      <c r="D439" t="s">
        <v>2017</v>
      </c>
      <c r="E439">
        <v>2.3528E-2</v>
      </c>
      <c r="F439" t="s">
        <v>379</v>
      </c>
      <c r="G439">
        <v>370757</v>
      </c>
      <c r="H439" t="s">
        <v>380</v>
      </c>
    </row>
    <row r="440" spans="1:8" x14ac:dyDescent="0.25">
      <c r="A440" t="s">
        <v>2018</v>
      </c>
      <c r="B440" t="s">
        <v>2019</v>
      </c>
      <c r="C440" t="s">
        <v>2020</v>
      </c>
      <c r="D440" t="s">
        <v>2021</v>
      </c>
      <c r="E440">
        <v>2.3106999999999999E-2</v>
      </c>
      <c r="F440" t="s">
        <v>379</v>
      </c>
      <c r="G440">
        <v>2492753</v>
      </c>
      <c r="H440" t="s">
        <v>380</v>
      </c>
    </row>
    <row r="441" spans="1:8" x14ac:dyDescent="0.25">
      <c r="A441" t="s">
        <v>2022</v>
      </c>
      <c r="B441" t="s">
        <v>2023</v>
      </c>
      <c r="C441" t="s">
        <v>2024</v>
      </c>
      <c r="D441" t="s">
        <v>2025</v>
      </c>
      <c r="E441">
        <v>2.2651000000000001E-2</v>
      </c>
      <c r="F441" t="s">
        <v>379</v>
      </c>
      <c r="G441">
        <v>1848973</v>
      </c>
      <c r="H441" t="s">
        <v>380</v>
      </c>
    </row>
    <row r="442" spans="1:8" x14ac:dyDescent="0.25">
      <c r="A442" t="s">
        <v>2026</v>
      </c>
      <c r="B442" t="s">
        <v>2027</v>
      </c>
      <c r="C442" t="s">
        <v>2028</v>
      </c>
      <c r="D442" t="s">
        <v>2029</v>
      </c>
      <c r="E442">
        <v>2.2401000000000001E-2</v>
      </c>
      <c r="F442" t="s">
        <v>379</v>
      </c>
      <c r="G442">
        <v>939713</v>
      </c>
      <c r="H442" t="s">
        <v>380</v>
      </c>
    </row>
    <row r="443" spans="1:8" x14ac:dyDescent="0.25">
      <c r="A443" t="s">
        <v>2030</v>
      </c>
      <c r="B443" t="s">
        <v>2031</v>
      </c>
      <c r="C443" t="s">
        <v>2032</v>
      </c>
      <c r="D443" t="s">
        <v>2033</v>
      </c>
      <c r="E443">
        <v>2.2110000000000001E-2</v>
      </c>
      <c r="F443" t="s">
        <v>379</v>
      </c>
      <c r="G443">
        <v>3067083</v>
      </c>
      <c r="H443" t="s">
        <v>380</v>
      </c>
    </row>
    <row r="444" spans="1:8" x14ac:dyDescent="0.25">
      <c r="A444" t="s">
        <v>2034</v>
      </c>
      <c r="B444" t="s">
        <v>2035</v>
      </c>
      <c r="C444" t="s">
        <v>2036</v>
      </c>
      <c r="D444" t="s">
        <v>2037</v>
      </c>
      <c r="E444">
        <v>2.1736999999999999E-2</v>
      </c>
      <c r="F444" t="s">
        <v>379</v>
      </c>
      <c r="G444">
        <v>651584</v>
      </c>
      <c r="H444" t="s">
        <v>380</v>
      </c>
    </row>
    <row r="445" spans="1:8" x14ac:dyDescent="0.25">
      <c r="A445" t="s">
        <v>2038</v>
      </c>
      <c r="B445" t="s">
        <v>2039</v>
      </c>
      <c r="C445" t="s">
        <v>2040</v>
      </c>
      <c r="D445" t="s">
        <v>2041</v>
      </c>
      <c r="E445">
        <v>2.1676999999999998E-2</v>
      </c>
      <c r="F445" t="s">
        <v>379</v>
      </c>
      <c r="G445">
        <v>906014</v>
      </c>
      <c r="H445" t="s">
        <v>380</v>
      </c>
    </row>
    <row r="446" spans="1:8" x14ac:dyDescent="0.25">
      <c r="A446" t="s">
        <v>2042</v>
      </c>
      <c r="B446" t="s">
        <v>2043</v>
      </c>
      <c r="C446" t="s">
        <v>2044</v>
      </c>
      <c r="D446" t="s">
        <v>2045</v>
      </c>
      <c r="E446">
        <v>2.1180000000000001E-2</v>
      </c>
      <c r="F446" t="s">
        <v>379</v>
      </c>
      <c r="G446">
        <v>459521</v>
      </c>
      <c r="H446" t="s">
        <v>380</v>
      </c>
    </row>
    <row r="447" spans="1:8" x14ac:dyDescent="0.25">
      <c r="A447" t="s">
        <v>2046</v>
      </c>
      <c r="B447" t="s">
        <v>2047</v>
      </c>
      <c r="C447" t="s">
        <v>2048</v>
      </c>
      <c r="D447" t="s">
        <v>2049</v>
      </c>
      <c r="E447">
        <v>2.1058E-2</v>
      </c>
      <c r="F447" t="s">
        <v>379</v>
      </c>
      <c r="G447">
        <v>1965079</v>
      </c>
      <c r="H447" t="s">
        <v>380</v>
      </c>
    </row>
    <row r="448" spans="1:8" x14ac:dyDescent="0.25">
      <c r="A448" t="s">
        <v>2050</v>
      </c>
      <c r="B448" t="s">
        <v>2051</v>
      </c>
      <c r="C448" t="s">
        <v>2052</v>
      </c>
      <c r="D448" t="s">
        <v>2053</v>
      </c>
      <c r="E448">
        <v>2.0643000000000002E-2</v>
      </c>
      <c r="F448" t="s">
        <v>379</v>
      </c>
      <c r="G448">
        <v>686917</v>
      </c>
      <c r="H448" t="s">
        <v>380</v>
      </c>
    </row>
    <row r="449" spans="1:8" x14ac:dyDescent="0.25">
      <c r="A449" t="s">
        <v>2054</v>
      </c>
      <c r="B449" t="s">
        <v>2055</v>
      </c>
      <c r="C449" t="s">
        <v>2056</v>
      </c>
      <c r="D449" t="s">
        <v>2057</v>
      </c>
      <c r="E449">
        <v>2.0556999999999999E-2</v>
      </c>
      <c r="F449" t="s">
        <v>379</v>
      </c>
      <c r="G449">
        <v>6141783</v>
      </c>
      <c r="H449" t="s">
        <v>380</v>
      </c>
    </row>
    <row r="450" spans="1:8" x14ac:dyDescent="0.25">
      <c r="A450" t="s">
        <v>2058</v>
      </c>
      <c r="B450" t="s">
        <v>2059</v>
      </c>
      <c r="C450" t="s">
        <v>2060</v>
      </c>
      <c r="D450" t="s">
        <v>2061</v>
      </c>
      <c r="E450">
        <v>2.0549999999999999E-2</v>
      </c>
      <c r="F450" t="s">
        <v>379</v>
      </c>
      <c r="G450">
        <v>4552163</v>
      </c>
      <c r="H450" t="s">
        <v>380</v>
      </c>
    </row>
    <row r="451" spans="1:8" x14ac:dyDescent="0.25">
      <c r="A451" t="s">
        <v>2062</v>
      </c>
      <c r="B451" t="s">
        <v>2063</v>
      </c>
      <c r="C451" t="s">
        <v>2064</v>
      </c>
      <c r="D451" t="s">
        <v>2065</v>
      </c>
      <c r="E451">
        <v>2.0525000000000002E-2</v>
      </c>
      <c r="F451" t="s">
        <v>379</v>
      </c>
      <c r="G451">
        <v>14103819</v>
      </c>
      <c r="H451" t="s">
        <v>380</v>
      </c>
    </row>
    <row r="452" spans="1:8" x14ac:dyDescent="0.25">
      <c r="A452" t="s">
        <v>2066</v>
      </c>
      <c r="B452" t="s">
        <v>2067</v>
      </c>
      <c r="C452" t="s">
        <v>2068</v>
      </c>
      <c r="D452" t="s">
        <v>2069</v>
      </c>
      <c r="E452">
        <v>2.0441999999999998E-2</v>
      </c>
      <c r="F452" t="s">
        <v>379</v>
      </c>
      <c r="G452">
        <v>1280543</v>
      </c>
      <c r="H452" t="s">
        <v>380</v>
      </c>
    </row>
    <row r="453" spans="1:8" x14ac:dyDescent="0.25">
      <c r="A453" t="s">
        <v>2070</v>
      </c>
      <c r="B453" t="s">
        <v>2071</v>
      </c>
      <c r="C453" t="s">
        <v>2072</v>
      </c>
      <c r="D453" t="s">
        <v>2073</v>
      </c>
      <c r="E453">
        <v>2.0413000000000001E-2</v>
      </c>
      <c r="F453" t="s">
        <v>379</v>
      </c>
      <c r="G453">
        <v>1803955</v>
      </c>
      <c r="H453" t="s">
        <v>380</v>
      </c>
    </row>
    <row r="454" spans="1:8" x14ac:dyDescent="0.25">
      <c r="A454" t="s">
        <v>2074</v>
      </c>
      <c r="B454" t="s">
        <v>2075</v>
      </c>
      <c r="C454" t="s">
        <v>2076</v>
      </c>
      <c r="D454" t="s">
        <v>2077</v>
      </c>
      <c r="E454">
        <v>2.0239E-2</v>
      </c>
      <c r="F454" t="s">
        <v>379</v>
      </c>
      <c r="G454">
        <v>1852352</v>
      </c>
      <c r="H454" t="s">
        <v>380</v>
      </c>
    </row>
    <row r="455" spans="1:8" x14ac:dyDescent="0.25">
      <c r="A455" t="s">
        <v>2078</v>
      </c>
      <c r="B455" t="s">
        <v>2079</v>
      </c>
      <c r="C455" t="s">
        <v>2080</v>
      </c>
      <c r="D455" t="s">
        <v>2081</v>
      </c>
      <c r="E455">
        <v>2.0199000000000002E-2</v>
      </c>
      <c r="F455" t="s">
        <v>379</v>
      </c>
      <c r="G455">
        <v>961127</v>
      </c>
      <c r="H455" t="s">
        <v>380</v>
      </c>
    </row>
    <row r="456" spans="1:8" x14ac:dyDescent="0.25">
      <c r="A456" t="s">
        <v>2082</v>
      </c>
      <c r="B456" t="s">
        <v>2083</v>
      </c>
      <c r="C456" t="s">
        <v>2084</v>
      </c>
      <c r="D456" t="s">
        <v>2085</v>
      </c>
      <c r="E456">
        <v>2.0136000000000001E-2</v>
      </c>
      <c r="F456" t="s">
        <v>379</v>
      </c>
      <c r="G456">
        <v>1282855</v>
      </c>
      <c r="H456" t="s">
        <v>380</v>
      </c>
    </row>
    <row r="457" spans="1:8" x14ac:dyDescent="0.25">
      <c r="A457" t="s">
        <v>2086</v>
      </c>
      <c r="B457" t="s">
        <v>2087</v>
      </c>
      <c r="C457" t="s">
        <v>2088</v>
      </c>
      <c r="D457" t="s">
        <v>2089</v>
      </c>
      <c r="E457">
        <v>1.9969000000000001E-2</v>
      </c>
      <c r="F457" t="s">
        <v>379</v>
      </c>
      <c r="G457">
        <v>471841</v>
      </c>
      <c r="H457" t="s">
        <v>380</v>
      </c>
    </row>
    <row r="458" spans="1:8" x14ac:dyDescent="0.25">
      <c r="A458" t="s">
        <v>2090</v>
      </c>
      <c r="B458" t="s">
        <v>2091</v>
      </c>
      <c r="C458" t="s">
        <v>2092</v>
      </c>
      <c r="D458" t="s">
        <v>2093</v>
      </c>
      <c r="E458">
        <v>1.9847E-2</v>
      </c>
      <c r="F458" t="s">
        <v>379</v>
      </c>
      <c r="G458">
        <v>1661748</v>
      </c>
      <c r="H458" t="s">
        <v>380</v>
      </c>
    </row>
    <row r="459" spans="1:8" x14ac:dyDescent="0.25">
      <c r="A459" t="s">
        <v>2094</v>
      </c>
      <c r="B459" t="s">
        <v>2095</v>
      </c>
      <c r="C459" t="s">
        <v>2096</v>
      </c>
      <c r="D459" t="s">
        <v>2097</v>
      </c>
      <c r="E459">
        <v>1.9781E-2</v>
      </c>
      <c r="F459" t="s">
        <v>379</v>
      </c>
      <c r="G459">
        <v>3611522</v>
      </c>
      <c r="H459" t="s">
        <v>380</v>
      </c>
    </row>
    <row r="460" spans="1:8" x14ac:dyDescent="0.25">
      <c r="A460" t="s">
        <v>2098</v>
      </c>
      <c r="B460" t="s">
        <v>2099</v>
      </c>
      <c r="C460" t="s">
        <v>2100</v>
      </c>
      <c r="D460" t="s">
        <v>2101</v>
      </c>
      <c r="E460">
        <v>1.9317000000000001E-2</v>
      </c>
      <c r="F460" t="s">
        <v>379</v>
      </c>
      <c r="G460">
        <v>3789248</v>
      </c>
      <c r="H460" t="s">
        <v>380</v>
      </c>
    </row>
    <row r="461" spans="1:8" x14ac:dyDescent="0.25">
      <c r="A461" t="s">
        <v>2102</v>
      </c>
      <c r="B461" t="s">
        <v>2103</v>
      </c>
      <c r="C461" t="s">
        <v>2104</v>
      </c>
      <c r="D461" t="s">
        <v>2105</v>
      </c>
      <c r="E461">
        <v>1.9224999999999999E-2</v>
      </c>
      <c r="F461" t="s">
        <v>379</v>
      </c>
      <c r="G461">
        <v>5309955</v>
      </c>
      <c r="H461" t="s">
        <v>380</v>
      </c>
    </row>
    <row r="462" spans="1:8" x14ac:dyDescent="0.25">
      <c r="A462" t="s">
        <v>2106</v>
      </c>
      <c r="B462" t="s">
        <v>2107</v>
      </c>
      <c r="C462" t="s">
        <v>2108</v>
      </c>
      <c r="D462" t="s">
        <v>2109</v>
      </c>
      <c r="E462">
        <v>1.9219E-2</v>
      </c>
      <c r="F462" t="s">
        <v>379</v>
      </c>
      <c r="G462">
        <v>1897890</v>
      </c>
      <c r="H462" t="s">
        <v>380</v>
      </c>
    </row>
    <row r="463" spans="1:8" x14ac:dyDescent="0.25">
      <c r="A463" t="s">
        <v>2110</v>
      </c>
      <c r="B463" t="s">
        <v>2111</v>
      </c>
      <c r="C463" t="s">
        <v>2112</v>
      </c>
      <c r="D463" t="s">
        <v>2113</v>
      </c>
      <c r="E463">
        <v>1.9209E-2</v>
      </c>
      <c r="F463" t="s">
        <v>379</v>
      </c>
      <c r="G463">
        <v>456136</v>
      </c>
      <c r="H463" t="s">
        <v>380</v>
      </c>
    </row>
    <row r="464" spans="1:8" x14ac:dyDescent="0.25">
      <c r="A464" t="s">
        <v>2114</v>
      </c>
      <c r="B464" t="s">
        <v>2115</v>
      </c>
      <c r="C464" t="s">
        <v>2116</v>
      </c>
      <c r="D464" t="s">
        <v>2117</v>
      </c>
      <c r="E464">
        <v>1.9206999999999998E-2</v>
      </c>
      <c r="F464" t="s">
        <v>379</v>
      </c>
      <c r="G464">
        <v>877352</v>
      </c>
      <c r="H464" t="s">
        <v>380</v>
      </c>
    </row>
    <row r="465" spans="1:8" x14ac:dyDescent="0.25">
      <c r="A465" t="s">
        <v>2118</v>
      </c>
      <c r="B465" t="s">
        <v>2119</v>
      </c>
      <c r="C465" t="s">
        <v>2120</v>
      </c>
      <c r="D465" t="s">
        <v>2121</v>
      </c>
      <c r="E465">
        <v>1.9146E-2</v>
      </c>
      <c r="F465" t="s">
        <v>379</v>
      </c>
      <c r="G465">
        <v>601328</v>
      </c>
      <c r="H465" t="s">
        <v>380</v>
      </c>
    </row>
    <row r="466" spans="1:8" x14ac:dyDescent="0.25">
      <c r="A466" t="s">
        <v>2122</v>
      </c>
      <c r="B466" t="s">
        <v>2123</v>
      </c>
      <c r="C466" t="s">
        <v>2124</v>
      </c>
      <c r="D466" t="s">
        <v>2125</v>
      </c>
      <c r="E466">
        <v>1.9109999999999999E-2</v>
      </c>
      <c r="F466" t="s">
        <v>379</v>
      </c>
      <c r="G466">
        <v>1748746</v>
      </c>
      <c r="H466" t="s">
        <v>380</v>
      </c>
    </row>
    <row r="467" spans="1:8" x14ac:dyDescent="0.25">
      <c r="A467" t="s">
        <v>2126</v>
      </c>
      <c r="B467" t="s">
        <v>2127</v>
      </c>
      <c r="C467" t="s">
        <v>2128</v>
      </c>
      <c r="D467" t="s">
        <v>2129</v>
      </c>
      <c r="E467">
        <v>1.8981999999999999E-2</v>
      </c>
      <c r="F467" t="s">
        <v>379</v>
      </c>
      <c r="G467">
        <v>7586918</v>
      </c>
      <c r="H467" t="s">
        <v>380</v>
      </c>
    </row>
    <row r="468" spans="1:8" x14ac:dyDescent="0.25">
      <c r="A468" t="s">
        <v>2130</v>
      </c>
      <c r="B468" t="s">
        <v>2131</v>
      </c>
      <c r="C468" t="s">
        <v>2132</v>
      </c>
      <c r="D468" t="s">
        <v>2133</v>
      </c>
      <c r="E468">
        <v>1.8948E-2</v>
      </c>
      <c r="F468" t="s">
        <v>379</v>
      </c>
      <c r="G468">
        <v>1701403</v>
      </c>
      <c r="H468" t="s">
        <v>380</v>
      </c>
    </row>
    <row r="469" spans="1:8" x14ac:dyDescent="0.25">
      <c r="A469" t="s">
        <v>2134</v>
      </c>
      <c r="B469" t="s">
        <v>2135</v>
      </c>
      <c r="C469" t="s">
        <v>2136</v>
      </c>
      <c r="D469" t="s">
        <v>2137</v>
      </c>
      <c r="E469">
        <v>1.8928E-2</v>
      </c>
      <c r="F469" t="s">
        <v>379</v>
      </c>
      <c r="G469">
        <v>1763932</v>
      </c>
      <c r="H469" t="s">
        <v>380</v>
      </c>
    </row>
    <row r="470" spans="1:8" x14ac:dyDescent="0.25">
      <c r="A470" t="s">
        <v>2138</v>
      </c>
      <c r="B470" t="s">
        <v>2139</v>
      </c>
      <c r="C470" t="s">
        <v>2140</v>
      </c>
      <c r="D470" t="s">
        <v>2141</v>
      </c>
      <c r="E470">
        <v>1.8915000000000001E-2</v>
      </c>
      <c r="F470" t="s">
        <v>379</v>
      </c>
      <c r="G470">
        <v>1435149</v>
      </c>
      <c r="H470" t="s">
        <v>380</v>
      </c>
    </row>
    <row r="471" spans="1:8" x14ac:dyDescent="0.25">
      <c r="A471" t="s">
        <v>2142</v>
      </c>
      <c r="B471" t="s">
        <v>2143</v>
      </c>
      <c r="C471" t="s">
        <v>2144</v>
      </c>
      <c r="D471" t="s">
        <v>2145</v>
      </c>
      <c r="E471">
        <v>1.8881999999999999E-2</v>
      </c>
      <c r="F471" t="s">
        <v>379</v>
      </c>
      <c r="G471">
        <v>1001428</v>
      </c>
      <c r="H471" t="s">
        <v>380</v>
      </c>
    </row>
    <row r="472" spans="1:8" x14ac:dyDescent="0.25">
      <c r="A472" t="s">
        <v>2146</v>
      </c>
      <c r="B472" t="s">
        <v>2147</v>
      </c>
      <c r="C472" t="s">
        <v>2148</v>
      </c>
      <c r="D472" t="s">
        <v>2149</v>
      </c>
      <c r="E472">
        <v>1.8341E-2</v>
      </c>
      <c r="F472" t="s">
        <v>379</v>
      </c>
      <c r="G472">
        <v>4470463</v>
      </c>
      <c r="H472" t="s">
        <v>380</v>
      </c>
    </row>
    <row r="473" spans="1:8" x14ac:dyDescent="0.25">
      <c r="A473" t="s">
        <v>2150</v>
      </c>
      <c r="B473" t="s">
        <v>2151</v>
      </c>
      <c r="C473" t="s">
        <v>2152</v>
      </c>
      <c r="D473" t="s">
        <v>2153</v>
      </c>
      <c r="E473">
        <v>1.8327E-2</v>
      </c>
      <c r="F473" t="s">
        <v>379</v>
      </c>
      <c r="G473">
        <v>651544</v>
      </c>
      <c r="H473" t="s">
        <v>380</v>
      </c>
    </row>
    <row r="474" spans="1:8" x14ac:dyDescent="0.25">
      <c r="A474" t="s">
        <v>2154</v>
      </c>
      <c r="B474" t="s">
        <v>2155</v>
      </c>
      <c r="C474" t="s">
        <v>2156</v>
      </c>
      <c r="D474" t="s">
        <v>2157</v>
      </c>
      <c r="E474">
        <v>1.8256999999999999E-2</v>
      </c>
      <c r="F474" t="s">
        <v>379</v>
      </c>
      <c r="G474">
        <v>5414214</v>
      </c>
      <c r="H474" t="s">
        <v>380</v>
      </c>
    </row>
    <row r="475" spans="1:8" x14ac:dyDescent="0.25">
      <c r="A475" t="s">
        <v>2158</v>
      </c>
      <c r="B475" t="s">
        <v>2159</v>
      </c>
      <c r="C475" t="s">
        <v>2160</v>
      </c>
      <c r="D475" t="s">
        <v>2161</v>
      </c>
      <c r="E475">
        <v>1.8246999999999999E-2</v>
      </c>
      <c r="F475" t="s">
        <v>379</v>
      </c>
      <c r="G475">
        <v>1416256</v>
      </c>
      <c r="H475" t="s">
        <v>380</v>
      </c>
    </row>
    <row r="476" spans="1:8" x14ac:dyDescent="0.25">
      <c r="A476" t="s">
        <v>2162</v>
      </c>
      <c r="B476" t="s">
        <v>2163</v>
      </c>
      <c r="C476" t="s">
        <v>2164</v>
      </c>
      <c r="D476" t="s">
        <v>2165</v>
      </c>
      <c r="E476">
        <v>1.7926999999999998E-2</v>
      </c>
      <c r="F476" t="s">
        <v>379</v>
      </c>
      <c r="G476">
        <v>585926</v>
      </c>
      <c r="H476" t="s">
        <v>380</v>
      </c>
    </row>
    <row r="477" spans="1:8" x14ac:dyDescent="0.25">
      <c r="A477" t="s">
        <v>2166</v>
      </c>
      <c r="B477" t="s">
        <v>2167</v>
      </c>
      <c r="C477" t="s">
        <v>2168</v>
      </c>
      <c r="D477" t="s">
        <v>2169</v>
      </c>
      <c r="E477">
        <v>1.7892000000000002E-2</v>
      </c>
      <c r="F477" t="s">
        <v>379</v>
      </c>
      <c r="G477">
        <v>907182</v>
      </c>
      <c r="H477" t="s">
        <v>380</v>
      </c>
    </row>
    <row r="478" spans="1:8" x14ac:dyDescent="0.25">
      <c r="A478" t="s">
        <v>2170</v>
      </c>
      <c r="B478" t="s">
        <v>2171</v>
      </c>
      <c r="C478" t="s">
        <v>2172</v>
      </c>
      <c r="D478" t="s">
        <v>2173</v>
      </c>
      <c r="E478">
        <v>1.7752E-2</v>
      </c>
      <c r="F478" t="s">
        <v>379</v>
      </c>
      <c r="G478">
        <v>389472</v>
      </c>
      <c r="H478" t="s">
        <v>380</v>
      </c>
    </row>
    <row r="479" spans="1:8" x14ac:dyDescent="0.25">
      <c r="A479" t="s">
        <v>2174</v>
      </c>
      <c r="B479" t="s">
        <v>2175</v>
      </c>
      <c r="C479" t="s">
        <v>2176</v>
      </c>
      <c r="D479" t="s">
        <v>2177</v>
      </c>
      <c r="E479">
        <v>1.7592E-2</v>
      </c>
      <c r="F479" t="s">
        <v>379</v>
      </c>
      <c r="G479">
        <v>1577839</v>
      </c>
      <c r="H479" t="s">
        <v>380</v>
      </c>
    </row>
    <row r="480" spans="1:8" x14ac:dyDescent="0.25">
      <c r="A480" t="s">
        <v>2178</v>
      </c>
      <c r="B480" t="s">
        <v>2179</v>
      </c>
      <c r="C480" t="s">
        <v>2180</v>
      </c>
      <c r="D480" t="s">
        <v>2181</v>
      </c>
      <c r="E480">
        <v>1.7562999999999999E-2</v>
      </c>
      <c r="F480" t="s">
        <v>379</v>
      </c>
      <c r="G480">
        <v>713735</v>
      </c>
      <c r="H480" t="s">
        <v>380</v>
      </c>
    </row>
    <row r="481" spans="1:8" x14ac:dyDescent="0.25">
      <c r="A481" t="s">
        <v>2182</v>
      </c>
      <c r="B481" t="s">
        <v>2183</v>
      </c>
      <c r="C481" t="s">
        <v>2184</v>
      </c>
      <c r="D481" t="s">
        <v>2185</v>
      </c>
      <c r="E481">
        <v>1.6855999999999999E-2</v>
      </c>
      <c r="F481" t="s">
        <v>379</v>
      </c>
      <c r="G481">
        <v>1414280</v>
      </c>
      <c r="H481" t="s">
        <v>380</v>
      </c>
    </row>
    <row r="482" spans="1:8" x14ac:dyDescent="0.25">
      <c r="A482" t="s">
        <v>2186</v>
      </c>
      <c r="B482" t="s">
        <v>2187</v>
      </c>
      <c r="C482" t="s">
        <v>2188</v>
      </c>
      <c r="D482" t="s">
        <v>2189</v>
      </c>
      <c r="E482">
        <v>1.6549000000000001E-2</v>
      </c>
      <c r="F482" t="s">
        <v>379</v>
      </c>
      <c r="G482">
        <v>8554965</v>
      </c>
      <c r="H482" t="s">
        <v>380</v>
      </c>
    </row>
    <row r="483" spans="1:8" x14ac:dyDescent="0.25">
      <c r="A483" t="s">
        <v>2190</v>
      </c>
      <c r="B483" t="s">
        <v>2191</v>
      </c>
      <c r="C483" t="s">
        <v>2192</v>
      </c>
      <c r="D483" t="s">
        <v>2193</v>
      </c>
      <c r="E483">
        <v>1.5507E-2</v>
      </c>
      <c r="F483" t="s">
        <v>379</v>
      </c>
      <c r="G483">
        <v>1896303</v>
      </c>
      <c r="H483" t="s">
        <v>380</v>
      </c>
    </row>
    <row r="484" spans="1:8" x14ac:dyDescent="0.25">
      <c r="A484" t="s">
        <v>2194</v>
      </c>
      <c r="B484" t="s">
        <v>2195</v>
      </c>
      <c r="C484" t="s">
        <v>2196</v>
      </c>
      <c r="D484" t="s">
        <v>2197</v>
      </c>
      <c r="E484">
        <v>1.5474E-2</v>
      </c>
      <c r="F484" t="s">
        <v>379</v>
      </c>
      <c r="G484">
        <v>4335703</v>
      </c>
      <c r="H484" t="s">
        <v>380</v>
      </c>
    </row>
    <row r="485" spans="1:8" x14ac:dyDescent="0.25">
      <c r="A485" t="s">
        <v>2198</v>
      </c>
      <c r="B485" t="s">
        <v>2199</v>
      </c>
      <c r="C485" t="s">
        <v>2200</v>
      </c>
      <c r="D485" t="s">
        <v>2201</v>
      </c>
      <c r="E485">
        <v>1.5461000000000001E-2</v>
      </c>
      <c r="F485" t="s">
        <v>379</v>
      </c>
      <c r="G485">
        <v>4072001</v>
      </c>
      <c r="H485" t="s">
        <v>380</v>
      </c>
    </row>
    <row r="486" spans="1:8" x14ac:dyDescent="0.25">
      <c r="A486" t="s">
        <v>2202</v>
      </c>
      <c r="B486" t="s">
        <v>2203</v>
      </c>
      <c r="C486" t="s">
        <v>2204</v>
      </c>
      <c r="D486" t="s">
        <v>2205</v>
      </c>
      <c r="E486">
        <v>1.5422999999999999E-2</v>
      </c>
      <c r="F486" t="s">
        <v>379</v>
      </c>
      <c r="G486">
        <v>5730205</v>
      </c>
      <c r="H486" t="s">
        <v>380</v>
      </c>
    </row>
    <row r="487" spans="1:8" x14ac:dyDescent="0.25">
      <c r="A487" t="s">
        <v>2206</v>
      </c>
      <c r="B487" t="s">
        <v>2207</v>
      </c>
      <c r="C487" t="s">
        <v>2208</v>
      </c>
      <c r="D487" t="s">
        <v>2209</v>
      </c>
      <c r="E487">
        <v>1.5095000000000001E-2</v>
      </c>
      <c r="F487" t="s">
        <v>379</v>
      </c>
      <c r="G487">
        <v>680996</v>
      </c>
      <c r="H487" t="s">
        <v>380</v>
      </c>
    </row>
    <row r="488" spans="1:8" x14ac:dyDescent="0.25">
      <c r="A488" t="s">
        <v>2210</v>
      </c>
      <c r="B488" t="s">
        <v>2211</v>
      </c>
      <c r="C488" t="s">
        <v>2212</v>
      </c>
      <c r="D488" t="s">
        <v>2213</v>
      </c>
      <c r="E488">
        <v>1.5070999999999999E-2</v>
      </c>
      <c r="F488" t="s">
        <v>379</v>
      </c>
      <c r="G488">
        <v>1396603</v>
      </c>
      <c r="H488" t="s">
        <v>380</v>
      </c>
    </row>
    <row r="489" spans="1:8" x14ac:dyDescent="0.25">
      <c r="A489" t="s">
        <v>2214</v>
      </c>
      <c r="B489" t="s">
        <v>2215</v>
      </c>
      <c r="C489" t="s">
        <v>2216</v>
      </c>
      <c r="D489" t="s">
        <v>2217</v>
      </c>
      <c r="E489">
        <v>1.5066E-2</v>
      </c>
      <c r="F489" t="s">
        <v>379</v>
      </c>
      <c r="G489">
        <v>818490</v>
      </c>
      <c r="H489" t="s">
        <v>380</v>
      </c>
    </row>
    <row r="490" spans="1:8" x14ac:dyDescent="0.25">
      <c r="A490" t="s">
        <v>2218</v>
      </c>
      <c r="B490" t="s">
        <v>2219</v>
      </c>
      <c r="C490" t="s">
        <v>2220</v>
      </c>
      <c r="D490" t="s">
        <v>2221</v>
      </c>
      <c r="E490">
        <v>1.4807000000000001E-2</v>
      </c>
      <c r="F490" t="s">
        <v>379</v>
      </c>
      <c r="G490">
        <v>2851859</v>
      </c>
      <c r="H490" t="s">
        <v>380</v>
      </c>
    </row>
    <row r="491" spans="1:8" x14ac:dyDescent="0.25">
      <c r="A491" t="s">
        <v>2222</v>
      </c>
      <c r="B491" t="s">
        <v>2223</v>
      </c>
      <c r="C491" t="s">
        <v>2224</v>
      </c>
      <c r="D491" t="s">
        <v>2225</v>
      </c>
      <c r="E491">
        <v>1.4704E-2</v>
      </c>
      <c r="F491" t="s">
        <v>379</v>
      </c>
      <c r="G491">
        <v>1746041</v>
      </c>
      <c r="H491" t="s">
        <v>380</v>
      </c>
    </row>
    <row r="492" spans="1:8" x14ac:dyDescent="0.25">
      <c r="A492" t="s">
        <v>2226</v>
      </c>
      <c r="B492" t="s">
        <v>2227</v>
      </c>
      <c r="C492" t="s">
        <v>2228</v>
      </c>
      <c r="D492" t="s">
        <v>2229</v>
      </c>
      <c r="E492">
        <v>1.4605E-2</v>
      </c>
      <c r="F492" t="s">
        <v>379</v>
      </c>
      <c r="G492">
        <v>1710673</v>
      </c>
      <c r="H492" t="s">
        <v>380</v>
      </c>
    </row>
    <row r="493" spans="1:8" x14ac:dyDescent="0.25">
      <c r="A493" t="s">
        <v>2230</v>
      </c>
      <c r="B493" t="s">
        <v>2231</v>
      </c>
      <c r="C493" t="s">
        <v>2232</v>
      </c>
      <c r="D493" t="s">
        <v>2233</v>
      </c>
      <c r="E493">
        <v>1.4043999999999999E-2</v>
      </c>
      <c r="F493" t="s">
        <v>379</v>
      </c>
      <c r="G493">
        <v>300290</v>
      </c>
      <c r="H493" t="s">
        <v>380</v>
      </c>
    </row>
    <row r="494" spans="1:8" x14ac:dyDescent="0.25">
      <c r="A494" t="s">
        <v>2234</v>
      </c>
      <c r="B494" t="s">
        <v>2235</v>
      </c>
      <c r="C494" t="s">
        <v>2236</v>
      </c>
      <c r="D494" t="s">
        <v>2237</v>
      </c>
      <c r="E494">
        <v>1.4005E-2</v>
      </c>
      <c r="F494" t="s">
        <v>379</v>
      </c>
      <c r="G494">
        <v>3119597</v>
      </c>
      <c r="H494" t="s">
        <v>380</v>
      </c>
    </row>
    <row r="495" spans="1:8" x14ac:dyDescent="0.25">
      <c r="A495" t="s">
        <v>2238</v>
      </c>
      <c r="B495" t="s">
        <v>2239</v>
      </c>
      <c r="C495" t="s">
        <v>2240</v>
      </c>
      <c r="D495" t="s">
        <v>2241</v>
      </c>
      <c r="E495">
        <v>1.3743999999999999E-2</v>
      </c>
      <c r="F495" t="s">
        <v>379</v>
      </c>
      <c r="G495">
        <v>933284</v>
      </c>
      <c r="H495" t="s">
        <v>380</v>
      </c>
    </row>
    <row r="496" spans="1:8" x14ac:dyDescent="0.25">
      <c r="A496" t="s">
        <v>2242</v>
      </c>
      <c r="B496" t="s">
        <v>2243</v>
      </c>
      <c r="C496" t="s">
        <v>2244</v>
      </c>
      <c r="D496" t="s">
        <v>2245</v>
      </c>
      <c r="E496">
        <v>1.3734E-2</v>
      </c>
      <c r="F496" t="s">
        <v>379</v>
      </c>
      <c r="G496">
        <v>2064781</v>
      </c>
      <c r="H496" t="s">
        <v>380</v>
      </c>
    </row>
    <row r="497" spans="1:8" x14ac:dyDescent="0.25">
      <c r="A497" t="s">
        <v>2246</v>
      </c>
      <c r="B497" t="s">
        <v>2247</v>
      </c>
      <c r="C497" t="s">
        <v>2248</v>
      </c>
      <c r="D497" t="s">
        <v>2249</v>
      </c>
      <c r="E497">
        <v>1.3578E-2</v>
      </c>
      <c r="F497" t="s">
        <v>379</v>
      </c>
      <c r="G497">
        <v>590390</v>
      </c>
      <c r="H497" t="s">
        <v>380</v>
      </c>
    </row>
    <row r="498" spans="1:8" x14ac:dyDescent="0.25">
      <c r="A498" t="s">
        <v>2250</v>
      </c>
      <c r="B498" t="s">
        <v>2251</v>
      </c>
      <c r="C498" t="s">
        <v>2252</v>
      </c>
      <c r="D498" t="s">
        <v>2253</v>
      </c>
      <c r="E498">
        <v>1.2893E-2</v>
      </c>
      <c r="F498" t="s">
        <v>379</v>
      </c>
      <c r="G498">
        <v>1391089</v>
      </c>
      <c r="H498" t="s">
        <v>380</v>
      </c>
    </row>
    <row r="499" spans="1:8" x14ac:dyDescent="0.25">
      <c r="A499" t="s">
        <v>2254</v>
      </c>
      <c r="B499" t="s">
        <v>2255</v>
      </c>
      <c r="C499" t="s">
        <v>2256</v>
      </c>
      <c r="D499" t="s">
        <v>2257</v>
      </c>
      <c r="E499">
        <v>1.2716999999999999E-2</v>
      </c>
      <c r="F499" t="s">
        <v>379</v>
      </c>
      <c r="G499">
        <v>3496918</v>
      </c>
      <c r="H499" t="s">
        <v>380</v>
      </c>
    </row>
    <row r="500" spans="1:8" x14ac:dyDescent="0.25">
      <c r="A500" t="s">
        <v>2258</v>
      </c>
      <c r="B500" t="s">
        <v>2259</v>
      </c>
      <c r="C500" t="s">
        <v>2260</v>
      </c>
      <c r="D500" t="s">
        <v>2261</v>
      </c>
      <c r="E500">
        <v>1.2662E-2</v>
      </c>
      <c r="F500" t="s">
        <v>379</v>
      </c>
      <c r="G500">
        <v>2485145</v>
      </c>
      <c r="H500" t="s">
        <v>380</v>
      </c>
    </row>
    <row r="501" spans="1:8" x14ac:dyDescent="0.25">
      <c r="A501" t="s">
        <v>2262</v>
      </c>
      <c r="B501" t="s">
        <v>2263</v>
      </c>
      <c r="C501" t="s">
        <v>2264</v>
      </c>
      <c r="D501" t="s">
        <v>2265</v>
      </c>
      <c r="E501">
        <v>1.2622E-2</v>
      </c>
      <c r="F501" t="s">
        <v>379</v>
      </c>
      <c r="G501">
        <v>3712315</v>
      </c>
      <c r="H501" t="s">
        <v>380</v>
      </c>
    </row>
    <row r="502" spans="1:8" x14ac:dyDescent="0.25">
      <c r="A502" t="s">
        <v>2266</v>
      </c>
      <c r="B502" t="s">
        <v>2267</v>
      </c>
      <c r="C502" t="s">
        <v>2268</v>
      </c>
      <c r="D502" t="s">
        <v>2269</v>
      </c>
      <c r="E502">
        <v>1.2075000000000001E-2</v>
      </c>
      <c r="F502" t="s">
        <v>379</v>
      </c>
      <c r="G502">
        <v>1830695</v>
      </c>
      <c r="H502" t="s">
        <v>380</v>
      </c>
    </row>
    <row r="503" spans="1:8" x14ac:dyDescent="0.25">
      <c r="A503" t="s">
        <v>2270</v>
      </c>
      <c r="B503" t="s">
        <v>2271</v>
      </c>
      <c r="C503" t="s">
        <v>2272</v>
      </c>
      <c r="D503" t="s">
        <v>2273</v>
      </c>
      <c r="E503">
        <v>1.1952000000000001E-2</v>
      </c>
      <c r="F503" t="s">
        <v>379</v>
      </c>
      <c r="G503">
        <v>630672</v>
      </c>
      <c r="H503" t="s">
        <v>380</v>
      </c>
    </row>
    <row r="504" spans="1:8" x14ac:dyDescent="0.25">
      <c r="A504" t="s">
        <v>2274</v>
      </c>
      <c r="B504" t="s">
        <v>2275</v>
      </c>
      <c r="C504" t="s">
        <v>2276</v>
      </c>
      <c r="D504" t="s">
        <v>2277</v>
      </c>
      <c r="E504">
        <v>1.1897E-2</v>
      </c>
      <c r="F504" t="s">
        <v>379</v>
      </c>
      <c r="G504">
        <v>1219447</v>
      </c>
      <c r="H504" t="s">
        <v>380</v>
      </c>
    </row>
    <row r="505" spans="1:8" x14ac:dyDescent="0.25">
      <c r="A505" t="s">
        <v>2278</v>
      </c>
      <c r="B505" t="s">
        <v>2279</v>
      </c>
      <c r="C505" t="s">
        <v>2280</v>
      </c>
      <c r="D505" t="s">
        <v>2281</v>
      </c>
      <c r="E505">
        <v>1.0945E-2</v>
      </c>
      <c r="F505" t="s">
        <v>379</v>
      </c>
      <c r="G505">
        <v>2357726</v>
      </c>
      <c r="H505" t="s">
        <v>380</v>
      </c>
    </row>
    <row r="506" spans="1:8" x14ac:dyDescent="0.25">
      <c r="A506" t="s">
        <v>2282</v>
      </c>
      <c r="B506" t="s">
        <v>2283</v>
      </c>
      <c r="C506" t="s">
        <v>2284</v>
      </c>
      <c r="D506" t="s">
        <v>2285</v>
      </c>
      <c r="E506">
        <v>1.0340999999999999E-2</v>
      </c>
      <c r="F506" t="s">
        <v>379</v>
      </c>
      <c r="G506">
        <v>3718275</v>
      </c>
      <c r="H506" t="s">
        <v>380</v>
      </c>
    </row>
    <row r="507" spans="1:8" x14ac:dyDescent="0.25">
      <c r="A507" t="s">
        <v>2286</v>
      </c>
      <c r="B507" t="s">
        <v>2287</v>
      </c>
      <c r="C507" t="s">
        <v>2288</v>
      </c>
      <c r="D507" t="s">
        <v>2289</v>
      </c>
      <c r="E507">
        <v>8.6949999999999996E-3</v>
      </c>
      <c r="F507" t="s">
        <v>379</v>
      </c>
      <c r="G507">
        <v>2184280</v>
      </c>
      <c r="H507" t="s">
        <v>380</v>
      </c>
    </row>
    <row r="508" spans="1:8" x14ac:dyDescent="0.25">
      <c r="A508" t="s">
        <v>2290</v>
      </c>
      <c r="B508" t="s">
        <v>2291</v>
      </c>
      <c r="C508" t="s">
        <v>2292</v>
      </c>
      <c r="D508" t="s">
        <v>2293</v>
      </c>
      <c r="E508">
        <v>8.2290000000000002E-3</v>
      </c>
      <c r="F508" t="s">
        <v>379</v>
      </c>
      <c r="G508">
        <v>421318</v>
      </c>
      <c r="H508" t="s">
        <v>380</v>
      </c>
    </row>
    <row r="509" spans="1:8" x14ac:dyDescent="0.25">
      <c r="A509" t="s">
        <v>2294</v>
      </c>
      <c r="B509" t="s">
        <v>2295</v>
      </c>
      <c r="C509" t="s">
        <v>2296</v>
      </c>
      <c r="D509" t="s">
        <v>2297</v>
      </c>
      <c r="E509">
        <v>7.3359999999999996E-3</v>
      </c>
      <c r="F509" t="s">
        <v>379</v>
      </c>
      <c r="G509">
        <v>1444495</v>
      </c>
      <c r="H509" t="s">
        <v>380</v>
      </c>
    </row>
    <row r="511" spans="1:8" x14ac:dyDescent="0.25">
      <c r="A511" t="s">
        <v>2298</v>
      </c>
    </row>
    <row r="515" spans="1:1" x14ac:dyDescent="0.25">
      <c r="A515" t="s">
        <v>2299</v>
      </c>
    </row>
    <row r="518" spans="1:1" x14ac:dyDescent="0.25">
      <c r="A518" t="s">
        <v>2300</v>
      </c>
    </row>
    <row r="577" spans="1:1" x14ac:dyDescent="0.25">
      <c r="A577" t="s">
        <v>2301</v>
      </c>
    </row>
    <row r="585" spans="1:1" x14ac:dyDescent="0.25">
      <c r="A585" t="s">
        <v>2302</v>
      </c>
    </row>
    <row r="594" spans="1:1" x14ac:dyDescent="0.25">
      <c r="A594" t="s">
        <v>2303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7ACF-D5DE-46CF-BEAA-8359296B7F01}">
  <dimension ref="A1:AA1449"/>
  <sheetViews>
    <sheetView zoomScaleNormal="100" workbookViewId="0">
      <selection activeCell="V18" sqref="V18"/>
    </sheetView>
  </sheetViews>
  <sheetFormatPr defaultRowHeight="15" x14ac:dyDescent="0.25"/>
  <cols>
    <col min="1" max="2" width="10.42578125" bestFit="1" customWidth="1"/>
    <col min="3" max="3" width="14.85546875" customWidth="1"/>
    <col min="7" max="13" width="9.28515625" bestFit="1" customWidth="1"/>
    <col min="14" max="14" width="10.5703125" customWidth="1"/>
    <col min="15" max="18" width="9.28515625" bestFit="1" customWidth="1"/>
    <col min="19" max="19" width="10.28515625" bestFit="1" customWidth="1"/>
    <col min="20" max="20" width="9.28515625" bestFit="1" customWidth="1"/>
  </cols>
  <sheetData>
    <row r="1" spans="1:20" x14ac:dyDescent="0.25">
      <c r="A1" s="10">
        <f ca="1">TODAY()</f>
        <v>45933</v>
      </c>
      <c r="B1" s="10">
        <v>43830</v>
      </c>
      <c r="C1" t="e" vm="102">
        <v>#VALUE!</v>
      </c>
      <c r="G1" s="12" t="s">
        <v>12</v>
      </c>
      <c r="H1" s="13" t="s">
        <v>18</v>
      </c>
      <c r="I1" s="12" t="s">
        <v>21</v>
      </c>
      <c r="J1" s="12" t="s">
        <v>27</v>
      </c>
      <c r="K1" s="13" t="s">
        <v>31</v>
      </c>
      <c r="L1" s="12" t="s">
        <v>35</v>
      </c>
      <c r="M1" s="13" t="s">
        <v>347</v>
      </c>
      <c r="N1" s="12" t="s">
        <v>12</v>
      </c>
      <c r="O1" s="13" t="s">
        <v>18</v>
      </c>
      <c r="P1" s="12" t="s">
        <v>21</v>
      </c>
      <c r="Q1" s="12" t="s">
        <v>27</v>
      </c>
      <c r="R1" s="13" t="s">
        <v>31</v>
      </c>
      <c r="S1" s="12" t="s">
        <v>35</v>
      </c>
      <c r="T1" s="13" t="s">
        <v>347</v>
      </c>
    </row>
    <row r="2" spans="1:20" x14ac:dyDescent="0.25">
      <c r="A2" s="11" t="str" cm="1">
        <f t="array" aca="1" ref="A2:B1447" ca="1">_xlfn.STOCKHISTORY(C1,$B$1, $A$1, 0, 1, 0, 1)</f>
        <v>Date</v>
      </c>
      <c r="B2" t="str">
        <f ca="1"/>
        <v>Close</v>
      </c>
      <c r="C2" t="s">
        <v>348</v>
      </c>
      <c r="G2" s="11" t="str" cm="1">
        <f t="array" aca="1" ref="G2:G1449" ca="1">_xlfn.STOCKHISTORY(G1,$B$1, $A$1, 0, 1, 1)</f>
        <v>Close</v>
      </c>
      <c r="H2" s="11" t="str" cm="1">
        <f t="array" aca="1" ref="H2:H1449" ca="1">_xlfn.STOCKHISTORY(H1,$B$1, $A$1, 0, 1, 1)</f>
        <v>Close</v>
      </c>
      <c r="I2" s="11" t="str" cm="1">
        <f t="array" aca="1" ref="I2:I1449" ca="1">_xlfn.STOCKHISTORY(I1,$B$1, $A$1, 0, 1, 1)</f>
        <v>Close</v>
      </c>
      <c r="J2" s="11" t="str" cm="1">
        <f t="array" aca="1" ref="J2:J1449" ca="1">_xlfn.STOCKHISTORY(J1,$B$1, $A$1, 0, 1, 1)</f>
        <v>Close</v>
      </c>
      <c r="K2" s="11" t="str" cm="1">
        <f t="array" aca="1" ref="K2:K1449" ca="1">_xlfn.STOCKHISTORY(K1,$B$1, $A$1, 0, 1, 1)</f>
        <v>Close</v>
      </c>
      <c r="L2" s="11" t="str" cm="1">
        <f t="array" aca="1" ref="L2:L1449" ca="1">_xlfn.STOCKHISTORY(L1,$B$1, $A$1, 0, 1, 1)</f>
        <v>Close</v>
      </c>
      <c r="M2" s="11" t="str" cm="1">
        <f t="array" aca="1" ref="M2:M1449" ca="1">_xlfn.STOCKHISTORY(M1,$B$1, $A$1, 0, 1, 1)</f>
        <v>Close</v>
      </c>
      <c r="N2" t="s">
        <v>349</v>
      </c>
      <c r="O2" t="s">
        <v>350</v>
      </c>
      <c r="P2" t="s">
        <v>351</v>
      </c>
      <c r="Q2" t="s">
        <v>352</v>
      </c>
      <c r="R2" t="s">
        <v>353</v>
      </c>
      <c r="S2" t="s">
        <v>354</v>
      </c>
      <c r="T2" t="s">
        <v>347</v>
      </c>
    </row>
    <row r="3" spans="1:20" x14ac:dyDescent="0.25">
      <c r="A3" vm="103">
        <f ca="1"/>
        <v>43830</v>
      </c>
      <c r="B3" vm="104">
        <f ca="1"/>
        <v>212.61</v>
      </c>
      <c r="G3" vm="105">
        <f ca="1"/>
        <v>5.8825000000000003</v>
      </c>
      <c r="H3" vm="106">
        <f ca="1"/>
        <v>157.69999999999999</v>
      </c>
      <c r="I3" vm="107">
        <f ca="1"/>
        <v>73.412499999999994</v>
      </c>
      <c r="J3" vm="108">
        <f ca="1"/>
        <v>92.391999999999996</v>
      </c>
      <c r="K3" vm="109">
        <f ca="1"/>
        <v>205.25</v>
      </c>
      <c r="L3" vm="110">
        <f ca="1"/>
        <v>27.888400000000001</v>
      </c>
      <c r="M3" vm="111">
        <f ca="1"/>
        <v>66.850999999999999</v>
      </c>
      <c r="N3" s="9">
        <f ca="1">(G3/G$3)-1</f>
        <v>0</v>
      </c>
      <c r="O3" s="9">
        <f t="shared" ref="O3:T20" ca="1" si="0">(H3/H$3)-1</f>
        <v>0</v>
      </c>
      <c r="P3" s="9">
        <f t="shared" ca="1" si="0"/>
        <v>0</v>
      </c>
      <c r="Q3" s="9">
        <f ca="1">(J3/J$3)-1</f>
        <v>0</v>
      </c>
      <c r="R3" s="9">
        <f t="shared" ca="1" si="0"/>
        <v>0</v>
      </c>
      <c r="S3" s="9">
        <f t="shared" ca="1" si="0"/>
        <v>0</v>
      </c>
      <c r="T3" s="9">
        <f t="shared" ca="1" si="0"/>
        <v>0</v>
      </c>
    </row>
    <row r="4" spans="1:20" x14ac:dyDescent="0.25">
      <c r="A4" vm="112">
        <f ca="1"/>
        <v>43832</v>
      </c>
      <c r="B4" vm="113">
        <f ca="1"/>
        <v>216.16</v>
      </c>
      <c r="C4" s="9">
        <f t="shared" ref="C4:C68" ca="1" si="1">B4/B3-1</f>
        <v>1.6697239076242765E-2</v>
      </c>
      <c r="D4" s="8"/>
      <c r="G4" vm="114">
        <f ca="1"/>
        <v>5.9977999999999998</v>
      </c>
      <c r="H4" vm="115">
        <f ca="1"/>
        <v>160.62</v>
      </c>
      <c r="I4" vm="116">
        <f ca="1"/>
        <v>75.087500000000006</v>
      </c>
      <c r="J4" vm="117">
        <f ca="1"/>
        <v>94.900499999999994</v>
      </c>
      <c r="K4" vm="118">
        <f ca="1"/>
        <v>209.78</v>
      </c>
      <c r="L4" vm="119">
        <f ca="1"/>
        <v>28.683700000000002</v>
      </c>
      <c r="M4" vm="120">
        <f ca="1"/>
        <v>68.368499999999997</v>
      </c>
      <c r="N4" s="9">
        <f ca="1">(G4/G$3)-1</f>
        <v>1.960050998725027E-2</v>
      </c>
      <c r="O4" s="9">
        <f t="shared" ca="1" si="0"/>
        <v>1.8516169942929706E-2</v>
      </c>
      <c r="P4" s="9">
        <f t="shared" ca="1" si="0"/>
        <v>2.2816277881832159E-2</v>
      </c>
      <c r="Q4" s="9">
        <f t="shared" ref="Q4:Q67" ca="1" si="2">(J4/J$3)-1</f>
        <v>2.7150619101220963E-2</v>
      </c>
      <c r="R4" s="9">
        <f t="shared" ref="R4:R67" ca="1" si="3">(K4/K$3)-1</f>
        <v>2.2070645554202128E-2</v>
      </c>
      <c r="S4" s="9">
        <f t="shared" ref="S4:S67" ca="1" si="4">(L4/L$3)-1</f>
        <v>2.851723297141473E-2</v>
      </c>
      <c r="T4" s="9">
        <f t="shared" ref="T4:T67" ca="1" si="5">(M4/M$3)-1</f>
        <v>2.269973523208324E-2</v>
      </c>
    </row>
    <row r="5" spans="1:20" x14ac:dyDescent="0.25">
      <c r="A5" vm="121">
        <f ca="1"/>
        <v>43833</v>
      </c>
      <c r="B5" vm="122">
        <f ca="1"/>
        <v>214.18</v>
      </c>
      <c r="C5" s="9">
        <f t="shared" ca="1" si="1"/>
        <v>-9.1598815692079949E-3</v>
      </c>
      <c r="G5" vm="123">
        <f ca="1"/>
        <v>5.9017999999999997</v>
      </c>
      <c r="H5" vm="124">
        <f ca="1"/>
        <v>158.62</v>
      </c>
      <c r="I5" vm="125">
        <f ca="1"/>
        <v>74.357500000000002</v>
      </c>
      <c r="J5" vm="126">
        <f ca="1"/>
        <v>93.748500000000007</v>
      </c>
      <c r="K5" vm="127">
        <f ca="1"/>
        <v>208.67</v>
      </c>
      <c r="L5" vm="128">
        <f ca="1"/>
        <v>29.5337</v>
      </c>
      <c r="M5" vm="129">
        <f ca="1"/>
        <v>68.033000000000001</v>
      </c>
      <c r="N5" s="9">
        <f t="shared" ref="N5:N18" ca="1" si="6">(G5/G$3)-1</f>
        <v>3.2809179770505459E-3</v>
      </c>
      <c r="O5" s="9">
        <f t="shared" ca="1" si="0"/>
        <v>5.8338617628408418E-3</v>
      </c>
      <c r="P5" s="9">
        <f t="shared" ca="1" si="0"/>
        <v>1.2872467222884598E-2</v>
      </c>
      <c r="Q5" s="9">
        <f t="shared" ca="1" si="2"/>
        <v>1.468200710018186E-2</v>
      </c>
      <c r="R5" s="9">
        <f t="shared" ca="1" si="3"/>
        <v>1.666260657734453E-2</v>
      </c>
      <c r="S5" s="9">
        <f t="shared" ca="1" si="4"/>
        <v>5.8995854907416767E-2</v>
      </c>
      <c r="T5" s="9">
        <f t="shared" ca="1" si="5"/>
        <v>1.7681111726077336E-2</v>
      </c>
    </row>
    <row r="6" spans="1:20" x14ac:dyDescent="0.25">
      <c r="A6" vm="130">
        <f ca="1"/>
        <v>43836</v>
      </c>
      <c r="B6" vm="131">
        <f ca="1"/>
        <v>215.56</v>
      </c>
      <c r="C6" s="9">
        <f t="shared" ca="1" si="1"/>
        <v>6.4431786347931563E-3</v>
      </c>
      <c r="G6" vm="132">
        <f ca="1"/>
        <v>5.9264999999999999</v>
      </c>
      <c r="H6" vm="133">
        <f ca="1"/>
        <v>159.03</v>
      </c>
      <c r="I6" vm="134">
        <f ca="1"/>
        <v>74.95</v>
      </c>
      <c r="J6" vm="135">
        <f ca="1"/>
        <v>95.144000000000005</v>
      </c>
      <c r="K6" vm="136">
        <f ca="1"/>
        <v>212.6</v>
      </c>
      <c r="L6" vm="137">
        <f ca="1"/>
        <v>30.102399999999999</v>
      </c>
      <c r="M6" vm="138">
        <f ca="1"/>
        <v>69.710499999999996</v>
      </c>
      <c r="N6" s="9">
        <f t="shared" ca="1" si="6"/>
        <v>7.4798130046747069E-3</v>
      </c>
      <c r="O6" s="9">
        <f t="shared" ca="1" si="0"/>
        <v>8.4337349397591854E-3</v>
      </c>
      <c r="P6" s="9">
        <f t="shared" ca="1" si="0"/>
        <v>2.0943299846756469E-2</v>
      </c>
      <c r="Q6" s="9">
        <f t="shared" ca="1" si="2"/>
        <v>2.9786128669148981E-2</v>
      </c>
      <c r="R6" s="9">
        <f t="shared" ca="1" si="3"/>
        <v>3.5809987819731992E-2</v>
      </c>
      <c r="S6" s="9">
        <f t="shared" ca="1" si="4"/>
        <v>7.9387845842715965E-2</v>
      </c>
      <c r="T6" s="9">
        <f t="shared" ca="1" si="5"/>
        <v>4.2774229256106855E-2</v>
      </c>
    </row>
    <row r="7" spans="1:20" x14ac:dyDescent="0.25">
      <c r="A7" vm="139">
        <f ca="1"/>
        <v>43837</v>
      </c>
      <c r="B7" vm="140">
        <f ca="1"/>
        <v>215.53</v>
      </c>
      <c r="C7" s="9">
        <f t="shared" ca="1" si="1"/>
        <v>-1.3917238819816102E-4</v>
      </c>
      <c r="G7" vm="141">
        <f ca="1"/>
        <v>5.9983000000000004</v>
      </c>
      <c r="H7" vm="142">
        <f ca="1"/>
        <v>157.58000000000001</v>
      </c>
      <c r="I7" vm="143">
        <f ca="1"/>
        <v>74.597499999999997</v>
      </c>
      <c r="J7" vm="144">
        <f ca="1"/>
        <v>95.343000000000004</v>
      </c>
      <c r="K7" vm="145">
        <f ca="1"/>
        <v>213.06</v>
      </c>
      <c r="L7" vm="146">
        <f ca="1"/>
        <v>31.270399999999999</v>
      </c>
      <c r="M7" vm="147">
        <f ca="1"/>
        <v>69.667000000000002</v>
      </c>
      <c r="N7" s="9">
        <f t="shared" ca="1" si="6"/>
        <v>1.9685507862303497E-2</v>
      </c>
      <c r="O7" s="9">
        <f t="shared" ca="1" si="0"/>
        <v>-7.6093849080516307E-4</v>
      </c>
      <c r="P7" s="9">
        <f t="shared" ca="1" si="0"/>
        <v>1.6141665247743964E-2</v>
      </c>
      <c r="Q7" s="9">
        <f t="shared" ca="1" si="2"/>
        <v>3.1939994804745186E-2</v>
      </c>
      <c r="R7" s="9">
        <f t="shared" ca="1" si="3"/>
        <v>3.8051157125456703E-2</v>
      </c>
      <c r="S7" s="9">
        <f t="shared" ca="1" si="4"/>
        <v>0.12126905810301047</v>
      </c>
      <c r="T7" s="9">
        <f t="shared" ca="1" si="5"/>
        <v>4.2123528443852809E-2</v>
      </c>
    </row>
    <row r="8" spans="1:20" x14ac:dyDescent="0.25">
      <c r="A8" vm="148">
        <f ca="1"/>
        <v>43838</v>
      </c>
      <c r="B8" vm="149">
        <f ca="1"/>
        <v>217.15</v>
      </c>
      <c r="C8" s="9">
        <f t="shared" ca="1" si="1"/>
        <v>7.5163550317820516E-3</v>
      </c>
      <c r="G8" vm="150">
        <f ca="1"/>
        <v>6.0095000000000001</v>
      </c>
      <c r="H8" vm="151">
        <f ca="1"/>
        <v>160.09</v>
      </c>
      <c r="I8" vm="152">
        <f ca="1"/>
        <v>75.797499999999999</v>
      </c>
      <c r="J8" vm="153">
        <f ca="1"/>
        <v>94.598500000000001</v>
      </c>
      <c r="K8" vm="154">
        <f ca="1"/>
        <v>215.22</v>
      </c>
      <c r="L8" vm="155">
        <f ca="1"/>
        <v>32.808999999999997</v>
      </c>
      <c r="M8" vm="156">
        <f ca="1"/>
        <v>70.215999999999994</v>
      </c>
      <c r="N8" s="9">
        <f t="shared" ca="1" si="6"/>
        <v>2.1589460263493399E-2</v>
      </c>
      <c r="O8" s="9">
        <f t="shared" ca="1" si="0"/>
        <v>1.5155358275206199E-2</v>
      </c>
      <c r="P8" s="9">
        <f t="shared" ca="1" si="0"/>
        <v>3.2487655372041679E-2</v>
      </c>
      <c r="Q8" s="9">
        <f t="shared" ca="1" si="2"/>
        <v>2.3881937830115163E-2</v>
      </c>
      <c r="R8" s="9">
        <f t="shared" ca="1" si="3"/>
        <v>4.85749086479903E-2</v>
      </c>
      <c r="S8" s="9">
        <f t="shared" ca="1" si="4"/>
        <v>0.17643894952740191</v>
      </c>
      <c r="T8" s="9">
        <f t="shared" ca="1" si="5"/>
        <v>5.0335821453680429E-2</v>
      </c>
    </row>
    <row r="9" spans="1:20" x14ac:dyDescent="0.25">
      <c r="A9" vm="157">
        <f ca="1"/>
        <v>43839</v>
      </c>
      <c r="B9" vm="158">
        <f ca="1"/>
        <v>218.99</v>
      </c>
      <c r="C9" s="9">
        <f t="shared" ca="1" si="1"/>
        <v>8.4734054800830183E-3</v>
      </c>
      <c r="G9" vm="159">
        <f ca="1"/>
        <v>6.0754999999999999</v>
      </c>
      <c r="H9" vm="160">
        <f ca="1"/>
        <v>162.09</v>
      </c>
      <c r="I9" vm="161">
        <f ca="1"/>
        <v>77.407499999999999</v>
      </c>
      <c r="J9" vm="162">
        <f ca="1"/>
        <v>95.052499999999995</v>
      </c>
      <c r="K9" vm="163">
        <f ca="1"/>
        <v>218.3</v>
      </c>
      <c r="L9" vm="164">
        <f ca="1"/>
        <v>32.088999999999999</v>
      </c>
      <c r="M9" vm="165">
        <f ca="1"/>
        <v>70.991500000000002</v>
      </c>
      <c r="N9" s="9">
        <f t="shared" ca="1" si="6"/>
        <v>3.2809179770505681E-2</v>
      </c>
      <c r="O9" s="9">
        <f t="shared" ca="1" si="0"/>
        <v>2.7837666455295063E-2</v>
      </c>
      <c r="P9" s="9">
        <f t="shared" ca="1" si="0"/>
        <v>5.441852545547432E-2</v>
      </c>
      <c r="Q9" s="9">
        <f t="shared" ca="1" si="2"/>
        <v>2.8795783184691226E-2</v>
      </c>
      <c r="R9" s="9">
        <f t="shared" ca="1" si="3"/>
        <v>6.3580998781973319E-2</v>
      </c>
      <c r="S9" s="9">
        <f t="shared" ca="1" si="4"/>
        <v>0.15062176388749426</v>
      </c>
      <c r="T9" s="9">
        <f t="shared" ca="1" si="5"/>
        <v>6.1936246279038487E-2</v>
      </c>
    </row>
    <row r="10" spans="1:20" x14ac:dyDescent="0.25">
      <c r="A10" vm="166">
        <f ca="1"/>
        <v>43840</v>
      </c>
      <c r="B10" vm="167">
        <f ca="1"/>
        <v>218.43</v>
      </c>
      <c r="C10" s="9">
        <f t="shared" ca="1" si="1"/>
        <v>-2.5571943924380669E-3</v>
      </c>
      <c r="G10" vm="168">
        <f ca="1"/>
        <v>6.1079999999999997</v>
      </c>
      <c r="H10" vm="169">
        <f ca="1"/>
        <v>161.34</v>
      </c>
      <c r="I10" vm="170">
        <f ca="1"/>
        <v>77.582499999999996</v>
      </c>
      <c r="J10" vm="171">
        <f ca="1"/>
        <v>94.158000000000001</v>
      </c>
      <c r="K10" vm="172">
        <f ca="1"/>
        <v>218.06</v>
      </c>
      <c r="L10" vm="173">
        <f ca="1"/>
        <v>31.876300000000001</v>
      </c>
      <c r="M10" vm="174">
        <f ca="1"/>
        <v>71.486500000000007</v>
      </c>
      <c r="N10" s="9">
        <f t="shared" ca="1" si="6"/>
        <v>3.8334041648958594E-2</v>
      </c>
      <c r="O10" s="9">
        <f t="shared" ca="1" si="0"/>
        <v>2.3081800887761572E-2</v>
      </c>
      <c r="P10" s="9">
        <f t="shared" ca="1" si="0"/>
        <v>5.680231568193439E-2</v>
      </c>
      <c r="Q10" s="9">
        <f t="shared" ca="1" si="2"/>
        <v>1.9114209022426332E-2</v>
      </c>
      <c r="R10" s="9">
        <f t="shared" ca="1" si="3"/>
        <v>6.2411693057247364E-2</v>
      </c>
      <c r="S10" s="9">
        <f t="shared" ca="1" si="4"/>
        <v>0.14299493696303833</v>
      </c>
      <c r="T10" s="9">
        <f t="shared" ca="1" si="5"/>
        <v>6.9340772763309522E-2</v>
      </c>
    </row>
    <row r="11" spans="1:20" x14ac:dyDescent="0.25">
      <c r="A11" vm="175">
        <f ca="1"/>
        <v>43843</v>
      </c>
      <c r="B11" vm="176">
        <f ca="1"/>
        <v>220.95</v>
      </c>
      <c r="C11" s="9">
        <f t="shared" ca="1" si="1"/>
        <v>1.1536876802636931E-2</v>
      </c>
      <c r="G11" vm="177">
        <f ca="1"/>
        <v>6.2995000000000001</v>
      </c>
      <c r="H11" vm="178">
        <f ca="1"/>
        <v>163.28</v>
      </c>
      <c r="I11" vm="179">
        <f ca="1"/>
        <v>79.239999999999995</v>
      </c>
      <c r="J11" vm="180">
        <f ca="1"/>
        <v>94.564999999999998</v>
      </c>
      <c r="K11" vm="181">
        <f ca="1"/>
        <v>221.91</v>
      </c>
      <c r="L11" vm="182">
        <f ca="1"/>
        <v>34.990299999999998</v>
      </c>
      <c r="M11" vm="183">
        <f ca="1"/>
        <v>71.961500000000001</v>
      </c>
      <c r="N11" s="9">
        <f t="shared" ca="1" si="6"/>
        <v>7.0888227794305037E-2</v>
      </c>
      <c r="O11" s="9">
        <f t="shared" ca="1" si="0"/>
        <v>3.5383639822447854E-2</v>
      </c>
      <c r="P11" s="9">
        <f t="shared" ca="1" si="0"/>
        <v>7.9380214541120431E-2</v>
      </c>
      <c r="Q11" s="9">
        <f t="shared" ca="1" si="2"/>
        <v>2.3519352324876674E-2</v>
      </c>
      <c r="R11" s="9">
        <f t="shared" ca="1" si="3"/>
        <v>8.1169305724726026E-2</v>
      </c>
      <c r="S11" s="9">
        <f t="shared" ca="1" si="4"/>
        <v>0.25465426485563869</v>
      </c>
      <c r="T11" s="9">
        <f t="shared" ca="1" si="5"/>
        <v>7.6446126460337105E-2</v>
      </c>
    </row>
    <row r="12" spans="1:20" x14ac:dyDescent="0.25">
      <c r="A12" vm="184">
        <f ca="1"/>
        <v>43844</v>
      </c>
      <c r="B12" vm="185">
        <f ca="1"/>
        <v>220.08</v>
      </c>
      <c r="C12" s="9">
        <f t="shared" ca="1" si="1"/>
        <v>-3.9375424304139983E-3</v>
      </c>
      <c r="G12" vm="186">
        <f ca="1"/>
        <v>6.1820000000000004</v>
      </c>
      <c r="H12" vm="187">
        <f ca="1"/>
        <v>162.13</v>
      </c>
      <c r="I12" vm="188">
        <f ca="1"/>
        <v>78.17</v>
      </c>
      <c r="J12" vm="189">
        <f ca="1"/>
        <v>93.471999999999994</v>
      </c>
      <c r="K12" vm="190">
        <f ca="1"/>
        <v>219.06</v>
      </c>
      <c r="L12" vm="191">
        <f ca="1"/>
        <v>35.860999999999997</v>
      </c>
      <c r="M12" vm="192">
        <f ca="1"/>
        <v>71.543999999999997</v>
      </c>
      <c r="N12" s="9">
        <f t="shared" ca="1" si="6"/>
        <v>5.0913727156821187E-2</v>
      </c>
      <c r="O12" s="9">
        <f t="shared" ca="1" si="0"/>
        <v>2.8091312618896636E-2</v>
      </c>
      <c r="P12" s="9">
        <f t="shared" ca="1" si="0"/>
        <v>6.4805040013621751E-2</v>
      </c>
      <c r="Q12" s="9">
        <f t="shared" ca="1" si="2"/>
        <v>1.168932375097409E-2</v>
      </c>
      <c r="R12" s="9">
        <f t="shared" ca="1" si="3"/>
        <v>6.7283800243605363E-2</v>
      </c>
      <c r="S12" s="9">
        <f t="shared" ca="1" si="4"/>
        <v>0.28587513087878813</v>
      </c>
      <c r="T12" s="9">
        <f t="shared" ca="1" si="5"/>
        <v>7.0200894526633917E-2</v>
      </c>
    </row>
    <row r="13" spans="1:20" x14ac:dyDescent="0.25">
      <c r="A13" vm="193">
        <f ca="1"/>
        <v>43845</v>
      </c>
      <c r="B13" vm="194">
        <f ca="1"/>
        <v>220.17</v>
      </c>
      <c r="C13" s="9">
        <f t="shared" ca="1" si="1"/>
        <v>4.0894220283527183E-4</v>
      </c>
      <c r="G13" vm="195">
        <f ca="1"/>
        <v>6.1393000000000004</v>
      </c>
      <c r="H13" vm="196">
        <f ca="1"/>
        <v>163.18</v>
      </c>
      <c r="I13" vm="197">
        <f ca="1"/>
        <v>77.834999999999994</v>
      </c>
      <c r="J13" vm="198">
        <f ca="1"/>
        <v>93.100999999999999</v>
      </c>
      <c r="K13" vm="199">
        <f ca="1"/>
        <v>221.15</v>
      </c>
      <c r="L13" vm="200">
        <f ca="1"/>
        <v>34.566299999999998</v>
      </c>
      <c r="M13" vm="201">
        <f ca="1"/>
        <v>71.959999999999994</v>
      </c>
      <c r="N13" s="9">
        <f t="shared" ca="1" si="6"/>
        <v>4.3654908627284383E-2</v>
      </c>
      <c r="O13" s="9">
        <f t="shared" ca="1" si="0"/>
        <v>3.4749524413443256E-2</v>
      </c>
      <c r="P13" s="9">
        <f t="shared" ca="1" si="0"/>
        <v>6.0241784437255141E-2</v>
      </c>
      <c r="Q13" s="9">
        <f t="shared" ca="1" si="2"/>
        <v>7.6738245735561428E-3</v>
      </c>
      <c r="R13" s="9">
        <f t="shared" ca="1" si="3"/>
        <v>7.7466504263093761E-2</v>
      </c>
      <c r="S13" s="9">
        <f t="shared" ca="1" si="4"/>
        <v>0.23945081108991539</v>
      </c>
      <c r="T13" s="9">
        <f t="shared" ca="1" si="5"/>
        <v>7.6423688501293885E-2</v>
      </c>
    </row>
    <row r="14" spans="1:20" x14ac:dyDescent="0.25">
      <c r="A14" vm="202">
        <f ca="1"/>
        <v>43846</v>
      </c>
      <c r="B14" vm="203">
        <f ca="1"/>
        <v>222.28</v>
      </c>
      <c r="C14" s="9">
        <f t="shared" ca="1" si="1"/>
        <v>9.5835036562657017E-3</v>
      </c>
      <c r="G14" vm="204">
        <f ca="1"/>
        <v>6.2233000000000001</v>
      </c>
      <c r="H14" vm="205">
        <f ca="1"/>
        <v>166.17</v>
      </c>
      <c r="I14" vm="206">
        <f ca="1"/>
        <v>78.81</v>
      </c>
      <c r="J14" vm="207">
        <f ca="1"/>
        <v>93.897000000000006</v>
      </c>
      <c r="K14" vm="208">
        <f ca="1"/>
        <v>221.77</v>
      </c>
      <c r="L14" vm="209">
        <f ca="1"/>
        <v>34.232300000000002</v>
      </c>
      <c r="M14" vm="210">
        <f ca="1"/>
        <v>72.584999999999994</v>
      </c>
      <c r="N14" s="9">
        <f t="shared" ca="1" si="6"/>
        <v>5.7934551636209086E-2</v>
      </c>
      <c r="O14" s="9">
        <f t="shared" ca="1" si="0"/>
        <v>5.3709575142675936E-2</v>
      </c>
      <c r="P14" s="9">
        <f t="shared" ca="1" si="0"/>
        <v>7.3522901413247244E-2</v>
      </c>
      <c r="Q14" s="9">
        <f t="shared" ca="1" si="2"/>
        <v>1.6289289115940964E-2</v>
      </c>
      <c r="R14" s="9">
        <f t="shared" ca="1" si="3"/>
        <v>8.0487210718635849E-2</v>
      </c>
      <c r="S14" s="9">
        <f t="shared" ca="1" si="4"/>
        <v>0.22747450552918069</v>
      </c>
      <c r="T14" s="9">
        <f t="shared" ca="1" si="5"/>
        <v>8.5772838102646132E-2</v>
      </c>
    </row>
    <row r="15" spans="1:20" x14ac:dyDescent="0.25">
      <c r="A15" vm="211">
        <f ca="1"/>
        <v>43847</v>
      </c>
      <c r="B15" vm="212">
        <f ca="1"/>
        <v>223.38</v>
      </c>
      <c r="C15" s="9">
        <f t="shared" ca="1" si="1"/>
        <v>4.9487133345329504E-3</v>
      </c>
      <c r="G15" vm="213">
        <f ca="1"/>
        <v>6.2320000000000002</v>
      </c>
      <c r="H15" vm="214">
        <f ca="1"/>
        <v>167.1</v>
      </c>
      <c r="I15" vm="215">
        <f ca="1"/>
        <v>79.682500000000005</v>
      </c>
      <c r="J15" vm="216">
        <f ca="1"/>
        <v>93.236000000000004</v>
      </c>
      <c r="K15" vm="217">
        <f ca="1"/>
        <v>222.14</v>
      </c>
      <c r="L15" vm="218">
        <f ca="1"/>
        <v>34.033000000000001</v>
      </c>
      <c r="M15" vm="219">
        <f ca="1"/>
        <v>74.019499999999994</v>
      </c>
      <c r="N15" s="9">
        <f t="shared" ca="1" si="6"/>
        <v>5.9413514662133515E-2</v>
      </c>
      <c r="O15" s="9">
        <f t="shared" ca="1" si="0"/>
        <v>5.9606848446417393E-2</v>
      </c>
      <c r="P15" s="9">
        <f t="shared" ca="1" si="0"/>
        <v>8.5407798399455226E-2</v>
      </c>
      <c r="Q15" s="9">
        <f t="shared" ca="1" si="2"/>
        <v>9.134990042428015E-3</v>
      </c>
      <c r="R15" s="9">
        <f t="shared" ca="1" si="3"/>
        <v>8.228989037758816E-2</v>
      </c>
      <c r="S15" s="9">
        <f t="shared" ca="1" si="4"/>
        <v>0.22032816511524511</v>
      </c>
      <c r="T15" s="9">
        <f t="shared" ca="1" si="5"/>
        <v>0.10723100626766979</v>
      </c>
    </row>
    <row r="16" spans="1:20" x14ac:dyDescent="0.25">
      <c r="A16" vm="220">
        <f ca="1"/>
        <v>43851</v>
      </c>
      <c r="B16" vm="221">
        <f ca="1"/>
        <v>223.28</v>
      </c>
      <c r="C16" s="9">
        <f t="shared" ca="1" si="1"/>
        <v>-4.4766765153547716E-4</v>
      </c>
      <c r="G16" vm="222">
        <f ca="1"/>
        <v>6.1985000000000001</v>
      </c>
      <c r="H16" vm="223">
        <f ca="1"/>
        <v>166.5</v>
      </c>
      <c r="I16" vm="224">
        <f ca="1"/>
        <v>79.142499999999998</v>
      </c>
      <c r="J16" vm="225">
        <f ca="1"/>
        <v>94.6</v>
      </c>
      <c r="K16" vm="226">
        <f ca="1"/>
        <v>221.44</v>
      </c>
      <c r="L16" vm="227">
        <f ca="1"/>
        <v>36.479599999999998</v>
      </c>
      <c r="M16" vm="228">
        <f ca="1"/>
        <v>74.22</v>
      </c>
      <c r="N16" s="9">
        <f t="shared" ca="1" si="6"/>
        <v>5.3718657033574146E-2</v>
      </c>
      <c r="O16" s="9">
        <f t="shared" ca="1" si="0"/>
        <v>5.580215599239069E-2</v>
      </c>
      <c r="P16" s="9">
        <f t="shared" ca="1" si="0"/>
        <v>7.8052102843521265E-2</v>
      </c>
      <c r="Q16" s="9">
        <f t="shared" ca="1" si="2"/>
        <v>2.3898173001991596E-2</v>
      </c>
      <c r="R16" s="9">
        <f t="shared" ca="1" si="3"/>
        <v>7.8879415347137716E-2</v>
      </c>
      <c r="S16" s="9">
        <f t="shared" ca="1" si="4"/>
        <v>0.30805639620774228</v>
      </c>
      <c r="T16" s="9">
        <f t="shared" ca="1" si="5"/>
        <v>0.11023021345978368</v>
      </c>
    </row>
    <row r="17" spans="1:20" x14ac:dyDescent="0.25">
      <c r="A17" vm="229">
        <f ca="1"/>
        <v>43852</v>
      </c>
      <c r="B17" vm="230">
        <f ca="1"/>
        <v>223.87</v>
      </c>
      <c r="C17" s="9">
        <f t="shared" ca="1" si="1"/>
        <v>2.6424220709422297E-3</v>
      </c>
      <c r="G17" vm="231">
        <f ca="1"/>
        <v>6.2512999999999996</v>
      </c>
      <c r="H17" vm="232">
        <f ca="1"/>
        <v>165.7</v>
      </c>
      <c r="I17" vm="233">
        <f ca="1"/>
        <v>79.424999999999997</v>
      </c>
      <c r="J17" vm="234">
        <f ca="1"/>
        <v>94.373000000000005</v>
      </c>
      <c r="K17" vm="235">
        <f ca="1"/>
        <v>221.32</v>
      </c>
      <c r="L17" vm="236">
        <f ca="1"/>
        <v>37.970300000000002</v>
      </c>
      <c r="M17" vm="237">
        <f ca="1"/>
        <v>74.297499999999999</v>
      </c>
      <c r="N17" s="9">
        <f t="shared" ca="1" si="6"/>
        <v>6.2694432639183839E-2</v>
      </c>
      <c r="O17" s="9">
        <f t="shared" ca="1" si="0"/>
        <v>5.0729232720355011E-2</v>
      </c>
      <c r="P17" s="9">
        <f t="shared" ca="1" si="0"/>
        <v>8.1900221351949742E-2</v>
      </c>
      <c r="Q17" s="9">
        <f t="shared" ca="1" si="2"/>
        <v>2.1441250324703454E-2</v>
      </c>
      <c r="R17" s="9">
        <f t="shared" ca="1" si="3"/>
        <v>7.8294762484774738E-2</v>
      </c>
      <c r="S17" s="9">
        <f t="shared" ca="1" si="4"/>
        <v>0.36150872764303443</v>
      </c>
      <c r="T17" s="9">
        <f t="shared" ca="1" si="5"/>
        <v>0.1113895080103513</v>
      </c>
    </row>
    <row r="18" spans="1:20" x14ac:dyDescent="0.25">
      <c r="A18" vm="238">
        <f ca="1"/>
        <v>43853</v>
      </c>
      <c r="B18" vm="239">
        <f ca="1"/>
        <v>224.59</v>
      </c>
      <c r="C18" s="9">
        <f t="shared" ca="1" si="1"/>
        <v>3.2161522312055268E-3</v>
      </c>
      <c r="G18" vm="240">
        <f ca="1"/>
        <v>6.3215000000000003</v>
      </c>
      <c r="H18" vm="241">
        <f ca="1"/>
        <v>166.72</v>
      </c>
      <c r="I18" vm="242">
        <f ca="1"/>
        <v>79.807500000000005</v>
      </c>
      <c r="J18" vm="243">
        <f ca="1"/>
        <v>94.228999999999999</v>
      </c>
      <c r="K18" vm="244">
        <f ca="1"/>
        <v>219.76</v>
      </c>
      <c r="L18" vm="245">
        <f ca="1"/>
        <v>38.146299999999997</v>
      </c>
      <c r="M18" vm="246">
        <f ca="1"/>
        <v>74.332499999999996</v>
      </c>
      <c r="N18" s="9">
        <f t="shared" ca="1" si="6"/>
        <v>7.4628134296642612E-2</v>
      </c>
      <c r="O18" s="9">
        <f t="shared" ca="1" si="0"/>
        <v>5.7197209892200451E-2</v>
      </c>
      <c r="P18" s="9">
        <f t="shared" ca="1" si="0"/>
        <v>8.711050570406953E-2</v>
      </c>
      <c r="Q18" s="9">
        <f t="shared" ca="1" si="2"/>
        <v>1.9882673824573649E-2</v>
      </c>
      <c r="R18" s="9">
        <f t="shared" ca="1" si="3"/>
        <v>7.0694275274056029E-2</v>
      </c>
      <c r="S18" s="9">
        <f t="shared" ca="1" si="4"/>
        <v>0.36781959524390051</v>
      </c>
      <c r="T18" s="9">
        <f t="shared" ca="1" si="5"/>
        <v>0.11191306038802695</v>
      </c>
    </row>
    <row r="19" spans="1:20" x14ac:dyDescent="0.25">
      <c r="A19" vm="247">
        <f ca="1"/>
        <v>43854</v>
      </c>
      <c r="B19" vm="248">
        <f ca="1"/>
        <v>222.7</v>
      </c>
      <c r="C19" s="9">
        <f t="shared" ca="1" si="1"/>
        <v>-8.4153346097333159E-3</v>
      </c>
      <c r="G19" vm="249">
        <f ca="1"/>
        <v>6.2619999999999996</v>
      </c>
      <c r="H19" vm="250">
        <f ca="1"/>
        <v>165.04</v>
      </c>
      <c r="I19" vm="251">
        <f ca="1"/>
        <v>79.577500000000001</v>
      </c>
      <c r="J19" vm="252">
        <f ca="1"/>
        <v>93.081999999999994</v>
      </c>
      <c r="K19" vm="253">
        <f ca="1"/>
        <v>217.94</v>
      </c>
      <c r="L19" vm="254">
        <f ca="1"/>
        <v>37.654299999999999</v>
      </c>
      <c r="M19" vm="255">
        <f ca="1"/>
        <v>73.335499999999996</v>
      </c>
      <c r="N19" s="9">
        <f t="shared" ref="N19" ca="1" si="7">(G19/G$3)-1</f>
        <v>6.4513387165320735E-2</v>
      </c>
      <c r="O19" s="9">
        <f t="shared" ca="1" si="0"/>
        <v>4.6544071020925726E-2</v>
      </c>
      <c r="P19" s="9">
        <f t="shared" ca="1" si="0"/>
        <v>8.3977524263579184E-2</v>
      </c>
      <c r="Q19" s="9">
        <f t="shared" ca="1" si="2"/>
        <v>7.4681790631223599E-3</v>
      </c>
      <c r="R19" s="9">
        <f t="shared" ca="1" si="3"/>
        <v>6.1827040194884386E-2</v>
      </c>
      <c r="S19" s="9">
        <f t="shared" ca="1" si="4"/>
        <v>0.35017785172329718</v>
      </c>
      <c r="T19" s="9">
        <f t="shared" ca="1" si="5"/>
        <v>9.6999296943949931E-2</v>
      </c>
    </row>
    <row r="20" spans="1:20" x14ac:dyDescent="0.25">
      <c r="A20" vm="256">
        <f ca="1"/>
        <v>43857</v>
      </c>
      <c r="B20" vm="257">
        <f ca="1"/>
        <v>218.1</v>
      </c>
      <c r="C20" s="9">
        <f t="shared" ca="1" si="1"/>
        <v>-2.0655590480466945E-2</v>
      </c>
      <c r="G20" vm="258">
        <f ca="1"/>
        <v>6.0049999999999999</v>
      </c>
      <c r="H20" vm="259">
        <f ca="1"/>
        <v>162.28</v>
      </c>
      <c r="I20" vm="260">
        <f ca="1"/>
        <v>77.237499999999997</v>
      </c>
      <c r="J20" vm="261">
        <f ca="1"/>
        <v>91.417000000000002</v>
      </c>
      <c r="K20" vm="262">
        <f ca="1"/>
        <v>214.87</v>
      </c>
      <c r="L20" vm="263">
        <f ca="1"/>
        <v>37.201000000000001</v>
      </c>
      <c r="M20" vm="264">
        <f ca="1"/>
        <v>71.694999999999993</v>
      </c>
      <c r="N20" s="9">
        <f t="shared" ref="N20:N83" ca="1" si="8">(G20/G$3)-1</f>
        <v>2.0824479388015238E-2</v>
      </c>
      <c r="O20" s="9">
        <f t="shared" ca="1" si="0"/>
        <v>2.9042485732403422E-2</v>
      </c>
      <c r="P20" s="9">
        <f t="shared" ca="1" si="0"/>
        <v>5.2102843521198761E-2</v>
      </c>
      <c r="Q20" s="9">
        <f t="shared" ca="1" si="2"/>
        <v>-1.0552861719629325E-2</v>
      </c>
      <c r="R20" s="9">
        <f t="shared" ca="1" si="3"/>
        <v>4.6869671132764967E-2</v>
      </c>
      <c r="S20" s="9">
        <f t="shared" ca="1" si="4"/>
        <v>0.33392378193083871</v>
      </c>
      <c r="T20" s="9">
        <f t="shared" ca="1" si="5"/>
        <v>7.2459649070320431E-2</v>
      </c>
    </row>
    <row r="21" spans="1:20" x14ac:dyDescent="0.25">
      <c r="A21" vm="265">
        <f ca="1"/>
        <v>43858</v>
      </c>
      <c r="B21" vm="266">
        <f ca="1"/>
        <v>221.45</v>
      </c>
      <c r="C21" s="9">
        <f t="shared" ca="1" si="1"/>
        <v>1.5359926639156418E-2</v>
      </c>
      <c r="G21" vm="267">
        <f ca="1"/>
        <v>6.1993</v>
      </c>
      <c r="H21" vm="268">
        <f ca="1"/>
        <v>165.46</v>
      </c>
      <c r="I21" vm="269">
        <f ca="1"/>
        <v>79.422499999999999</v>
      </c>
      <c r="J21" vm="270">
        <f ca="1"/>
        <v>92.662499999999994</v>
      </c>
      <c r="K21" vm="271">
        <f ca="1"/>
        <v>217.79</v>
      </c>
      <c r="L21" vm="272">
        <f ca="1"/>
        <v>37.792999999999999</v>
      </c>
      <c r="M21" vm="273">
        <f ca="1"/>
        <v>72.628</v>
      </c>
      <c r="N21" s="9">
        <f t="shared" ca="1" si="8"/>
        <v>5.3854653633659044E-2</v>
      </c>
      <c r="O21" s="9">
        <f t="shared" ref="O21:P84" ca="1" si="9">(H21/H$3)-1</f>
        <v>4.9207355738744685E-2</v>
      </c>
      <c r="P21" s="9">
        <f t="shared" ca="1" si="9"/>
        <v>8.1866167205857376E-2</v>
      </c>
      <c r="Q21" s="9">
        <f t="shared" ca="1" si="2"/>
        <v>2.9277426617022595E-3</v>
      </c>
      <c r="R21" s="9">
        <f t="shared" ca="1" si="3"/>
        <v>6.1096224116930609E-2</v>
      </c>
      <c r="S21" s="9">
        <f t="shared" ca="1" si="4"/>
        <v>0.35515124567920697</v>
      </c>
      <c r="T21" s="9">
        <f t="shared" ca="1" si="5"/>
        <v>8.6416059595219252E-2</v>
      </c>
    </row>
    <row r="22" spans="1:20" x14ac:dyDescent="0.25">
      <c r="A22" vm="274">
        <f ca="1"/>
        <v>43859</v>
      </c>
      <c r="B22" vm="275">
        <f ca="1"/>
        <v>221.81</v>
      </c>
      <c r="C22" s="9">
        <f t="shared" ca="1" si="1"/>
        <v>1.6256491307293786E-3</v>
      </c>
      <c r="G22" vm="276">
        <f ca="1"/>
        <v>6.1384999999999996</v>
      </c>
      <c r="H22" vm="277">
        <f ca="1"/>
        <v>168.04</v>
      </c>
      <c r="I22" vm="278">
        <f ca="1"/>
        <v>81.084999999999994</v>
      </c>
      <c r="J22" vm="279">
        <f ca="1"/>
        <v>92.9</v>
      </c>
      <c r="K22" vm="280">
        <f ca="1"/>
        <v>223.23</v>
      </c>
      <c r="L22" vm="281">
        <f ca="1"/>
        <v>38.732300000000002</v>
      </c>
      <c r="M22" vm="282">
        <f ca="1"/>
        <v>72.9315</v>
      </c>
      <c r="N22" s="9">
        <f t="shared" ca="1" si="8"/>
        <v>4.3518912027199264E-2</v>
      </c>
      <c r="O22" s="9">
        <f t="shared" ca="1" si="9"/>
        <v>6.5567533291059021E-2</v>
      </c>
      <c r="P22" s="9">
        <f t="shared" ca="1" si="9"/>
        <v>0.10451217435722793</v>
      </c>
      <c r="Q22" s="9">
        <f t="shared" ca="1" si="2"/>
        <v>5.4983115421249895E-3</v>
      </c>
      <c r="R22" s="9">
        <f t="shared" ca="1" si="3"/>
        <v>8.7600487210718558E-2</v>
      </c>
      <c r="S22" s="9">
        <f t="shared" ca="1" si="4"/>
        <v>0.38883191577860332</v>
      </c>
      <c r="T22" s="9">
        <f t="shared" ca="1" si="5"/>
        <v>9.0956006641635945E-2</v>
      </c>
    </row>
    <row r="23" spans="1:20" x14ac:dyDescent="0.25">
      <c r="A23" vm="283">
        <f ca="1"/>
        <v>43860</v>
      </c>
      <c r="B23" vm="284">
        <f ca="1"/>
        <v>222.6</v>
      </c>
      <c r="C23" s="9">
        <f t="shared" ca="1" si="1"/>
        <v>3.5616067805779306E-3</v>
      </c>
      <c r="G23" vm="285">
        <f ca="1"/>
        <v>6.1452999999999998</v>
      </c>
      <c r="H23" vm="286">
        <f ca="1"/>
        <v>172.78</v>
      </c>
      <c r="I23" vm="287">
        <f ca="1"/>
        <v>80.967500000000001</v>
      </c>
      <c r="J23" vm="288">
        <f ca="1"/>
        <v>93.534000000000006</v>
      </c>
      <c r="K23" vm="289">
        <f ca="1"/>
        <v>209.53</v>
      </c>
      <c r="L23" vm="290">
        <f ca="1"/>
        <v>42.720199999999998</v>
      </c>
      <c r="M23" vm="291">
        <f ca="1"/>
        <v>72.792000000000002</v>
      </c>
      <c r="N23" s="9">
        <f t="shared" ca="1" si="8"/>
        <v>4.4674883127921783E-2</v>
      </c>
      <c r="O23" s="9">
        <f t="shared" ca="1" si="9"/>
        <v>9.5624603677869402E-2</v>
      </c>
      <c r="P23" s="9">
        <f t="shared" ca="1" si="9"/>
        <v>0.10291162949089072</v>
      </c>
      <c r="Q23" s="9">
        <f t="shared" ca="1" si="2"/>
        <v>1.2360377521863475E-2</v>
      </c>
      <c r="R23" s="9">
        <f t="shared" ca="1" si="3"/>
        <v>2.0852618757612573E-2</v>
      </c>
      <c r="S23" s="9">
        <f t="shared" ca="1" si="4"/>
        <v>0.53182685274164165</v>
      </c>
      <c r="T23" s="9">
        <f t="shared" ca="1" si="5"/>
        <v>8.8869276450614043E-2</v>
      </c>
    </row>
    <row r="24" spans="1:20" x14ac:dyDescent="0.25">
      <c r="A24" vm="292">
        <f ca="1"/>
        <v>43861</v>
      </c>
      <c r="B24" vm="293">
        <f ca="1"/>
        <v>219.07</v>
      </c>
      <c r="C24" s="9">
        <f t="shared" ca="1" si="1"/>
        <v>-1.5858041329739447E-2</v>
      </c>
      <c r="G24" vm="294">
        <f ca="1"/>
        <v>5.9108000000000001</v>
      </c>
      <c r="H24" vm="295">
        <f ca="1"/>
        <v>170.23</v>
      </c>
      <c r="I24" vm="296">
        <f ca="1"/>
        <v>77.377499999999998</v>
      </c>
      <c r="J24" vm="297">
        <f ca="1"/>
        <v>100.43600000000001</v>
      </c>
      <c r="K24" vm="298">
        <f ca="1"/>
        <v>201.91</v>
      </c>
      <c r="L24" vm="299">
        <f ca="1"/>
        <v>43.370899999999999</v>
      </c>
      <c r="M24" vm="300">
        <f ca="1"/>
        <v>71.711500000000001</v>
      </c>
      <c r="N24" s="9">
        <f t="shared" ca="1" si="8"/>
        <v>4.8108797280068671E-3</v>
      </c>
      <c r="O24" s="9">
        <f t="shared" ca="1" si="9"/>
        <v>7.9454660748256245E-2</v>
      </c>
      <c r="P24" s="9">
        <f t="shared" ca="1" si="9"/>
        <v>5.4009875702366816E-2</v>
      </c>
      <c r="Q24" s="9">
        <f t="shared" ca="1" si="2"/>
        <v>8.7063815048922022E-2</v>
      </c>
      <c r="R24" s="9">
        <f t="shared" ca="1" si="3"/>
        <v>-1.6272838002436063E-2</v>
      </c>
      <c r="S24" s="9">
        <f t="shared" ca="1" si="4"/>
        <v>0.55515913426370811</v>
      </c>
      <c r="T24" s="9">
        <f t="shared" ca="1" si="5"/>
        <v>7.2706466619796295E-2</v>
      </c>
    </row>
    <row r="25" spans="1:20" x14ac:dyDescent="0.25">
      <c r="A25" vm="301">
        <f ca="1"/>
        <v>43864</v>
      </c>
      <c r="B25" vm="302">
        <f ca="1"/>
        <v>222.38</v>
      </c>
      <c r="C25" s="9">
        <f t="shared" ca="1" si="1"/>
        <v>1.5109325786278438E-2</v>
      </c>
      <c r="G25" vm="303">
        <f ca="1"/>
        <v>6.0083000000000002</v>
      </c>
      <c r="H25" vm="304">
        <f ca="1"/>
        <v>174.38</v>
      </c>
      <c r="I25" vm="305">
        <f ca="1"/>
        <v>77.165000000000006</v>
      </c>
      <c r="J25" vm="306">
        <f ca="1"/>
        <v>100.21</v>
      </c>
      <c r="K25" vm="307">
        <f ca="1"/>
        <v>204.19</v>
      </c>
      <c r="L25" vm="308">
        <f ca="1"/>
        <v>51.999499999999998</v>
      </c>
      <c r="M25" vm="309">
        <f ca="1"/>
        <v>74.296999999999997</v>
      </c>
      <c r="N25" s="9">
        <f t="shared" ca="1" si="8"/>
        <v>2.138546536336583E-2</v>
      </c>
      <c r="O25" s="9">
        <f t="shared" ca="1" si="9"/>
        <v>0.10577045022194054</v>
      </c>
      <c r="P25" s="9">
        <f t="shared" ca="1" si="9"/>
        <v>5.1115273284522589E-2</v>
      </c>
      <c r="Q25" s="9">
        <f t="shared" ca="1" si="2"/>
        <v>8.4617715819551353E-2</v>
      </c>
      <c r="R25" s="9">
        <f t="shared" ca="1" si="3"/>
        <v>-5.1644336175395988E-3</v>
      </c>
      <c r="S25" s="9">
        <f t="shared" ca="1" si="4"/>
        <v>0.86455658983663453</v>
      </c>
      <c r="T25" s="9">
        <f t="shared" ca="1" si="5"/>
        <v>0.11138202869067038</v>
      </c>
    </row>
    <row r="26" spans="1:20" x14ac:dyDescent="0.25">
      <c r="A26" vm="310">
        <f ca="1"/>
        <v>43865</v>
      </c>
      <c r="B26" vm="311">
        <f ca="1"/>
        <v>227.47</v>
      </c>
      <c r="C26" s="9">
        <f t="shared" ca="1" si="1"/>
        <v>2.2888748988218355E-2</v>
      </c>
      <c r="G26" vm="312">
        <f ca="1"/>
        <v>6.1783000000000001</v>
      </c>
      <c r="H26" vm="313">
        <f ca="1"/>
        <v>180.12</v>
      </c>
      <c r="I26" vm="314">
        <f ca="1"/>
        <v>79.712500000000006</v>
      </c>
      <c r="J26" vm="315">
        <f ca="1"/>
        <v>102.48350000000001</v>
      </c>
      <c r="K26" vm="316">
        <f ca="1"/>
        <v>209.83</v>
      </c>
      <c r="L26" vm="317">
        <f ca="1"/>
        <v>59.136699999999998</v>
      </c>
      <c r="M26" vm="318">
        <f ca="1"/>
        <v>72.353499999999997</v>
      </c>
      <c r="N26" s="9">
        <f t="shared" ca="1" si="8"/>
        <v>5.0284742881427924E-2</v>
      </c>
      <c r="O26" s="9">
        <f t="shared" ca="1" si="9"/>
        <v>0.14216867469879535</v>
      </c>
      <c r="P26" s="9">
        <f t="shared" ca="1" si="9"/>
        <v>8.581644815256273E-2</v>
      </c>
      <c r="Q26" s="9">
        <f t="shared" ca="1" si="2"/>
        <v>0.10922482466014394</v>
      </c>
      <c r="R26" s="9">
        <f t="shared" ca="1" si="3"/>
        <v>2.2314250913520128E-2</v>
      </c>
      <c r="S26" s="9">
        <f t="shared" ca="1" si="4"/>
        <v>1.1204766139326745</v>
      </c>
      <c r="T26" s="9">
        <f t="shared" ca="1" si="5"/>
        <v>8.2309913090305331E-2</v>
      </c>
    </row>
    <row r="27" spans="1:20" x14ac:dyDescent="0.25">
      <c r="A27" vm="319">
        <f ca="1"/>
        <v>43866</v>
      </c>
      <c r="B27" vm="320">
        <f ca="1"/>
        <v>228.22</v>
      </c>
      <c r="C27" s="9">
        <f t="shared" ca="1" si="1"/>
        <v>3.2971380841428921E-3</v>
      </c>
      <c r="G27" vm="321">
        <f ca="1"/>
        <v>6.2690000000000001</v>
      </c>
      <c r="H27" vm="322">
        <f ca="1"/>
        <v>179.9</v>
      </c>
      <c r="I27" vm="323">
        <f ca="1"/>
        <v>80.362499999999997</v>
      </c>
      <c r="J27" vm="324">
        <f ca="1"/>
        <v>101.9935</v>
      </c>
      <c r="K27" vm="325">
        <f ca="1"/>
        <v>210.11</v>
      </c>
      <c r="L27" vm="326">
        <f ca="1"/>
        <v>48.979500000000002</v>
      </c>
      <c r="M27" vm="327">
        <f ca="1"/>
        <v>72.411500000000004</v>
      </c>
      <c r="N27" s="9">
        <f t="shared" ca="1" si="8"/>
        <v>6.5703357416064589E-2</v>
      </c>
      <c r="O27" s="9">
        <f t="shared" ca="1" si="9"/>
        <v>0.14077362079898559</v>
      </c>
      <c r="P27" s="9">
        <f t="shared" ca="1" si="9"/>
        <v>9.4670526136557243E-2</v>
      </c>
      <c r="Q27" s="9">
        <f t="shared" ca="1" si="2"/>
        <v>0.10392133518053503</v>
      </c>
      <c r="R27" s="9">
        <f t="shared" ca="1" si="3"/>
        <v>2.3678440925700484E-2</v>
      </c>
      <c r="S27" s="9">
        <f t="shared" ca="1" si="4"/>
        <v>0.75626783895813321</v>
      </c>
      <c r="T27" s="9">
        <f t="shared" ca="1" si="5"/>
        <v>8.3177514173310874E-2</v>
      </c>
    </row>
    <row r="28" spans="1:20" x14ac:dyDescent="0.25">
      <c r="A28" vm="328">
        <f ca="1"/>
        <v>43867</v>
      </c>
      <c r="B28" vm="329">
        <f ca="1"/>
        <v>230.19</v>
      </c>
      <c r="C28" s="9">
        <f t="shared" ca="1" si="1"/>
        <v>8.6320217334150406E-3</v>
      </c>
      <c r="G28" vm="330">
        <f ca="1"/>
        <v>6.3560999999999996</v>
      </c>
      <c r="H28" vm="331">
        <f ca="1"/>
        <v>183.63</v>
      </c>
      <c r="I28" vm="332">
        <f ca="1"/>
        <v>81.302499999999995</v>
      </c>
      <c r="J28" vm="333">
        <f ca="1"/>
        <v>102.5115</v>
      </c>
      <c r="K28" vm="334">
        <f ca="1"/>
        <v>210.85</v>
      </c>
      <c r="L28" vm="335">
        <f ca="1"/>
        <v>49.930199999999999</v>
      </c>
      <c r="M28" vm="336">
        <f ca="1"/>
        <v>73.811499999999995</v>
      </c>
      <c r="N28" s="9">
        <f t="shared" ca="1" si="8"/>
        <v>8.0509987250318549E-2</v>
      </c>
      <c r="O28" s="9">
        <f t="shared" ca="1" si="9"/>
        <v>0.16442612555485114</v>
      </c>
      <c r="P28" s="9">
        <f t="shared" ca="1" si="9"/>
        <v>0.10747488506725689</v>
      </c>
      <c r="Q28" s="9">
        <f t="shared" ca="1" si="2"/>
        <v>0.10952788120183565</v>
      </c>
      <c r="R28" s="9">
        <f t="shared" ca="1" si="3"/>
        <v>2.7283800243605327E-2</v>
      </c>
      <c r="S28" s="9">
        <f t="shared" ca="1" si="4"/>
        <v>0.79035728116349446</v>
      </c>
      <c r="T28" s="9">
        <f t="shared" ca="1" si="5"/>
        <v>0.10411960928033981</v>
      </c>
    </row>
    <row r="29" spans="1:20" x14ac:dyDescent="0.25">
      <c r="A29" vm="337">
        <f ca="1"/>
        <v>43868</v>
      </c>
      <c r="B29" vm="338">
        <f ca="1"/>
        <v>229.2</v>
      </c>
      <c r="C29" s="9">
        <f t="shared" ca="1" si="1"/>
        <v>-4.3007949954385616E-3</v>
      </c>
      <c r="G29" vm="339">
        <f ca="1"/>
        <v>6.2897999999999996</v>
      </c>
      <c r="H29" vm="340">
        <f ca="1"/>
        <v>183.89</v>
      </c>
      <c r="I29" vm="341">
        <f ca="1"/>
        <v>80.007499999999993</v>
      </c>
      <c r="J29" vm="342">
        <f ca="1"/>
        <v>103.964</v>
      </c>
      <c r="K29" vm="343">
        <f ca="1"/>
        <v>212.33</v>
      </c>
      <c r="L29" vm="344">
        <f ca="1"/>
        <v>49.870800000000003</v>
      </c>
      <c r="M29" vm="345">
        <f ca="1"/>
        <v>73.961500000000001</v>
      </c>
      <c r="N29" s="9">
        <f t="shared" ca="1" si="8"/>
        <v>6.9239269018274374E-2</v>
      </c>
      <c r="O29" s="9">
        <f t="shared" ca="1" si="9"/>
        <v>0.16607482561826248</v>
      </c>
      <c r="P29" s="9">
        <f t="shared" ca="1" si="9"/>
        <v>8.9834837391452371E-2</v>
      </c>
      <c r="Q29" s="9">
        <f t="shared" ca="1" si="2"/>
        <v>0.12524893930210412</v>
      </c>
      <c r="R29" s="9">
        <f t="shared" ca="1" si="3"/>
        <v>3.4494518879415459E-2</v>
      </c>
      <c r="S29" s="9">
        <f t="shared" ca="1" si="4"/>
        <v>0.7882273633482022</v>
      </c>
      <c r="T29" s="9">
        <f t="shared" ca="1" si="5"/>
        <v>0.10636340518466447</v>
      </c>
    </row>
    <row r="30" spans="1:20" x14ac:dyDescent="0.25">
      <c r="A30" vm="346">
        <f ca="1"/>
        <v>43871</v>
      </c>
      <c r="B30" vm="347">
        <f ca="1"/>
        <v>231.97</v>
      </c>
      <c r="C30" s="9">
        <f t="shared" ca="1" si="1"/>
        <v>1.2085514834206057E-2</v>
      </c>
      <c r="G30" vm="348">
        <f ca="1"/>
        <v>6.5743</v>
      </c>
      <c r="H30" vm="349">
        <f ca="1"/>
        <v>188.7</v>
      </c>
      <c r="I30" vm="350">
        <f ca="1"/>
        <v>80.387500000000003</v>
      </c>
      <c r="J30" vm="351">
        <f ca="1"/>
        <v>106.6955</v>
      </c>
      <c r="K30" vm="145">
        <f ca="1"/>
        <v>213.06</v>
      </c>
      <c r="L30" vm="352">
        <f ca="1"/>
        <v>51.418199999999999</v>
      </c>
      <c r="M30" vm="353">
        <f ca="1"/>
        <v>75.433999999999997</v>
      </c>
      <c r="N30" s="9">
        <f t="shared" ca="1" si="8"/>
        <v>0.11760305992350184</v>
      </c>
      <c r="O30" s="9">
        <f t="shared" ca="1" si="9"/>
        <v>0.19657577679137606</v>
      </c>
      <c r="P30" s="9">
        <f t="shared" ca="1" si="9"/>
        <v>9.5011067597480015E-2</v>
      </c>
      <c r="Q30" s="9">
        <f t="shared" ca="1" si="2"/>
        <v>0.15481318728894267</v>
      </c>
      <c r="R30" s="9">
        <f t="shared" ca="1" si="3"/>
        <v>3.8051157125456703E-2</v>
      </c>
      <c r="S30" s="9">
        <f t="shared" ca="1" si="4"/>
        <v>0.84371279815263689</v>
      </c>
      <c r="T30" s="9">
        <f t="shared" ca="1" si="5"/>
        <v>0.12839000164545022</v>
      </c>
    </row>
    <row r="31" spans="1:20" x14ac:dyDescent="0.25">
      <c r="A31" vm="354">
        <f ca="1"/>
        <v>43872</v>
      </c>
      <c r="B31" vm="355">
        <f ca="1"/>
        <v>232.01</v>
      </c>
      <c r="C31" s="9">
        <f t="shared" ca="1" si="1"/>
        <v>1.7243609087369549E-4</v>
      </c>
      <c r="G31" vm="356">
        <f ca="1"/>
        <v>6.6973000000000003</v>
      </c>
      <c r="H31" vm="357">
        <f ca="1"/>
        <v>184.44</v>
      </c>
      <c r="I31" vm="358">
        <f ca="1"/>
        <v>79.902500000000003</v>
      </c>
      <c r="J31" vm="359">
        <f ca="1"/>
        <v>107.54</v>
      </c>
      <c r="K31" vm="360">
        <f ca="1"/>
        <v>207.19</v>
      </c>
      <c r="L31" vm="361">
        <f ca="1"/>
        <v>51.6248</v>
      </c>
      <c r="M31" vm="362">
        <f ca="1"/>
        <v>75.439499999999995</v>
      </c>
      <c r="N31" s="9">
        <f t="shared" ca="1" si="8"/>
        <v>0.13851253718657031</v>
      </c>
      <c r="O31" s="9">
        <f t="shared" ca="1" si="9"/>
        <v>0.16956246036778699</v>
      </c>
      <c r="P31" s="9">
        <f t="shared" ca="1" si="9"/>
        <v>8.8404563255576551E-2</v>
      </c>
      <c r="Q31" s="9">
        <f t="shared" ca="1" si="2"/>
        <v>0.16395358905532964</v>
      </c>
      <c r="R31" s="9">
        <f t="shared" ca="1" si="3"/>
        <v>9.4518879415346202E-3</v>
      </c>
      <c r="S31" s="9">
        <f t="shared" ca="1" si="4"/>
        <v>0.8511208961431993</v>
      </c>
      <c r="T31" s="9">
        <f t="shared" ca="1" si="5"/>
        <v>0.12847227416194218</v>
      </c>
    </row>
    <row r="32" spans="1:20" x14ac:dyDescent="0.25">
      <c r="A32" vm="363">
        <f ca="1"/>
        <v>43873</v>
      </c>
      <c r="B32" vm="364">
        <f ca="1"/>
        <v>234.27</v>
      </c>
      <c r="C32" s="9">
        <f t="shared" ca="1" si="1"/>
        <v>9.7409594414035183E-3</v>
      </c>
      <c r="G32" vm="365">
        <f ca="1"/>
        <v>6.8135000000000003</v>
      </c>
      <c r="H32" vm="366">
        <f ca="1"/>
        <v>184.71</v>
      </c>
      <c r="I32" vm="367">
        <f ca="1"/>
        <v>81.8</v>
      </c>
      <c r="J32" vm="368">
        <f ca="1"/>
        <v>108</v>
      </c>
      <c r="K32" vm="369">
        <f ca="1"/>
        <v>210.76</v>
      </c>
      <c r="L32" vm="370">
        <f ca="1"/>
        <v>51.152200000000001</v>
      </c>
      <c r="M32" vm="371">
        <f ca="1"/>
        <v>75.913499999999999</v>
      </c>
      <c r="N32" s="9">
        <f t="shared" ca="1" si="8"/>
        <v>0.15826604334891625</v>
      </c>
      <c r="O32" s="9">
        <f t="shared" ca="1" si="9"/>
        <v>0.17127457197209917</v>
      </c>
      <c r="P32" s="9">
        <f t="shared" ca="1" si="9"/>
        <v>0.11425166013962196</v>
      </c>
      <c r="Q32" s="9">
        <f t="shared" ca="1" si="2"/>
        <v>0.16893237509741099</v>
      </c>
      <c r="R32" s="9">
        <f t="shared" ca="1" si="3"/>
        <v>2.684531059683315E-2</v>
      </c>
      <c r="S32" s="9">
        <f t="shared" ca="1" si="4"/>
        <v>0.83417478234678222</v>
      </c>
      <c r="T32" s="9">
        <f t="shared" ca="1" si="5"/>
        <v>0.13556266921960769</v>
      </c>
    </row>
    <row r="33" spans="1:20" x14ac:dyDescent="0.25">
      <c r="A33" vm="372">
        <f ca="1"/>
        <v>43874</v>
      </c>
      <c r="B33" vm="373">
        <f ca="1"/>
        <v>233.97</v>
      </c>
      <c r="C33" s="9">
        <f t="shared" ca="1" si="1"/>
        <v>-1.2805736970162851E-3</v>
      </c>
      <c r="G33" vm="374">
        <f ca="1"/>
        <v>6.7694999999999999</v>
      </c>
      <c r="H33" vm="375">
        <f ca="1"/>
        <v>183.71</v>
      </c>
      <c r="I33" vm="376">
        <f ca="1"/>
        <v>81.217500000000001</v>
      </c>
      <c r="J33" vm="377">
        <f ca="1"/>
        <v>107.4935</v>
      </c>
      <c r="K33" vm="378">
        <f ca="1"/>
        <v>213.14</v>
      </c>
      <c r="L33" vm="379">
        <f ca="1"/>
        <v>53.599499999999999</v>
      </c>
      <c r="M33" vm="380">
        <f ca="1"/>
        <v>75.733000000000004</v>
      </c>
      <c r="N33" s="9">
        <f t="shared" ca="1" si="8"/>
        <v>0.15078623034424132</v>
      </c>
      <c r="O33" s="9">
        <f t="shared" ca="1" si="9"/>
        <v>0.16493341788205473</v>
      </c>
      <c r="P33" s="9">
        <f t="shared" ca="1" si="9"/>
        <v>0.10631704410011933</v>
      </c>
      <c r="Q33" s="9">
        <f t="shared" ca="1" si="2"/>
        <v>0.16345029872716266</v>
      </c>
      <c r="R33" s="9">
        <f t="shared" ca="1" si="3"/>
        <v>3.844092570036528E-2</v>
      </c>
      <c r="S33" s="9">
        <f t="shared" ca="1" si="4"/>
        <v>0.92192811348087367</v>
      </c>
      <c r="T33" s="9">
        <f t="shared" ca="1" si="5"/>
        <v>0.13286263481473726</v>
      </c>
    </row>
    <row r="34" spans="1:20" x14ac:dyDescent="0.25">
      <c r="A34" vm="381">
        <f ca="1"/>
        <v>43875</v>
      </c>
      <c r="B34" vm="382">
        <f ca="1"/>
        <v>234.64</v>
      </c>
      <c r="C34" s="9">
        <f t="shared" ca="1" si="1"/>
        <v>2.8636149933751742E-3</v>
      </c>
      <c r="G34" vm="383">
        <f ca="1"/>
        <v>7.2447999999999997</v>
      </c>
      <c r="H34" vm="384">
        <f ca="1"/>
        <v>185.35</v>
      </c>
      <c r="I34" vm="385">
        <f ca="1"/>
        <v>81.237499999999997</v>
      </c>
      <c r="J34" vm="386">
        <f ca="1"/>
        <v>106.7435</v>
      </c>
      <c r="K34" vm="122">
        <f ca="1"/>
        <v>214.18</v>
      </c>
      <c r="L34" vm="387">
        <f ca="1"/>
        <v>53.334800000000001</v>
      </c>
      <c r="M34" vm="388">
        <f ca="1"/>
        <v>76.037000000000006</v>
      </c>
      <c r="N34" s="9">
        <f t="shared" ca="1" si="8"/>
        <v>0.23158521036974067</v>
      </c>
      <c r="O34" s="9">
        <f t="shared" ca="1" si="9"/>
        <v>0.17533291058972744</v>
      </c>
      <c r="P34" s="9">
        <f t="shared" ca="1" si="9"/>
        <v>0.10658947726885759</v>
      </c>
      <c r="Q34" s="9">
        <f t="shared" ca="1" si="2"/>
        <v>0.15533271278898608</v>
      </c>
      <c r="R34" s="9">
        <f t="shared" ca="1" si="3"/>
        <v>4.3507917174177901E-2</v>
      </c>
      <c r="S34" s="9">
        <f t="shared" ca="1" si="4"/>
        <v>0.91243671203797994</v>
      </c>
      <c r="T34" s="9">
        <f t="shared" ca="1" si="5"/>
        <v>0.1374100611808351</v>
      </c>
    </row>
    <row r="35" spans="1:20" x14ac:dyDescent="0.25">
      <c r="A35" vm="389">
        <f ca="1"/>
        <v>43879</v>
      </c>
      <c r="B35" vm="390">
        <f ca="1"/>
        <v>234.73</v>
      </c>
      <c r="C35" s="9">
        <f t="shared" ca="1" si="1"/>
        <v>3.8356631435387811E-4</v>
      </c>
      <c r="G35" vm="391">
        <f ca="1"/>
        <v>7.4142999999999999</v>
      </c>
      <c r="H35" vm="392">
        <f ca="1"/>
        <v>187.23</v>
      </c>
      <c r="I35" vm="393">
        <f ca="1"/>
        <v>79.75</v>
      </c>
      <c r="J35" vm="394">
        <f ca="1"/>
        <v>107.7835</v>
      </c>
      <c r="K35" vm="395">
        <f ca="1"/>
        <v>217.8</v>
      </c>
      <c r="L35" vm="396">
        <f ca="1"/>
        <v>57.226100000000002</v>
      </c>
      <c r="M35" vm="397">
        <f ca="1"/>
        <v>75.983500000000006</v>
      </c>
      <c r="N35" s="9">
        <f t="shared" ca="1" si="8"/>
        <v>0.26039949001274953</v>
      </c>
      <c r="O35" s="9">
        <f t="shared" ca="1" si="9"/>
        <v>0.1872542802790107</v>
      </c>
      <c r="P35" s="9">
        <f t="shared" ca="1" si="9"/>
        <v>8.6327260343946888E-2</v>
      </c>
      <c r="Q35" s="9">
        <f t="shared" ca="1" si="2"/>
        <v>0.16658909862325744</v>
      </c>
      <c r="R35" s="9">
        <f t="shared" ca="1" si="3"/>
        <v>6.1144945188794209E-2</v>
      </c>
      <c r="S35" s="9">
        <f t="shared" ca="1" si="4"/>
        <v>1.0519678432609973</v>
      </c>
      <c r="T35" s="9">
        <f t="shared" ca="1" si="5"/>
        <v>0.13660977397495944</v>
      </c>
    </row>
    <row r="36" spans="1:20" x14ac:dyDescent="0.25">
      <c r="A36" vm="398">
        <f ca="1"/>
        <v>43880</v>
      </c>
      <c r="B36" vm="399">
        <f ca="1"/>
        <v>236.98</v>
      </c>
      <c r="C36" s="9">
        <f t="shared" ca="1" si="1"/>
        <v>9.5854811911557647E-3</v>
      </c>
      <c r="G36" vm="400">
        <f ca="1"/>
        <v>7.8674999999999997</v>
      </c>
      <c r="H36" vm="401">
        <f ca="1"/>
        <v>187.28</v>
      </c>
      <c r="I36" vm="402">
        <f ca="1"/>
        <v>80.905000000000001</v>
      </c>
      <c r="J36" vm="403">
        <f ca="1"/>
        <v>108.511</v>
      </c>
      <c r="K36" vm="404">
        <f ca="1"/>
        <v>217.49</v>
      </c>
      <c r="L36" vm="405">
        <f ca="1"/>
        <v>61.160699999999999</v>
      </c>
      <c r="M36" vm="406">
        <f ca="1"/>
        <v>76.334500000000006</v>
      </c>
      <c r="N36" s="9">
        <f t="shared" ca="1" si="8"/>
        <v>0.33744156396090097</v>
      </c>
      <c r="O36" s="9">
        <f t="shared" ca="1" si="9"/>
        <v>0.18757133798351311</v>
      </c>
      <c r="P36" s="9">
        <f t="shared" ca="1" si="9"/>
        <v>0.10206027583858335</v>
      </c>
      <c r="Q36" s="9">
        <f t="shared" ca="1" si="2"/>
        <v>0.17446315698328863</v>
      </c>
      <c r="R36" s="9">
        <f t="shared" ca="1" si="3"/>
        <v>5.9634591961023276E-2</v>
      </c>
      <c r="S36" s="9">
        <f t="shared" ca="1" si="4"/>
        <v>1.1930515913426372</v>
      </c>
      <c r="T36" s="9">
        <f t="shared" ca="1" si="5"/>
        <v>0.14186025639107869</v>
      </c>
    </row>
    <row r="37" spans="1:20" x14ac:dyDescent="0.25">
      <c r="A37" vm="407">
        <f ca="1"/>
        <v>43881</v>
      </c>
      <c r="B37" vm="408">
        <f ca="1"/>
        <v>234.78</v>
      </c>
      <c r="C37" s="9">
        <f t="shared" ca="1" si="1"/>
        <v>-9.2834838382985785E-3</v>
      </c>
      <c r="G37" vm="409">
        <f ca="1"/>
        <v>7.7175000000000002</v>
      </c>
      <c r="H37" vm="410">
        <f ca="1"/>
        <v>184.42</v>
      </c>
      <c r="I37" vm="411">
        <f ca="1"/>
        <v>80.075000000000003</v>
      </c>
      <c r="J37" vm="412">
        <f ca="1"/>
        <v>107.655</v>
      </c>
      <c r="K37" vm="413">
        <f ca="1"/>
        <v>214.58</v>
      </c>
      <c r="L37" vm="414">
        <f ca="1"/>
        <v>59.960099999999997</v>
      </c>
      <c r="M37" vm="415">
        <f ca="1"/>
        <v>75.907499999999999</v>
      </c>
      <c r="N37" s="9">
        <f t="shared" ref="N37:N38" ca="1" si="10">(G37/G$3)-1</f>
        <v>0.31194220144496376</v>
      </c>
      <c r="O37" s="9">
        <f t="shared" ca="1" si="9"/>
        <v>0.16943563728598598</v>
      </c>
      <c r="P37" s="9">
        <f t="shared" ca="1" si="9"/>
        <v>9.0754299335944255E-2</v>
      </c>
      <c r="Q37" s="9">
        <f t="shared" ca="1" si="2"/>
        <v>0.16519828556584981</v>
      </c>
      <c r="R37" s="9">
        <f t="shared" ca="1" si="3"/>
        <v>4.5456760048721234E-2</v>
      </c>
      <c r="S37" s="9">
        <f t="shared" ca="1" si="4"/>
        <v>1.1500014342880909</v>
      </c>
      <c r="T37" s="9">
        <f t="shared" ca="1" si="5"/>
        <v>0.13547291738343481</v>
      </c>
    </row>
    <row r="38" spans="1:20" x14ac:dyDescent="0.25">
      <c r="A38" vm="416">
        <f ca="1"/>
        <v>43882</v>
      </c>
      <c r="B38" vm="417">
        <f ca="1"/>
        <v>230.27</v>
      </c>
      <c r="C38" s="9">
        <f t="shared" ca="1" si="1"/>
        <v>-1.9209472697844787E-2</v>
      </c>
      <c r="G38" vm="418">
        <f ca="1"/>
        <v>7.3517999999999999</v>
      </c>
      <c r="H38" vm="419">
        <f ca="1"/>
        <v>178.59</v>
      </c>
      <c r="I38" vm="420">
        <f ca="1"/>
        <v>78.262500000000003</v>
      </c>
      <c r="J38" vm="421">
        <f ca="1"/>
        <v>104.7985</v>
      </c>
      <c r="K38" vm="422">
        <f ca="1"/>
        <v>210.18</v>
      </c>
      <c r="L38" vm="423">
        <f ca="1"/>
        <v>60.066099999999999</v>
      </c>
      <c r="M38" vm="424">
        <f ca="1"/>
        <v>74.255499999999998</v>
      </c>
      <c r="N38" s="9">
        <f t="shared" ca="1" si="10"/>
        <v>0.24977475563110918</v>
      </c>
      <c r="O38" s="9">
        <f t="shared" ca="1" si="9"/>
        <v>0.13246670894102741</v>
      </c>
      <c r="P38" s="9">
        <f t="shared" ca="1" si="9"/>
        <v>6.6065043419036407E-2</v>
      </c>
      <c r="Q38" s="9">
        <f t="shared" ca="1" si="2"/>
        <v>0.13428110658931525</v>
      </c>
      <c r="R38" s="9">
        <f t="shared" ca="1" si="3"/>
        <v>2.4019488428745461E-2</v>
      </c>
      <c r="S38" s="9">
        <f t="shared" ca="1" si="4"/>
        <v>1.1538022977295217</v>
      </c>
      <c r="T38" s="9">
        <f t="shared" ca="1" si="5"/>
        <v>0.11076124515714048</v>
      </c>
    </row>
    <row r="39" spans="1:20" x14ac:dyDescent="0.25">
      <c r="A39" vm="425">
        <f ca="1"/>
        <v>43885</v>
      </c>
      <c r="B39" vm="426">
        <f ca="1"/>
        <v>221.39</v>
      </c>
      <c r="C39" s="9">
        <f t="shared" ca="1" si="1"/>
        <v>-3.8563425543926777E-2</v>
      </c>
      <c r="G39" vm="427">
        <f ca="1"/>
        <v>6.8319999999999999</v>
      </c>
      <c r="H39" vm="428">
        <f ca="1"/>
        <v>170.89</v>
      </c>
      <c r="I39" vm="429">
        <f ca="1"/>
        <v>74.545000000000002</v>
      </c>
      <c r="J39" vm="430">
        <f ca="1"/>
        <v>100.4645</v>
      </c>
      <c r="K39" vm="431">
        <f ca="1"/>
        <v>200.72</v>
      </c>
      <c r="L39" vm="432">
        <f ca="1"/>
        <v>55.5854</v>
      </c>
      <c r="M39" vm="433">
        <f ca="1"/>
        <v>71.079499999999996</v>
      </c>
      <c r="N39" s="9">
        <f t="shared" ca="1" si="8"/>
        <v>0.16141096472588168</v>
      </c>
      <c r="O39" s="9">
        <f t="shared" ca="1" si="9"/>
        <v>8.363982244768553E-2</v>
      </c>
      <c r="P39" s="9">
        <f t="shared" ca="1" si="9"/>
        <v>1.5426528179806054E-2</v>
      </c>
      <c r="Q39" s="9">
        <f t="shared" ca="1" si="2"/>
        <v>8.7372283314572696E-2</v>
      </c>
      <c r="R39" s="9">
        <f t="shared" ca="1" si="3"/>
        <v>-2.207064555420224E-2</v>
      </c>
      <c r="S39" s="9">
        <f t="shared" ca="1" si="4"/>
        <v>0.99313693148405791</v>
      </c>
      <c r="T39" s="9">
        <f t="shared" ca="1" si="5"/>
        <v>6.3252606542908874E-2</v>
      </c>
    </row>
    <row r="40" spans="1:20" x14ac:dyDescent="0.25">
      <c r="A40" vm="434">
        <f ca="1"/>
        <v>43886</v>
      </c>
      <c r="B40" vm="435">
        <f ca="1"/>
        <v>215.37</v>
      </c>
      <c r="C40" s="9">
        <f t="shared" ca="1" si="1"/>
        <v>-2.7191833416143396E-2</v>
      </c>
      <c r="G40" vm="436">
        <f ca="1"/>
        <v>6.5513000000000003</v>
      </c>
      <c r="H40" vm="437">
        <f ca="1"/>
        <v>168.07</v>
      </c>
      <c r="I40" vm="438">
        <f ca="1"/>
        <v>72.02</v>
      </c>
      <c r="J40" vm="439">
        <f ca="1"/>
        <v>98.637</v>
      </c>
      <c r="K40" vm="440">
        <f ca="1"/>
        <v>196.77</v>
      </c>
      <c r="L40" vm="441">
        <f ca="1"/>
        <v>53.326799999999999</v>
      </c>
      <c r="M40" vm="442">
        <f ca="1"/>
        <v>69.422499999999999</v>
      </c>
      <c r="N40" s="9">
        <f t="shared" ca="1" si="8"/>
        <v>0.11369315767105825</v>
      </c>
      <c r="O40" s="9">
        <f t="shared" ca="1" si="9"/>
        <v>6.5757767913760423E-2</v>
      </c>
      <c r="P40" s="9">
        <f t="shared" ca="1" si="9"/>
        <v>-1.8968159373403681E-2</v>
      </c>
      <c r="Q40" s="9">
        <f t="shared" ca="1" si="2"/>
        <v>6.7592432245216161E-2</v>
      </c>
      <c r="R40" s="9">
        <f t="shared" ca="1" si="3"/>
        <v>-4.131546894031668E-2</v>
      </c>
      <c r="S40" s="9">
        <f t="shared" ca="1" si="4"/>
        <v>0.9121498544197586</v>
      </c>
      <c r="T40" s="9">
        <f t="shared" ca="1" si="5"/>
        <v>3.8466141119803732E-2</v>
      </c>
    </row>
    <row r="41" spans="1:20" x14ac:dyDescent="0.25">
      <c r="A41" vm="443">
        <f ca="1"/>
        <v>43887</v>
      </c>
      <c r="B41" vm="444">
        <f ca="1"/>
        <v>216.48</v>
      </c>
      <c r="C41" s="9">
        <f t="shared" ca="1" si="1"/>
        <v>5.1539211589357592E-3</v>
      </c>
      <c r="G41" vm="445">
        <f ca="1"/>
        <v>6.6913</v>
      </c>
      <c r="H41" vm="446">
        <f ca="1"/>
        <v>170.17</v>
      </c>
      <c r="I41" vm="447">
        <f ca="1"/>
        <v>73.162499999999994</v>
      </c>
      <c r="J41" vm="448">
        <f ca="1"/>
        <v>98.979500000000002</v>
      </c>
      <c r="K41" vm="449">
        <f ca="1"/>
        <v>197.2</v>
      </c>
      <c r="L41" vm="450">
        <f ca="1"/>
        <v>51.919499999999999</v>
      </c>
      <c r="M41" vm="451">
        <f ca="1"/>
        <v>69.659000000000006</v>
      </c>
      <c r="N41" s="9">
        <f t="shared" ca="1" si="8"/>
        <v>0.13749256268593291</v>
      </c>
      <c r="O41" s="9">
        <f t="shared" ca="1" si="9"/>
        <v>7.9074191502853441E-2</v>
      </c>
      <c r="P41" s="9">
        <f t="shared" ca="1" si="9"/>
        <v>-3.4054146092287185E-3</v>
      </c>
      <c r="Q41" s="9">
        <f t="shared" ca="1" si="2"/>
        <v>7.1299463156983434E-2</v>
      </c>
      <c r="R41" s="9">
        <f t="shared" ca="1" si="3"/>
        <v>-3.9220462850182769E-2</v>
      </c>
      <c r="S41" s="9">
        <f t="shared" ca="1" si="4"/>
        <v>0.86168801365442249</v>
      </c>
      <c r="T41" s="9">
        <f t="shared" ca="1" si="5"/>
        <v>4.2003859328955562E-2</v>
      </c>
    </row>
    <row r="42" spans="1:20" x14ac:dyDescent="0.25">
      <c r="A42" vm="452">
        <f ca="1"/>
        <v>43888</v>
      </c>
      <c r="B42" vm="453">
        <f ca="1"/>
        <v>205.64</v>
      </c>
      <c r="C42" s="9">
        <f t="shared" ca="1" si="1"/>
        <v>-5.0073909830007368E-2</v>
      </c>
      <c r="G42" vm="454">
        <f ca="1"/>
        <v>6.3150000000000004</v>
      </c>
      <c r="H42" vm="455">
        <f ca="1"/>
        <v>158.18</v>
      </c>
      <c r="I42" vm="456">
        <f ca="1"/>
        <v>68.38</v>
      </c>
      <c r="J42" vm="457">
        <f ca="1"/>
        <v>94.215000000000003</v>
      </c>
      <c r="K42" vm="458">
        <f ca="1"/>
        <v>189.75</v>
      </c>
      <c r="L42" vm="459">
        <f ca="1"/>
        <v>45.266199999999998</v>
      </c>
      <c r="M42" vm="460">
        <f ca="1"/>
        <v>65.904499999999999</v>
      </c>
      <c r="N42" s="9">
        <f t="shared" ca="1" si="8"/>
        <v>7.3523161920951985E-2</v>
      </c>
      <c r="O42" s="9">
        <f t="shared" ca="1" si="9"/>
        <v>3.0437539632213184E-3</v>
      </c>
      <c r="P42" s="9">
        <f t="shared" ca="1" si="9"/>
        <v>-6.8550996083773241E-2</v>
      </c>
      <c r="Q42" s="9">
        <f t="shared" ca="1" si="2"/>
        <v>1.973114555372768E-2</v>
      </c>
      <c r="R42" s="9">
        <f t="shared" ca="1" si="3"/>
        <v>-7.5517661388550539E-2</v>
      </c>
      <c r="S42" s="9">
        <f t="shared" ca="1" si="4"/>
        <v>0.6231192897405371</v>
      </c>
      <c r="T42" s="9">
        <f t="shared" ca="1" si="5"/>
        <v>-1.4158352156287912E-2</v>
      </c>
    </row>
    <row r="43" spans="1:20" x14ac:dyDescent="0.25">
      <c r="A43" vm="461">
        <f ca="1"/>
        <v>43889</v>
      </c>
      <c r="B43" vm="462">
        <f ca="1"/>
        <v>205.8</v>
      </c>
      <c r="C43" s="9">
        <f t="shared" ca="1" si="1"/>
        <v>7.7805874343517267E-4</v>
      </c>
      <c r="G43" vm="463">
        <f ca="1"/>
        <v>6.7518000000000002</v>
      </c>
      <c r="H43" vm="464">
        <f ca="1"/>
        <v>162.01</v>
      </c>
      <c r="I43" vm="465">
        <f ca="1"/>
        <v>68.34</v>
      </c>
      <c r="J43" vm="466">
        <f ca="1"/>
        <v>94.1875</v>
      </c>
      <c r="K43" vm="467">
        <f ca="1"/>
        <v>192.47</v>
      </c>
      <c r="L43" vm="468">
        <f ca="1"/>
        <v>44.532200000000003</v>
      </c>
      <c r="M43" vm="469">
        <f ca="1"/>
        <v>66.966499999999996</v>
      </c>
      <c r="N43" s="9">
        <f t="shared" ca="1" si="8"/>
        <v>0.14777730556736079</v>
      </c>
      <c r="O43" s="9">
        <f t="shared" ca="1" si="9"/>
        <v>2.733037412809125E-2</v>
      </c>
      <c r="P43" s="9">
        <f t="shared" ca="1" si="9"/>
        <v>-6.9095862421249654E-2</v>
      </c>
      <c r="Q43" s="9">
        <f t="shared" ca="1" si="2"/>
        <v>1.943350073599448E-2</v>
      </c>
      <c r="R43" s="9">
        <f t="shared" ca="1" si="3"/>
        <v>-6.2265529841656564E-2</v>
      </c>
      <c r="S43" s="9">
        <f t="shared" ca="1" si="4"/>
        <v>0.59680010326874267</v>
      </c>
      <c r="T43" s="9">
        <f t="shared" ca="1" si="5"/>
        <v>1.7277228463299377E-3</v>
      </c>
    </row>
    <row r="44" spans="1:20" x14ac:dyDescent="0.25">
      <c r="A44" vm="470">
        <f ca="1"/>
        <v>43892</v>
      </c>
      <c r="B44" vm="471">
        <f ca="1"/>
        <v>216.42</v>
      </c>
      <c r="C44" s="9">
        <f t="shared" ca="1" si="1"/>
        <v>5.1603498542273973E-2</v>
      </c>
      <c r="G44" vm="472">
        <f ca="1"/>
        <v>6.9108000000000001</v>
      </c>
      <c r="H44" vm="473">
        <f ca="1"/>
        <v>172.79</v>
      </c>
      <c r="I44" vm="474">
        <f ca="1"/>
        <v>74.702500000000001</v>
      </c>
      <c r="J44" vm="475">
        <f ca="1"/>
        <v>97.697500000000005</v>
      </c>
      <c r="K44" vm="476">
        <f ca="1"/>
        <v>196.44</v>
      </c>
      <c r="L44" vm="477">
        <f ca="1"/>
        <v>49.574199999999998</v>
      </c>
      <c r="M44" vm="478">
        <f ca="1"/>
        <v>69.455500000000001</v>
      </c>
      <c r="N44" s="9">
        <f t="shared" ca="1" si="8"/>
        <v>0.1748066298342541</v>
      </c>
      <c r="O44" s="9">
        <f t="shared" ca="1" si="9"/>
        <v>9.5688015218769795E-2</v>
      </c>
      <c r="P44" s="9">
        <f t="shared" ca="1" si="9"/>
        <v>1.7571939383620006E-2</v>
      </c>
      <c r="Q44" s="9">
        <f t="shared" ca="1" si="2"/>
        <v>5.7423802926660494E-2</v>
      </c>
      <c r="R44" s="9">
        <f t="shared" ca="1" si="3"/>
        <v>-4.2923264311814924E-2</v>
      </c>
      <c r="S44" s="9">
        <f t="shared" ca="1" si="4"/>
        <v>0.7775921171526512</v>
      </c>
      <c r="T44" s="9">
        <f t="shared" ca="1" si="5"/>
        <v>3.8959776218755238E-2</v>
      </c>
    </row>
    <row r="45" spans="1:20" x14ac:dyDescent="0.25">
      <c r="A45" vm="479">
        <f ca="1"/>
        <v>43893</v>
      </c>
      <c r="B45" vm="480">
        <f ca="1"/>
        <v>209.48</v>
      </c>
      <c r="C45" s="9">
        <f t="shared" ca="1" si="1"/>
        <v>-3.2067276591812188E-2</v>
      </c>
      <c r="G45" vm="481">
        <f ca="1"/>
        <v>6.6473000000000004</v>
      </c>
      <c r="H45" vm="482">
        <f ca="1"/>
        <v>164.51</v>
      </c>
      <c r="I45" vm="483">
        <f ca="1"/>
        <v>72.33</v>
      </c>
      <c r="J45" vm="484">
        <f ca="1"/>
        <v>95.4495</v>
      </c>
      <c r="K45" vm="485">
        <f ca="1"/>
        <v>185.89</v>
      </c>
      <c r="L45" vm="486">
        <f ca="1"/>
        <v>49.700200000000002</v>
      </c>
      <c r="M45" vm="487">
        <f ca="1"/>
        <v>67.069500000000005</v>
      </c>
      <c r="N45" s="9">
        <f t="shared" ca="1" si="8"/>
        <v>0.13001274968125798</v>
      </c>
      <c r="O45" s="9">
        <f t="shared" ca="1" si="9"/>
        <v>4.3183259353202219E-2</v>
      </c>
      <c r="P45" s="9">
        <f t="shared" ca="1" si="9"/>
        <v>-1.4745445257960066E-2</v>
      </c>
      <c r="Q45" s="9">
        <f t="shared" ca="1" si="2"/>
        <v>3.3092692007966162E-2</v>
      </c>
      <c r="R45" s="9">
        <f t="shared" ca="1" si="3"/>
        <v>-9.4323995127892912E-2</v>
      </c>
      <c r="S45" s="9">
        <f t="shared" ca="1" si="4"/>
        <v>0.78211012463963514</v>
      </c>
      <c r="T45" s="9">
        <f t="shared" ca="1" si="5"/>
        <v>3.268462700632746E-3</v>
      </c>
    </row>
    <row r="46" spans="1:20" x14ac:dyDescent="0.25">
      <c r="A46" vm="488">
        <f ca="1"/>
        <v>43894</v>
      </c>
      <c r="B46" vm="489">
        <f ca="1"/>
        <v>218.22</v>
      </c>
      <c r="C46" s="9">
        <f t="shared" ca="1" si="1"/>
        <v>4.1722360129845315E-2</v>
      </c>
      <c r="G46" vm="490">
        <f ca="1"/>
        <v>7.1128</v>
      </c>
      <c r="H46" vm="491">
        <f ca="1"/>
        <v>170.55</v>
      </c>
      <c r="I46" vm="492">
        <f ca="1"/>
        <v>75.685000000000002</v>
      </c>
      <c r="J46" vm="493">
        <f ca="1"/>
        <v>98.791499999999999</v>
      </c>
      <c r="K46" vm="494">
        <f ca="1"/>
        <v>191.76</v>
      </c>
      <c r="L46" vm="495">
        <f ca="1"/>
        <v>49.966200000000001</v>
      </c>
      <c r="M46" vm="496">
        <f ca="1"/>
        <v>69.325999999999993</v>
      </c>
      <c r="N46" s="9">
        <f t="shared" ca="1" si="8"/>
        <v>0.2091457713557161</v>
      </c>
      <c r="O46" s="9">
        <f t="shared" ca="1" si="9"/>
        <v>8.1483830057070605E-2</v>
      </c>
      <c r="P46" s="9">
        <f t="shared" ca="1" si="9"/>
        <v>3.0955218797888762E-2</v>
      </c>
      <c r="Q46" s="9">
        <f t="shared" ca="1" si="2"/>
        <v>6.9264654948480331E-2</v>
      </c>
      <c r="R46" s="9">
        <f t="shared" ca="1" si="3"/>
        <v>-6.572472594397083E-2</v>
      </c>
      <c r="S46" s="9">
        <f t="shared" ca="1" si="4"/>
        <v>0.79164814044548981</v>
      </c>
      <c r="T46" s="9">
        <f t="shared" ca="1" si="5"/>
        <v>3.7022632421354951E-2</v>
      </c>
    </row>
    <row r="47" spans="1:20" x14ac:dyDescent="0.25">
      <c r="A47" vm="497">
        <f ca="1"/>
        <v>43895</v>
      </c>
      <c r="B47" vm="498">
        <f ca="1"/>
        <v>211.59</v>
      </c>
      <c r="C47" s="9">
        <f t="shared" ca="1" si="1"/>
        <v>-3.0382183117954376E-2</v>
      </c>
      <c r="G47" vm="499">
        <f ca="1"/>
        <v>6.8323</v>
      </c>
      <c r="H47" vm="500">
        <f ca="1"/>
        <v>166.27</v>
      </c>
      <c r="I47" vm="501">
        <f ca="1"/>
        <v>73.23</v>
      </c>
      <c r="J47" vm="502">
        <f ca="1"/>
        <v>96.201499999999996</v>
      </c>
      <c r="K47" vm="503">
        <f ca="1"/>
        <v>185.17</v>
      </c>
      <c r="L47" vm="504">
        <f ca="1"/>
        <v>48.302199999999999</v>
      </c>
      <c r="M47" vm="505">
        <f ca="1"/>
        <v>65.951999999999998</v>
      </c>
      <c r="N47" s="9">
        <f t="shared" ca="1" si="8"/>
        <v>0.16146196345091357</v>
      </c>
      <c r="O47" s="9">
        <f t="shared" ca="1" si="9"/>
        <v>5.4343690551680535E-2</v>
      </c>
      <c r="P47" s="9">
        <f t="shared" ca="1" si="9"/>
        <v>-2.4859526647368346E-3</v>
      </c>
      <c r="Q47" s="9">
        <f t="shared" ca="1" si="2"/>
        <v>4.1231924841977685E-2</v>
      </c>
      <c r="R47" s="9">
        <f t="shared" ca="1" si="3"/>
        <v>-9.7831912302070667E-2</v>
      </c>
      <c r="S47" s="9">
        <f t="shared" ca="1" si="4"/>
        <v>0.73198175585548109</v>
      </c>
      <c r="T47" s="9">
        <f t="shared" ca="1" si="5"/>
        <v>-1.3447816786585132E-2</v>
      </c>
    </row>
    <row r="48" spans="1:20" x14ac:dyDescent="0.25">
      <c r="A48" vm="506">
        <f ca="1"/>
        <v>43896</v>
      </c>
      <c r="B48" vm="507">
        <f ca="1"/>
        <v>208.02</v>
      </c>
      <c r="C48" s="9">
        <f t="shared" ca="1" si="1"/>
        <v>-1.6872252942010446E-2</v>
      </c>
      <c r="G48" vm="508">
        <f ca="1"/>
        <v>6.6509999999999998</v>
      </c>
      <c r="H48" vm="509">
        <f ca="1"/>
        <v>161.57</v>
      </c>
      <c r="I48" vm="510">
        <f ca="1"/>
        <v>72.257499999999993</v>
      </c>
      <c r="J48" vm="511">
        <f ca="1"/>
        <v>95.054500000000004</v>
      </c>
      <c r="K48" vm="512">
        <f ca="1"/>
        <v>181.09</v>
      </c>
      <c r="L48" vm="513">
        <f ca="1"/>
        <v>46.898200000000003</v>
      </c>
      <c r="M48" vm="514">
        <f ca="1"/>
        <v>64.920500000000004</v>
      </c>
      <c r="N48" s="9">
        <f t="shared" ca="1" si="8"/>
        <v>0.13064173395665102</v>
      </c>
      <c r="O48" s="9">
        <f t="shared" ca="1" si="9"/>
        <v>2.4540266328471727E-2</v>
      </c>
      <c r="P48" s="9">
        <f t="shared" ca="1" si="9"/>
        <v>-1.573301549463646E-2</v>
      </c>
      <c r="Q48" s="9">
        <f t="shared" ca="1" si="2"/>
        <v>2.8817430080526618E-2</v>
      </c>
      <c r="R48" s="9">
        <f t="shared" ca="1" si="3"/>
        <v>-0.11771010962241168</v>
      </c>
      <c r="S48" s="9">
        <f t="shared" ca="1" si="4"/>
        <v>0.68163824385766136</v>
      </c>
      <c r="T48" s="9">
        <f t="shared" ca="1" si="5"/>
        <v>-2.8877653288656768E-2</v>
      </c>
    </row>
    <row r="49" spans="1:20" x14ac:dyDescent="0.25">
      <c r="A49" vm="515">
        <f ca="1"/>
        <v>43899</v>
      </c>
      <c r="B49" vm="516">
        <f ca="1"/>
        <v>193.57</v>
      </c>
      <c r="C49" s="9">
        <f t="shared" ca="1" si="1"/>
        <v>-6.9464474569753021E-2</v>
      </c>
      <c r="G49" vm="517">
        <f ca="1"/>
        <v>6.1360000000000001</v>
      </c>
      <c r="H49" vm="518">
        <f ca="1"/>
        <v>150.62</v>
      </c>
      <c r="I49" vm="519">
        <f ca="1"/>
        <v>66.542500000000004</v>
      </c>
      <c r="J49" vm="520">
        <f ca="1"/>
        <v>90.030500000000004</v>
      </c>
      <c r="K49" vm="521">
        <f ca="1"/>
        <v>169.5</v>
      </c>
      <c r="L49" vm="522">
        <f ca="1"/>
        <v>40.532899999999998</v>
      </c>
      <c r="M49" vm="523">
        <f ca="1"/>
        <v>60.777999999999999</v>
      </c>
      <c r="N49" s="9">
        <f t="shared" ca="1" si="8"/>
        <v>4.3093922651933569E-2</v>
      </c>
      <c r="O49" s="9">
        <f t="shared" ca="1" si="9"/>
        <v>-4.4895370957514169E-2</v>
      </c>
      <c r="P49" s="9">
        <f t="shared" ca="1" si="9"/>
        <v>-9.3580793461603862E-2</v>
      </c>
      <c r="Q49" s="9">
        <f t="shared" ca="1" si="2"/>
        <v>-2.5559572257338181E-2</v>
      </c>
      <c r="R49" s="9">
        <f t="shared" ca="1" si="3"/>
        <v>-0.17417783191230207</v>
      </c>
      <c r="S49" s="9">
        <f t="shared" ca="1" si="4"/>
        <v>0.45339639419973876</v>
      </c>
      <c r="T49" s="9">
        <f t="shared" ca="1" si="5"/>
        <v>-9.0843816846419623E-2</v>
      </c>
    </row>
    <row r="50" spans="1:20" x14ac:dyDescent="0.25">
      <c r="A50" vm="524">
        <f ca="1"/>
        <v>43900</v>
      </c>
      <c r="B50" vm="525">
        <f ca="1"/>
        <v>204.11</v>
      </c>
      <c r="C50" s="9">
        <f t="shared" ca="1" si="1"/>
        <v>5.4450586351190822E-2</v>
      </c>
      <c r="G50" vm="526">
        <f ca="1"/>
        <v>6.5270000000000001</v>
      </c>
      <c r="H50" vm="527">
        <f ca="1"/>
        <v>160.91999999999999</v>
      </c>
      <c r="I50" vm="528">
        <f ca="1"/>
        <v>71.334999999999994</v>
      </c>
      <c r="J50" vm="529">
        <f ca="1"/>
        <v>94.590999999999994</v>
      </c>
      <c r="K50" vm="530">
        <f ca="1"/>
        <v>178.19</v>
      </c>
      <c r="L50" vm="531">
        <f ca="1"/>
        <v>43.021599999999999</v>
      </c>
      <c r="M50" vm="532">
        <f ca="1"/>
        <v>64.019499999999994</v>
      </c>
      <c r="N50" s="9">
        <f t="shared" ca="1" si="8"/>
        <v>0.10956226094347632</v>
      </c>
      <c r="O50" s="9">
        <f t="shared" ca="1" si="9"/>
        <v>2.0418516169942835E-2</v>
      </c>
      <c r="P50" s="9">
        <f t="shared" ca="1" si="9"/>
        <v>-2.8298995402690319E-2</v>
      </c>
      <c r="Q50" s="9">
        <f t="shared" ca="1" si="2"/>
        <v>2.3800761970733442E-2</v>
      </c>
      <c r="R50" s="9">
        <f t="shared" ca="1" si="3"/>
        <v>-0.13183922046285024</v>
      </c>
      <c r="S50" s="9">
        <f t="shared" ca="1" si="4"/>
        <v>0.54263421350812524</v>
      </c>
      <c r="T50" s="9">
        <f t="shared" ca="1" si="5"/>
        <v>-4.2355387353966378E-2</v>
      </c>
    </row>
    <row r="51" spans="1:20" x14ac:dyDescent="0.25">
      <c r="A51" vm="533">
        <f ca="1"/>
        <v>43901</v>
      </c>
      <c r="B51" vm="534">
        <f ca="1"/>
        <v>195.22</v>
      </c>
      <c r="C51" s="9">
        <f t="shared" ca="1" si="1"/>
        <v>-4.3554945862525174E-2</v>
      </c>
      <c r="G51" vm="535">
        <f ca="1"/>
        <v>6.1618000000000004</v>
      </c>
      <c r="H51" vm="536">
        <f ca="1"/>
        <v>153.63</v>
      </c>
      <c r="I51" vm="537">
        <f ca="1"/>
        <v>68.857500000000002</v>
      </c>
      <c r="J51" vm="538">
        <f ca="1"/>
        <v>91.043000000000006</v>
      </c>
      <c r="K51" vm="539">
        <f ca="1"/>
        <v>170.24</v>
      </c>
      <c r="L51" vm="540">
        <f ca="1"/>
        <v>42.281599999999997</v>
      </c>
      <c r="M51" vm="541">
        <f ca="1"/>
        <v>60.770499999999998</v>
      </c>
      <c r="N51" s="9">
        <f t="shared" ca="1" si="8"/>
        <v>4.7479813004674964E-2</v>
      </c>
      <c r="O51" s="9">
        <f t="shared" ca="1" si="9"/>
        <v>-2.5808497146480591E-2</v>
      </c>
      <c r="P51" s="9">
        <f t="shared" ca="1" si="9"/>
        <v>-6.2046654180146321E-2</v>
      </c>
      <c r="Q51" s="9">
        <f t="shared" ca="1" si="2"/>
        <v>-1.4600831240799916E-2</v>
      </c>
      <c r="R51" s="9">
        <f t="shared" ca="1" si="3"/>
        <v>-0.17057247259439701</v>
      </c>
      <c r="S51" s="9">
        <f t="shared" ca="1" si="4"/>
        <v>0.51609988382266447</v>
      </c>
      <c r="T51" s="9">
        <f t="shared" ca="1" si="5"/>
        <v>-9.0956006641635834E-2</v>
      </c>
    </row>
    <row r="52" spans="1:20" x14ac:dyDescent="0.25">
      <c r="A52" vm="542">
        <f ca="1"/>
        <v>43902</v>
      </c>
      <c r="B52" vm="543">
        <f ca="1"/>
        <v>177.32</v>
      </c>
      <c r="C52" s="9">
        <f t="shared" ca="1" si="1"/>
        <v>-9.1691425058907927E-2</v>
      </c>
      <c r="G52" vm="544">
        <f ca="1"/>
        <v>5.4077999999999999</v>
      </c>
      <c r="H52" vm="545">
        <f ca="1"/>
        <v>139.06</v>
      </c>
      <c r="I52" vm="546">
        <f ca="1"/>
        <v>62.057499999999997</v>
      </c>
      <c r="J52" vm="547">
        <f ca="1"/>
        <v>83.830500000000001</v>
      </c>
      <c r="K52" vm="548">
        <f ca="1"/>
        <v>154.47</v>
      </c>
      <c r="L52" vm="549">
        <f ca="1"/>
        <v>37.369599999999998</v>
      </c>
      <c r="M52" vm="550">
        <f ca="1"/>
        <v>55.7455</v>
      </c>
      <c r="N52" s="9">
        <f t="shared" ca="1" si="8"/>
        <v>-8.0696982575435672E-2</v>
      </c>
      <c r="O52" s="9">
        <f t="shared" ca="1" si="9"/>
        <v>-0.11819911223842727</v>
      </c>
      <c r="P52" s="9">
        <f t="shared" ca="1" si="9"/>
        <v>-0.15467393155116638</v>
      </c>
      <c r="Q52" s="9">
        <f t="shared" ca="1" si="2"/>
        <v>-9.2664949346263681E-2</v>
      </c>
      <c r="R52" s="9">
        <f t="shared" ca="1" si="3"/>
        <v>-0.2474056029232643</v>
      </c>
      <c r="S52" s="9">
        <f t="shared" ca="1" si="4"/>
        <v>0.33996930623485033</v>
      </c>
      <c r="T52" s="9">
        <f t="shared" ca="1" si="5"/>
        <v>-0.16612316943650807</v>
      </c>
    </row>
    <row r="53" spans="1:20" x14ac:dyDescent="0.25">
      <c r="A53" vm="551">
        <f ca="1"/>
        <v>43903</v>
      </c>
      <c r="B53" vm="552">
        <f ca="1"/>
        <v>192.34</v>
      </c>
      <c r="C53" s="9">
        <f t="shared" ca="1" si="1"/>
        <v>8.4705616963681507E-2</v>
      </c>
      <c r="G53" vm="553">
        <f ca="1"/>
        <v>6.0209999999999999</v>
      </c>
      <c r="H53" vm="554">
        <f ca="1"/>
        <v>158.83000000000001</v>
      </c>
      <c r="I53" vm="555">
        <f ca="1"/>
        <v>69.492500000000007</v>
      </c>
      <c r="J53" vm="556">
        <f ca="1"/>
        <v>89.25</v>
      </c>
      <c r="K53" vm="557">
        <f ca="1"/>
        <v>170.28</v>
      </c>
      <c r="L53" vm="558">
        <f ca="1"/>
        <v>36.441000000000003</v>
      </c>
      <c r="M53" vm="559">
        <f ca="1"/>
        <v>60.986499999999999</v>
      </c>
      <c r="N53" s="9">
        <f t="shared" ca="1" si="8"/>
        <v>2.3544411389715192E-2</v>
      </c>
      <c r="O53" s="9">
        <f t="shared" ca="1" si="9"/>
        <v>7.1655041217502102E-3</v>
      </c>
      <c r="P53" s="9">
        <f t="shared" ca="1" si="9"/>
        <v>-5.3396901072705449E-2</v>
      </c>
      <c r="Q53" s="9">
        <f t="shared" ca="1" si="2"/>
        <v>-3.40072733570006E-2</v>
      </c>
      <c r="R53" s="9">
        <f t="shared" ca="1" si="3"/>
        <v>-0.17037758830694272</v>
      </c>
      <c r="S53" s="9">
        <f t="shared" ca="1" si="4"/>
        <v>0.30667230819982505</v>
      </c>
      <c r="T53" s="9">
        <f t="shared" ca="1" si="5"/>
        <v>-8.7724940539408491E-2</v>
      </c>
    </row>
    <row r="54" spans="1:20" x14ac:dyDescent="0.25">
      <c r="A54" vm="560">
        <f ca="1"/>
        <v>43906</v>
      </c>
      <c r="B54" vm="561">
        <f ca="1"/>
        <v>169.3</v>
      </c>
      <c r="C54" s="9">
        <f t="shared" ca="1" si="1"/>
        <v>-0.11978787563689297</v>
      </c>
      <c r="G54" vm="562">
        <f ca="1"/>
        <v>4.91</v>
      </c>
      <c r="H54" vm="563">
        <f ca="1"/>
        <v>135.41999999999999</v>
      </c>
      <c r="I54" vm="564">
        <f ca="1"/>
        <v>60.552500000000002</v>
      </c>
      <c r="J54" vm="565">
        <f ca="1"/>
        <v>84.457499999999996</v>
      </c>
      <c r="K54" vm="566">
        <f ca="1"/>
        <v>146.01</v>
      </c>
      <c r="L54" vm="567">
        <f ca="1"/>
        <v>29.670999999999999</v>
      </c>
      <c r="M54" vm="568">
        <f ca="1"/>
        <v>54.216500000000003</v>
      </c>
      <c r="N54" s="9">
        <f t="shared" ca="1" si="8"/>
        <v>-0.1653208669783256</v>
      </c>
      <c r="O54" s="9">
        <f t="shared" ca="1" si="9"/>
        <v>-0.14128091312618896</v>
      </c>
      <c r="P54" s="9">
        <f t="shared" ca="1" si="9"/>
        <v>-0.17517452749872287</v>
      </c>
      <c r="Q54" s="9">
        <f t="shared" ca="1" si="2"/>
        <v>-8.587864750194818E-2</v>
      </c>
      <c r="R54" s="9">
        <f t="shared" ca="1" si="3"/>
        <v>-0.28862362971985389</v>
      </c>
      <c r="S54" s="9">
        <f t="shared" ca="1" si="4"/>
        <v>6.3919048780137988E-2</v>
      </c>
      <c r="T54" s="9">
        <f t="shared" ca="1" si="5"/>
        <v>-0.18899492902125614</v>
      </c>
    </row>
    <row r="55" spans="1:20" x14ac:dyDescent="0.25">
      <c r="A55" vm="569">
        <f ca="1"/>
        <v>43907</v>
      </c>
      <c r="B55" vm="570">
        <f ca="1"/>
        <v>182.14</v>
      </c>
      <c r="C55" s="9">
        <f t="shared" ca="1" si="1"/>
        <v>7.5841701122268068E-2</v>
      </c>
      <c r="G55" vm="571">
        <f ca="1"/>
        <v>5.4318</v>
      </c>
      <c r="H55" vm="572">
        <f ca="1"/>
        <v>146.57</v>
      </c>
      <c r="I55" vm="573">
        <f ca="1"/>
        <v>63.215000000000003</v>
      </c>
      <c r="J55" vm="574">
        <f ca="1"/>
        <v>90.391999999999996</v>
      </c>
      <c r="K55" vm="575">
        <f ca="1"/>
        <v>149.41999999999999</v>
      </c>
      <c r="L55" vm="576">
        <f ca="1"/>
        <v>28.6797</v>
      </c>
      <c r="M55" vm="577">
        <f ca="1"/>
        <v>55.99</v>
      </c>
      <c r="N55" s="9">
        <f t="shared" ca="1" si="8"/>
        <v>-7.6617084572885741E-2</v>
      </c>
      <c r="O55" s="9">
        <f t="shared" ca="1" si="9"/>
        <v>-7.0577045022193974E-2</v>
      </c>
      <c r="P55" s="9">
        <f t="shared" ca="1" si="9"/>
        <v>-0.13890686191043744</v>
      </c>
      <c r="Q55" s="9">
        <f t="shared" ca="1" si="2"/>
        <v>-2.1646895835137236E-2</v>
      </c>
      <c r="R55" s="9">
        <f t="shared" ca="1" si="3"/>
        <v>-0.27200974421437274</v>
      </c>
      <c r="S55" s="9">
        <f t="shared" ca="1" si="4"/>
        <v>2.8373804162304062E-2</v>
      </c>
      <c r="T55" s="9">
        <f t="shared" ca="1" si="5"/>
        <v>-0.16246578211245899</v>
      </c>
    </row>
    <row r="56" spans="1:20" x14ac:dyDescent="0.25">
      <c r="A56" vm="578">
        <f ca="1"/>
        <v>43908</v>
      </c>
      <c r="B56" vm="579">
        <f ca="1"/>
        <v>176.6</v>
      </c>
      <c r="C56" s="9">
        <f t="shared" ca="1" si="1"/>
        <v>-3.0416163390798223E-2</v>
      </c>
      <c r="G56" vm="580">
        <f ca="1"/>
        <v>5.0705</v>
      </c>
      <c r="H56" vm="581">
        <f ca="1"/>
        <v>140.4</v>
      </c>
      <c r="I56" vm="582">
        <f ca="1"/>
        <v>61.667499999999997</v>
      </c>
      <c r="J56" vm="583">
        <f ca="1"/>
        <v>91.5</v>
      </c>
      <c r="K56" vm="584">
        <f ca="1"/>
        <v>146.96</v>
      </c>
      <c r="L56" vm="585">
        <f ca="1"/>
        <v>24.081099999999999</v>
      </c>
      <c r="M56" vm="586">
        <f ca="1"/>
        <v>54.84</v>
      </c>
      <c r="N56" s="9">
        <f t="shared" ca="1" si="8"/>
        <v>-0.13803654908627283</v>
      </c>
      <c r="O56" s="9">
        <f t="shared" ca="1" si="9"/>
        <v>-0.10970196575776781</v>
      </c>
      <c r="P56" s="9">
        <f t="shared" ca="1" si="9"/>
        <v>-0.15998637834156304</v>
      </c>
      <c r="Q56" s="9">
        <f t="shared" ca="1" si="2"/>
        <v>-9.6545155424712092E-3</v>
      </c>
      <c r="R56" s="9">
        <f t="shared" ca="1" si="3"/>
        <v>-0.28399512789281356</v>
      </c>
      <c r="S56" s="9">
        <f t="shared" ca="1" si="4"/>
        <v>-0.13651912623169493</v>
      </c>
      <c r="T56" s="9">
        <f t="shared" ca="1" si="5"/>
        <v>-0.17966821737894711</v>
      </c>
    </row>
    <row r="57" spans="1:20" x14ac:dyDescent="0.25">
      <c r="A57" vm="587">
        <f ca="1"/>
        <v>43909</v>
      </c>
      <c r="B57" vm="588">
        <f ca="1"/>
        <v>177.66</v>
      </c>
      <c r="C57" s="9">
        <f t="shared" ca="1" si="1"/>
        <v>6.0022650056625881E-3</v>
      </c>
      <c r="G57" vm="589">
        <f ca="1"/>
        <v>5.3243</v>
      </c>
      <c r="H57" vm="590">
        <f ca="1"/>
        <v>142.71</v>
      </c>
      <c r="I57" vm="591">
        <f ca="1"/>
        <v>61.195</v>
      </c>
      <c r="J57" vm="592">
        <f ca="1"/>
        <v>94.046499999999995</v>
      </c>
      <c r="K57" vm="593">
        <f ca="1"/>
        <v>153.13</v>
      </c>
      <c r="L57" vm="594">
        <f ca="1"/>
        <v>28.509</v>
      </c>
      <c r="M57" vm="595">
        <f ca="1"/>
        <v>55.764499999999998</v>
      </c>
      <c r="N57" s="9">
        <f t="shared" ca="1" si="8"/>
        <v>-9.4891627709307258E-2</v>
      </c>
      <c r="O57" s="9">
        <f t="shared" ca="1" si="9"/>
        <v>-9.5053899809765308E-2</v>
      </c>
      <c r="P57" s="9">
        <f t="shared" ca="1" si="9"/>
        <v>-0.16642261195300523</v>
      </c>
      <c r="Q57" s="9">
        <f t="shared" ca="1" si="2"/>
        <v>1.790739457961732E-2</v>
      </c>
      <c r="R57" s="9">
        <f t="shared" ca="1" si="3"/>
        <v>-0.25393422655298414</v>
      </c>
      <c r="S57" s="9">
        <f t="shared" ca="1" si="4"/>
        <v>2.2252979733509148E-2</v>
      </c>
      <c r="T57" s="9">
        <f t="shared" ca="1" si="5"/>
        <v>-0.16583895528862691</v>
      </c>
    </row>
    <row r="58" spans="1:20" x14ac:dyDescent="0.25">
      <c r="A58" vm="596">
        <f ca="1"/>
        <v>43910</v>
      </c>
      <c r="B58" vm="597">
        <f ca="1"/>
        <v>170.7</v>
      </c>
      <c r="C58" s="9">
        <f t="shared" ca="1" si="1"/>
        <v>-3.9175954069571084E-2</v>
      </c>
      <c r="G58" vm="598">
        <f ca="1"/>
        <v>5.1437999999999997</v>
      </c>
      <c r="H58" vm="599">
        <f ca="1"/>
        <v>137.35</v>
      </c>
      <c r="I58" vm="600">
        <f ca="1"/>
        <v>57.31</v>
      </c>
      <c r="J58" vm="601">
        <f ca="1"/>
        <v>92.304500000000004</v>
      </c>
      <c r="K58" vm="602">
        <f ca="1"/>
        <v>149.72999999999999</v>
      </c>
      <c r="L58" vm="603">
        <f ca="1"/>
        <v>28.5017</v>
      </c>
      <c r="M58" vm="604">
        <f ca="1"/>
        <v>53.616</v>
      </c>
      <c r="N58" s="9">
        <f t="shared" ca="1" si="8"/>
        <v>-0.12557586060348502</v>
      </c>
      <c r="O58" s="9">
        <f t="shared" ca="1" si="9"/>
        <v>-0.12904248573240329</v>
      </c>
      <c r="P58" s="9">
        <f t="shared" ca="1" si="9"/>
        <v>-0.21934275498041877</v>
      </c>
      <c r="Q58" s="9">
        <f t="shared" ca="1" si="2"/>
        <v>-9.4705169278719303E-4</v>
      </c>
      <c r="R58" s="9">
        <f t="shared" ca="1" si="3"/>
        <v>-0.27049939098660181</v>
      </c>
      <c r="S58" s="9">
        <f t="shared" ca="1" si="4"/>
        <v>2.1991222156882317E-2</v>
      </c>
      <c r="T58" s="9">
        <f t="shared" ca="1" si="5"/>
        <v>-0.1979775919582355</v>
      </c>
    </row>
    <row r="59" spans="1:20" x14ac:dyDescent="0.25">
      <c r="A59" vm="605">
        <f ca="1"/>
        <v>43913</v>
      </c>
      <c r="B59" vm="606">
        <f ca="1"/>
        <v>170.46</v>
      </c>
      <c r="C59" s="9">
        <f t="shared" ca="1" si="1"/>
        <v>-1.4059753954304144E-3</v>
      </c>
      <c r="G59" vm="607">
        <f ca="1"/>
        <v>5.3173000000000004</v>
      </c>
      <c r="H59" vm="608">
        <f ca="1"/>
        <v>135.97999999999999</v>
      </c>
      <c r="I59" vm="609">
        <f ca="1"/>
        <v>56.092500000000001</v>
      </c>
      <c r="J59" vm="610">
        <f ca="1"/>
        <v>95.141499999999994</v>
      </c>
      <c r="K59" vm="611">
        <f ca="1"/>
        <v>148.1</v>
      </c>
      <c r="L59" vm="612">
        <f ca="1"/>
        <v>28.952400000000001</v>
      </c>
      <c r="M59" vm="613">
        <f ca="1"/>
        <v>52.831000000000003</v>
      </c>
      <c r="N59" s="9">
        <f t="shared" ca="1" si="8"/>
        <v>-9.6081597960051002E-2</v>
      </c>
      <c r="O59" s="9">
        <f t="shared" ca="1" si="9"/>
        <v>-0.13772986683576416</v>
      </c>
      <c r="P59" s="9">
        <f t="shared" ca="1" si="9"/>
        <v>-0.23592712412736239</v>
      </c>
      <c r="Q59" s="9">
        <f t="shared" ca="1" si="2"/>
        <v>2.9759070049354852E-2</v>
      </c>
      <c r="R59" s="9">
        <f t="shared" ca="1" si="3"/>
        <v>-0.27844092570036538</v>
      </c>
      <c r="S59" s="9">
        <f t="shared" ca="1" si="4"/>
        <v>3.815206322341913E-2</v>
      </c>
      <c r="T59" s="9">
        <f t="shared" ca="1" si="5"/>
        <v>-0.20972012385753391</v>
      </c>
    </row>
    <row r="60" spans="1:20" x14ac:dyDescent="0.25">
      <c r="A60" vm="614">
        <f ca="1"/>
        <v>43914</v>
      </c>
      <c r="B60" vm="615">
        <f ca="1"/>
        <v>183.66</v>
      </c>
      <c r="C60" s="9">
        <f t="shared" ca="1" si="1"/>
        <v>7.7437521999295988E-2</v>
      </c>
      <c r="G60" vm="616">
        <f ca="1"/>
        <v>6.2294999999999998</v>
      </c>
      <c r="H60" vm="617">
        <f ca="1"/>
        <v>148.34</v>
      </c>
      <c r="I60" vm="618">
        <f ca="1"/>
        <v>61.72</v>
      </c>
      <c r="J60" vm="619">
        <f ca="1"/>
        <v>97.004999999999995</v>
      </c>
      <c r="K60" vm="620">
        <f ca="1"/>
        <v>160.97999999999999</v>
      </c>
      <c r="L60" vm="621">
        <f ca="1"/>
        <v>33.6663</v>
      </c>
      <c r="M60" vm="622">
        <f ca="1"/>
        <v>56.722999999999999</v>
      </c>
      <c r="N60" s="9">
        <f t="shared" ca="1" si="8"/>
        <v>5.8988525286867821E-2</v>
      </c>
      <c r="O60" s="9">
        <f t="shared" ca="1" si="9"/>
        <v>-5.9353202282815376E-2</v>
      </c>
      <c r="P60" s="9">
        <f t="shared" ca="1" si="9"/>
        <v>-0.15927124127362502</v>
      </c>
      <c r="Q60" s="9">
        <f t="shared" ca="1" si="2"/>
        <v>4.9928565243744005E-2</v>
      </c>
      <c r="R60" s="9">
        <f t="shared" ca="1" si="3"/>
        <v>-0.21568818514007315</v>
      </c>
      <c r="S60" s="9">
        <f t="shared" ca="1" si="4"/>
        <v>0.207179329040031</v>
      </c>
      <c r="T60" s="9">
        <f t="shared" ca="1" si="5"/>
        <v>-0.15150109945999313</v>
      </c>
    </row>
    <row r="61" spans="1:20" x14ac:dyDescent="0.25">
      <c r="A61" vm="623">
        <f ca="1"/>
        <v>43915</v>
      </c>
      <c r="B61" vm="624">
        <f ca="1"/>
        <v>182.3</v>
      </c>
      <c r="C61" s="9">
        <f t="shared" ca="1" si="1"/>
        <v>-7.4049874768593593E-3</v>
      </c>
      <c r="G61" vm="625">
        <f ca="1"/>
        <v>6.1405000000000003</v>
      </c>
      <c r="H61" vm="626">
        <f ca="1"/>
        <v>146.91999999999999</v>
      </c>
      <c r="I61" vm="627">
        <f ca="1"/>
        <v>61.38</v>
      </c>
      <c r="J61" vm="628">
        <f ca="1"/>
        <v>94.292000000000002</v>
      </c>
      <c r="K61" vm="629">
        <f ca="1"/>
        <v>156.21</v>
      </c>
      <c r="L61" vm="630">
        <f ca="1"/>
        <v>35.949599999999997</v>
      </c>
      <c r="M61" vm="631">
        <f ca="1"/>
        <v>55.124499999999998</v>
      </c>
      <c r="N61" s="9">
        <f t="shared" ca="1" si="8"/>
        <v>4.385890352741173E-2</v>
      </c>
      <c r="O61" s="9">
        <f t="shared" ca="1" si="9"/>
        <v>-6.8357641090678545E-2</v>
      </c>
      <c r="P61" s="9">
        <f t="shared" ca="1" si="9"/>
        <v>-0.16390260514217592</v>
      </c>
      <c r="Q61" s="9">
        <f t="shared" ca="1" si="2"/>
        <v>2.0564551043380508E-2</v>
      </c>
      <c r="R61" s="9">
        <f t="shared" ca="1" si="3"/>
        <v>-0.23892813641900112</v>
      </c>
      <c r="S61" s="9">
        <f t="shared" ca="1" si="4"/>
        <v>0.28905207900058794</v>
      </c>
      <c r="T61" s="9">
        <f t="shared" ca="1" si="5"/>
        <v>-0.17541248448041169</v>
      </c>
    </row>
    <row r="62" spans="1:20" x14ac:dyDescent="0.25">
      <c r="A62" vm="632">
        <f ca="1"/>
        <v>43916</v>
      </c>
      <c r="B62" vm="633">
        <f ca="1"/>
        <v>191.9</v>
      </c>
      <c r="C62" s="9">
        <f t="shared" ca="1" si="1"/>
        <v>5.2660449808008769E-2</v>
      </c>
      <c r="G62" vm="634">
        <f ca="1"/>
        <v>6.431</v>
      </c>
      <c r="H62" vm="635">
        <f ca="1"/>
        <v>156.11000000000001</v>
      </c>
      <c r="I62" vm="636">
        <f ca="1"/>
        <v>64.61</v>
      </c>
      <c r="J62" vm="637">
        <f ca="1"/>
        <v>97.774500000000003</v>
      </c>
      <c r="K62" vm="638">
        <f ca="1"/>
        <v>163.34</v>
      </c>
      <c r="L62" vm="639">
        <f ca="1"/>
        <v>35.210299999999997</v>
      </c>
      <c r="M62" vm="640">
        <f ca="1"/>
        <v>58.087499999999999</v>
      </c>
      <c r="N62" s="9">
        <f t="shared" ca="1" si="8"/>
        <v>9.3242668933276596E-2</v>
      </c>
      <c r="O62" s="9">
        <f t="shared" ca="1" si="9"/>
        <v>-1.0082435003170409E-2</v>
      </c>
      <c r="P62" s="9">
        <f t="shared" ca="1" si="9"/>
        <v>-0.1199046483909415</v>
      </c>
      <c r="Q62" s="9">
        <f t="shared" ca="1" si="2"/>
        <v>5.82572084163131E-2</v>
      </c>
      <c r="R62" s="9">
        <f t="shared" ca="1" si="3"/>
        <v>-0.204190012180268</v>
      </c>
      <c r="S62" s="9">
        <f t="shared" ca="1" si="4"/>
        <v>0.26254284935672167</v>
      </c>
      <c r="T62" s="9">
        <f t="shared" ca="1" si="5"/>
        <v>-0.13109003605032088</v>
      </c>
    </row>
    <row r="63" spans="1:20" x14ac:dyDescent="0.25">
      <c r="A63" vm="641">
        <f ca="1"/>
        <v>43917</v>
      </c>
      <c r="B63" vm="642">
        <f ca="1"/>
        <v>185.3</v>
      </c>
      <c r="C63" s="9">
        <f t="shared" ca="1" si="1"/>
        <v>-3.4392912975508061E-2</v>
      </c>
      <c r="G63" vm="643">
        <f ca="1"/>
        <v>6.3182999999999998</v>
      </c>
      <c r="H63" vm="644">
        <f ca="1"/>
        <v>149.69999999999999</v>
      </c>
      <c r="I63" vm="645">
        <f ca="1"/>
        <v>61.935000000000002</v>
      </c>
      <c r="J63" vm="646">
        <f ca="1"/>
        <v>95.004999999999995</v>
      </c>
      <c r="K63" vm="647">
        <f ca="1"/>
        <v>156.79</v>
      </c>
      <c r="L63" vm="648">
        <f ca="1"/>
        <v>34.290300000000002</v>
      </c>
      <c r="M63" vm="649">
        <f ca="1"/>
        <v>55.535499999999999</v>
      </c>
      <c r="N63" s="9">
        <f t="shared" ca="1" si="8"/>
        <v>7.4084147896302577E-2</v>
      </c>
      <c r="O63" s="9">
        <f t="shared" ca="1" si="9"/>
        <v>-5.0729232720355122E-2</v>
      </c>
      <c r="P63" s="9">
        <f t="shared" ca="1" si="9"/>
        <v>-0.15634258470968831</v>
      </c>
      <c r="Q63" s="9">
        <f t="shared" ca="1" si="2"/>
        <v>2.8281669408606769E-2</v>
      </c>
      <c r="R63" s="9">
        <f t="shared" ca="1" si="3"/>
        <v>-0.23610231425091355</v>
      </c>
      <c r="S63" s="9">
        <f t="shared" ca="1" si="4"/>
        <v>0.22955422326128438</v>
      </c>
      <c r="T63" s="9">
        <f t="shared" ca="1" si="5"/>
        <v>-0.16926448370256242</v>
      </c>
    </row>
    <row r="64" spans="1:20" x14ac:dyDescent="0.25">
      <c r="A64" vm="650">
        <f ca="1"/>
        <v>43920</v>
      </c>
      <c r="B64" vm="651">
        <f ca="1"/>
        <v>192.04</v>
      </c>
      <c r="C64" s="9">
        <f t="shared" ca="1" si="1"/>
        <v>3.6373448461953561E-2</v>
      </c>
      <c r="G64" vm="652">
        <f ca="1"/>
        <v>6.6398000000000001</v>
      </c>
      <c r="H64" vm="653">
        <f ca="1"/>
        <v>160.22999999999999</v>
      </c>
      <c r="I64" vm="654">
        <f ca="1"/>
        <v>63.702500000000001</v>
      </c>
      <c r="J64" vm="655">
        <f ca="1"/>
        <v>98.197500000000005</v>
      </c>
      <c r="K64" vm="656">
        <f ca="1"/>
        <v>165.95</v>
      </c>
      <c r="L64" vm="657">
        <f ca="1"/>
        <v>33.475000000000001</v>
      </c>
      <c r="M64" vm="658">
        <f ca="1"/>
        <v>57.341000000000001</v>
      </c>
      <c r="N64" s="9">
        <f t="shared" ca="1" si="8"/>
        <v>0.12873778155546112</v>
      </c>
      <c r="O64" s="9">
        <f t="shared" ca="1" si="9"/>
        <v>1.604311984781237E-2</v>
      </c>
      <c r="P64" s="9">
        <f t="shared" ca="1" si="9"/>
        <v>-0.13226630342244161</v>
      </c>
      <c r="Q64" s="9">
        <f t="shared" ca="1" si="2"/>
        <v>6.2835526885444803E-2</v>
      </c>
      <c r="R64" s="9">
        <f t="shared" ca="1" si="3"/>
        <v>-0.1914738124238734</v>
      </c>
      <c r="S64" s="9">
        <f t="shared" ca="1" si="4"/>
        <v>0.20031984624431676</v>
      </c>
      <c r="T64" s="9">
        <f t="shared" ca="1" si="5"/>
        <v>-0.14225666033417594</v>
      </c>
    </row>
    <row r="65" spans="1:20" x14ac:dyDescent="0.25">
      <c r="A65" vm="659">
        <f ca="1"/>
        <v>43921</v>
      </c>
      <c r="B65" vm="660">
        <f ca="1"/>
        <v>190.4</v>
      </c>
      <c r="C65" s="9">
        <f t="shared" ca="1" si="1"/>
        <v>-8.5398875234325988E-3</v>
      </c>
      <c r="G65" vm="661">
        <f ca="1"/>
        <v>6.59</v>
      </c>
      <c r="H65" vm="662">
        <f ca="1"/>
        <v>157.71</v>
      </c>
      <c r="I65" vm="663">
        <f ca="1"/>
        <v>63.572499999999998</v>
      </c>
      <c r="J65" vm="664">
        <f ca="1"/>
        <v>97.486000000000004</v>
      </c>
      <c r="K65" vm="665">
        <f ca="1"/>
        <v>166.8</v>
      </c>
      <c r="L65" vm="666">
        <f ca="1"/>
        <v>34.933</v>
      </c>
      <c r="M65" vm="667">
        <f ca="1"/>
        <v>58.140500000000003</v>
      </c>
      <c r="N65" s="9">
        <f t="shared" ca="1" si="8"/>
        <v>0.1202719932001699</v>
      </c>
      <c r="O65" s="9">
        <f t="shared" ca="1" si="9"/>
        <v>6.3411540900615293E-5</v>
      </c>
      <c r="P65" s="9">
        <f t="shared" ca="1" si="9"/>
        <v>-0.13403711901924054</v>
      </c>
      <c r="Q65" s="9">
        <f t="shared" ca="1" si="2"/>
        <v>5.5134643692094754E-2</v>
      </c>
      <c r="R65" s="9">
        <f t="shared" ca="1" si="3"/>
        <v>-0.18733252131546885</v>
      </c>
      <c r="S65" s="9">
        <f t="shared" ca="1" si="4"/>
        <v>0.2525996471651295</v>
      </c>
      <c r="T65" s="9">
        <f t="shared" ca="1" si="5"/>
        <v>-0.13029722816412614</v>
      </c>
    </row>
    <row r="66" spans="1:20" x14ac:dyDescent="0.25">
      <c r="A66" vm="668">
        <f ca="1"/>
        <v>43922</v>
      </c>
      <c r="B66" vm="669">
        <f ca="1"/>
        <v>182.31</v>
      </c>
      <c r="C66" s="9">
        <f t="shared" ca="1" si="1"/>
        <v>-4.2489495798319399E-2</v>
      </c>
      <c r="G66" vm="670">
        <f ca="1"/>
        <v>6.0768000000000004</v>
      </c>
      <c r="H66" vm="671">
        <f ca="1"/>
        <v>152.11000000000001</v>
      </c>
      <c r="I66" vm="672">
        <f ca="1"/>
        <v>60.227499999999999</v>
      </c>
      <c r="J66" vm="673">
        <f ca="1"/>
        <v>95.385000000000005</v>
      </c>
      <c r="K66" vm="674">
        <f ca="1"/>
        <v>159.6</v>
      </c>
      <c r="L66" vm="675">
        <f ca="1"/>
        <v>32.103700000000003</v>
      </c>
      <c r="M66" vm="676">
        <f ca="1"/>
        <v>55.280999999999999</v>
      </c>
      <c r="N66" s="9">
        <f t="shared" ca="1" si="8"/>
        <v>3.3030174245643806E-2</v>
      </c>
      <c r="O66" s="9">
        <f t="shared" ca="1" si="9"/>
        <v>-3.5447051363348026E-2</v>
      </c>
      <c r="P66" s="9">
        <f t="shared" ca="1" si="9"/>
        <v>-0.17960156649072023</v>
      </c>
      <c r="Q66" s="9">
        <f t="shared" ca="1" si="2"/>
        <v>3.2394579617283092E-2</v>
      </c>
      <c r="R66" s="9">
        <f t="shared" ca="1" si="3"/>
        <v>-0.22241169305724728</v>
      </c>
      <c r="S66" s="9">
        <f t="shared" ca="1" si="4"/>
        <v>0.151148864760976</v>
      </c>
      <c r="T66" s="9">
        <f t="shared" ca="1" si="5"/>
        <v>-0.17307145742023311</v>
      </c>
    </row>
    <row r="67" spans="1:20" x14ac:dyDescent="0.25">
      <c r="A67" vm="677">
        <f ca="1"/>
        <v>43923</v>
      </c>
      <c r="B67" vm="678">
        <f ca="1"/>
        <v>186.01</v>
      </c>
      <c r="C67" s="9">
        <f t="shared" ca="1" si="1"/>
        <v>2.0295101749766786E-2</v>
      </c>
      <c r="G67" vm="679">
        <f ca="1"/>
        <v>6.3868</v>
      </c>
      <c r="H67" vm="680">
        <f ca="1"/>
        <v>155.26</v>
      </c>
      <c r="I67" vm="681">
        <f ca="1"/>
        <v>61.232500000000002</v>
      </c>
      <c r="J67" vm="682">
        <f ca="1"/>
        <v>95.941500000000005</v>
      </c>
      <c r="K67" vm="683">
        <f ca="1"/>
        <v>158.19</v>
      </c>
      <c r="L67" vm="684">
        <f ca="1"/>
        <v>30.297699999999999</v>
      </c>
      <c r="M67" vm="685">
        <f ca="1"/>
        <v>56.042000000000002</v>
      </c>
      <c r="N67" s="9">
        <f t="shared" ca="1" si="8"/>
        <v>8.5728856778580553E-2</v>
      </c>
      <c r="O67" s="9">
        <f t="shared" ca="1" si="9"/>
        <v>-1.5472415979708276E-2</v>
      </c>
      <c r="P67" s="9">
        <f t="shared" ca="1" si="9"/>
        <v>-0.16591179976162085</v>
      </c>
      <c r="Q67" s="9">
        <f t="shared" ca="1" si="2"/>
        <v>3.8417828383410013E-2</v>
      </c>
      <c r="R67" s="9">
        <f t="shared" ca="1" si="3"/>
        <v>-0.22928136419001222</v>
      </c>
      <c r="S67" s="9">
        <f t="shared" ca="1" si="4"/>
        <v>8.6390757447540878E-2</v>
      </c>
      <c r="T67" s="9">
        <f t="shared" ca="1" si="5"/>
        <v>-0.16168793286562655</v>
      </c>
    </row>
    <row r="68" spans="1:20" x14ac:dyDescent="0.25">
      <c r="A68" vm="686">
        <f ca="1"/>
        <v>43924</v>
      </c>
      <c r="B68" vm="687">
        <f ca="1"/>
        <v>183.37</v>
      </c>
      <c r="C68" s="9">
        <f t="shared" ca="1" si="1"/>
        <v>-1.4192785334121716E-2</v>
      </c>
      <c r="G68" vm="688">
        <f ca="1"/>
        <v>6.0978000000000003</v>
      </c>
      <c r="H68" vm="689">
        <f ca="1"/>
        <v>153.83000000000001</v>
      </c>
      <c r="I68" vm="690">
        <f ca="1"/>
        <v>60.352499999999999</v>
      </c>
      <c r="J68" vm="691">
        <f ca="1"/>
        <v>95.329499999999996</v>
      </c>
      <c r="K68" vm="692">
        <f ca="1"/>
        <v>154.18</v>
      </c>
      <c r="L68" vm="693">
        <f ca="1"/>
        <v>32.000300000000003</v>
      </c>
      <c r="M68" vm="694">
        <f ca="1"/>
        <v>54.893999999999998</v>
      </c>
      <c r="N68" s="9">
        <f t="shared" ca="1" si="8"/>
        <v>3.6600084997875149E-2</v>
      </c>
      <c r="O68" s="9">
        <f t="shared" ca="1" si="9"/>
        <v>-2.4540266328471616E-2</v>
      </c>
      <c r="P68" s="9">
        <f t="shared" ca="1" si="9"/>
        <v>-0.17789885918610582</v>
      </c>
      <c r="Q68" s="9">
        <f t="shared" ref="Q68:Q131" ca="1" si="11">(J68/J$3)-1</f>
        <v>3.1793878257857733E-2</v>
      </c>
      <c r="R68" s="9">
        <f t="shared" ref="R68:R131" ca="1" si="12">(K68/K$3)-1</f>
        <v>-0.24881851400730814</v>
      </c>
      <c r="S68" s="9">
        <f t="shared" ref="S68:S131" ca="1" si="13">(L68/L$3)-1</f>
        <v>0.14744123004546705</v>
      </c>
      <c r="T68" s="9">
        <f t="shared" ref="T68:T131" ca="1" si="14">(M68/M$3)-1</f>
        <v>-0.17886045085339042</v>
      </c>
    </row>
    <row r="69" spans="1:20" x14ac:dyDescent="0.25">
      <c r="A69" vm="695">
        <f ca="1"/>
        <v>43927</v>
      </c>
      <c r="B69" vm="696">
        <f ca="1"/>
        <v>196.48</v>
      </c>
      <c r="C69" s="9">
        <f t="shared" ref="C69:C132" ca="1" si="15">B69/B68-1</f>
        <v>7.1494791950700742E-2</v>
      </c>
      <c r="G69" vm="697">
        <f ca="1"/>
        <v>6.71</v>
      </c>
      <c r="H69" vm="698">
        <f ca="1"/>
        <v>165.27</v>
      </c>
      <c r="I69" vm="699">
        <f ca="1"/>
        <v>65.617500000000007</v>
      </c>
      <c r="J69" vm="700">
        <f ca="1"/>
        <v>99.879499999999993</v>
      </c>
      <c r="K69" vm="701">
        <f ca="1"/>
        <v>165.55</v>
      </c>
      <c r="L69" vm="702">
        <f ca="1"/>
        <v>34.415700000000001</v>
      </c>
      <c r="M69" vm="703">
        <f ca="1"/>
        <v>59.345999999999997</v>
      </c>
      <c r="N69" s="9">
        <f t="shared" ca="1" si="8"/>
        <v>0.14067148321291967</v>
      </c>
      <c r="O69" s="9">
        <f t="shared" ca="1" si="9"/>
        <v>4.8002536461636103E-2</v>
      </c>
      <c r="P69" s="9">
        <f t="shared" ca="1" si="9"/>
        <v>-0.10618082751574986</v>
      </c>
      <c r="Q69" s="9">
        <f t="shared" ca="1" si="11"/>
        <v>8.1040566282795101E-2</v>
      </c>
      <c r="R69" s="9">
        <f t="shared" ca="1" si="12"/>
        <v>-0.19342265529841651</v>
      </c>
      <c r="S69" s="9">
        <f t="shared" ca="1" si="13"/>
        <v>0.23405071642690145</v>
      </c>
      <c r="T69" s="9">
        <f t="shared" ca="1" si="14"/>
        <v>-0.11226458841303799</v>
      </c>
    </row>
    <row r="70" spans="1:20" x14ac:dyDescent="0.25">
      <c r="A70" vm="704">
        <f ca="1"/>
        <v>43928</v>
      </c>
      <c r="B70" vm="705">
        <f ca="1"/>
        <v>196.4</v>
      </c>
      <c r="C70" s="9">
        <f t="shared" ca="1" si="15"/>
        <v>-4.071661237784463E-4</v>
      </c>
      <c r="G70" vm="706">
        <f ca="1"/>
        <v>6.4757999999999996</v>
      </c>
      <c r="H70" vm="707">
        <f ca="1"/>
        <v>163.49</v>
      </c>
      <c r="I70" vm="708">
        <f ca="1"/>
        <v>64.857500000000002</v>
      </c>
      <c r="J70" vm="709">
        <f ca="1"/>
        <v>100.58</v>
      </c>
      <c r="K70" vm="710">
        <f ca="1"/>
        <v>168.83</v>
      </c>
      <c r="L70" vm="711">
        <f ca="1"/>
        <v>36.363</v>
      </c>
      <c r="M70" vm="712">
        <f ca="1"/>
        <v>59.325499999999998</v>
      </c>
      <c r="N70" s="9">
        <f t="shared" ca="1" si="8"/>
        <v>0.10085847853803642</v>
      </c>
      <c r="O70" s="9">
        <f t="shared" ca="1" si="9"/>
        <v>3.6715282181357223E-2</v>
      </c>
      <c r="P70" s="9">
        <f t="shared" ca="1" si="9"/>
        <v>-0.11653328792780515</v>
      </c>
      <c r="Q70" s="9">
        <f t="shared" ca="1" si="11"/>
        <v>8.8622391549051827E-2</v>
      </c>
      <c r="R70" s="9">
        <f t="shared" ca="1" si="12"/>
        <v>-0.17744214372716194</v>
      </c>
      <c r="S70" s="9">
        <f t="shared" ca="1" si="13"/>
        <v>0.30387544642216824</v>
      </c>
      <c r="T70" s="9">
        <f t="shared" ca="1" si="14"/>
        <v>-0.11257124051996237</v>
      </c>
    </row>
    <row r="71" spans="1:20" x14ac:dyDescent="0.25">
      <c r="A71" vm="713">
        <f ca="1"/>
        <v>43929</v>
      </c>
      <c r="B71" vm="714">
        <f ca="1"/>
        <v>200.57</v>
      </c>
      <c r="C71" s="9">
        <f t="shared" ca="1" si="15"/>
        <v>2.1232179226069237E-2</v>
      </c>
      <c r="G71" vm="715">
        <f ca="1"/>
        <v>6.6738</v>
      </c>
      <c r="H71" vm="716">
        <f ca="1"/>
        <v>165.13</v>
      </c>
      <c r="I71" vm="717">
        <f ca="1"/>
        <v>66.517499999999998</v>
      </c>
      <c r="J71" vm="718">
        <f ca="1"/>
        <v>102.15</v>
      </c>
      <c r="K71" vm="719">
        <f ca="1"/>
        <v>174.28</v>
      </c>
      <c r="L71" vm="720">
        <f ca="1"/>
        <v>36.588999999999999</v>
      </c>
      <c r="M71" vm="721">
        <f ca="1"/>
        <v>60.514000000000003</v>
      </c>
      <c r="N71" s="9">
        <f t="shared" ca="1" si="8"/>
        <v>0.13451763705907349</v>
      </c>
      <c r="O71" s="9">
        <f t="shared" ca="1" si="9"/>
        <v>4.7114774889029931E-2</v>
      </c>
      <c r="P71" s="9">
        <f t="shared" ca="1" si="9"/>
        <v>-9.3921334922526745E-2</v>
      </c>
      <c r="Q71" s="9">
        <f t="shared" ca="1" si="11"/>
        <v>0.10561520477963482</v>
      </c>
      <c r="R71" s="9">
        <f t="shared" ca="1" si="12"/>
        <v>-0.15088915956151039</v>
      </c>
      <c r="S71" s="9">
        <f t="shared" ca="1" si="13"/>
        <v>0.31197917413691711</v>
      </c>
      <c r="T71" s="9">
        <f t="shared" ca="1" si="14"/>
        <v>-9.4792897638030782E-2</v>
      </c>
    </row>
    <row r="72" spans="1:20" x14ac:dyDescent="0.25">
      <c r="A72" vm="722">
        <f ca="1"/>
        <v>43930</v>
      </c>
      <c r="B72" vm="723">
        <f ca="1"/>
        <v>200.86</v>
      </c>
      <c r="C72" s="9">
        <f t="shared" ca="1" si="15"/>
        <v>1.4458792441542911E-3</v>
      </c>
      <c r="G72" vm="724">
        <f ca="1"/>
        <v>6.5738000000000003</v>
      </c>
      <c r="H72" vm="725">
        <f ca="1"/>
        <v>165.14</v>
      </c>
      <c r="I72" vm="726">
        <f ca="1"/>
        <v>66.997500000000002</v>
      </c>
      <c r="J72" vm="727">
        <f ca="1"/>
        <v>102.13800000000001</v>
      </c>
      <c r="K72" vm="728">
        <f ca="1"/>
        <v>175.19</v>
      </c>
      <c r="L72" vm="729">
        <f ca="1"/>
        <v>38.199599999999997</v>
      </c>
      <c r="M72" vm="730">
        <f ca="1"/>
        <v>60.572499999999998</v>
      </c>
      <c r="N72" s="9">
        <f t="shared" ca="1" si="8"/>
        <v>0.11751806204844883</v>
      </c>
      <c r="O72" s="9">
        <f t="shared" ca="1" si="9"/>
        <v>4.7178186429930324E-2</v>
      </c>
      <c r="P72" s="9">
        <f t="shared" ca="1" si="9"/>
        <v>-8.7382938872807681E-2</v>
      </c>
      <c r="Q72" s="9">
        <f t="shared" ca="1" si="11"/>
        <v>0.1054853234046238</v>
      </c>
      <c r="R72" s="9">
        <f t="shared" ca="1" si="12"/>
        <v>-0.14645554202192446</v>
      </c>
      <c r="S72" s="9">
        <f t="shared" ca="1" si="13"/>
        <v>0.36973078412529925</v>
      </c>
      <c r="T72" s="9">
        <f t="shared" ca="1" si="14"/>
        <v>-9.3917817235344314E-2</v>
      </c>
    </row>
    <row r="73" spans="1:20" x14ac:dyDescent="0.25">
      <c r="A73" vm="731">
        <f ca="1"/>
        <v>43934</v>
      </c>
      <c r="B73" vm="732">
        <f ca="1"/>
        <v>203.03</v>
      </c>
      <c r="C73" s="9">
        <f t="shared" ca="1" si="15"/>
        <v>1.0803544757542527E-2</v>
      </c>
      <c r="G73" vm="733">
        <f ca="1"/>
        <v>6.7462999999999997</v>
      </c>
      <c r="H73" vm="734">
        <f ca="1"/>
        <v>165.51</v>
      </c>
      <c r="I73" vm="735">
        <f ca="1"/>
        <v>68.3125</v>
      </c>
      <c r="J73" vm="736">
        <f ca="1"/>
        <v>108.4435</v>
      </c>
      <c r="K73" vm="737">
        <f ca="1"/>
        <v>174.79</v>
      </c>
      <c r="L73" vm="738">
        <f ca="1"/>
        <v>43.3962</v>
      </c>
      <c r="M73" vm="739">
        <f ca="1"/>
        <v>60.878</v>
      </c>
      <c r="N73" s="9">
        <f t="shared" ca="1" si="8"/>
        <v>0.1468423289417764</v>
      </c>
      <c r="O73" s="9">
        <f t="shared" ca="1" si="9"/>
        <v>4.9524413443246651E-2</v>
      </c>
      <c r="P73" s="9">
        <f t="shared" ca="1" si="9"/>
        <v>-6.9470458028264903E-2</v>
      </c>
      <c r="Q73" s="9">
        <f t="shared" ca="1" si="11"/>
        <v>0.17373257424885269</v>
      </c>
      <c r="R73" s="9">
        <f t="shared" ca="1" si="12"/>
        <v>-0.14840438489646779</v>
      </c>
      <c r="S73" s="9">
        <f t="shared" ca="1" si="13"/>
        <v>0.55606632148133261</v>
      </c>
      <c r="T73" s="9">
        <f t="shared" ca="1" si="14"/>
        <v>-8.9347952910203254E-2</v>
      </c>
    </row>
    <row r="74" spans="1:20" x14ac:dyDescent="0.25">
      <c r="A74" vm="740">
        <f ca="1"/>
        <v>43935</v>
      </c>
      <c r="B74" vm="741">
        <f ca="1"/>
        <v>211.86</v>
      </c>
      <c r="C74" s="9">
        <f t="shared" ca="1" si="15"/>
        <v>4.3491109688223561E-2</v>
      </c>
      <c r="G74" vm="742">
        <f ca="1"/>
        <v>7.0987999999999998</v>
      </c>
      <c r="H74" vm="743">
        <f ca="1"/>
        <v>173.7</v>
      </c>
      <c r="I74" vm="744">
        <f ca="1"/>
        <v>71.762500000000003</v>
      </c>
      <c r="J74" vm="745">
        <f ca="1"/>
        <v>114.166</v>
      </c>
      <c r="K74" vm="746">
        <f ca="1"/>
        <v>178.17</v>
      </c>
      <c r="L74" vm="747">
        <f ca="1"/>
        <v>47.325499999999998</v>
      </c>
      <c r="M74" vm="748">
        <f ca="1"/>
        <v>63.461500000000001</v>
      </c>
      <c r="N74" s="9">
        <f t="shared" ca="1" si="8"/>
        <v>0.20676583085422862</v>
      </c>
      <c r="O74" s="9">
        <f t="shared" ca="1" si="9"/>
        <v>0.10145846544071024</v>
      </c>
      <c r="P74" s="9">
        <f t="shared" ca="1" si="9"/>
        <v>-2.2475736420909165E-2</v>
      </c>
      <c r="Q74" s="9">
        <f t="shared" ca="1" si="11"/>
        <v>0.23566975495713915</v>
      </c>
      <c r="R74" s="9">
        <f t="shared" ca="1" si="12"/>
        <v>-0.13193666260657744</v>
      </c>
      <c r="S74" s="9">
        <f t="shared" ca="1" si="13"/>
        <v>0.69696002639090082</v>
      </c>
      <c r="T74" s="9">
        <f t="shared" ca="1" si="14"/>
        <v>-5.0702308118053541E-2</v>
      </c>
    </row>
    <row r="75" spans="1:20" x14ac:dyDescent="0.25">
      <c r="A75" vm="749">
        <f ca="1"/>
        <v>43936</v>
      </c>
      <c r="B75" vm="750">
        <f ca="1"/>
        <v>209.43</v>
      </c>
      <c r="C75" s="9">
        <f t="shared" ca="1" si="15"/>
        <v>-1.1469838572642388E-2</v>
      </c>
      <c r="G75" vm="751">
        <f ca="1"/>
        <v>7.0209999999999999</v>
      </c>
      <c r="H75" vm="752">
        <f ca="1"/>
        <v>171.88</v>
      </c>
      <c r="I75" vm="753">
        <f ca="1"/>
        <v>71.107500000000002</v>
      </c>
      <c r="J75" vm="754">
        <f ca="1"/>
        <v>115.384</v>
      </c>
      <c r="K75" vm="755">
        <f ca="1"/>
        <v>176.97</v>
      </c>
      <c r="L75" vm="756">
        <f ca="1"/>
        <v>48.654800000000002</v>
      </c>
      <c r="M75" vm="757">
        <f ca="1"/>
        <v>63.1235</v>
      </c>
      <c r="N75" s="9">
        <f t="shared" ca="1" si="8"/>
        <v>0.19354016149596243</v>
      </c>
      <c r="O75" s="9">
        <f t="shared" ca="1" si="9"/>
        <v>8.9917564996829569E-2</v>
      </c>
      <c r="P75" s="9">
        <f t="shared" ca="1" si="9"/>
        <v>-3.1397922697088299E-2</v>
      </c>
      <c r="Q75" s="9">
        <f t="shared" ca="1" si="11"/>
        <v>0.24885271452073776</v>
      </c>
      <c r="R75" s="9">
        <f t="shared" ca="1" si="12"/>
        <v>-0.1377831912302071</v>
      </c>
      <c r="S75" s="9">
        <f t="shared" ca="1" si="13"/>
        <v>0.74462500537858034</v>
      </c>
      <c r="T75" s="9">
        <f t="shared" ca="1" si="14"/>
        <v>-5.5758328222464848E-2</v>
      </c>
    </row>
    <row r="76" spans="1:20" x14ac:dyDescent="0.25">
      <c r="A76" vm="758">
        <f ca="1"/>
        <v>43937</v>
      </c>
      <c r="B76" vm="759">
        <f ca="1"/>
        <v>213.25</v>
      </c>
      <c r="C76" s="9">
        <f t="shared" ca="1" si="15"/>
        <v>1.8239984720431535E-2</v>
      </c>
      <c r="G76" vm="760">
        <f ca="1"/>
        <v>7.3674999999999997</v>
      </c>
      <c r="H76" vm="761">
        <f ca="1"/>
        <v>177.04</v>
      </c>
      <c r="I76" vm="762">
        <f ca="1"/>
        <v>71.672499999999999</v>
      </c>
      <c r="J76" vm="763">
        <f ca="1"/>
        <v>120.40949999999999</v>
      </c>
      <c r="K76" vm="764">
        <f ca="1"/>
        <v>176.25</v>
      </c>
      <c r="L76" vm="765">
        <f ca="1"/>
        <v>49.680199999999999</v>
      </c>
      <c r="M76" vm="766">
        <f ca="1"/>
        <v>63.173499999999997</v>
      </c>
      <c r="N76" s="9">
        <f t="shared" ca="1" si="8"/>
        <v>0.25244368890777724</v>
      </c>
      <c r="O76" s="9">
        <f t="shared" ca="1" si="9"/>
        <v>0.12263792010145846</v>
      </c>
      <c r="P76" s="9">
        <f t="shared" ca="1" si="9"/>
        <v>-2.3701685680231455E-2</v>
      </c>
      <c r="Q76" s="9">
        <f t="shared" ca="1" si="11"/>
        <v>0.30324595203047888</v>
      </c>
      <c r="R76" s="9">
        <f t="shared" ca="1" si="12"/>
        <v>-0.14129110840438486</v>
      </c>
      <c r="S76" s="9">
        <f t="shared" ca="1" si="13"/>
        <v>0.78139298059408202</v>
      </c>
      <c r="T76" s="9">
        <f t="shared" ca="1" si="14"/>
        <v>-5.5010396254356775E-2</v>
      </c>
    </row>
    <row r="77" spans="1:20" x14ac:dyDescent="0.25">
      <c r="A77" vm="767">
        <f ca="1"/>
        <v>43938</v>
      </c>
      <c r="B77" vm="768">
        <f ca="1"/>
        <v>215.29</v>
      </c>
      <c r="C77" s="9">
        <f t="shared" ca="1" si="15"/>
        <v>9.5662368112543472E-3</v>
      </c>
      <c r="G77" vm="769">
        <f ca="1"/>
        <v>7.3079999999999998</v>
      </c>
      <c r="H77" vm="770">
        <f ca="1"/>
        <v>178.6</v>
      </c>
      <c r="I77" vm="771">
        <f ca="1"/>
        <v>70.7</v>
      </c>
      <c r="J77" vm="772">
        <f ca="1"/>
        <v>118.75</v>
      </c>
      <c r="K77" vm="773">
        <f ca="1"/>
        <v>179.24</v>
      </c>
      <c r="L77" vm="774">
        <f ca="1"/>
        <v>50.258800000000001</v>
      </c>
      <c r="M77" vm="775">
        <f ca="1"/>
        <v>64.162499999999994</v>
      </c>
      <c r="N77" s="9">
        <f t="shared" ca="1" si="8"/>
        <v>0.24232894177645559</v>
      </c>
      <c r="O77" s="9">
        <f t="shared" ca="1" si="9"/>
        <v>0.1325301204819278</v>
      </c>
      <c r="P77" s="9">
        <f t="shared" ca="1" si="9"/>
        <v>-3.6948748510130969E-2</v>
      </c>
      <c r="Q77" s="9">
        <f t="shared" ca="1" si="11"/>
        <v>0.28528444021127375</v>
      </c>
      <c r="R77" s="9">
        <f t="shared" ca="1" si="12"/>
        <v>-0.12672350791717413</v>
      </c>
      <c r="S77" s="9">
        <f t="shared" ca="1" si="13"/>
        <v>0.80213995783193015</v>
      </c>
      <c r="T77" s="9">
        <f t="shared" ca="1" si="14"/>
        <v>-4.0216301925177E-2</v>
      </c>
    </row>
    <row r="78" spans="1:20" x14ac:dyDescent="0.25">
      <c r="A78" vm="776">
        <f ca="1"/>
        <v>43941</v>
      </c>
      <c r="B78" vm="777">
        <f ca="1"/>
        <v>212.74</v>
      </c>
      <c r="C78" s="9">
        <f t="shared" ca="1" si="15"/>
        <v>-1.1844488829021227E-2</v>
      </c>
      <c r="G78" vm="778">
        <f ca="1"/>
        <v>7.1763000000000003</v>
      </c>
      <c r="H78" vm="779">
        <f ca="1"/>
        <v>175.06</v>
      </c>
      <c r="I78" vm="780">
        <f ca="1"/>
        <v>69.232500000000002</v>
      </c>
      <c r="J78" vm="781">
        <f ca="1"/>
        <v>119.68049999999999</v>
      </c>
      <c r="K78" vm="782">
        <f ca="1"/>
        <v>178.24</v>
      </c>
      <c r="L78" vm="783">
        <f ca="1"/>
        <v>49.756799999999998</v>
      </c>
      <c r="M78" vm="784">
        <f ca="1"/>
        <v>63.330500000000001</v>
      </c>
      <c r="N78" s="9">
        <f t="shared" ca="1" si="8"/>
        <v>0.21994050148746291</v>
      </c>
      <c r="O78" s="9">
        <f t="shared" ca="1" si="9"/>
        <v>0.11008243500317061</v>
      </c>
      <c r="P78" s="9">
        <f t="shared" ca="1" si="9"/>
        <v>-5.6938532266303299E-2</v>
      </c>
      <c r="Q78" s="9">
        <f t="shared" ca="1" si="11"/>
        <v>0.29535565849857126</v>
      </c>
      <c r="R78" s="9">
        <f t="shared" ca="1" si="12"/>
        <v>-0.13159561510353224</v>
      </c>
      <c r="S78" s="9">
        <f t="shared" ca="1" si="13"/>
        <v>0.78413964228855004</v>
      </c>
      <c r="T78" s="9">
        <f t="shared" ca="1" si="14"/>
        <v>-5.2661889874497048E-2</v>
      </c>
    </row>
    <row r="79" spans="1:20" x14ac:dyDescent="0.25">
      <c r="A79" vm="785">
        <f ca="1"/>
        <v>43942</v>
      </c>
      <c r="B79" vm="786">
        <f ca="1"/>
        <v>204.89</v>
      </c>
      <c r="C79" s="9">
        <f t="shared" ca="1" si="15"/>
        <v>-3.6899501739212304E-2</v>
      </c>
      <c r="G79" vm="787">
        <f ca="1"/>
        <v>6.7378</v>
      </c>
      <c r="H79" vm="788">
        <f ca="1"/>
        <v>167.82</v>
      </c>
      <c r="I79" vm="789">
        <f ca="1"/>
        <v>67.092500000000001</v>
      </c>
      <c r="J79" vm="790">
        <f ca="1"/>
        <v>116.40600000000001</v>
      </c>
      <c r="K79" vm="791">
        <f ca="1"/>
        <v>170.8</v>
      </c>
      <c r="L79" vm="792">
        <f ca="1"/>
        <v>45.780900000000003</v>
      </c>
      <c r="M79" vm="793">
        <f ca="1"/>
        <v>60.817</v>
      </c>
      <c r="N79" s="9">
        <f t="shared" ca="1" si="8"/>
        <v>0.14539736506587331</v>
      </c>
      <c r="O79" s="9">
        <f t="shared" ca="1" si="9"/>
        <v>6.417247939124926E-2</v>
      </c>
      <c r="P79" s="9">
        <f t="shared" ca="1" si="9"/>
        <v>-8.608888132130077E-2</v>
      </c>
      <c r="Q79" s="9">
        <f t="shared" ca="1" si="11"/>
        <v>0.25991427829249303</v>
      </c>
      <c r="R79" s="9">
        <f t="shared" ca="1" si="12"/>
        <v>-0.16784409257003652</v>
      </c>
      <c r="S79" s="9">
        <f t="shared" ca="1" si="13"/>
        <v>0.64157499175284349</v>
      </c>
      <c r="T79" s="9">
        <f t="shared" ca="1" si="14"/>
        <v>-9.0260429911295237E-2</v>
      </c>
    </row>
    <row r="80" spans="1:20" x14ac:dyDescent="0.25">
      <c r="A80" vm="794">
        <f ca="1"/>
        <v>43943</v>
      </c>
      <c r="B80" vm="795">
        <f ca="1"/>
        <v>210.97</v>
      </c>
      <c r="C80" s="9">
        <f t="shared" ca="1" si="15"/>
        <v>2.9674459466054959E-2</v>
      </c>
      <c r="G80" vm="796">
        <f ca="1"/>
        <v>7.1538000000000004</v>
      </c>
      <c r="H80" vm="797">
        <f ca="1"/>
        <v>173.52</v>
      </c>
      <c r="I80" vm="798">
        <f ca="1"/>
        <v>69.025000000000006</v>
      </c>
      <c r="J80" vm="799">
        <f ca="1"/>
        <v>118.17449999999999</v>
      </c>
      <c r="K80" vm="800">
        <f ca="1"/>
        <v>182.28</v>
      </c>
      <c r="L80" vm="801">
        <f ca="1"/>
        <v>48.806800000000003</v>
      </c>
      <c r="M80" vm="802">
        <f ca="1"/>
        <v>63.160499999999999</v>
      </c>
      <c r="N80" s="9">
        <f t="shared" ca="1" si="8"/>
        <v>0.21611559711007233</v>
      </c>
      <c r="O80" s="9">
        <f t="shared" ca="1" si="9"/>
        <v>0.10031705770450228</v>
      </c>
      <c r="P80" s="9">
        <f t="shared" ca="1" si="9"/>
        <v>-5.9765026391963016E-2</v>
      </c>
      <c r="Q80" s="9">
        <f t="shared" ca="1" si="11"/>
        <v>0.27905554593471305</v>
      </c>
      <c r="R80" s="9">
        <f t="shared" ca="1" si="12"/>
        <v>-0.11191230207064551</v>
      </c>
      <c r="S80" s="9">
        <f t="shared" ca="1" si="13"/>
        <v>0.75007530012478307</v>
      </c>
      <c r="T80" s="9">
        <f t="shared" ca="1" si="14"/>
        <v>-5.5204858566064829E-2</v>
      </c>
    </row>
    <row r="81" spans="1:20" x14ac:dyDescent="0.25">
      <c r="A81" vm="803">
        <f ca="1"/>
        <v>43944</v>
      </c>
      <c r="B81" vm="804">
        <f ca="1"/>
        <v>210.52</v>
      </c>
      <c r="C81" s="9">
        <f t="shared" ca="1" si="15"/>
        <v>-2.1330046926102408E-3</v>
      </c>
      <c r="G81" vm="805">
        <f ca="1"/>
        <v>7.1002999999999998</v>
      </c>
      <c r="H81" vm="806">
        <f ca="1"/>
        <v>171.42</v>
      </c>
      <c r="I81" vm="807">
        <f ca="1"/>
        <v>68.757499999999993</v>
      </c>
      <c r="J81" vm="808">
        <f ca="1"/>
        <v>119.9725</v>
      </c>
      <c r="K81" vm="809">
        <f ca="1"/>
        <v>185.13</v>
      </c>
      <c r="L81" vm="810">
        <f ca="1"/>
        <v>47.041499999999999</v>
      </c>
      <c r="M81" vm="811">
        <f ca="1"/>
        <v>63.8155</v>
      </c>
      <c r="N81" s="9">
        <f t="shared" ca="1" si="8"/>
        <v>0.20702082447938785</v>
      </c>
      <c r="O81" s="9">
        <f t="shared" ca="1" si="9"/>
        <v>8.7000634115409037E-2</v>
      </c>
      <c r="P81" s="9">
        <f t="shared" ca="1" si="9"/>
        <v>-6.3408820023837964E-2</v>
      </c>
      <c r="Q81" s="9">
        <f t="shared" ca="1" si="11"/>
        <v>0.29851610529050143</v>
      </c>
      <c r="R81" s="9">
        <f t="shared" ca="1" si="12"/>
        <v>-9.8026796589524956E-2</v>
      </c>
      <c r="S81" s="9">
        <f t="shared" ca="1" si="13"/>
        <v>0.68677658094404825</v>
      </c>
      <c r="T81" s="9">
        <f t="shared" ca="1" si="14"/>
        <v>-4.5406949783847628E-2</v>
      </c>
    </row>
    <row r="82" spans="1:20" x14ac:dyDescent="0.25">
      <c r="A82" vm="812">
        <f ca="1"/>
        <v>43945</v>
      </c>
      <c r="B82" vm="813">
        <f ca="1"/>
        <v>213.84</v>
      </c>
      <c r="C82" s="9">
        <f t="shared" ca="1" si="15"/>
        <v>1.577047311419344E-2</v>
      </c>
      <c r="G82" vm="814">
        <f ca="1"/>
        <v>7.2397999999999998</v>
      </c>
      <c r="H82" vm="815">
        <f ca="1"/>
        <v>174.55</v>
      </c>
      <c r="I82" vm="816">
        <f ca="1"/>
        <v>70.742500000000007</v>
      </c>
      <c r="J82" vm="817">
        <f ca="1"/>
        <v>120.511</v>
      </c>
      <c r="K82" vm="818">
        <f ca="1"/>
        <v>190.07</v>
      </c>
      <c r="L82" vm="819">
        <f ca="1"/>
        <v>48.342799999999997</v>
      </c>
      <c r="M82" vm="820">
        <f ca="1"/>
        <v>63.965499999999999</v>
      </c>
      <c r="N82" s="9">
        <f t="shared" ca="1" si="8"/>
        <v>0.2307352316192095</v>
      </c>
      <c r="O82" s="9">
        <f t="shared" ca="1" si="9"/>
        <v>0.10684844641724811</v>
      </c>
      <c r="P82" s="9">
        <f t="shared" ca="1" si="9"/>
        <v>-3.6369828026562079E-2</v>
      </c>
      <c r="Q82" s="9">
        <f t="shared" ca="1" si="11"/>
        <v>0.30434453199411204</v>
      </c>
      <c r="R82" s="9">
        <f t="shared" ca="1" si="12"/>
        <v>-7.3958587088916006E-2</v>
      </c>
      <c r="S82" s="9">
        <f t="shared" ca="1" si="13"/>
        <v>0.73343755826795354</v>
      </c>
      <c r="T82" s="9">
        <f t="shared" ca="1" si="14"/>
        <v>-4.3163153879523075E-2</v>
      </c>
    </row>
    <row r="83" spans="1:20" x14ac:dyDescent="0.25">
      <c r="A83" vm="821">
        <f ca="1"/>
        <v>43948</v>
      </c>
      <c r="B83" vm="131">
        <f ca="1"/>
        <v>215.56</v>
      </c>
      <c r="C83" s="9">
        <f t="shared" ca="1" si="15"/>
        <v>8.0433969322857291E-3</v>
      </c>
      <c r="G83" vm="822">
        <f ca="1"/>
        <v>7.4269999999999996</v>
      </c>
      <c r="H83" vm="823">
        <f ca="1"/>
        <v>174.05</v>
      </c>
      <c r="I83" vm="824">
        <f ca="1"/>
        <v>70.792500000000004</v>
      </c>
      <c r="J83" vm="825">
        <f ca="1"/>
        <v>118.8</v>
      </c>
      <c r="K83" vm="826">
        <f ca="1"/>
        <v>187.5</v>
      </c>
      <c r="L83" vm="827">
        <f ca="1"/>
        <v>53.249499999999998</v>
      </c>
      <c r="M83" vm="828">
        <f ca="1"/>
        <v>63.793999999999997</v>
      </c>
      <c r="N83" s="9">
        <f t="shared" ca="1" si="8"/>
        <v>0.2625584360390989</v>
      </c>
      <c r="O83" s="9">
        <f t="shared" ca="1" si="9"/>
        <v>0.10367786937222601</v>
      </c>
      <c r="P83" s="9">
        <f t="shared" ca="1" si="9"/>
        <v>-3.5688745104716424E-2</v>
      </c>
      <c r="Q83" s="9">
        <f t="shared" ca="1" si="11"/>
        <v>0.28582561260715211</v>
      </c>
      <c r="R83" s="9">
        <f t="shared" ca="1" si="12"/>
        <v>-8.6479902557856314E-2</v>
      </c>
      <c r="S83" s="9">
        <f t="shared" ca="1" si="13"/>
        <v>0.90937809268369629</v>
      </c>
      <c r="T83" s="9">
        <f t="shared" ca="1" si="14"/>
        <v>-4.5728560530134188E-2</v>
      </c>
    </row>
    <row r="84" spans="1:20" x14ac:dyDescent="0.25">
      <c r="A84" vm="829">
        <f ca="1"/>
        <v>43949</v>
      </c>
      <c r="B84" vm="830">
        <f ca="1"/>
        <v>211.5</v>
      </c>
      <c r="C84" s="9">
        <f t="shared" ca="1" si="15"/>
        <v>-1.8834663202820567E-2</v>
      </c>
      <c r="G84" vm="831">
        <f ca="1"/>
        <v>7.2839999999999998</v>
      </c>
      <c r="H84" vm="832">
        <f ca="1"/>
        <v>169.81</v>
      </c>
      <c r="I84" vm="833">
        <f ca="1"/>
        <v>69.644999999999996</v>
      </c>
      <c r="J84" vm="834">
        <f ca="1"/>
        <v>115.70399999999999</v>
      </c>
      <c r="K84" vm="835">
        <f ca="1"/>
        <v>182.91</v>
      </c>
      <c r="L84" vm="836">
        <f ca="1"/>
        <v>51.2742</v>
      </c>
      <c r="M84" vm="837">
        <f ca="1"/>
        <v>61.683500000000002</v>
      </c>
      <c r="N84" s="9">
        <f t="shared" ref="N84:P147" ca="1" si="16">(G84/G$3)-1</f>
        <v>0.23824904377390554</v>
      </c>
      <c r="O84" s="9">
        <f t="shared" ca="1" si="9"/>
        <v>7.679137603043773E-2</v>
      </c>
      <c r="P84" s="9">
        <f t="shared" ca="1" si="9"/>
        <v>-5.1319598161076119E-2</v>
      </c>
      <c r="Q84" s="9">
        <f t="shared" ca="1" si="11"/>
        <v>0.25231621785435965</v>
      </c>
      <c r="R84" s="9">
        <f t="shared" ca="1" si="12"/>
        <v>-0.10884287454323993</v>
      </c>
      <c r="S84" s="9">
        <f t="shared" ca="1" si="13"/>
        <v>0.83854936102465527</v>
      </c>
      <c r="T84" s="9">
        <f t="shared" ca="1" si="14"/>
        <v>-7.7298768903980464E-2</v>
      </c>
    </row>
    <row r="85" spans="1:20" x14ac:dyDescent="0.25">
      <c r="A85" vm="838">
        <f ca="1"/>
        <v>43950</v>
      </c>
      <c r="B85" vm="839">
        <f ca="1"/>
        <v>219</v>
      </c>
      <c r="C85" s="9">
        <f t="shared" ca="1" si="15"/>
        <v>3.5460992907801359E-2</v>
      </c>
      <c r="G85" vm="840">
        <f ca="1"/>
        <v>7.4615</v>
      </c>
      <c r="H85" vm="841">
        <f ca="1"/>
        <v>177.43</v>
      </c>
      <c r="I85" vm="842">
        <f ca="1"/>
        <v>71.932500000000005</v>
      </c>
      <c r="J85" vm="843">
        <f ca="1"/>
        <v>118.63549999999999</v>
      </c>
      <c r="K85" vm="844">
        <f ca="1"/>
        <v>194.19</v>
      </c>
      <c r="L85" vm="845">
        <f ca="1"/>
        <v>53.366799999999998</v>
      </c>
      <c r="M85" vm="846">
        <f ca="1"/>
        <v>67.073999999999998</v>
      </c>
      <c r="N85" s="9">
        <f t="shared" ca="1" si="16"/>
        <v>0.2684232894177645</v>
      </c>
      <c r="O85" s="9">
        <f t="shared" ca="1" si="16"/>
        <v>0.1251109701965758</v>
      </c>
      <c r="P85" s="9">
        <f t="shared" ca="1" si="16"/>
        <v>-2.0160054486633605E-2</v>
      </c>
      <c r="Q85" s="9">
        <f t="shared" ca="1" si="11"/>
        <v>0.28404515542471209</v>
      </c>
      <c r="R85" s="9">
        <f t="shared" ca="1" si="12"/>
        <v>-5.3885505481120588E-2</v>
      </c>
      <c r="S85" s="9">
        <f t="shared" ca="1" si="13"/>
        <v>0.91358414251086462</v>
      </c>
      <c r="T85" s="9">
        <f t="shared" ca="1" si="14"/>
        <v>3.335776577762406E-3</v>
      </c>
    </row>
    <row r="86" spans="1:20" x14ac:dyDescent="0.25">
      <c r="A86" vm="847">
        <f ca="1"/>
        <v>43951</v>
      </c>
      <c r="B86" vm="848">
        <f ca="1"/>
        <v>218.91</v>
      </c>
      <c r="C86" s="9">
        <f t="shared" ca="1" si="15"/>
        <v>-4.109589041095818E-4</v>
      </c>
      <c r="G86" vm="849">
        <f ca="1"/>
        <v>7.3070000000000004</v>
      </c>
      <c r="H86" vm="850">
        <f ca="1"/>
        <v>179.21</v>
      </c>
      <c r="I86" vm="851">
        <f ca="1"/>
        <v>73.45</v>
      </c>
      <c r="J86" vm="852">
        <f ca="1"/>
        <v>123.7</v>
      </c>
      <c r="K86" vm="853">
        <f ca="1"/>
        <v>204.71</v>
      </c>
      <c r="L86" vm="854">
        <f ca="1"/>
        <v>52.1248</v>
      </c>
      <c r="M86" vm="855">
        <f ca="1"/>
        <v>67.433000000000007</v>
      </c>
      <c r="N86" s="9">
        <f t="shared" ca="1" si="16"/>
        <v>0.24215894602634935</v>
      </c>
      <c r="O86" s="9">
        <f t="shared" ca="1" si="16"/>
        <v>0.1363982244768549</v>
      </c>
      <c r="P86" s="9">
        <f t="shared" ca="1" si="16"/>
        <v>5.1081219138437994E-4</v>
      </c>
      <c r="Q86" s="9">
        <f t="shared" ca="1" si="11"/>
        <v>0.33886050740323848</v>
      </c>
      <c r="R86" s="9">
        <f t="shared" ca="1" si="12"/>
        <v>-2.6309378806332884E-3</v>
      </c>
      <c r="S86" s="9">
        <f t="shared" ca="1" si="13"/>
        <v>0.86904949728202396</v>
      </c>
      <c r="T86" s="9">
        <f t="shared" ca="1" si="14"/>
        <v>8.7059281087793483E-3</v>
      </c>
    </row>
    <row r="87" spans="1:20" x14ac:dyDescent="0.25">
      <c r="A87" vm="856">
        <f ca="1"/>
        <v>43952</v>
      </c>
      <c r="B87" vm="777">
        <f ca="1"/>
        <v>212.74</v>
      </c>
      <c r="C87" s="9">
        <f t="shared" ca="1" si="15"/>
        <v>-2.8185098899090932E-2</v>
      </c>
      <c r="G87" vm="857">
        <f ca="1"/>
        <v>7.0694999999999997</v>
      </c>
      <c r="H87" vm="858">
        <f ca="1"/>
        <v>174.57</v>
      </c>
      <c r="I87" vm="859">
        <f ca="1"/>
        <v>72.267499999999998</v>
      </c>
      <c r="J87" vm="860">
        <f ca="1"/>
        <v>114.30200000000001</v>
      </c>
      <c r="K87" vm="861">
        <f ca="1"/>
        <v>202.27</v>
      </c>
      <c r="L87" vm="862">
        <f ca="1"/>
        <v>46.754199999999997</v>
      </c>
      <c r="M87" vm="863">
        <f ca="1"/>
        <v>66.030500000000004</v>
      </c>
      <c r="N87" s="9">
        <f t="shared" ca="1" si="16"/>
        <v>0.20178495537611552</v>
      </c>
      <c r="O87" s="9">
        <f t="shared" ca="1" si="16"/>
        <v>0.1069752694990489</v>
      </c>
      <c r="P87" s="9">
        <f t="shared" ca="1" si="16"/>
        <v>-1.5596798910267218E-2</v>
      </c>
      <c r="Q87" s="9">
        <f t="shared" ca="1" si="11"/>
        <v>0.2371417438739285</v>
      </c>
      <c r="R87" s="9">
        <f t="shared" ca="1" si="12"/>
        <v>-1.451887941534713E-2</v>
      </c>
      <c r="S87" s="9">
        <f t="shared" ca="1" si="13"/>
        <v>0.67647480672967952</v>
      </c>
      <c r="T87" s="9">
        <f t="shared" ca="1" si="14"/>
        <v>-1.2273563596655213E-2</v>
      </c>
    </row>
    <row r="88" spans="1:20" x14ac:dyDescent="0.25">
      <c r="A88" vm="864">
        <f ca="1"/>
        <v>43955</v>
      </c>
      <c r="B88" vm="154">
        <f ca="1"/>
        <v>215.22</v>
      </c>
      <c r="C88" s="9">
        <f t="shared" ca="1" si="15"/>
        <v>1.1657422205509027E-2</v>
      </c>
      <c r="G88" vm="865">
        <f ca="1"/>
        <v>7.2820999999999998</v>
      </c>
      <c r="H88" vm="866">
        <f ca="1"/>
        <v>178.84</v>
      </c>
      <c r="I88" vm="867">
        <f ca="1"/>
        <v>73.290000000000006</v>
      </c>
      <c r="J88" vm="868">
        <f ca="1"/>
        <v>115.79949999999999</v>
      </c>
      <c r="K88" vm="869">
        <f ca="1"/>
        <v>205.26</v>
      </c>
      <c r="L88" vm="870">
        <f ca="1"/>
        <v>50.7455</v>
      </c>
      <c r="M88" vm="871">
        <f ca="1"/>
        <v>66.34</v>
      </c>
      <c r="N88" s="9">
        <f t="shared" ca="1" si="16"/>
        <v>0.23792605184870363</v>
      </c>
      <c r="O88" s="9">
        <f t="shared" ca="1" si="16"/>
        <v>0.13405199746353857</v>
      </c>
      <c r="P88" s="9">
        <f t="shared" ca="1" si="16"/>
        <v>-1.6686531585219377E-3</v>
      </c>
      <c r="Q88" s="9">
        <f t="shared" ca="1" si="11"/>
        <v>0.25334985713048752</v>
      </c>
      <c r="R88" s="9">
        <f t="shared" ca="1" si="12"/>
        <v>4.8721071863599974E-5</v>
      </c>
      <c r="S88" s="9">
        <f t="shared" ca="1" si="13"/>
        <v>0.81959165818046209</v>
      </c>
      <c r="T88" s="9">
        <f t="shared" ca="1" si="14"/>
        <v>-7.6438647140655291E-3</v>
      </c>
    </row>
    <row r="89" spans="1:20" x14ac:dyDescent="0.25">
      <c r="A89" vm="872">
        <f ca="1"/>
        <v>43956</v>
      </c>
      <c r="B89" vm="873">
        <f ca="1"/>
        <v>217.66</v>
      </c>
      <c r="C89" s="9">
        <f t="shared" ca="1" si="15"/>
        <v>1.1337236316327548E-2</v>
      </c>
      <c r="G89" vm="874">
        <f ca="1"/>
        <v>7.3434999999999997</v>
      </c>
      <c r="H89" vm="875">
        <f ca="1"/>
        <v>180.76</v>
      </c>
      <c r="I89" vm="876">
        <f ca="1"/>
        <v>74.39</v>
      </c>
      <c r="J89" vm="877">
        <f ca="1"/>
        <v>115.89</v>
      </c>
      <c r="K89" vm="878">
        <f ca="1"/>
        <v>207.07</v>
      </c>
      <c r="L89" vm="879">
        <f ca="1"/>
        <v>51.213500000000003</v>
      </c>
      <c r="M89" vm="880">
        <f ca="1"/>
        <v>67.555499999999995</v>
      </c>
      <c r="N89" s="9">
        <f t="shared" ca="1" si="16"/>
        <v>0.2483637909052272</v>
      </c>
      <c r="O89" s="9">
        <f t="shared" ca="1" si="16"/>
        <v>0.14622701331642363</v>
      </c>
      <c r="P89" s="9">
        <f t="shared" ca="1" si="16"/>
        <v>1.3315171122084246E-2</v>
      </c>
      <c r="Q89" s="9">
        <f t="shared" ca="1" si="11"/>
        <v>0.25432937916702758</v>
      </c>
      <c r="R89" s="9">
        <f t="shared" ca="1" si="12"/>
        <v>8.8672350791716426E-3</v>
      </c>
      <c r="S89" s="9">
        <f t="shared" ca="1" si="13"/>
        <v>0.83637282884640207</v>
      </c>
      <c r="T89" s="9">
        <f t="shared" ca="1" si="14"/>
        <v>1.0538361430644239E-2</v>
      </c>
    </row>
    <row r="90" spans="1:20" x14ac:dyDescent="0.25">
      <c r="A90" vm="881">
        <f ca="1"/>
        <v>43957</v>
      </c>
      <c r="B90" vm="839">
        <f ca="1"/>
        <v>219</v>
      </c>
      <c r="C90" s="9">
        <f t="shared" ca="1" si="15"/>
        <v>6.1563907010935282E-3</v>
      </c>
      <c r="G90" vm="882">
        <f ca="1"/>
        <v>7.4447999999999999</v>
      </c>
      <c r="H90" vm="883">
        <f ca="1"/>
        <v>182.54</v>
      </c>
      <c r="I90" vm="884">
        <f ca="1"/>
        <v>75.157499999999999</v>
      </c>
      <c r="J90" vm="885">
        <f ca="1"/>
        <v>117.563</v>
      </c>
      <c r="K90" vm="886">
        <f ca="1"/>
        <v>208.47</v>
      </c>
      <c r="L90" vm="887">
        <f ca="1"/>
        <v>52.171500000000002</v>
      </c>
      <c r="M90" vm="888">
        <f ca="1"/>
        <v>67.364999999999995</v>
      </c>
      <c r="N90" s="9">
        <f t="shared" ca="1" si="16"/>
        <v>0.2655843603909902</v>
      </c>
      <c r="O90" s="9">
        <f t="shared" ca="1" si="16"/>
        <v>0.15751426759670273</v>
      </c>
      <c r="P90" s="9">
        <f t="shared" ca="1" si="16"/>
        <v>2.3769793972416187E-2</v>
      </c>
      <c r="Q90" s="9">
        <f t="shared" ca="1" si="11"/>
        <v>0.27243700753311972</v>
      </c>
      <c r="R90" s="9">
        <f t="shared" ca="1" si="12"/>
        <v>1.5688185140072974E-2</v>
      </c>
      <c r="S90" s="9">
        <f t="shared" ca="1" si="13"/>
        <v>0.87072402862839038</v>
      </c>
      <c r="T90" s="9">
        <f t="shared" ca="1" si="14"/>
        <v>7.6887406321519691E-3</v>
      </c>
    </row>
    <row r="91" spans="1:20" x14ac:dyDescent="0.25">
      <c r="A91" vm="889">
        <f ca="1"/>
        <v>43958</v>
      </c>
      <c r="B91" vm="890">
        <f ca="1"/>
        <v>221.82</v>
      </c>
      <c r="C91" s="9">
        <f t="shared" ca="1" si="15"/>
        <v>1.2876712328767193E-2</v>
      </c>
      <c r="G91" vm="891">
        <f ca="1"/>
        <v>7.6218000000000004</v>
      </c>
      <c r="H91" vm="892">
        <f ca="1"/>
        <v>183.6</v>
      </c>
      <c r="I91" vm="893">
        <f ca="1"/>
        <v>75.935000000000002</v>
      </c>
      <c r="J91" vm="894">
        <f ca="1"/>
        <v>118.3805</v>
      </c>
      <c r="K91" vm="895">
        <f ca="1"/>
        <v>211.26</v>
      </c>
      <c r="L91" vm="896">
        <f ca="1"/>
        <v>52.002099999999999</v>
      </c>
      <c r="M91" vm="897">
        <f ca="1"/>
        <v>68.628</v>
      </c>
      <c r="N91" s="9">
        <f t="shared" ca="1" si="16"/>
        <v>0.29567360815979593</v>
      </c>
      <c r="O91" s="9">
        <f t="shared" ca="1" si="16"/>
        <v>0.16423589093214974</v>
      </c>
      <c r="P91" s="9">
        <f t="shared" ref="P91:P154" ca="1" si="17">(I91/I$3)-1</f>
        <v>3.4360633407117369E-2</v>
      </c>
      <c r="Q91" s="9">
        <f t="shared" ca="1" si="11"/>
        <v>0.28128517620573223</v>
      </c>
      <c r="R91" s="9">
        <f t="shared" ca="1" si="12"/>
        <v>2.9281364190012038E-2</v>
      </c>
      <c r="S91" s="9">
        <f t="shared" ca="1" si="13"/>
        <v>0.8646498185625564</v>
      </c>
      <c r="T91" s="9">
        <f t="shared" ca="1" si="14"/>
        <v>2.6581502146564739E-2</v>
      </c>
    </row>
    <row r="92" spans="1:20" x14ac:dyDescent="0.25">
      <c r="A92" vm="898">
        <f ca="1"/>
        <v>43959</v>
      </c>
      <c r="B92" vm="899">
        <f ca="1"/>
        <v>224.86</v>
      </c>
      <c r="C92" s="9">
        <f t="shared" ca="1" si="15"/>
        <v>1.3704805698314004E-2</v>
      </c>
      <c r="G92" vm="900">
        <f ca="1"/>
        <v>7.8125</v>
      </c>
      <c r="H92" vm="901">
        <f ca="1"/>
        <v>184.68</v>
      </c>
      <c r="I92" vm="902">
        <f ca="1"/>
        <v>77.532499999999999</v>
      </c>
      <c r="J92" vm="903">
        <f ca="1"/>
        <v>118.98050000000001</v>
      </c>
      <c r="K92" vm="904">
        <f ca="1"/>
        <v>212.35</v>
      </c>
      <c r="L92" vm="905">
        <f ca="1"/>
        <v>54.627499999999998</v>
      </c>
      <c r="M92" vm="906">
        <f ca="1"/>
        <v>69.418499999999995</v>
      </c>
      <c r="N92" s="9">
        <f t="shared" ca="1" si="16"/>
        <v>0.32809179770505725</v>
      </c>
      <c r="O92" s="9">
        <f t="shared" ca="1" si="16"/>
        <v>0.17108433734939776</v>
      </c>
      <c r="P92" s="9">
        <f t="shared" ca="1" si="17"/>
        <v>5.6121232760088624E-2</v>
      </c>
      <c r="Q92" s="9">
        <f t="shared" ca="1" si="11"/>
        <v>0.28777924495627349</v>
      </c>
      <c r="R92" s="9">
        <f t="shared" ca="1" si="12"/>
        <v>3.4591961023142437E-2</v>
      </c>
      <c r="S92" s="9">
        <f t="shared" ca="1" si="13"/>
        <v>0.95878931742229723</v>
      </c>
      <c r="T92" s="9">
        <f t="shared" ca="1" si="14"/>
        <v>3.8406306562354997E-2</v>
      </c>
    </row>
    <row r="93" spans="1:20" x14ac:dyDescent="0.25">
      <c r="A93" vm="907">
        <f ca="1"/>
        <v>43962</v>
      </c>
      <c r="B93" vm="908">
        <f ca="1"/>
        <v>226.87</v>
      </c>
      <c r="C93" s="9">
        <f t="shared" ca="1" si="15"/>
        <v>8.938895312639028E-3</v>
      </c>
      <c r="G93" vm="909">
        <f ca="1"/>
        <v>8.0655000000000001</v>
      </c>
      <c r="H93" vm="910">
        <f ca="1"/>
        <v>186.74</v>
      </c>
      <c r="I93" vm="911">
        <f ca="1"/>
        <v>78.752499999999998</v>
      </c>
      <c r="J93" vm="912">
        <f ca="1"/>
        <v>120.45</v>
      </c>
      <c r="K93" vm="913">
        <f ca="1"/>
        <v>213.18</v>
      </c>
      <c r="L93" vm="914">
        <f ca="1"/>
        <v>54.085500000000003</v>
      </c>
      <c r="M93" vm="915">
        <f ca="1"/>
        <v>70.162999999999997</v>
      </c>
      <c r="N93" s="9">
        <f t="shared" ca="1" si="16"/>
        <v>0.37110072248193782</v>
      </c>
      <c r="O93" s="9">
        <f t="shared" ca="1" si="16"/>
        <v>0.18414711477488921</v>
      </c>
      <c r="P93" s="9">
        <f t="shared" ca="1" si="17"/>
        <v>7.2739656053124602E-2</v>
      </c>
      <c r="Q93" s="9">
        <f t="shared" ca="1" si="11"/>
        <v>0.30368430167114036</v>
      </c>
      <c r="R93" s="9">
        <f t="shared" ca="1" si="12"/>
        <v>3.863580998781968E-2</v>
      </c>
      <c r="S93" s="9">
        <f t="shared" ca="1" si="13"/>
        <v>0.93935471378781155</v>
      </c>
      <c r="T93" s="9">
        <f t="shared" ca="1" si="14"/>
        <v>4.9543013567485916E-2</v>
      </c>
    </row>
    <row r="94" spans="1:20" x14ac:dyDescent="0.25">
      <c r="A94" vm="916">
        <f ca="1"/>
        <v>43963</v>
      </c>
      <c r="B94" vm="917">
        <f ca="1"/>
        <v>222.12</v>
      </c>
      <c r="C94" s="9">
        <f t="shared" ca="1" si="15"/>
        <v>-2.0937100542160691E-2</v>
      </c>
      <c r="G94" vm="918">
        <f ca="1"/>
        <v>7.8025000000000002</v>
      </c>
      <c r="H94" vm="919">
        <f ca="1"/>
        <v>182.51</v>
      </c>
      <c r="I94" vm="920">
        <f ca="1"/>
        <v>77.852500000000006</v>
      </c>
      <c r="J94" vm="921">
        <f ca="1"/>
        <v>117.8475</v>
      </c>
      <c r="K94" vm="922">
        <f ca="1"/>
        <v>210.1</v>
      </c>
      <c r="L94" vm="923">
        <f ca="1"/>
        <v>53.960099999999997</v>
      </c>
      <c r="M94" vm="924">
        <f ca="1"/>
        <v>68.787000000000006</v>
      </c>
      <c r="N94" s="9">
        <f t="shared" ca="1" si="16"/>
        <v>0.32639184020399492</v>
      </c>
      <c r="O94" s="9">
        <f t="shared" ca="1" si="16"/>
        <v>0.15732403297400133</v>
      </c>
      <c r="P94" s="9">
        <f t="shared" ca="1" si="17"/>
        <v>6.0480163459901481E-2</v>
      </c>
      <c r="Q94" s="9">
        <f t="shared" ca="1" si="11"/>
        <v>0.27551627846566795</v>
      </c>
      <c r="R94" s="9">
        <f t="shared" ca="1" si="12"/>
        <v>2.3629719853836662E-2</v>
      </c>
      <c r="S94" s="9">
        <f t="shared" ca="1" si="13"/>
        <v>0.93485822062219404</v>
      </c>
      <c r="T94" s="9">
        <f t="shared" ca="1" si="14"/>
        <v>2.8959925805148945E-2</v>
      </c>
    </row>
    <row r="95" spans="1:20" x14ac:dyDescent="0.25">
      <c r="A95" vm="925">
        <f ca="1"/>
        <v>43964</v>
      </c>
      <c r="B95" vm="926">
        <f ca="1"/>
        <v>219.34</v>
      </c>
      <c r="C95" s="9">
        <f t="shared" ca="1" si="15"/>
        <v>-1.2515757248334203E-2</v>
      </c>
      <c r="G95" vm="927">
        <f ca="1"/>
        <v>7.78</v>
      </c>
      <c r="H95" vm="928">
        <f ca="1"/>
        <v>179.75</v>
      </c>
      <c r="I95" vm="929">
        <f ca="1"/>
        <v>76.912499999999994</v>
      </c>
      <c r="J95" vm="930">
        <f ca="1"/>
        <v>118.396</v>
      </c>
      <c r="K95" vm="931">
        <f ca="1"/>
        <v>205.1</v>
      </c>
      <c r="L95" vm="932">
        <f ca="1"/>
        <v>52.7301</v>
      </c>
      <c r="M95" vm="933">
        <f ca="1"/>
        <v>67.466499999999996</v>
      </c>
      <c r="N95" s="9">
        <f t="shared" ca="1" si="16"/>
        <v>0.32256693582660434</v>
      </c>
      <c r="O95" s="9">
        <f t="shared" ca="1" si="16"/>
        <v>0.1398224476854788</v>
      </c>
      <c r="P95" s="9">
        <f t="shared" ca="1" si="17"/>
        <v>4.7675804529201393E-2</v>
      </c>
      <c r="Q95" s="9">
        <f t="shared" ca="1" si="11"/>
        <v>0.28145293964845441</v>
      </c>
      <c r="R95" s="9">
        <f t="shared" ca="1" si="12"/>
        <v>-7.3081607795377757E-4</v>
      </c>
      <c r="S95" s="9">
        <f t="shared" ca="1" si="13"/>
        <v>0.89075386182068517</v>
      </c>
      <c r="T95" s="9">
        <f t="shared" ca="1" si="14"/>
        <v>9.2070425274115575E-3</v>
      </c>
    </row>
    <row r="96" spans="1:20" x14ac:dyDescent="0.25">
      <c r="A96" vm="934">
        <f ca="1"/>
        <v>43965</v>
      </c>
      <c r="B96" vm="935">
        <f ca="1"/>
        <v>221.83</v>
      </c>
      <c r="C96" s="9">
        <f t="shared" ca="1" si="15"/>
        <v>1.1352238533783199E-2</v>
      </c>
      <c r="G96" vm="936">
        <f ca="1"/>
        <v>8.0305</v>
      </c>
      <c r="H96" vm="937">
        <f ca="1"/>
        <v>180.53</v>
      </c>
      <c r="I96" vm="938">
        <f ca="1"/>
        <v>77.385000000000005</v>
      </c>
      <c r="J96" vm="939">
        <f ca="1"/>
        <v>119.4425</v>
      </c>
      <c r="K96" vm="940">
        <f ca="1"/>
        <v>206.81</v>
      </c>
      <c r="L96" vm="941">
        <f ca="1"/>
        <v>53.5548</v>
      </c>
      <c r="M96" vm="942">
        <f ca="1"/>
        <v>67.8065</v>
      </c>
      <c r="N96" s="9">
        <f t="shared" ca="1" si="16"/>
        <v>0.36515087122821921</v>
      </c>
      <c r="O96" s="9">
        <f t="shared" ca="1" si="16"/>
        <v>0.14476854787571347</v>
      </c>
      <c r="P96" s="9">
        <f t="shared" ca="1" si="17"/>
        <v>5.4112038140643692E-2</v>
      </c>
      <c r="Q96" s="9">
        <f t="shared" ca="1" si="11"/>
        <v>0.29277967789419002</v>
      </c>
      <c r="R96" s="9">
        <f t="shared" ca="1" si="12"/>
        <v>7.6004872107187094E-3</v>
      </c>
      <c r="S96" s="9">
        <f t="shared" ca="1" si="13"/>
        <v>0.9203252965390627</v>
      </c>
      <c r="T96" s="9">
        <f t="shared" ca="1" si="14"/>
        <v>1.4292979910547343E-2</v>
      </c>
    </row>
    <row r="97" spans="1:20" x14ac:dyDescent="0.25">
      <c r="A97" vm="943">
        <f ca="1"/>
        <v>43966</v>
      </c>
      <c r="B97" vm="944">
        <f ca="1"/>
        <v>223.27</v>
      </c>
      <c r="C97" s="9">
        <f t="shared" ca="1" si="15"/>
        <v>6.4914574223504662E-3</v>
      </c>
      <c r="G97" vm="945">
        <f ca="1"/>
        <v>8.4908000000000001</v>
      </c>
      <c r="H97" vm="946">
        <f ca="1"/>
        <v>183.16</v>
      </c>
      <c r="I97" vm="947">
        <f ca="1"/>
        <v>76.927499999999995</v>
      </c>
      <c r="J97" vm="948">
        <f ca="1"/>
        <v>120.489</v>
      </c>
      <c r="K97" vm="949">
        <f ca="1"/>
        <v>210.88</v>
      </c>
      <c r="L97" vm="950">
        <f ca="1"/>
        <v>53.277500000000003</v>
      </c>
      <c r="M97" vm="951">
        <f ca="1"/>
        <v>68.659499999999994</v>
      </c>
      <c r="N97" s="9">
        <f t="shared" ca="1" si="16"/>
        <v>0.44339991500212483</v>
      </c>
      <c r="O97" s="9">
        <f t="shared" ca="1" si="16"/>
        <v>0.16144578313253022</v>
      </c>
      <c r="P97" s="9">
        <f t="shared" ca="1" si="17"/>
        <v>4.7880129405755145E-2</v>
      </c>
      <c r="Q97" s="9">
        <f t="shared" ca="1" si="11"/>
        <v>0.30410641613992562</v>
      </c>
      <c r="R97" s="9">
        <f t="shared" ca="1" si="12"/>
        <v>2.7429963459196127E-2</v>
      </c>
      <c r="S97" s="9">
        <f t="shared" ca="1" si="13"/>
        <v>0.91038209434747075</v>
      </c>
      <c r="T97" s="9">
        <f t="shared" ca="1" si="14"/>
        <v>2.7052699286472803E-2</v>
      </c>
    </row>
    <row r="98" spans="1:20" x14ac:dyDescent="0.25">
      <c r="A98" vm="952">
        <f ca="1"/>
        <v>43969</v>
      </c>
      <c r="B98" vm="953">
        <f ca="1"/>
        <v>227.43</v>
      </c>
      <c r="C98" s="9">
        <f t="shared" ca="1" si="15"/>
        <v>1.863214941550595E-2</v>
      </c>
      <c r="G98" vm="954">
        <f ca="1"/>
        <v>8.7502999999999993</v>
      </c>
      <c r="H98" vm="955">
        <f ca="1"/>
        <v>184.91</v>
      </c>
      <c r="I98" vm="956">
        <f ca="1"/>
        <v>78.739999999999995</v>
      </c>
      <c r="J98" vm="957">
        <f ca="1"/>
        <v>121.313</v>
      </c>
      <c r="K98" vm="958">
        <f ca="1"/>
        <v>213.19</v>
      </c>
      <c r="L98" vm="959">
        <f ca="1"/>
        <v>54.241500000000002</v>
      </c>
      <c r="M98" vm="960">
        <f ca="1"/>
        <v>69.197000000000003</v>
      </c>
      <c r="N98" s="9">
        <f t="shared" ca="1" si="16"/>
        <v>0.48751381215469602</v>
      </c>
      <c r="O98" s="9">
        <f t="shared" ca="1" si="16"/>
        <v>0.17254280279010792</v>
      </c>
      <c r="P98" s="9">
        <f t="shared" ca="1" si="17"/>
        <v>7.2569385322662994E-2</v>
      </c>
      <c r="Q98" s="9">
        <f t="shared" ca="1" si="11"/>
        <v>0.31302493722400215</v>
      </c>
      <c r="R98" s="9">
        <f t="shared" ca="1" si="12"/>
        <v>3.868453105968328E-2</v>
      </c>
      <c r="S98" s="9">
        <f t="shared" ca="1" si="13"/>
        <v>0.94494843734312473</v>
      </c>
      <c r="T98" s="9">
        <f t="shared" ca="1" si="14"/>
        <v>3.5092967943635811E-2</v>
      </c>
    </row>
    <row r="99" spans="1:20" x14ac:dyDescent="0.25">
      <c r="A99" vm="961">
        <f ca="1"/>
        <v>43970</v>
      </c>
      <c r="B99" vm="962">
        <f ca="1"/>
        <v>226.86</v>
      </c>
      <c r="C99" s="9">
        <f t="shared" ca="1" si="15"/>
        <v>-2.5062656641603454E-3</v>
      </c>
      <c r="G99" vm="963">
        <f ca="1"/>
        <v>8.8055000000000003</v>
      </c>
      <c r="H99" vm="331">
        <f ca="1"/>
        <v>183.63</v>
      </c>
      <c r="I99" vm="964">
        <f ca="1"/>
        <v>78.284999999999997</v>
      </c>
      <c r="J99" vm="965">
        <f ca="1"/>
        <v>122.4665</v>
      </c>
      <c r="K99" vm="966">
        <f ca="1"/>
        <v>216.88</v>
      </c>
      <c r="L99" vm="967">
        <f ca="1"/>
        <v>53.866799999999998</v>
      </c>
      <c r="M99" vm="968">
        <f ca="1"/>
        <v>68.674300000000002</v>
      </c>
      <c r="N99" s="9">
        <f t="shared" ca="1" si="16"/>
        <v>0.49689757756056108</v>
      </c>
      <c r="O99" s="9">
        <f t="shared" ca="1" si="16"/>
        <v>0.16442612555485114</v>
      </c>
      <c r="P99" s="9">
        <f t="shared" ca="1" si="17"/>
        <v>6.6371530733866813E-2</v>
      </c>
      <c r="Q99" s="9">
        <f t="shared" ca="1" si="11"/>
        <v>0.32550978439691747</v>
      </c>
      <c r="R99" s="9">
        <f t="shared" ca="1" si="12"/>
        <v>5.6662606577344787E-2</v>
      </c>
      <c r="S99" s="9">
        <f t="shared" ca="1" si="13"/>
        <v>0.93151274364968928</v>
      </c>
      <c r="T99" s="9">
        <f t="shared" ca="1" si="14"/>
        <v>2.72740871490329E-2</v>
      </c>
    </row>
    <row r="100" spans="1:20" x14ac:dyDescent="0.25">
      <c r="A100" vm="969">
        <f ca="1"/>
        <v>43971</v>
      </c>
      <c r="B100" vm="970">
        <f ca="1"/>
        <v>231.39</v>
      </c>
      <c r="C100" s="9">
        <f t="shared" ca="1" si="15"/>
        <v>1.9968262364453704E-2</v>
      </c>
      <c r="G100" vm="971">
        <f ca="1"/>
        <v>8.9700000000000006</v>
      </c>
      <c r="H100" vm="972">
        <f ca="1"/>
        <v>185.66</v>
      </c>
      <c r="I100" vm="242">
        <f ca="1"/>
        <v>79.807500000000005</v>
      </c>
      <c r="J100" vm="973">
        <f ca="1"/>
        <v>124.89700000000001</v>
      </c>
      <c r="K100" vm="974">
        <f ca="1"/>
        <v>229.97</v>
      </c>
      <c r="L100" vm="975">
        <f ca="1"/>
        <v>54.370100000000001</v>
      </c>
      <c r="M100" vm="976">
        <f ca="1"/>
        <v>70.335999999999999</v>
      </c>
      <c r="N100" s="9">
        <f t="shared" ca="1" si="16"/>
        <v>0.52486187845303878</v>
      </c>
      <c r="O100" s="9">
        <f t="shared" ca="1" si="16"/>
        <v>0.17729866835764119</v>
      </c>
      <c r="P100" s="9">
        <f t="shared" ca="1" si="17"/>
        <v>8.711050570406953E-2</v>
      </c>
      <c r="Q100" s="9">
        <f t="shared" ca="1" si="11"/>
        <v>0.35181617456056813</v>
      </c>
      <c r="R100" s="9">
        <f t="shared" ca="1" si="12"/>
        <v>0.12043848964677228</v>
      </c>
      <c r="S100" s="9">
        <f t="shared" ca="1" si="13"/>
        <v>0.94955967355603055</v>
      </c>
      <c r="T100" s="9">
        <f t="shared" ca="1" si="14"/>
        <v>5.2130858177140249E-2</v>
      </c>
    </row>
    <row r="101" spans="1:20" x14ac:dyDescent="0.25">
      <c r="A101" vm="977">
        <f ca="1"/>
        <v>43972</v>
      </c>
      <c r="B101" vm="978">
        <f ca="1"/>
        <v>228.87</v>
      </c>
      <c r="C101" s="9">
        <f t="shared" ca="1" si="15"/>
        <v>-1.0890704006223162E-2</v>
      </c>
      <c r="G101" vm="979">
        <f ca="1"/>
        <v>8.7752999999999997</v>
      </c>
      <c r="H101" vm="980">
        <f ca="1"/>
        <v>183.43</v>
      </c>
      <c r="I101" vm="981">
        <f ca="1"/>
        <v>79.212500000000006</v>
      </c>
      <c r="J101" vm="982">
        <f ca="1"/>
        <v>122.337</v>
      </c>
      <c r="K101" vm="970">
        <f ca="1"/>
        <v>231.39</v>
      </c>
      <c r="L101" vm="983">
        <f ca="1"/>
        <v>55.172800000000002</v>
      </c>
      <c r="M101" vm="984">
        <f ca="1"/>
        <v>70.14</v>
      </c>
      <c r="N101" s="9">
        <f t="shared" ca="1" si="16"/>
        <v>0.49176370590735208</v>
      </c>
      <c r="O101" s="9">
        <f t="shared" ca="1" si="16"/>
        <v>0.16315789473684217</v>
      </c>
      <c r="P101" s="9">
        <f t="shared" ca="1" si="17"/>
        <v>7.9005618934105293E-2</v>
      </c>
      <c r="Q101" s="9">
        <f t="shared" ca="1" si="11"/>
        <v>0.32410814789159237</v>
      </c>
      <c r="R101" s="9">
        <f t="shared" ca="1" si="12"/>
        <v>0.12735688185140059</v>
      </c>
      <c r="S101" s="9">
        <f t="shared" ca="1" si="13"/>
        <v>0.97834224982429974</v>
      </c>
      <c r="T101" s="9">
        <f t="shared" ca="1" si="14"/>
        <v>4.9198964862156247E-2</v>
      </c>
    </row>
    <row r="102" spans="1:20" x14ac:dyDescent="0.25">
      <c r="A102" vm="985">
        <f ca="1"/>
        <v>43973</v>
      </c>
      <c r="B102" vm="986">
        <f ca="1"/>
        <v>229.66</v>
      </c>
      <c r="C102" s="9">
        <f t="shared" ca="1" si="15"/>
        <v>3.4517411631056483E-3</v>
      </c>
      <c r="G102" vm="987">
        <f ca="1"/>
        <v>9.0263000000000009</v>
      </c>
      <c r="H102" vm="988">
        <f ca="1"/>
        <v>183.51</v>
      </c>
      <c r="I102" vm="989">
        <f ca="1"/>
        <v>79.722499999999997</v>
      </c>
      <c r="J102" vm="990">
        <f ca="1"/>
        <v>121.84399999999999</v>
      </c>
      <c r="K102" vm="991">
        <f ca="1"/>
        <v>234.91</v>
      </c>
      <c r="L102" vm="992">
        <f ca="1"/>
        <v>54.458100000000002</v>
      </c>
      <c r="M102" vm="993">
        <f ca="1"/>
        <v>70.521000000000001</v>
      </c>
      <c r="N102" s="9">
        <f t="shared" ca="1" si="16"/>
        <v>0.5344326391840204</v>
      </c>
      <c r="O102" s="9">
        <f t="shared" ca="1" si="16"/>
        <v>0.16366518706404576</v>
      </c>
      <c r="P102" s="9">
        <f t="shared" ca="1" si="17"/>
        <v>8.595266473693175E-2</v>
      </c>
      <c r="Q102" s="9">
        <f t="shared" ca="1" si="11"/>
        <v>0.31877218806823104</v>
      </c>
      <c r="R102" s="9">
        <f t="shared" ca="1" si="12"/>
        <v>0.14450669914738112</v>
      </c>
      <c r="S102" s="9">
        <f t="shared" ca="1" si="13"/>
        <v>0.9527151073564637</v>
      </c>
      <c r="T102" s="9">
        <f t="shared" ca="1" si="14"/>
        <v>5.4898206459140564E-2</v>
      </c>
    </row>
    <row r="103" spans="1:20" x14ac:dyDescent="0.25">
      <c r="A103" vm="994">
        <f ca="1"/>
        <v>43977</v>
      </c>
      <c r="B103" vm="995">
        <f ca="1"/>
        <v>229.04</v>
      </c>
      <c r="C103" s="9">
        <f t="shared" ca="1" si="15"/>
        <v>-2.6996429504485553E-3</v>
      </c>
      <c r="G103" vm="996">
        <f ca="1"/>
        <v>8.7178000000000004</v>
      </c>
      <c r="H103" vm="997">
        <f ca="1"/>
        <v>181.57</v>
      </c>
      <c r="I103" vm="998">
        <f ca="1"/>
        <v>79.182500000000005</v>
      </c>
      <c r="J103" vm="999">
        <f ca="1"/>
        <v>121.093</v>
      </c>
      <c r="K103" vm="1000">
        <f ca="1"/>
        <v>232.2</v>
      </c>
      <c r="L103" vm="1001">
        <f ca="1"/>
        <v>54.590800000000002</v>
      </c>
      <c r="M103" vm="1002">
        <f ca="1"/>
        <v>70.850999999999999</v>
      </c>
      <c r="N103" s="9">
        <f t="shared" ca="1" si="16"/>
        <v>0.48198895027624311</v>
      </c>
      <c r="O103" s="9">
        <f t="shared" ca="1" si="16"/>
        <v>0.15136334812935948</v>
      </c>
      <c r="P103" s="9">
        <f t="shared" ca="1" si="17"/>
        <v>7.8596969180998011E-2</v>
      </c>
      <c r="Q103" s="9">
        <f t="shared" ca="1" si="11"/>
        <v>0.310643778682137</v>
      </c>
      <c r="R103" s="9">
        <f t="shared" ca="1" si="12"/>
        <v>0.13130328867235064</v>
      </c>
      <c r="S103" s="9">
        <f t="shared" ca="1" si="13"/>
        <v>0.95747335809870782</v>
      </c>
      <c r="T103" s="9">
        <f t="shared" ca="1" si="14"/>
        <v>5.9834557448654513E-2</v>
      </c>
    </row>
    <row r="104" spans="1:20" x14ac:dyDescent="0.25">
      <c r="A104" vm="1003">
        <f ca="1"/>
        <v>43978</v>
      </c>
      <c r="B104" vm="1004">
        <f ca="1"/>
        <v>230.29</v>
      </c>
      <c r="C104" s="9">
        <f t="shared" ca="1" si="15"/>
        <v>5.4575619979042589E-3</v>
      </c>
      <c r="G104" vm="1005">
        <f ca="1"/>
        <v>8.5252999999999997</v>
      </c>
      <c r="H104" vm="1006">
        <f ca="1"/>
        <v>181.81</v>
      </c>
      <c r="I104" vm="1007">
        <f ca="1"/>
        <v>79.527500000000003</v>
      </c>
      <c r="J104" vm="1008">
        <f ca="1"/>
        <v>120.51949999999999</v>
      </c>
      <c r="K104" vm="1009">
        <f ca="1"/>
        <v>229.14</v>
      </c>
      <c r="L104" vm="1010">
        <f ca="1"/>
        <v>54.6815</v>
      </c>
      <c r="M104" vm="1011">
        <f ca="1"/>
        <v>70.891999999999996</v>
      </c>
      <c r="N104" s="9">
        <f t="shared" ca="1" si="16"/>
        <v>0.44926476838079044</v>
      </c>
      <c r="O104" s="9">
        <f t="shared" ca="1" si="16"/>
        <v>0.15288522511097025</v>
      </c>
      <c r="P104" s="9">
        <f t="shared" ca="1" si="17"/>
        <v>8.3296441341733418E-2</v>
      </c>
      <c r="Q104" s="9">
        <f t="shared" ca="1" si="11"/>
        <v>0.30443653130141146</v>
      </c>
      <c r="R104" s="9">
        <f t="shared" ca="1" si="12"/>
        <v>0.11639464068209504</v>
      </c>
      <c r="S104" s="9">
        <f t="shared" ca="1" si="13"/>
        <v>0.96072560634529047</v>
      </c>
      <c r="T104" s="9">
        <f t="shared" ca="1" si="14"/>
        <v>6.0447861662503044E-2</v>
      </c>
    </row>
    <row r="105" spans="1:20" x14ac:dyDescent="0.25">
      <c r="A105" vm="1012">
        <f ca="1"/>
        <v>43979</v>
      </c>
      <c r="B105" vm="1013">
        <f ca="1"/>
        <v>229.99</v>
      </c>
      <c r="C105" s="9">
        <f t="shared" ca="1" si="15"/>
        <v>-1.3027052846410481E-3</v>
      </c>
      <c r="G105" vm="1014">
        <f ca="1"/>
        <v>8.4870000000000001</v>
      </c>
      <c r="H105" vm="1015">
        <f ca="1"/>
        <v>181.4</v>
      </c>
      <c r="I105" vm="1016">
        <f ca="1"/>
        <v>79.5625</v>
      </c>
      <c r="J105" vm="1017">
        <f ca="1"/>
        <v>120.05500000000001</v>
      </c>
      <c r="K105" vm="1018">
        <f ca="1"/>
        <v>225.46</v>
      </c>
      <c r="L105" vm="1019">
        <f ca="1"/>
        <v>53.720100000000002</v>
      </c>
      <c r="M105" vm="1020">
        <f ca="1"/>
        <v>70.836500000000001</v>
      </c>
      <c r="N105" s="9">
        <f t="shared" ca="1" si="16"/>
        <v>0.44275393115172124</v>
      </c>
      <c r="O105" s="9">
        <f t="shared" ca="1" si="16"/>
        <v>0.15028535193405212</v>
      </c>
      <c r="P105" s="9">
        <f t="shared" ca="1" si="17"/>
        <v>8.3773199387025432E-2</v>
      </c>
      <c r="Q105" s="9">
        <f t="shared" ca="1" si="11"/>
        <v>0.29940903974370081</v>
      </c>
      <c r="R105" s="9">
        <f t="shared" ca="1" si="12"/>
        <v>9.8465286236297134E-2</v>
      </c>
      <c r="S105" s="9">
        <f t="shared" ca="1" si="13"/>
        <v>0.92625249207555838</v>
      </c>
      <c r="T105" s="9">
        <f t="shared" ca="1" si="14"/>
        <v>5.9617657177903016E-2</v>
      </c>
    </row>
    <row r="106" spans="1:20" x14ac:dyDescent="0.25">
      <c r="A106" vm="1021">
        <f ca="1"/>
        <v>43980</v>
      </c>
      <c r="B106" vm="1022">
        <f ca="1"/>
        <v>233.36</v>
      </c>
      <c r="C106" s="9">
        <f t="shared" ca="1" si="15"/>
        <v>1.4652810991782284E-2</v>
      </c>
      <c r="G106" vm="1023">
        <f ca="1"/>
        <v>8.8755000000000006</v>
      </c>
      <c r="H106" vm="1024">
        <f ca="1"/>
        <v>183.25</v>
      </c>
      <c r="I106" vm="1025">
        <f ca="1"/>
        <v>79.484999999999999</v>
      </c>
      <c r="J106" vm="1026">
        <f ca="1"/>
        <v>122.1185</v>
      </c>
      <c r="K106" vm="1027">
        <f ca="1"/>
        <v>225.09</v>
      </c>
      <c r="L106" vm="1028">
        <f ca="1"/>
        <v>55.6661</v>
      </c>
      <c r="M106" vm="1029">
        <f ca="1"/>
        <v>71.445999999999998</v>
      </c>
      <c r="N106" s="9">
        <f t="shared" ca="1" si="16"/>
        <v>0.50879728006799829</v>
      </c>
      <c r="O106" s="9">
        <f t="shared" ca="1" si="16"/>
        <v>0.1620164870006342</v>
      </c>
      <c r="P106" s="9">
        <f t="shared" ca="1" si="17"/>
        <v>8.2717520858164528E-2</v>
      </c>
      <c r="Q106" s="9">
        <f t="shared" ca="1" si="11"/>
        <v>0.32174322452160364</v>
      </c>
      <c r="R106" s="9">
        <f t="shared" ca="1" si="12"/>
        <v>9.6662606577344823E-2</v>
      </c>
      <c r="S106" s="9">
        <f t="shared" ca="1" si="13"/>
        <v>0.99603060770786422</v>
      </c>
      <c r="T106" s="9">
        <f t="shared" ca="1" si="14"/>
        <v>6.8734947869141916E-2</v>
      </c>
    </row>
    <row r="107" spans="1:20" x14ac:dyDescent="0.25">
      <c r="A107" vm="1030">
        <f ca="1"/>
        <v>43983</v>
      </c>
      <c r="B107" vm="1031">
        <f ca="1"/>
        <v>234.06</v>
      </c>
      <c r="C107" s="9">
        <f t="shared" ca="1" si="15"/>
        <v>2.9996571820363194E-3</v>
      </c>
      <c r="G107" vm="1032">
        <f ca="1"/>
        <v>8.8063000000000002</v>
      </c>
      <c r="H107" vm="1033">
        <f ca="1"/>
        <v>182.83</v>
      </c>
      <c r="I107" vm="1034">
        <f ca="1"/>
        <v>80.462500000000006</v>
      </c>
      <c r="J107" vm="1035">
        <f ca="1"/>
        <v>123.55200000000001</v>
      </c>
      <c r="K107" vm="1036">
        <f ca="1"/>
        <v>231.91</v>
      </c>
      <c r="L107" vm="1037">
        <f ca="1"/>
        <v>59.872700000000002</v>
      </c>
      <c r="M107" vm="1038">
        <f ca="1"/>
        <v>71.590999999999994</v>
      </c>
      <c r="N107" s="9">
        <f t="shared" ca="1" si="16"/>
        <v>0.49703357416064597</v>
      </c>
      <c r="O107" s="9">
        <f t="shared" ca="1" si="16"/>
        <v>0.15935320228281569</v>
      </c>
      <c r="P107" s="9">
        <f t="shared" ca="1" si="17"/>
        <v>9.6032691980248774E-2</v>
      </c>
      <c r="Q107" s="9">
        <f t="shared" ca="1" si="11"/>
        <v>0.33725863711143833</v>
      </c>
      <c r="R107" s="9">
        <f t="shared" ca="1" si="12"/>
        <v>0.1298903775883069</v>
      </c>
      <c r="S107" s="9">
        <f t="shared" ca="1" si="13"/>
        <v>1.1468675148090246</v>
      </c>
      <c r="T107" s="9">
        <f t="shared" ca="1" si="14"/>
        <v>7.090395057665555E-2</v>
      </c>
    </row>
    <row r="108" spans="1:20" x14ac:dyDescent="0.25">
      <c r="A108" vm="1039">
        <f ca="1"/>
        <v>43984</v>
      </c>
      <c r="B108" vm="1040">
        <f ca="1"/>
        <v>235.63</v>
      </c>
      <c r="C108" s="9">
        <f t="shared" ca="1" si="15"/>
        <v>6.7076817909936803E-3</v>
      </c>
      <c r="G108" vm="1041">
        <f ca="1"/>
        <v>8.8253000000000004</v>
      </c>
      <c r="H108" vm="955">
        <f ca="1"/>
        <v>184.91</v>
      </c>
      <c r="I108" vm="1042">
        <f ca="1"/>
        <v>80.834999999999994</v>
      </c>
      <c r="J108" vm="1043">
        <f ca="1"/>
        <v>123.62050000000001</v>
      </c>
      <c r="K108" vm="1044">
        <f ca="1"/>
        <v>232.72</v>
      </c>
      <c r="L108" vm="1045">
        <f ca="1"/>
        <v>58.770099999999999</v>
      </c>
      <c r="M108" vm="1046">
        <f ca="1"/>
        <v>71.960999999999999</v>
      </c>
      <c r="N108" s="9">
        <f t="shared" ca="1" si="16"/>
        <v>0.50026349341266463</v>
      </c>
      <c r="O108" s="9">
        <f t="shared" ca="1" si="16"/>
        <v>0.17254280279010792</v>
      </c>
      <c r="P108" s="9">
        <f t="shared" ca="1" si="17"/>
        <v>0.10110675974799932</v>
      </c>
      <c r="Q108" s="9">
        <f t="shared" ca="1" si="11"/>
        <v>0.33800004329379174</v>
      </c>
      <c r="R108" s="9">
        <f t="shared" ca="1" si="12"/>
        <v>0.13383678440925695</v>
      </c>
      <c r="S108" s="9">
        <f t="shared" ca="1" si="13"/>
        <v>1.1073313635776882</v>
      </c>
      <c r="T108" s="9">
        <f t="shared" ca="1" si="14"/>
        <v>7.643864714065618E-2</v>
      </c>
    </row>
    <row r="109" spans="1:20" x14ac:dyDescent="0.25">
      <c r="A109" vm="1047">
        <f ca="1"/>
        <v>43985</v>
      </c>
      <c r="B109" vm="1048">
        <f ca="1"/>
        <v>236.69</v>
      </c>
      <c r="C109" s="9">
        <f t="shared" ca="1" si="15"/>
        <v>4.4985782795059492E-3</v>
      </c>
      <c r="G109" vm="1049">
        <f ca="1"/>
        <v>8.7695000000000007</v>
      </c>
      <c r="H109" vm="1050">
        <f ca="1"/>
        <v>185.36</v>
      </c>
      <c r="I109" vm="1051">
        <f ca="1"/>
        <v>81.28</v>
      </c>
      <c r="J109" vm="1052">
        <f ca="1"/>
        <v>123.92</v>
      </c>
      <c r="K109" vm="1053">
        <f ca="1"/>
        <v>230.16</v>
      </c>
      <c r="L109" vm="1054">
        <f ca="1"/>
        <v>58.863399999999999</v>
      </c>
      <c r="M109" vm="1055">
        <f ca="1"/>
        <v>71.819000000000003</v>
      </c>
      <c r="N109" s="9">
        <f t="shared" ca="1" si="16"/>
        <v>0.49077773055673624</v>
      </c>
      <c r="O109" s="9">
        <f t="shared" ca="1" si="16"/>
        <v>0.17539632213062784</v>
      </c>
      <c r="P109" s="9">
        <f t="shared" ca="1" si="17"/>
        <v>0.10716839775242648</v>
      </c>
      <c r="Q109" s="9">
        <f t="shared" ca="1" si="11"/>
        <v>0.34124166594510363</v>
      </c>
      <c r="R109" s="9">
        <f t="shared" ca="1" si="12"/>
        <v>0.12136419001218024</v>
      </c>
      <c r="S109" s="9">
        <f t="shared" ca="1" si="13"/>
        <v>1.1106768405501928</v>
      </c>
      <c r="T109" s="9">
        <f t="shared" ca="1" si="14"/>
        <v>7.4314520351228985E-2</v>
      </c>
    </row>
    <row r="110" spans="1:20" x14ac:dyDescent="0.25">
      <c r="A110" vm="1056">
        <f ca="1"/>
        <v>43986</v>
      </c>
      <c r="B110" vm="1057">
        <f ca="1"/>
        <v>235.03</v>
      </c>
      <c r="C110" s="9">
        <f t="shared" ca="1" si="15"/>
        <v>-7.013393045755989E-3</v>
      </c>
      <c r="G110" vm="1058">
        <f ca="1"/>
        <v>8.7665000000000006</v>
      </c>
      <c r="H110" vm="1059">
        <f ca="1"/>
        <v>182.92</v>
      </c>
      <c r="I110" vm="1060">
        <f ca="1"/>
        <v>80.58</v>
      </c>
      <c r="J110" vm="1061">
        <f ca="1"/>
        <v>123.03</v>
      </c>
      <c r="K110" vm="1062">
        <f ca="1"/>
        <v>226.29</v>
      </c>
      <c r="L110" vm="1063">
        <f ca="1"/>
        <v>57.6248</v>
      </c>
      <c r="M110" vm="1064">
        <f ca="1"/>
        <v>70.608999999999995</v>
      </c>
      <c r="N110" s="9">
        <f t="shared" ca="1" si="16"/>
        <v>0.49026774330641731</v>
      </c>
      <c r="O110" s="9">
        <f t="shared" ca="1" si="16"/>
        <v>0.15992390615091945</v>
      </c>
      <c r="P110" s="9">
        <f t="shared" ca="1" si="17"/>
        <v>9.7633236846586202E-2</v>
      </c>
      <c r="Q110" s="9">
        <f t="shared" ca="1" si="11"/>
        <v>0.33160879729846737</v>
      </c>
      <c r="R110" s="9">
        <f t="shared" ca="1" si="12"/>
        <v>0.10250913520097438</v>
      </c>
      <c r="S110" s="9">
        <f t="shared" ca="1" si="13"/>
        <v>1.0662641098090964</v>
      </c>
      <c r="T110" s="9">
        <f t="shared" ca="1" si="14"/>
        <v>5.6214566723010728E-2</v>
      </c>
    </row>
    <row r="111" spans="1:20" x14ac:dyDescent="0.25">
      <c r="A111" vm="1065">
        <f ca="1"/>
        <v>43987</v>
      </c>
      <c r="B111" vm="1066">
        <f ca="1"/>
        <v>239.69</v>
      </c>
      <c r="C111" s="9">
        <f t="shared" ca="1" si="15"/>
        <v>1.9827256094966605E-2</v>
      </c>
      <c r="G111" vm="1067">
        <f ca="1"/>
        <v>8.92</v>
      </c>
      <c r="H111" vm="1068">
        <f ca="1"/>
        <v>187.2</v>
      </c>
      <c r="I111" vm="1069">
        <f ca="1"/>
        <v>82.875</v>
      </c>
      <c r="J111" vm="1070">
        <f ca="1"/>
        <v>124.15</v>
      </c>
      <c r="K111" vm="1071">
        <f ca="1"/>
        <v>230.77</v>
      </c>
      <c r="L111" vm="1072">
        <f ca="1"/>
        <v>59.043399999999998</v>
      </c>
      <c r="M111" vm="1073">
        <f ca="1"/>
        <v>71.919499999999999</v>
      </c>
      <c r="N111" s="9">
        <f t="shared" ca="1" si="16"/>
        <v>0.51636209094772623</v>
      </c>
      <c r="O111" s="9">
        <f t="shared" ca="1" si="16"/>
        <v>0.18706404565630952</v>
      </c>
      <c r="P111" s="9">
        <f t="shared" ca="1" si="17"/>
        <v>0.12889494295930537</v>
      </c>
      <c r="Q111" s="9">
        <f t="shared" ca="1" si="11"/>
        <v>0.34373105896614442</v>
      </c>
      <c r="R111" s="9">
        <f t="shared" ca="1" si="12"/>
        <v>0.12433617539585873</v>
      </c>
      <c r="S111" s="9">
        <f t="shared" ca="1" si="13"/>
        <v>1.1171311369601695</v>
      </c>
      <c r="T111" s="9">
        <f t="shared" ca="1" si="14"/>
        <v>7.5817863607126279E-2</v>
      </c>
    </row>
    <row r="112" spans="1:20" x14ac:dyDescent="0.25">
      <c r="A112" vm="1074">
        <f ca="1"/>
        <v>43990</v>
      </c>
      <c r="B112" vm="1075">
        <f ca="1"/>
        <v>241.55</v>
      </c>
      <c r="C112" s="9">
        <f t="shared" ca="1" si="15"/>
        <v>7.7600233635113369E-3</v>
      </c>
      <c r="G112" vm="1076">
        <f ca="1"/>
        <v>8.8049999999999997</v>
      </c>
      <c r="H112" vm="1077">
        <f ca="1"/>
        <v>188.36</v>
      </c>
      <c r="I112" vm="1078">
        <f ca="1"/>
        <v>83.364999999999995</v>
      </c>
      <c r="J112" vm="1079">
        <f ca="1"/>
        <v>126.203</v>
      </c>
      <c r="K112" vm="1080">
        <f ca="1"/>
        <v>231.4</v>
      </c>
      <c r="L112" vm="1081">
        <f ca="1"/>
        <v>63.327399999999997</v>
      </c>
      <c r="M112" vm="1082">
        <f ca="1"/>
        <v>72.330500000000001</v>
      </c>
      <c r="N112" s="9">
        <f t="shared" ca="1" si="16"/>
        <v>0.49681257968550785</v>
      </c>
      <c r="O112" s="9">
        <f t="shared" ca="1" si="16"/>
        <v>0.19441978440076113</v>
      </c>
      <c r="P112" s="9">
        <f t="shared" ca="1" si="17"/>
        <v>0.13556955559339356</v>
      </c>
      <c r="Q112" s="9">
        <f t="shared" ca="1" si="11"/>
        <v>0.36595159754091267</v>
      </c>
      <c r="R112" s="9">
        <f t="shared" ca="1" si="12"/>
        <v>0.12740560292326442</v>
      </c>
      <c r="S112" s="9">
        <f t="shared" ca="1" si="13"/>
        <v>1.2707433915176201</v>
      </c>
      <c r="T112" s="9">
        <f t="shared" ca="1" si="14"/>
        <v>8.1965864384975662E-2</v>
      </c>
    </row>
    <row r="113" spans="1:20" x14ac:dyDescent="0.25">
      <c r="A113" vm="1083">
        <f ca="1"/>
        <v>43991</v>
      </c>
      <c r="B113" vm="1084">
        <f ca="1"/>
        <v>243.3</v>
      </c>
      <c r="C113" s="9">
        <f t="shared" ca="1" si="15"/>
        <v>7.2448768370938499E-3</v>
      </c>
      <c r="G113" vm="1085">
        <f ca="1"/>
        <v>9.0459999999999994</v>
      </c>
      <c r="H113" vm="1086">
        <f ca="1"/>
        <v>189.8</v>
      </c>
      <c r="I113" vm="1087">
        <f ca="1"/>
        <v>85.997500000000002</v>
      </c>
      <c r="J113" vm="1088">
        <f ca="1"/>
        <v>130.04300000000001</v>
      </c>
      <c r="K113" vm="1089">
        <f ca="1"/>
        <v>238.67</v>
      </c>
      <c r="L113" vm="1090">
        <f ca="1"/>
        <v>62.710700000000003</v>
      </c>
      <c r="M113" vm="1091">
        <f ca="1"/>
        <v>72.808000000000007</v>
      </c>
      <c r="N113" s="9">
        <f t="shared" ca="1" si="16"/>
        <v>0.53778155546111339</v>
      </c>
      <c r="O113" s="9">
        <f t="shared" ca="1" si="16"/>
        <v>0.20355104629042509</v>
      </c>
      <c r="P113" s="9">
        <f t="shared" ca="1" si="17"/>
        <v>0.17142857142857149</v>
      </c>
      <c r="Q113" s="9">
        <f t="shared" ca="1" si="11"/>
        <v>0.40751363754437619</v>
      </c>
      <c r="R113" s="9">
        <f t="shared" ca="1" si="12"/>
        <v>0.16282582216808761</v>
      </c>
      <c r="S113" s="9">
        <f t="shared" ca="1" si="13"/>
        <v>1.2486302548729937</v>
      </c>
      <c r="T113" s="9">
        <f t="shared" ca="1" si="14"/>
        <v>8.910861468040876E-2</v>
      </c>
    </row>
    <row r="114" spans="1:20" x14ac:dyDescent="0.25">
      <c r="A114" vm="1092">
        <f ca="1"/>
        <v>43992</v>
      </c>
      <c r="B114" vm="1093">
        <f ca="1"/>
        <v>246.22</v>
      </c>
      <c r="C114" s="9">
        <f t="shared" ca="1" si="15"/>
        <v>1.2001644060830152E-2</v>
      </c>
      <c r="G114" vm="1094">
        <f ca="1"/>
        <v>9.3667999999999996</v>
      </c>
      <c r="H114" vm="1095">
        <f ca="1"/>
        <v>196.84</v>
      </c>
      <c r="I114" vm="1096">
        <f ca="1"/>
        <v>88.21</v>
      </c>
      <c r="J114" vm="1097">
        <f ca="1"/>
        <v>132.3725</v>
      </c>
      <c r="K114" vm="1098">
        <f ca="1"/>
        <v>236.73</v>
      </c>
      <c r="L114" vm="1099">
        <f ca="1"/>
        <v>68.335999999999999</v>
      </c>
      <c r="M114" vm="1100">
        <f ca="1"/>
        <v>73.292500000000004</v>
      </c>
      <c r="N114" s="9">
        <f t="shared" ca="1" si="16"/>
        <v>0.59231619209519737</v>
      </c>
      <c r="O114" s="9">
        <f t="shared" ca="1" si="16"/>
        <v>0.24819277108433746</v>
      </c>
      <c r="P114" s="9">
        <f t="shared" ca="1" si="17"/>
        <v>0.20156649072024524</v>
      </c>
      <c r="Q114" s="9">
        <f t="shared" ca="1" si="11"/>
        <v>0.43272685946835243</v>
      </c>
      <c r="R114" s="9">
        <f t="shared" ca="1" si="12"/>
        <v>0.15337393422655299</v>
      </c>
      <c r="S114" s="9">
        <f t="shared" ca="1" si="13"/>
        <v>1.4503377748454551</v>
      </c>
      <c r="T114" s="9">
        <f t="shared" ca="1" si="14"/>
        <v>9.6356075451377032E-2</v>
      </c>
    </row>
    <row r="115" spans="1:20" x14ac:dyDescent="0.25">
      <c r="A115" vm="1101">
        <f ca="1"/>
        <v>43993</v>
      </c>
      <c r="B115" vm="1102">
        <f ca="1"/>
        <v>234.02</v>
      </c>
      <c r="C115" s="9">
        <f t="shared" ca="1" si="15"/>
        <v>-4.9549183656892204E-2</v>
      </c>
      <c r="G115" vm="1103">
        <f ca="1"/>
        <v>8.7963000000000005</v>
      </c>
      <c r="H115" vm="1104">
        <f ca="1"/>
        <v>186.27</v>
      </c>
      <c r="I115" vm="1105">
        <f ca="1"/>
        <v>83.974999999999994</v>
      </c>
      <c r="J115" vm="1106">
        <f ca="1"/>
        <v>127.898</v>
      </c>
      <c r="K115" vm="1107">
        <f ca="1"/>
        <v>224.43</v>
      </c>
      <c r="L115" vm="1108">
        <f ca="1"/>
        <v>64.855400000000003</v>
      </c>
      <c r="M115" vm="1109">
        <f ca="1"/>
        <v>70.191999999999993</v>
      </c>
      <c r="N115" s="9">
        <f t="shared" ca="1" si="16"/>
        <v>0.49533361665958342</v>
      </c>
      <c r="O115" s="9">
        <f t="shared" ca="1" si="16"/>
        <v>0.18116677235256828</v>
      </c>
      <c r="P115" s="9">
        <f t="shared" ca="1" si="17"/>
        <v>0.14387876723991155</v>
      </c>
      <c r="Q115" s="9">
        <f t="shared" ca="1" si="11"/>
        <v>0.38429734176119146</v>
      </c>
      <c r="R115" s="9">
        <f t="shared" ca="1" si="12"/>
        <v>9.3447015834348335E-2</v>
      </c>
      <c r="S115" s="9">
        <f t="shared" ca="1" si="13"/>
        <v>1.3255331965978687</v>
      </c>
      <c r="T115" s="9">
        <f t="shared" ca="1" si="14"/>
        <v>4.9976814108988465E-2</v>
      </c>
    </row>
    <row r="116" spans="1:20" x14ac:dyDescent="0.25">
      <c r="A116" vm="1110">
        <f ca="1"/>
        <v>43994</v>
      </c>
      <c r="B116" vm="1111">
        <f ca="1"/>
        <v>235.88</v>
      </c>
      <c r="C116" s="9">
        <f t="shared" ca="1" si="15"/>
        <v>7.9480386291770344E-3</v>
      </c>
      <c r="G116" vm="1112">
        <f ca="1"/>
        <v>8.9324999999999992</v>
      </c>
      <c r="H116" vm="1113">
        <f ca="1"/>
        <v>187.74</v>
      </c>
      <c r="I116" vm="1114">
        <f ca="1"/>
        <v>84.7</v>
      </c>
      <c r="J116" vm="1115">
        <f ca="1"/>
        <v>127.251</v>
      </c>
      <c r="K116" vm="1116">
        <f ca="1"/>
        <v>228.58</v>
      </c>
      <c r="L116" vm="1117">
        <f ca="1"/>
        <v>62.351399999999998</v>
      </c>
      <c r="M116" vm="1118">
        <f ca="1"/>
        <v>70.659000000000006</v>
      </c>
      <c r="N116" s="9">
        <f t="shared" ca="1" si="16"/>
        <v>0.51848703782405425</v>
      </c>
      <c r="O116" s="9">
        <f t="shared" ca="1" si="16"/>
        <v>0.19048826886493364</v>
      </c>
      <c r="P116" s="9">
        <f t="shared" ca="1" si="17"/>
        <v>0.15375446960667483</v>
      </c>
      <c r="Q116" s="9">
        <f t="shared" ca="1" si="11"/>
        <v>0.3772945709585247</v>
      </c>
      <c r="R116" s="9">
        <f t="shared" ca="1" si="12"/>
        <v>0.11366626065773455</v>
      </c>
      <c r="S116" s="9">
        <f t="shared" ca="1" si="13"/>
        <v>1.2357467620946343</v>
      </c>
      <c r="T116" s="9">
        <f t="shared" ca="1" si="14"/>
        <v>5.6962498691119245E-2</v>
      </c>
    </row>
    <row r="117" spans="1:20" x14ac:dyDescent="0.25">
      <c r="A117" vm="1119">
        <f ca="1"/>
        <v>43997</v>
      </c>
      <c r="B117" vm="1120">
        <f ca="1"/>
        <v>238.75</v>
      </c>
      <c r="C117" s="9">
        <f t="shared" ca="1" si="15"/>
        <v>1.2167203662879489E-2</v>
      </c>
      <c r="G117" vm="1121">
        <f ca="1"/>
        <v>9.1738</v>
      </c>
      <c r="H117" vm="1122">
        <f ca="1"/>
        <v>188.94</v>
      </c>
      <c r="I117" vm="1123">
        <f ca="1"/>
        <v>85.747500000000002</v>
      </c>
      <c r="J117" vm="1124">
        <f ca="1"/>
        <v>128.63399999999999</v>
      </c>
      <c r="K117" vm="1125">
        <f ca="1"/>
        <v>232.5</v>
      </c>
      <c r="L117" vm="1126">
        <f ca="1"/>
        <v>66.059299999999993</v>
      </c>
      <c r="M117" vm="1127">
        <f ca="1"/>
        <v>70.992500000000007</v>
      </c>
      <c r="N117" s="9">
        <f t="shared" ca="1" si="16"/>
        <v>0.55950701232469191</v>
      </c>
      <c r="O117" s="9">
        <f t="shared" ca="1" si="16"/>
        <v>0.19809765377298683</v>
      </c>
      <c r="P117" s="9">
        <f t="shared" ca="1" si="17"/>
        <v>0.16802315681934288</v>
      </c>
      <c r="Q117" s="9">
        <f t="shared" ca="1" si="11"/>
        <v>0.39226339942852184</v>
      </c>
      <c r="R117" s="9">
        <f t="shared" ca="1" si="12"/>
        <v>0.13276492082825819</v>
      </c>
      <c r="S117" s="9">
        <f t="shared" ca="1" si="13"/>
        <v>1.3687016824199305</v>
      </c>
      <c r="T117" s="9">
        <f t="shared" ca="1" si="14"/>
        <v>6.1951204918400782E-2</v>
      </c>
    </row>
    <row r="118" spans="1:20" x14ac:dyDescent="0.25">
      <c r="A118" vm="1128">
        <f ca="1"/>
        <v>43998</v>
      </c>
      <c r="B118" vm="1129">
        <f ca="1"/>
        <v>242.85</v>
      </c>
      <c r="C118" s="9">
        <f t="shared" ca="1" si="15"/>
        <v>1.7172774869109952E-2</v>
      </c>
      <c r="G118" vm="1130">
        <f ca="1"/>
        <v>9.0685000000000002</v>
      </c>
      <c r="H118" vm="516">
        <f ca="1"/>
        <v>193.57</v>
      </c>
      <c r="I118" vm="1131">
        <f ca="1"/>
        <v>88.02</v>
      </c>
      <c r="J118" vm="1132">
        <f ca="1"/>
        <v>130.76349999999999</v>
      </c>
      <c r="K118" vm="1133">
        <f ca="1"/>
        <v>235.65</v>
      </c>
      <c r="L118" vm="1134">
        <f ca="1"/>
        <v>65.474699999999999</v>
      </c>
      <c r="M118" vm="1135">
        <f ca="1"/>
        <v>72.135999999999996</v>
      </c>
      <c r="N118" s="9">
        <f t="shared" ca="1" si="16"/>
        <v>0.54160645983850397</v>
      </c>
      <c r="O118" s="9">
        <f t="shared" ca="1" si="16"/>
        <v>0.22745719720989221</v>
      </c>
      <c r="P118" s="9">
        <f t="shared" ca="1" si="17"/>
        <v>0.19897837561723142</v>
      </c>
      <c r="Q118" s="9">
        <f t="shared" ca="1" si="11"/>
        <v>0.4153119317689844</v>
      </c>
      <c r="R118" s="9">
        <f t="shared" ca="1" si="12"/>
        <v>0.14811205846528619</v>
      </c>
      <c r="S118" s="9">
        <f t="shared" ca="1" si="13"/>
        <v>1.3477395619684169</v>
      </c>
      <c r="T118" s="9">
        <f t="shared" ca="1" si="14"/>
        <v>7.9056409029034658E-2</v>
      </c>
    </row>
    <row r="119" spans="1:20" x14ac:dyDescent="0.25">
      <c r="A119" vm="1136">
        <f ca="1"/>
        <v>43999</v>
      </c>
      <c r="B119" vm="1137">
        <f ca="1"/>
        <v>243.62</v>
      </c>
      <c r="C119" s="9">
        <f t="shared" ca="1" si="15"/>
        <v>3.1706814906320435E-3</v>
      </c>
      <c r="G119" vm="1138">
        <f ca="1"/>
        <v>9.2360000000000007</v>
      </c>
      <c r="H119" vm="1139">
        <f ca="1"/>
        <v>194.24</v>
      </c>
      <c r="I119" vm="1140">
        <f ca="1"/>
        <v>87.897499999999994</v>
      </c>
      <c r="J119" vm="1141">
        <f ca="1"/>
        <v>132.04900000000001</v>
      </c>
      <c r="K119" vm="1142">
        <f ca="1"/>
        <v>235.53</v>
      </c>
      <c r="L119" vm="1143">
        <f ca="1"/>
        <v>66.118700000000004</v>
      </c>
      <c r="M119" vm="1144">
        <f ca="1"/>
        <v>72.555999999999997</v>
      </c>
      <c r="N119" s="9">
        <f t="shared" ca="1" si="16"/>
        <v>0.5700807479813006</v>
      </c>
      <c r="O119" s="9">
        <f t="shared" ca="1" si="16"/>
        <v>0.23170577045022211</v>
      </c>
      <c r="P119" s="9">
        <f t="shared" ca="1" si="17"/>
        <v>0.19730972245870926</v>
      </c>
      <c r="Q119" s="9">
        <f t="shared" ca="1" si="11"/>
        <v>0.42922547406701894</v>
      </c>
      <c r="R119" s="9">
        <f t="shared" ca="1" si="12"/>
        <v>0.14752740560292321</v>
      </c>
      <c r="S119" s="9">
        <f t="shared" ca="1" si="13"/>
        <v>1.3708316002352232</v>
      </c>
      <c r="T119" s="9">
        <f t="shared" ca="1" si="14"/>
        <v>8.533903756114336E-2</v>
      </c>
    </row>
    <row r="120" spans="1:20" x14ac:dyDescent="0.25">
      <c r="A120" vm="1145">
        <f ca="1"/>
        <v>44000</v>
      </c>
      <c r="B120" vm="1146">
        <f ca="1"/>
        <v>244.28</v>
      </c>
      <c r="C120" s="9">
        <f t="shared" ca="1" si="15"/>
        <v>2.7091371808554143E-3</v>
      </c>
      <c r="G120" vm="1147">
        <f ca="1"/>
        <v>9.218</v>
      </c>
      <c r="H120" vm="1148">
        <f ca="1"/>
        <v>196.32</v>
      </c>
      <c r="I120" vm="1149">
        <f ca="1"/>
        <v>87.932500000000005</v>
      </c>
      <c r="J120" vm="1150">
        <f ca="1"/>
        <v>132.69900000000001</v>
      </c>
      <c r="K120" vm="1151">
        <f ca="1"/>
        <v>235.94</v>
      </c>
      <c r="L120" vm="1152">
        <f ca="1"/>
        <v>66.930000000000007</v>
      </c>
      <c r="M120" vm="1153">
        <f ca="1"/>
        <v>71.798000000000002</v>
      </c>
      <c r="N120" s="9">
        <f t="shared" ca="1" si="16"/>
        <v>0.56702082447938795</v>
      </c>
      <c r="O120" s="9">
        <f t="shared" ca="1" si="16"/>
        <v>0.24489537095751435</v>
      </c>
      <c r="P120" s="9">
        <f t="shared" ca="1" si="17"/>
        <v>0.19778648050400149</v>
      </c>
      <c r="Q120" s="9">
        <f t="shared" ca="1" si="11"/>
        <v>0.43626071521343857</v>
      </c>
      <c r="R120" s="9">
        <f t="shared" ca="1" si="12"/>
        <v>0.14952496954933014</v>
      </c>
      <c r="S120" s="9">
        <f t="shared" ca="1" si="13"/>
        <v>1.3999225484430804</v>
      </c>
      <c r="T120" s="9">
        <f t="shared" ca="1" si="14"/>
        <v>7.4000388924623461E-2</v>
      </c>
    </row>
    <row r="121" spans="1:20" x14ac:dyDescent="0.25">
      <c r="A121" vm="1154">
        <f ca="1"/>
        <v>44001</v>
      </c>
      <c r="B121" vm="1155">
        <f ca="1"/>
        <v>244.24</v>
      </c>
      <c r="C121" s="9">
        <f t="shared" ca="1" si="15"/>
        <v>-1.6374652038642079E-4</v>
      </c>
      <c r="G121" vm="1156">
        <f ca="1"/>
        <v>9.2613000000000003</v>
      </c>
      <c r="H121" vm="1157">
        <f ca="1"/>
        <v>195.15</v>
      </c>
      <c r="I121" vm="1158">
        <f ca="1"/>
        <v>87.43</v>
      </c>
      <c r="J121" vm="1159">
        <f ca="1"/>
        <v>133.75049999999999</v>
      </c>
      <c r="K121" vm="1160">
        <f ca="1"/>
        <v>238.79</v>
      </c>
      <c r="L121" vm="1161">
        <f ca="1"/>
        <v>66.725999999999999</v>
      </c>
      <c r="M121" vm="1162">
        <f ca="1"/>
        <v>71.585999999999999</v>
      </c>
      <c r="N121" s="9">
        <f t="shared" ca="1" si="16"/>
        <v>0.57438164045898854</v>
      </c>
      <c r="O121" s="9">
        <f t="shared" ca="1" si="16"/>
        <v>0.23747622067216256</v>
      </c>
      <c r="P121" s="9">
        <f t="shared" ca="1" si="17"/>
        <v>0.19094159713945191</v>
      </c>
      <c r="Q121" s="9">
        <f t="shared" ca="1" si="11"/>
        <v>0.44764157069876176</v>
      </c>
      <c r="R121" s="9">
        <f t="shared" ca="1" si="12"/>
        <v>0.16341047503045059</v>
      </c>
      <c r="S121" s="9">
        <f t="shared" ca="1" si="13"/>
        <v>1.3926076791784396</v>
      </c>
      <c r="T121" s="9">
        <f t="shared" ca="1" si="14"/>
        <v>7.0829157379844743E-2</v>
      </c>
    </row>
    <row r="122" spans="1:20" x14ac:dyDescent="0.25">
      <c r="A122" vm="1163">
        <f ca="1"/>
        <v>44004</v>
      </c>
      <c r="B122" vm="1164">
        <f ca="1"/>
        <v>246.74</v>
      </c>
      <c r="C122" s="9">
        <f t="shared" ca="1" si="15"/>
        <v>1.023583360628888E-2</v>
      </c>
      <c r="G122" vm="1165">
        <f ca="1"/>
        <v>9.5267999999999997</v>
      </c>
      <c r="H122" vm="714">
        <f ca="1"/>
        <v>200.57</v>
      </c>
      <c r="I122" vm="1166">
        <f ca="1"/>
        <v>89.717500000000001</v>
      </c>
      <c r="J122" vm="1167">
        <f ca="1"/>
        <v>135.691</v>
      </c>
      <c r="K122" vm="1168">
        <f ca="1"/>
        <v>239.22</v>
      </c>
      <c r="L122" vm="1169">
        <f ca="1"/>
        <v>66.287300000000002</v>
      </c>
      <c r="M122" vm="1170">
        <f ca="1"/>
        <v>72.593000000000004</v>
      </c>
      <c r="N122" s="9">
        <f t="shared" ca="1" si="16"/>
        <v>0.61951551211219713</v>
      </c>
      <c r="O122" s="9">
        <f t="shared" ca="1" si="16"/>
        <v>0.27184527584020302</v>
      </c>
      <c r="P122" s="9">
        <f t="shared" ca="1" si="17"/>
        <v>0.2221011408138942</v>
      </c>
      <c r="Q122" s="9">
        <f t="shared" ca="1" si="11"/>
        <v>0.46864447138280374</v>
      </c>
      <c r="R122" s="9">
        <f t="shared" ca="1" si="12"/>
        <v>0.16550548112058472</v>
      </c>
      <c r="S122" s="9">
        <f t="shared" ca="1" si="13"/>
        <v>1.3768771245392348</v>
      </c>
      <c r="T122" s="9">
        <f t="shared" ca="1" si="14"/>
        <v>8.5892507217543601E-2</v>
      </c>
    </row>
    <row r="123" spans="1:20" x14ac:dyDescent="0.25">
      <c r="A123" vm="1171">
        <f ca="1"/>
        <v>44005</v>
      </c>
      <c r="B123" vm="1172">
        <f ca="1"/>
        <v>248.84</v>
      </c>
      <c r="C123" s="9">
        <f t="shared" ca="1" si="15"/>
        <v>8.5109832212044711E-3</v>
      </c>
      <c r="G123" vm="1173">
        <f ca="1"/>
        <v>9.4499999999999993</v>
      </c>
      <c r="H123" vm="298">
        <f ca="1"/>
        <v>201.91</v>
      </c>
      <c r="I123" vm="1174">
        <f ca="1"/>
        <v>91.632499999999993</v>
      </c>
      <c r="J123" vm="1175">
        <f ca="1"/>
        <v>138.22049999999999</v>
      </c>
      <c r="K123" vm="1176">
        <f ca="1"/>
        <v>242.24</v>
      </c>
      <c r="L123" vm="1177">
        <f ca="1"/>
        <v>66.784700000000001</v>
      </c>
      <c r="M123" vm="1178">
        <f ca="1"/>
        <v>73.220500000000001</v>
      </c>
      <c r="N123" s="9">
        <f t="shared" ca="1" si="16"/>
        <v>0.60645983850403717</v>
      </c>
      <c r="O123" s="9">
        <f t="shared" ca="1" si="16"/>
        <v>0.28034242232086237</v>
      </c>
      <c r="P123" s="9">
        <f t="shared" ca="1" si="17"/>
        <v>0.24818661672058573</v>
      </c>
      <c r="Q123" s="9">
        <f t="shared" ca="1" si="11"/>
        <v>0.49602238289029343</v>
      </c>
      <c r="R123" s="9">
        <f t="shared" ca="1" si="12"/>
        <v>0.18021924482338614</v>
      </c>
      <c r="S123" s="9">
        <f t="shared" ca="1" si="13"/>
        <v>1.3947124969521378</v>
      </c>
      <c r="T123" s="9">
        <f t="shared" ca="1" si="14"/>
        <v>9.5279053417301141E-2</v>
      </c>
    </row>
    <row r="124" spans="1:20" x14ac:dyDescent="0.25">
      <c r="A124" vm="1179">
        <f ca="1"/>
        <v>44006</v>
      </c>
      <c r="B124" vm="1180">
        <f ca="1"/>
        <v>243.71</v>
      </c>
      <c r="C124" s="9">
        <f t="shared" ca="1" si="15"/>
        <v>-2.0615656646841285E-2</v>
      </c>
      <c r="G124" vm="1181">
        <f ca="1"/>
        <v>9.2355</v>
      </c>
      <c r="H124" vm="1182">
        <f ca="1"/>
        <v>197.84</v>
      </c>
      <c r="I124" vm="1183">
        <f ca="1"/>
        <v>90.015000000000001</v>
      </c>
      <c r="J124" vm="1184">
        <f ca="1"/>
        <v>136.72</v>
      </c>
      <c r="K124" vm="1102">
        <f ca="1"/>
        <v>234.02</v>
      </c>
      <c r="L124" vm="1185">
        <f ca="1"/>
        <v>64.055999999999997</v>
      </c>
      <c r="M124" vm="1186">
        <f ca="1"/>
        <v>71.598500000000001</v>
      </c>
      <c r="N124" s="9">
        <f t="shared" ca="1" si="16"/>
        <v>0.56999575010624737</v>
      </c>
      <c r="O124" s="9">
        <f t="shared" ca="1" si="16"/>
        <v>0.25453392517438189</v>
      </c>
      <c r="P124" s="9">
        <f t="shared" ca="1" si="17"/>
        <v>0.22615358419887621</v>
      </c>
      <c r="Q124" s="9">
        <f t="shared" ca="1" si="11"/>
        <v>0.47978179928998177</v>
      </c>
      <c r="R124" s="9">
        <f t="shared" ca="1" si="12"/>
        <v>0.1401705237515225</v>
      </c>
      <c r="S124" s="9">
        <f t="shared" ca="1" si="13"/>
        <v>1.2968689490971155</v>
      </c>
      <c r="T124" s="9">
        <f t="shared" ca="1" si="14"/>
        <v>7.1016140371871872E-2</v>
      </c>
    </row>
    <row r="125" spans="1:20" x14ac:dyDescent="0.25">
      <c r="A125" vm="1187">
        <f ca="1"/>
        <v>44007</v>
      </c>
      <c r="B125" vm="1188">
        <f ca="1"/>
        <v>246.03</v>
      </c>
      <c r="C125" s="9">
        <f t="shared" ca="1" si="15"/>
        <v>9.5195108940953066E-3</v>
      </c>
      <c r="G125" vm="1189">
        <f ca="1"/>
        <v>9.49</v>
      </c>
      <c r="H125" vm="1190">
        <f ca="1"/>
        <v>200.34</v>
      </c>
      <c r="I125" vm="1191">
        <f ca="1"/>
        <v>91.21</v>
      </c>
      <c r="J125" vm="1192">
        <f ca="1"/>
        <v>137.72900000000001</v>
      </c>
      <c r="K125" vm="1193">
        <f ca="1"/>
        <v>235.68</v>
      </c>
      <c r="L125" vm="1194">
        <f ca="1"/>
        <v>65.731300000000005</v>
      </c>
      <c r="M125" vm="1195">
        <f ca="1"/>
        <v>72.066500000000005</v>
      </c>
      <c r="N125" s="9">
        <f t="shared" ca="1" si="16"/>
        <v>0.61325966850828717</v>
      </c>
      <c r="O125" s="9">
        <f t="shared" ca="1" si="16"/>
        <v>0.27038681039949286</v>
      </c>
      <c r="P125" s="9">
        <f t="shared" ca="1" si="17"/>
        <v>0.2424314660309892</v>
      </c>
      <c r="Q125" s="9">
        <f t="shared" ca="1" si="11"/>
        <v>0.49070265823880876</v>
      </c>
      <c r="R125" s="9">
        <f t="shared" ca="1" si="12"/>
        <v>0.14825822168087699</v>
      </c>
      <c r="S125" s="9">
        <f t="shared" ca="1" si="13"/>
        <v>1.3569405200728619</v>
      </c>
      <c r="T125" s="9">
        <f t="shared" ca="1" si="14"/>
        <v>7.8016783593364503E-2</v>
      </c>
    </row>
    <row r="126" spans="1:20" x14ac:dyDescent="0.25">
      <c r="A126" vm="1196">
        <f ca="1"/>
        <v>44008</v>
      </c>
      <c r="B126" vm="1197">
        <f ca="1"/>
        <v>240.22</v>
      </c>
      <c r="C126" s="9">
        <f t="shared" ca="1" si="15"/>
        <v>-2.3615006300044761E-2</v>
      </c>
      <c r="G126" vm="1198">
        <f ca="1"/>
        <v>9.1549999999999994</v>
      </c>
      <c r="H126" vm="1199">
        <f ca="1"/>
        <v>196.33</v>
      </c>
      <c r="I126" vm="1200">
        <f ca="1"/>
        <v>88.407499999999999</v>
      </c>
      <c r="J126" vm="1201">
        <f ca="1"/>
        <v>134.64349999999999</v>
      </c>
      <c r="K126" vm="1202">
        <f ca="1"/>
        <v>216.08</v>
      </c>
      <c r="L126" vm="1203">
        <f ca="1"/>
        <v>63.981999999999999</v>
      </c>
      <c r="M126" vm="1204">
        <f ca="1"/>
        <v>67.995000000000005</v>
      </c>
      <c r="N126" s="9">
        <f t="shared" ca="1" si="16"/>
        <v>0.55631109222269415</v>
      </c>
      <c r="O126" s="9">
        <f t="shared" ca="1" si="16"/>
        <v>0.24495878249841496</v>
      </c>
      <c r="P126" s="9">
        <f t="shared" ca="1" si="17"/>
        <v>0.20425676826153594</v>
      </c>
      <c r="Q126" s="9">
        <f t="shared" ca="1" si="11"/>
        <v>0.45730690968915044</v>
      </c>
      <c r="R126" s="9">
        <f t="shared" ca="1" si="12"/>
        <v>5.2764920828258344E-2</v>
      </c>
      <c r="S126" s="9">
        <f t="shared" ca="1" si="13"/>
        <v>1.2942155161285696</v>
      </c>
      <c r="T126" s="9">
        <f t="shared" ca="1" si="14"/>
        <v>1.7112683430315245E-2</v>
      </c>
    </row>
    <row r="127" spans="1:20" x14ac:dyDescent="0.25">
      <c r="A127" vm="1205">
        <f ca="1"/>
        <v>44011</v>
      </c>
      <c r="B127" vm="1206">
        <f ca="1"/>
        <v>242.84</v>
      </c>
      <c r="C127" s="9">
        <f t="shared" ca="1" si="15"/>
        <v>1.0906668886853765E-2</v>
      </c>
      <c r="G127" vm="1207">
        <f ca="1"/>
        <v>9.1999999999999993</v>
      </c>
      <c r="H127" vm="1208">
        <f ca="1"/>
        <v>198.44</v>
      </c>
      <c r="I127" vm="1209">
        <f ca="1"/>
        <v>90.444999999999993</v>
      </c>
      <c r="J127" vm="1210">
        <f ca="1"/>
        <v>134.01900000000001</v>
      </c>
      <c r="K127" vm="1211">
        <f ca="1"/>
        <v>220.64</v>
      </c>
      <c r="L127" vm="1212">
        <f ca="1"/>
        <v>67.289299999999997</v>
      </c>
      <c r="M127" vm="1213">
        <f ca="1"/>
        <v>69.748500000000007</v>
      </c>
      <c r="N127" s="9">
        <f t="shared" ca="1" si="16"/>
        <v>0.56396090097747531</v>
      </c>
      <c r="O127" s="9">
        <f t="shared" ca="1" si="16"/>
        <v>0.25833861762840837</v>
      </c>
      <c r="P127" s="9">
        <f t="shared" ca="1" si="17"/>
        <v>0.23201089732674962</v>
      </c>
      <c r="Q127" s="9">
        <f t="shared" ca="1" si="11"/>
        <v>0.45054766646462907</v>
      </c>
      <c r="R127" s="9">
        <f t="shared" ca="1" si="12"/>
        <v>7.498172959805105E-2</v>
      </c>
      <c r="S127" s="9">
        <f t="shared" ca="1" si="13"/>
        <v>1.4128060412214394</v>
      </c>
      <c r="T127" s="9">
        <f t="shared" ca="1" si="14"/>
        <v>4.3342657551869168E-2</v>
      </c>
    </row>
    <row r="128" spans="1:20" x14ac:dyDescent="0.25">
      <c r="A128" vm="1214">
        <f ca="1"/>
        <v>44012</v>
      </c>
      <c r="B128" vm="1215">
        <f ca="1"/>
        <v>247.6</v>
      </c>
      <c r="C128" s="9">
        <f t="shared" ca="1" si="15"/>
        <v>1.9601383627079416E-2</v>
      </c>
      <c r="G128" vm="1216">
        <f ca="1"/>
        <v>9.4977999999999998</v>
      </c>
      <c r="H128" vm="1217">
        <f ca="1"/>
        <v>203.51</v>
      </c>
      <c r="I128" vm="1218">
        <f ca="1"/>
        <v>91.2</v>
      </c>
      <c r="J128" vm="1219">
        <f ca="1"/>
        <v>137.941</v>
      </c>
      <c r="K128" vm="1220">
        <f ca="1"/>
        <v>227.07</v>
      </c>
      <c r="L128" vm="1221">
        <f ca="1"/>
        <v>71.986599999999996</v>
      </c>
      <c r="M128" vm="1222">
        <f ca="1"/>
        <v>70.680499999999995</v>
      </c>
      <c r="N128" s="9">
        <f t="shared" ca="1" si="16"/>
        <v>0.61458563535911592</v>
      </c>
      <c r="O128" s="9">
        <f t="shared" ca="1" si="16"/>
        <v>0.29048826886493351</v>
      </c>
      <c r="P128" s="9">
        <f t="shared" ca="1" si="17"/>
        <v>0.24229524944662018</v>
      </c>
      <c r="Q128" s="9">
        <f t="shared" ca="1" si="11"/>
        <v>0.49299722919733324</v>
      </c>
      <c r="R128" s="9">
        <f t="shared" ca="1" si="12"/>
        <v>0.10630937880633362</v>
      </c>
      <c r="S128" s="9">
        <f t="shared" ca="1" si="13"/>
        <v>1.5812380774802426</v>
      </c>
      <c r="T128" s="9">
        <f t="shared" ca="1" si="14"/>
        <v>5.7284109437405473E-2</v>
      </c>
    </row>
    <row r="129" spans="1:20" x14ac:dyDescent="0.25">
      <c r="A129" vm="1223">
        <f ca="1"/>
        <v>44013</v>
      </c>
      <c r="B129" vm="1224">
        <f ca="1"/>
        <v>250.49</v>
      </c>
      <c r="C129" s="9">
        <f t="shared" ca="1" si="15"/>
        <v>1.1672051696284491E-2</v>
      </c>
      <c r="G129" vm="1225">
        <f ca="1"/>
        <v>9.5299999999999994</v>
      </c>
      <c r="H129" vm="1226">
        <f ca="1"/>
        <v>204.7</v>
      </c>
      <c r="I129" vm="1227">
        <f ca="1"/>
        <v>91.027500000000003</v>
      </c>
      <c r="J129" vm="1228">
        <f ca="1"/>
        <v>143.935</v>
      </c>
      <c r="K129" vm="1229">
        <f ca="1"/>
        <v>237.55</v>
      </c>
      <c r="L129" vm="1230">
        <f ca="1"/>
        <v>74.641300000000001</v>
      </c>
      <c r="M129" vm="1231">
        <f ca="1"/>
        <v>71.902000000000001</v>
      </c>
      <c r="N129" s="9">
        <f t="shared" ca="1" si="16"/>
        <v>0.62005949851253694</v>
      </c>
      <c r="O129" s="9">
        <f t="shared" ca="1" si="16"/>
        <v>0.2980342422320863</v>
      </c>
      <c r="P129" s="9">
        <f t="shared" ca="1" si="17"/>
        <v>0.23994551336625247</v>
      </c>
      <c r="Q129" s="9">
        <f t="shared" ca="1" si="11"/>
        <v>0.55787297601523944</v>
      </c>
      <c r="R129" s="9">
        <f t="shared" ca="1" si="12"/>
        <v>0.15736906211936663</v>
      </c>
      <c r="S129" s="9">
        <f t="shared" ca="1" si="13"/>
        <v>1.6764281923667186</v>
      </c>
      <c r="T129" s="9">
        <f t="shared" ca="1" si="14"/>
        <v>7.5556087418288564E-2</v>
      </c>
    </row>
    <row r="130" spans="1:20" x14ac:dyDescent="0.25">
      <c r="A130" vm="1232">
        <f ca="1"/>
        <v>44014</v>
      </c>
      <c r="B130" vm="1233">
        <f ca="1"/>
        <v>252.19</v>
      </c>
      <c r="C130" s="9">
        <f t="shared" ca="1" si="15"/>
        <v>6.7866980717792291E-3</v>
      </c>
      <c r="G130" vm="1234">
        <f ca="1"/>
        <v>9.6122999999999994</v>
      </c>
      <c r="H130" vm="1235">
        <f ca="1"/>
        <v>206.26</v>
      </c>
      <c r="I130" vm="1227">
        <f ca="1"/>
        <v>91.027500000000003</v>
      </c>
      <c r="J130" vm="1236">
        <f ca="1"/>
        <v>144.51499999999999</v>
      </c>
      <c r="K130" vm="1237">
        <f ca="1"/>
        <v>233.42</v>
      </c>
      <c r="L130" vm="1238">
        <f ca="1"/>
        <v>80.576499999999996</v>
      </c>
      <c r="M130" vm="1239">
        <f ca="1"/>
        <v>73.234999999999999</v>
      </c>
      <c r="N130" s="9">
        <f t="shared" ca="1" si="16"/>
        <v>0.63405014874628107</v>
      </c>
      <c r="O130" s="9">
        <f t="shared" ca="1" si="16"/>
        <v>0.30792644261255542</v>
      </c>
      <c r="P130" s="9">
        <f t="shared" ca="1" si="17"/>
        <v>0.23994551336625247</v>
      </c>
      <c r="Q130" s="9">
        <f t="shared" ca="1" si="11"/>
        <v>0.56415057580742922</v>
      </c>
      <c r="R130" s="9">
        <f t="shared" ca="1" si="12"/>
        <v>0.13724725943970761</v>
      </c>
      <c r="S130" s="9">
        <f t="shared" ca="1" si="13"/>
        <v>1.8892478593250237</v>
      </c>
      <c r="T130" s="9">
        <f t="shared" ca="1" si="14"/>
        <v>9.5495953688052637E-2</v>
      </c>
    </row>
    <row r="131" spans="1:20" x14ac:dyDescent="0.25">
      <c r="A131" vm="1240">
        <f ca="1"/>
        <v>44018</v>
      </c>
      <c r="B131" vm="1241">
        <f ca="1"/>
        <v>258.39</v>
      </c>
      <c r="C131" s="9">
        <f t="shared" ca="1" si="15"/>
        <v>2.4584638566160333E-2</v>
      </c>
      <c r="G131" vm="1242">
        <f ca="1"/>
        <v>9.8392999999999997</v>
      </c>
      <c r="H131" vm="1243">
        <f ca="1"/>
        <v>210.7</v>
      </c>
      <c r="I131" vm="1244">
        <f ca="1"/>
        <v>93.462500000000006</v>
      </c>
      <c r="J131" vm="1245">
        <f ca="1"/>
        <v>152.852</v>
      </c>
      <c r="K131" vm="1246">
        <f ca="1"/>
        <v>240.28</v>
      </c>
      <c r="L131" vm="1247">
        <f ca="1"/>
        <v>91.437799999999996</v>
      </c>
      <c r="M131" vm="1248">
        <f ca="1"/>
        <v>74.784999999999997</v>
      </c>
      <c r="N131" s="9">
        <f t="shared" ca="1" si="16"/>
        <v>0.67263918402039935</v>
      </c>
      <c r="O131" s="9">
        <f t="shared" ca="1" si="16"/>
        <v>0.33608116677235267</v>
      </c>
      <c r="P131" s="9">
        <f t="shared" ca="1" si="17"/>
        <v>0.2731142516601397</v>
      </c>
      <c r="Q131" s="9">
        <f t="shared" ca="1" si="11"/>
        <v>0.65438566109619889</v>
      </c>
      <c r="R131" s="9">
        <f t="shared" ca="1" si="12"/>
        <v>0.17066991473812432</v>
      </c>
      <c r="S131" s="9">
        <f t="shared" ca="1" si="13"/>
        <v>2.2787036904232583</v>
      </c>
      <c r="T131" s="9">
        <f t="shared" ca="1" si="14"/>
        <v>0.11868184469940601</v>
      </c>
    </row>
    <row r="132" spans="1:20" x14ac:dyDescent="0.25">
      <c r="A132" vm="1249">
        <f ca="1"/>
        <v>44019</v>
      </c>
      <c r="B132" vm="1250">
        <f ca="1"/>
        <v>256.61</v>
      </c>
      <c r="C132" s="9">
        <f t="shared" ca="1" si="15"/>
        <v>-6.8888114865125472E-3</v>
      </c>
      <c r="G132" vm="1251">
        <f ca="1"/>
        <v>9.8718000000000004</v>
      </c>
      <c r="H132" vm="1252">
        <f ca="1"/>
        <v>208.25</v>
      </c>
      <c r="I132" vm="1253">
        <f ca="1"/>
        <v>93.172499999999999</v>
      </c>
      <c r="J132" vm="1254">
        <f ca="1"/>
        <v>150.006</v>
      </c>
      <c r="K132" vm="1255">
        <f ca="1"/>
        <v>240.86</v>
      </c>
      <c r="L132" vm="1256">
        <f ca="1"/>
        <v>92.656400000000005</v>
      </c>
      <c r="M132" vm="1257">
        <f ca="1"/>
        <v>74.259</v>
      </c>
      <c r="N132" s="9">
        <f t="shared" ca="1" si="16"/>
        <v>0.67816404589885249</v>
      </c>
      <c r="O132" s="9">
        <f t="shared" ca="1" si="16"/>
        <v>0.32054533925174389</v>
      </c>
      <c r="P132" s="9">
        <f t="shared" ca="1" si="17"/>
        <v>0.26916397071343434</v>
      </c>
      <c r="Q132" s="9">
        <f t="shared" ref="Q132:Q195" ca="1" si="18">(J132/J$3)-1</f>
        <v>0.62358212832279869</v>
      </c>
      <c r="R132" s="9">
        <f t="shared" ref="R132:R195" ca="1" si="19">(K132/K$3)-1</f>
        <v>0.17349573690621201</v>
      </c>
      <c r="S132" s="9">
        <f t="shared" ref="S132:S195" ca="1" si="20">(L132/L$3)-1</f>
        <v>2.322399277118802</v>
      </c>
      <c r="T132" s="9">
        <f t="shared" ref="T132:T195" ca="1" si="21">(M132/M$3)-1</f>
        <v>0.11081360039490806</v>
      </c>
    </row>
    <row r="133" spans="1:20" x14ac:dyDescent="0.25">
      <c r="A133" vm="1258">
        <f ca="1"/>
        <v>44020</v>
      </c>
      <c r="B133" vm="1259">
        <f ca="1"/>
        <v>259.99</v>
      </c>
      <c r="C133" s="9">
        <f t="shared" ref="C133:C196" ca="1" si="22">B133/B132-1</f>
        <v>1.3171739215151357E-2</v>
      </c>
      <c r="G133" vm="1260">
        <f ca="1"/>
        <v>10.215999999999999</v>
      </c>
      <c r="H133" vm="1261">
        <f ca="1"/>
        <v>212.83</v>
      </c>
      <c r="I133" vm="1262">
        <f ca="1"/>
        <v>95.342500000000001</v>
      </c>
      <c r="J133" vm="1263">
        <f ca="1"/>
        <v>154.05549999999999</v>
      </c>
      <c r="K133" vm="1264">
        <f ca="1"/>
        <v>243.58</v>
      </c>
      <c r="L133" vm="1265">
        <f ca="1"/>
        <v>91.0578</v>
      </c>
      <c r="M133" vm="1266">
        <f ca="1"/>
        <v>74.8</v>
      </c>
      <c r="N133" s="9">
        <f t="shared" ca="1" si="16"/>
        <v>0.73667658308542272</v>
      </c>
      <c r="O133" s="9">
        <f t="shared" ca="1" si="16"/>
        <v>0.34958782498414731</v>
      </c>
      <c r="P133" s="9">
        <f t="shared" ca="1" si="17"/>
        <v>0.29872296952153943</v>
      </c>
      <c r="Q133" s="9">
        <f t="shared" ca="1" si="18"/>
        <v>0.66741168066499257</v>
      </c>
      <c r="R133" s="9">
        <f t="shared" ca="1" si="19"/>
        <v>0.18674786845310609</v>
      </c>
      <c r="S133" s="9">
        <f t="shared" ca="1" si="20"/>
        <v>2.2650779535577517</v>
      </c>
      <c r="T133" s="9">
        <f t="shared" ca="1" si="21"/>
        <v>0.11890622428983866</v>
      </c>
    </row>
    <row r="134" spans="1:20" x14ac:dyDescent="0.25">
      <c r="A134" vm="1267">
        <f ca="1"/>
        <v>44021</v>
      </c>
      <c r="B134" vm="1268">
        <f ca="1"/>
        <v>262.18</v>
      </c>
      <c r="C134" s="9">
        <f t="shared" ca="1" si="22"/>
        <v>8.4234009000345722E-3</v>
      </c>
      <c r="G134" vm="1269">
        <f ca="1"/>
        <v>10.509</v>
      </c>
      <c r="H134" vm="1270">
        <f ca="1"/>
        <v>214.32</v>
      </c>
      <c r="I134" vm="1271">
        <f ca="1"/>
        <v>95.682500000000005</v>
      </c>
      <c r="J134" vm="1272">
        <f ca="1"/>
        <v>159.13149999999999</v>
      </c>
      <c r="K134" vm="1273">
        <f ca="1"/>
        <v>244.5</v>
      </c>
      <c r="L134" vm="1274">
        <f ca="1"/>
        <v>92.951099999999997</v>
      </c>
      <c r="M134" vm="1275">
        <f ca="1"/>
        <v>75.549499999999995</v>
      </c>
      <c r="N134" s="9">
        <f t="shared" ca="1" si="16"/>
        <v>0.78648533786655328</v>
      </c>
      <c r="O134" s="9">
        <f t="shared" ca="1" si="16"/>
        <v>0.35903614457831323</v>
      </c>
      <c r="P134" s="9">
        <f t="shared" ca="1" si="17"/>
        <v>0.30335433339009032</v>
      </c>
      <c r="Q134" s="9">
        <f t="shared" ca="1" si="18"/>
        <v>0.72235150229457101</v>
      </c>
      <c r="R134" s="9">
        <f t="shared" ca="1" si="19"/>
        <v>0.19123020706455551</v>
      </c>
      <c r="S134" s="9">
        <f t="shared" ca="1" si="20"/>
        <v>2.332966394630025</v>
      </c>
      <c r="T134" s="9">
        <f t="shared" ca="1" si="21"/>
        <v>0.13011772449178016</v>
      </c>
    </row>
    <row r="135" spans="1:20" x14ac:dyDescent="0.25">
      <c r="A135" vm="1276">
        <f ca="1"/>
        <v>44022</v>
      </c>
      <c r="B135" vm="1277">
        <f ca="1"/>
        <v>263.97000000000003</v>
      </c>
      <c r="C135" s="9">
        <f t="shared" ca="1" si="22"/>
        <v>6.8273705088108816E-3</v>
      </c>
      <c r="G135" vm="1278">
        <f ca="1"/>
        <v>10.4793</v>
      </c>
      <c r="H135" vm="1279">
        <f ca="1"/>
        <v>213.67</v>
      </c>
      <c r="I135" vm="1280">
        <f ca="1"/>
        <v>95.92</v>
      </c>
      <c r="J135" vm="1281">
        <f ca="1"/>
        <v>160</v>
      </c>
      <c r="K135" vm="1282">
        <f ca="1"/>
        <v>245.07</v>
      </c>
      <c r="L135" vm="1283">
        <f ca="1"/>
        <v>102.9756</v>
      </c>
      <c r="M135" vm="1284">
        <f ca="1"/>
        <v>77.087000000000003</v>
      </c>
      <c r="N135" s="9">
        <f t="shared" ca="1" si="16"/>
        <v>0.78143646408839773</v>
      </c>
      <c r="O135" s="9">
        <f t="shared" ca="1" si="16"/>
        <v>0.35491439441978434</v>
      </c>
      <c r="P135" s="9">
        <f t="shared" ca="1" si="17"/>
        <v>0.30658947726885755</v>
      </c>
      <c r="Q135" s="9">
        <f t="shared" ca="1" si="18"/>
        <v>0.73175166681097936</v>
      </c>
      <c r="R135" s="9">
        <f t="shared" ca="1" si="19"/>
        <v>0.1940073081607796</v>
      </c>
      <c r="S135" s="9">
        <f t="shared" ca="1" si="20"/>
        <v>2.6924169188623224</v>
      </c>
      <c r="T135" s="9">
        <f t="shared" ca="1" si="21"/>
        <v>0.15311663251110685</v>
      </c>
    </row>
    <row r="136" spans="1:20" x14ac:dyDescent="0.25">
      <c r="A136" vm="1285">
        <f ca="1"/>
        <v>44025</v>
      </c>
      <c r="B136" vm="1286">
        <f ca="1"/>
        <v>258.54000000000002</v>
      </c>
      <c r="C136" s="9">
        <f t="shared" ca="1" si="22"/>
        <v>-2.0570519377202001E-2</v>
      </c>
      <c r="G136" vm="1287">
        <f ca="1"/>
        <v>10.052300000000001</v>
      </c>
      <c r="H136" vm="878">
        <f ca="1"/>
        <v>207.07</v>
      </c>
      <c r="I136" vm="1288">
        <f ca="1"/>
        <v>95.477500000000006</v>
      </c>
      <c r="J136" vm="1289">
        <f ca="1"/>
        <v>155.19999999999999</v>
      </c>
      <c r="K136" vm="1290">
        <f ca="1"/>
        <v>239</v>
      </c>
      <c r="L136" vm="1291">
        <f ca="1"/>
        <v>99.802999999999997</v>
      </c>
      <c r="M136" vm="1292">
        <f ca="1"/>
        <v>75.566999999999993</v>
      </c>
      <c r="N136" s="9">
        <f t="shared" ca="1" si="16"/>
        <v>0.70884827879303014</v>
      </c>
      <c r="O136" s="9">
        <f t="shared" ca="1" si="16"/>
        <v>0.31306277742549149</v>
      </c>
      <c r="P136" s="9">
        <f t="shared" ca="1" si="17"/>
        <v>0.30056189341052297</v>
      </c>
      <c r="Q136" s="9">
        <f t="shared" ca="1" si="18"/>
        <v>0.67979911680664995</v>
      </c>
      <c r="R136" s="9">
        <f t="shared" ca="1" si="19"/>
        <v>0.16443361753958596</v>
      </c>
      <c r="S136" s="9">
        <f t="shared" ca="1" si="20"/>
        <v>2.5786563589162519</v>
      </c>
      <c r="T136" s="9">
        <f t="shared" ca="1" si="21"/>
        <v>0.1303795006806181</v>
      </c>
    </row>
    <row r="137" spans="1:20" x14ac:dyDescent="0.25">
      <c r="A137" vm="1293">
        <f ca="1"/>
        <v>44026</v>
      </c>
      <c r="B137" vm="1294">
        <f ca="1"/>
        <v>260.37</v>
      </c>
      <c r="C137" s="9">
        <f t="shared" ca="1" si="22"/>
        <v>7.0782084010210244E-3</v>
      </c>
      <c r="G137" vm="1295">
        <f ca="1"/>
        <v>10.377000000000001</v>
      </c>
      <c r="H137" vm="1296">
        <f ca="1"/>
        <v>208.35</v>
      </c>
      <c r="I137" vm="1297">
        <f ca="1"/>
        <v>97.057500000000005</v>
      </c>
      <c r="J137" vm="1298">
        <f ca="1"/>
        <v>154.19999999999999</v>
      </c>
      <c r="K137" vm="1299">
        <f ca="1"/>
        <v>239.73</v>
      </c>
      <c r="L137" vm="1300">
        <f ca="1"/>
        <v>101.119</v>
      </c>
      <c r="M137" vm="1301">
        <f ca="1"/>
        <v>76.028999999999996</v>
      </c>
      <c r="N137" s="9">
        <f t="shared" ca="1" si="16"/>
        <v>0.76404589885252872</v>
      </c>
      <c r="O137" s="9">
        <f t="shared" ca="1" si="16"/>
        <v>0.32117945466074826</v>
      </c>
      <c r="P137" s="9">
        <f t="shared" ca="1" si="17"/>
        <v>0.32208411374084811</v>
      </c>
      <c r="Q137" s="9">
        <f t="shared" ca="1" si="18"/>
        <v>0.66897566888908133</v>
      </c>
      <c r="R137" s="9">
        <f t="shared" ca="1" si="19"/>
        <v>0.16799025578562721</v>
      </c>
      <c r="S137" s="9">
        <f t="shared" ca="1" si="20"/>
        <v>2.6258444371136385</v>
      </c>
      <c r="T137" s="9">
        <f t="shared" ca="1" si="21"/>
        <v>0.13729039206593763</v>
      </c>
    </row>
    <row r="138" spans="1:20" x14ac:dyDescent="0.25">
      <c r="A138" vm="1302">
        <f ca="1"/>
        <v>44027</v>
      </c>
      <c r="B138" vm="1303">
        <f ca="1"/>
        <v>260.89999999999998</v>
      </c>
      <c r="C138" s="9">
        <f t="shared" ca="1" si="22"/>
        <v>2.0355647732073212E-3</v>
      </c>
      <c r="G138" vm="1304">
        <f ca="1"/>
        <v>10.2273</v>
      </c>
      <c r="H138" vm="1305">
        <f ca="1"/>
        <v>208.04</v>
      </c>
      <c r="I138" vm="1306">
        <f ca="1"/>
        <v>97.724999999999994</v>
      </c>
      <c r="J138" vm="1307">
        <f ca="1"/>
        <v>150.4435</v>
      </c>
      <c r="K138" vm="1246">
        <f ca="1"/>
        <v>240.28</v>
      </c>
      <c r="L138" vm="1308">
        <f ca="1"/>
        <v>103.0663</v>
      </c>
      <c r="M138" vm="1309">
        <f ca="1"/>
        <v>75.682000000000002</v>
      </c>
      <c r="N138" s="9">
        <f t="shared" ca="1" si="16"/>
        <v>0.7385975350616234</v>
      </c>
      <c r="O138" s="9">
        <f t="shared" ca="1" si="16"/>
        <v>0.31921369689283452</v>
      </c>
      <c r="P138" s="9">
        <f t="shared" ca="1" si="17"/>
        <v>0.33117657074748852</v>
      </c>
      <c r="Q138" s="9">
        <f t="shared" ca="1" si="18"/>
        <v>0.62831738678673488</v>
      </c>
      <c r="R138" s="9">
        <f t="shared" ca="1" si="19"/>
        <v>0.17066991473812432</v>
      </c>
      <c r="S138" s="9">
        <f t="shared" ca="1" si="20"/>
        <v>2.6956691671089055</v>
      </c>
      <c r="T138" s="9">
        <f t="shared" ca="1" si="21"/>
        <v>0.13209974420726689</v>
      </c>
    </row>
    <row r="139" spans="1:20" x14ac:dyDescent="0.25">
      <c r="A139" vm="1310">
        <f ca="1"/>
        <v>44028</v>
      </c>
      <c r="B139" vm="1311">
        <f ca="1"/>
        <v>259.12</v>
      </c>
      <c r="C139" s="9">
        <f t="shared" ca="1" si="22"/>
        <v>-6.8225373706399806E-3</v>
      </c>
      <c r="G139" vm="1312">
        <f ca="1"/>
        <v>10.1348</v>
      </c>
      <c r="H139" vm="1313">
        <f ca="1"/>
        <v>203.92</v>
      </c>
      <c r="I139" vm="1314">
        <f ca="1"/>
        <v>96.522499999999994</v>
      </c>
      <c r="J139" vm="1315">
        <f ca="1"/>
        <v>149.995</v>
      </c>
      <c r="K139" vm="1316">
        <f ca="1"/>
        <v>240.93</v>
      </c>
      <c r="L139" vm="1317">
        <f ca="1"/>
        <v>100.04170000000001</v>
      </c>
      <c r="M139" vm="1318">
        <f ca="1"/>
        <v>75.900000000000006</v>
      </c>
      <c r="N139" s="9">
        <f t="shared" ca="1" si="16"/>
        <v>0.7228729281767956</v>
      </c>
      <c r="O139" s="9">
        <f t="shared" ca="1" si="16"/>
        <v>0.29308814204185163</v>
      </c>
      <c r="P139" s="9">
        <f t="shared" ca="1" si="17"/>
        <v>0.31479652647709866</v>
      </c>
      <c r="Q139" s="9">
        <f t="shared" ca="1" si="18"/>
        <v>0.62346307039570537</v>
      </c>
      <c r="R139" s="9">
        <f t="shared" ca="1" si="19"/>
        <v>0.17383678440925698</v>
      </c>
      <c r="S139" s="9">
        <f t="shared" ca="1" si="20"/>
        <v>2.5872154730999268</v>
      </c>
      <c r="T139" s="9">
        <f t="shared" ca="1" si="21"/>
        <v>0.13536072758821871</v>
      </c>
    </row>
    <row r="140" spans="1:20" x14ac:dyDescent="0.25">
      <c r="A140" vm="1319">
        <f ca="1"/>
        <v>44029</v>
      </c>
      <c r="B140" vm="1320">
        <f ca="1"/>
        <v>259.42</v>
      </c>
      <c r="C140" s="9">
        <f t="shared" ca="1" si="22"/>
        <v>1.1577647422045256E-3</v>
      </c>
      <c r="G140" vm="1321">
        <f ca="1"/>
        <v>10.201499999999999</v>
      </c>
      <c r="H140" vm="1322">
        <f ca="1"/>
        <v>202.88</v>
      </c>
      <c r="I140" vm="1323">
        <f ca="1"/>
        <v>96.327500000000001</v>
      </c>
      <c r="J140" vm="1324">
        <f ca="1"/>
        <v>148.0985</v>
      </c>
      <c r="K140" vm="1325">
        <f ca="1"/>
        <v>242.03</v>
      </c>
      <c r="L140" vm="1326">
        <f ca="1"/>
        <v>100.05500000000001</v>
      </c>
      <c r="M140" vm="1327">
        <f ca="1"/>
        <v>75.777500000000003</v>
      </c>
      <c r="N140" s="9">
        <f t="shared" ca="1" si="16"/>
        <v>0.73421164470888201</v>
      </c>
      <c r="O140" s="9">
        <f t="shared" ca="1" si="16"/>
        <v>0.28649334178820562</v>
      </c>
      <c r="P140" s="9">
        <f t="shared" ca="1" si="17"/>
        <v>0.31214030308190033</v>
      </c>
      <c r="Q140" s="9">
        <f t="shared" ca="1" si="18"/>
        <v>0.60293640142003646</v>
      </c>
      <c r="R140" s="9">
        <f t="shared" ca="1" si="19"/>
        <v>0.17919610231425098</v>
      </c>
      <c r="S140" s="9">
        <f t="shared" ca="1" si="20"/>
        <v>2.5876923738902198</v>
      </c>
      <c r="T140" s="9">
        <f t="shared" ca="1" si="21"/>
        <v>0.1335282942663536</v>
      </c>
    </row>
    <row r="141" spans="1:20" x14ac:dyDescent="0.25">
      <c r="A141" vm="1328">
        <f ca="1"/>
        <v>44032</v>
      </c>
      <c r="B141" vm="1329">
        <f ca="1"/>
        <v>266.77999999999997</v>
      </c>
      <c r="C141" s="9">
        <f t="shared" ca="1" si="22"/>
        <v>2.8370981420090757E-2</v>
      </c>
      <c r="G141" vm="1330">
        <f ca="1"/>
        <v>10.5108</v>
      </c>
      <c r="H141" vm="1331">
        <f ca="1"/>
        <v>211.6</v>
      </c>
      <c r="I141" vm="1332">
        <f ca="1"/>
        <v>98.357500000000002</v>
      </c>
      <c r="J141" vm="1333">
        <f ca="1"/>
        <v>159.84200000000001</v>
      </c>
      <c r="K141" vm="1334">
        <f ca="1"/>
        <v>245.42</v>
      </c>
      <c r="L141" vm="1335">
        <f ca="1"/>
        <v>109.5322</v>
      </c>
      <c r="M141" vm="1336">
        <f ca="1"/>
        <v>78.286000000000001</v>
      </c>
      <c r="N141" s="9">
        <f t="shared" ca="1" si="16"/>
        <v>0.78679133021674441</v>
      </c>
      <c r="O141" s="9">
        <f t="shared" ca="1" si="16"/>
        <v>0.3417882054533925</v>
      </c>
      <c r="P141" s="9">
        <f t="shared" ca="1" si="17"/>
        <v>0.33979226970883714</v>
      </c>
      <c r="Q141" s="9">
        <f t="shared" ca="1" si="18"/>
        <v>0.73004156204000359</v>
      </c>
      <c r="R141" s="9">
        <f t="shared" ca="1" si="19"/>
        <v>0.19571254567600471</v>
      </c>
      <c r="S141" s="9">
        <f t="shared" ca="1" si="20"/>
        <v>2.9275182513159592</v>
      </c>
      <c r="T141" s="9">
        <f t="shared" ca="1" si="21"/>
        <v>0.17105204110634098</v>
      </c>
    </row>
    <row r="142" spans="1:20" x14ac:dyDescent="0.25">
      <c r="A142" vm="1337">
        <f ca="1"/>
        <v>44033</v>
      </c>
      <c r="B142" vm="1338">
        <f ca="1"/>
        <v>264</v>
      </c>
      <c r="C142" s="9">
        <f t="shared" ca="1" si="22"/>
        <v>-1.0420571257215627E-2</v>
      </c>
      <c r="G142" vm="1339">
        <f ca="1"/>
        <v>10.3285</v>
      </c>
      <c r="H142" vm="1340">
        <f ca="1"/>
        <v>208.75</v>
      </c>
      <c r="I142" vm="1341">
        <f ca="1"/>
        <v>97</v>
      </c>
      <c r="J142" vm="1342">
        <f ca="1"/>
        <v>156.9145</v>
      </c>
      <c r="K142" vm="1343">
        <f ca="1"/>
        <v>241.75</v>
      </c>
      <c r="L142" vm="1344">
        <f ca="1"/>
        <v>104.55629999999999</v>
      </c>
      <c r="M142" vm="1345">
        <f ca="1"/>
        <v>77.921000000000006</v>
      </c>
      <c r="N142" s="9">
        <f t="shared" ca="1" si="16"/>
        <v>0.75580110497237563</v>
      </c>
      <c r="O142" s="9">
        <f t="shared" ca="1" si="16"/>
        <v>0.32371591629676622</v>
      </c>
      <c r="P142" s="9">
        <f t="shared" ca="1" si="17"/>
        <v>0.32130086838072547</v>
      </c>
      <c r="Q142" s="9">
        <f t="shared" ca="1" si="18"/>
        <v>0.69835591826132148</v>
      </c>
      <c r="R142" s="9">
        <f t="shared" ca="1" si="19"/>
        <v>0.17783191230207063</v>
      </c>
      <c r="S142" s="9">
        <f t="shared" ca="1" si="20"/>
        <v>2.7490963985026027</v>
      </c>
      <c r="T142" s="9">
        <f t="shared" ca="1" si="21"/>
        <v>0.16559213773915138</v>
      </c>
    </row>
    <row r="143" spans="1:20" x14ac:dyDescent="0.25">
      <c r="A143" vm="1346">
        <f ca="1"/>
        <v>44034</v>
      </c>
      <c r="B143" vm="1347">
        <f ca="1"/>
        <v>264.93</v>
      </c>
      <c r="C143" s="9">
        <f t="shared" ca="1" si="22"/>
        <v>3.5227272727273995E-3</v>
      </c>
      <c r="G143" vm="1348">
        <f ca="1"/>
        <v>10.438800000000001</v>
      </c>
      <c r="H143" vm="1349">
        <f ca="1"/>
        <v>211.75</v>
      </c>
      <c r="I143" vm="1350">
        <f ca="1"/>
        <v>97.272499999999994</v>
      </c>
      <c r="J143" vm="1351">
        <f ca="1"/>
        <v>154.99549999999999</v>
      </c>
      <c r="K143" vm="1352">
        <f ca="1"/>
        <v>239.87</v>
      </c>
      <c r="L143" vm="1353">
        <f ca="1"/>
        <v>106.15430000000001</v>
      </c>
      <c r="M143" vm="1354">
        <f ca="1"/>
        <v>78.424499999999995</v>
      </c>
      <c r="N143" s="9">
        <f t="shared" ca="1" si="16"/>
        <v>0.77455163620909473</v>
      </c>
      <c r="O143" s="9">
        <f t="shared" ca="1" si="16"/>
        <v>0.34273937856689929</v>
      </c>
      <c r="P143" s="9">
        <f t="shared" ca="1" si="17"/>
        <v>0.3250127703047847</v>
      </c>
      <c r="Q143" s="9">
        <f t="shared" ca="1" si="18"/>
        <v>0.67758572170750719</v>
      </c>
      <c r="R143" s="9">
        <f t="shared" ca="1" si="19"/>
        <v>0.16867235079171738</v>
      </c>
      <c r="S143" s="9">
        <f t="shared" ca="1" si="20"/>
        <v>2.8063962077422873</v>
      </c>
      <c r="T143" s="9">
        <f t="shared" ca="1" si="21"/>
        <v>0.17312381265800059</v>
      </c>
    </row>
    <row r="144" spans="1:20" x14ac:dyDescent="0.25">
      <c r="A144" vm="1355">
        <f ca="1"/>
        <v>44035</v>
      </c>
      <c r="B144" vm="1356">
        <f ca="1"/>
        <v>258.01</v>
      </c>
      <c r="C144" s="9">
        <f t="shared" ca="1" si="22"/>
        <v>-2.6120107198127851E-2</v>
      </c>
      <c r="G144" vm="1357">
        <f ca="1"/>
        <v>10.129799999999999</v>
      </c>
      <c r="H144" vm="1358">
        <f ca="1"/>
        <v>202.54</v>
      </c>
      <c r="I144" vm="1359">
        <f ca="1"/>
        <v>92.844999999999999</v>
      </c>
      <c r="J144" vm="1360">
        <f ca="1"/>
        <v>149.32749999999999</v>
      </c>
      <c r="K144" vm="1361">
        <f ca="1"/>
        <v>232.6</v>
      </c>
      <c r="L144" vm="1362">
        <f ca="1"/>
        <v>100.8703</v>
      </c>
      <c r="M144" vm="1363">
        <f ca="1"/>
        <v>75.784000000000006</v>
      </c>
      <c r="N144" s="9">
        <f t="shared" ca="1" si="16"/>
        <v>0.72202294942626422</v>
      </c>
      <c r="O144" s="9">
        <f t="shared" ca="1" si="16"/>
        <v>0.28433734939759048</v>
      </c>
      <c r="P144" s="9">
        <f t="shared" ca="1" si="17"/>
        <v>0.26470287757534483</v>
      </c>
      <c r="Q144" s="9">
        <f t="shared" ca="1" si="18"/>
        <v>0.61623841891072817</v>
      </c>
      <c r="R144" s="9">
        <f t="shared" ca="1" si="19"/>
        <v>0.13325213154689397</v>
      </c>
      <c r="S144" s="9">
        <f t="shared" ca="1" si="20"/>
        <v>2.616926750907187</v>
      </c>
      <c r="T144" s="9">
        <f t="shared" ca="1" si="21"/>
        <v>0.13362552542220762</v>
      </c>
    </row>
    <row r="145" spans="1:20" x14ac:dyDescent="0.25">
      <c r="A145" vm="1364">
        <f ca="1"/>
        <v>44036</v>
      </c>
      <c r="B145" vm="1365">
        <f ca="1"/>
        <v>255.56</v>
      </c>
      <c r="C145" s="9">
        <f t="shared" ca="1" si="22"/>
        <v>-9.4957559784504264E-3</v>
      </c>
      <c r="G145" vm="1366">
        <f ca="1"/>
        <v>10.1945</v>
      </c>
      <c r="H145" vm="1367">
        <f ca="1"/>
        <v>201.3</v>
      </c>
      <c r="I145" vm="1368">
        <f ca="1"/>
        <v>92.614999999999995</v>
      </c>
      <c r="J145" vm="1369">
        <f ca="1"/>
        <v>150.44550000000001</v>
      </c>
      <c r="K145" vm="1370">
        <f ca="1"/>
        <v>230.71</v>
      </c>
      <c r="L145" vm="1371">
        <f ca="1"/>
        <v>94.465699999999998</v>
      </c>
      <c r="M145" vm="1372">
        <f ca="1"/>
        <v>75.593500000000006</v>
      </c>
      <c r="N145" s="9">
        <f t="shared" ca="1" si="16"/>
        <v>0.73302167445813837</v>
      </c>
      <c r="O145" s="9">
        <f t="shared" ca="1" si="16"/>
        <v>0.2764743183259355</v>
      </c>
      <c r="P145" s="9">
        <f t="shared" ca="1" si="17"/>
        <v>0.26156989613485448</v>
      </c>
      <c r="Q145" s="9">
        <f t="shared" ca="1" si="18"/>
        <v>0.62833903368257005</v>
      </c>
      <c r="R145" s="9">
        <f t="shared" ca="1" si="19"/>
        <v>0.12404384896467735</v>
      </c>
      <c r="S145" s="9">
        <f t="shared" ca="1" si="20"/>
        <v>2.3872757131997533</v>
      </c>
      <c r="T145" s="9">
        <f t="shared" ca="1" si="21"/>
        <v>0.13077590462371558</v>
      </c>
    </row>
    <row r="146" spans="1:20" x14ac:dyDescent="0.25">
      <c r="A146" vm="1373">
        <f ca="1"/>
        <v>44039</v>
      </c>
      <c r="B146" vm="1374">
        <f ca="1"/>
        <v>260.12</v>
      </c>
      <c r="C146" s="9">
        <f t="shared" ca="1" si="22"/>
        <v>1.7843167944905369E-2</v>
      </c>
      <c r="G146" vm="1375">
        <f ca="1"/>
        <v>10.4215</v>
      </c>
      <c r="H146" vm="1376">
        <f ca="1"/>
        <v>203.85</v>
      </c>
      <c r="I146" vm="1377">
        <f ca="1"/>
        <v>94.81</v>
      </c>
      <c r="J146" vm="1378">
        <f ca="1"/>
        <v>152.76050000000001</v>
      </c>
      <c r="K146" vm="1379">
        <f ca="1"/>
        <v>233.5</v>
      </c>
      <c r="L146" vm="1380">
        <f ca="1"/>
        <v>102.639</v>
      </c>
      <c r="M146" vm="1381">
        <f ca="1"/>
        <v>76.510000000000005</v>
      </c>
      <c r="N146" s="9">
        <f t="shared" ca="1" si="16"/>
        <v>0.77161070973225665</v>
      </c>
      <c r="O146" s="9">
        <f t="shared" ca="1" si="16"/>
        <v>0.29264426125554865</v>
      </c>
      <c r="P146" s="9">
        <f t="shared" ca="1" si="17"/>
        <v>0.29146943640388234</v>
      </c>
      <c r="Q146" s="9">
        <f t="shared" ca="1" si="18"/>
        <v>0.65339531561174136</v>
      </c>
      <c r="R146" s="9">
        <f t="shared" ca="1" si="19"/>
        <v>0.13763702801461641</v>
      </c>
      <c r="S146" s="9">
        <f t="shared" ca="1" si="20"/>
        <v>2.6803473845756658</v>
      </c>
      <c r="T146" s="9">
        <f t="shared" ca="1" si="21"/>
        <v>0.14448549759913853</v>
      </c>
    </row>
    <row r="147" spans="1:20" x14ac:dyDescent="0.25">
      <c r="A147" vm="1382">
        <f ca="1"/>
        <v>44040</v>
      </c>
      <c r="B147" vm="1383">
        <f ca="1"/>
        <v>256.81</v>
      </c>
      <c r="C147" s="9">
        <f t="shared" ca="1" si="22"/>
        <v>-1.27248962017531E-2</v>
      </c>
      <c r="G147" vm="1384">
        <f ca="1"/>
        <v>10.2155</v>
      </c>
      <c r="H147" vm="1385">
        <f ca="1"/>
        <v>202.02</v>
      </c>
      <c r="I147" vm="1386">
        <f ca="1"/>
        <v>93.252499999999998</v>
      </c>
      <c r="J147" vm="1387">
        <f ca="1"/>
        <v>150.01650000000001</v>
      </c>
      <c r="K147" vm="1388">
        <f ca="1"/>
        <v>230.12</v>
      </c>
      <c r="L147" vm="1389">
        <f ca="1"/>
        <v>98.431700000000006</v>
      </c>
      <c r="M147" vm="1390">
        <f ca="1"/>
        <v>75.016999999999996</v>
      </c>
      <c r="N147" s="9">
        <f t="shared" ca="1" si="16"/>
        <v>0.73659158521036971</v>
      </c>
      <c r="O147" s="9">
        <f t="shared" ca="1" si="16"/>
        <v>0.28103994927076736</v>
      </c>
      <c r="P147" s="9">
        <f t="shared" ca="1" si="17"/>
        <v>0.27025370338838761</v>
      </c>
      <c r="Q147" s="9">
        <f t="shared" ca="1" si="18"/>
        <v>0.62369577452593306</v>
      </c>
      <c r="R147" s="9">
        <f t="shared" ca="1" si="19"/>
        <v>0.12116930572472606</v>
      </c>
      <c r="S147" s="9">
        <f t="shared" ca="1" si="20"/>
        <v>2.5294853774329114</v>
      </c>
      <c r="T147" s="9">
        <f t="shared" ca="1" si="21"/>
        <v>0.12215224903142796</v>
      </c>
    </row>
    <row r="148" spans="1:20" x14ac:dyDescent="0.25">
      <c r="A148" vm="1391">
        <f ca="1"/>
        <v>44041</v>
      </c>
      <c r="B148" vm="1392">
        <f ca="1"/>
        <v>259.77</v>
      </c>
      <c r="C148" s="9">
        <f t="shared" ca="1" si="22"/>
        <v>1.1526030917799135E-2</v>
      </c>
      <c r="G148" vm="1393">
        <f ca="1"/>
        <v>10.4655</v>
      </c>
      <c r="H148" vm="1394">
        <f ca="1"/>
        <v>204.06</v>
      </c>
      <c r="I148" vm="1395">
        <f ca="1"/>
        <v>95.04</v>
      </c>
      <c r="J148" vm="1396">
        <f ca="1"/>
        <v>151.6765</v>
      </c>
      <c r="K148" vm="1397">
        <f ca="1"/>
        <v>233.29</v>
      </c>
      <c r="L148" vm="1398">
        <f ca="1"/>
        <v>99.939700000000002</v>
      </c>
      <c r="M148" vm="1399">
        <f ca="1"/>
        <v>76.100999999999999</v>
      </c>
      <c r="N148" s="9">
        <f t="shared" ref="N148:P211" ca="1" si="23">(G148/G$3)-1</f>
        <v>0.77909052273693158</v>
      </c>
      <c r="O148" s="9">
        <f t="shared" ca="1" si="23"/>
        <v>0.29397590361445802</v>
      </c>
      <c r="P148" s="9">
        <f t="shared" ca="1" si="17"/>
        <v>0.29460241784437269</v>
      </c>
      <c r="Q148" s="9">
        <f t="shared" ca="1" si="18"/>
        <v>0.64166269806909693</v>
      </c>
      <c r="R148" s="9">
        <f t="shared" ca="1" si="19"/>
        <v>0.13661388550548104</v>
      </c>
      <c r="S148" s="9">
        <f t="shared" ca="1" si="20"/>
        <v>2.5835580384676065</v>
      </c>
      <c r="T148" s="9">
        <f t="shared" ca="1" si="21"/>
        <v>0.13836741410001352</v>
      </c>
    </row>
    <row r="149" spans="1:20" x14ac:dyDescent="0.25">
      <c r="A149" vm="1400">
        <f ca="1"/>
        <v>44042</v>
      </c>
      <c r="B149" vm="1401">
        <f ca="1"/>
        <v>261.13</v>
      </c>
      <c r="C149" s="9">
        <f t="shared" ca="1" si="22"/>
        <v>5.2354005466375142E-3</v>
      </c>
      <c r="G149" vm="1402">
        <f ca="1"/>
        <v>10.614000000000001</v>
      </c>
      <c r="H149" vm="1403">
        <f ca="1"/>
        <v>203.9</v>
      </c>
      <c r="I149" vm="1404">
        <f ca="1"/>
        <v>96.19</v>
      </c>
      <c r="J149" vm="1405">
        <f ca="1"/>
        <v>152.59399999999999</v>
      </c>
      <c r="K149" vm="1406">
        <f ca="1"/>
        <v>234.5</v>
      </c>
      <c r="L149" vm="1407">
        <f ca="1"/>
        <v>99.165000000000006</v>
      </c>
      <c r="M149" vm="1408">
        <f ca="1"/>
        <v>76.572500000000005</v>
      </c>
      <c r="N149" s="9">
        <f t="shared" ca="1" si="23"/>
        <v>0.80433489162770933</v>
      </c>
      <c r="O149" s="9">
        <f t="shared" ca="1" si="23"/>
        <v>0.29296131896005084</v>
      </c>
      <c r="P149" s="9">
        <f t="shared" ca="1" si="17"/>
        <v>0.31026732504682442</v>
      </c>
      <c r="Q149" s="9">
        <f t="shared" ca="1" si="18"/>
        <v>0.65159321153346617</v>
      </c>
      <c r="R149" s="9">
        <f t="shared" ca="1" si="19"/>
        <v>0.14250913520097441</v>
      </c>
      <c r="S149" s="9">
        <f t="shared" ca="1" si="20"/>
        <v>2.5557794638631117</v>
      </c>
      <c r="T149" s="9">
        <f t="shared" ca="1" si="21"/>
        <v>0.14542041255927374</v>
      </c>
    </row>
    <row r="150" spans="1:20" x14ac:dyDescent="0.25">
      <c r="A150" vm="1409">
        <f ca="1"/>
        <v>44043</v>
      </c>
      <c r="B150" vm="1410">
        <f ca="1"/>
        <v>265.79000000000002</v>
      </c>
      <c r="C150" s="9">
        <f t="shared" ca="1" si="22"/>
        <v>1.7845517558304325E-2</v>
      </c>
      <c r="G150" vm="1411">
        <f ca="1"/>
        <v>10.614800000000001</v>
      </c>
      <c r="H150" vm="1412">
        <f ca="1"/>
        <v>205.01</v>
      </c>
      <c r="I150" vm="1413">
        <f ca="1"/>
        <v>106.26</v>
      </c>
      <c r="J150" vm="1414">
        <f ca="1"/>
        <v>158.23400000000001</v>
      </c>
      <c r="K150" vm="1415">
        <f ca="1"/>
        <v>253.67</v>
      </c>
      <c r="L150" vm="1416">
        <f ca="1"/>
        <v>95.382999999999996</v>
      </c>
      <c r="M150" vm="1417">
        <f ca="1"/>
        <v>74.147999999999996</v>
      </c>
      <c r="N150" s="9">
        <f t="shared" ca="1" si="23"/>
        <v>0.80447088822779422</v>
      </c>
      <c r="O150" s="9">
        <f t="shared" ca="1" si="23"/>
        <v>0.30000000000000004</v>
      </c>
      <c r="P150" s="9">
        <f t="shared" ca="1" si="17"/>
        <v>0.44743742550655563</v>
      </c>
      <c r="Q150" s="9">
        <f t="shared" ca="1" si="18"/>
        <v>0.71263745778855325</v>
      </c>
      <c r="R150" s="9">
        <f t="shared" ca="1" si="19"/>
        <v>0.23590742996345915</v>
      </c>
      <c r="S150" s="9">
        <f t="shared" ca="1" si="20"/>
        <v>2.4201675248490409</v>
      </c>
      <c r="T150" s="9">
        <f t="shared" ca="1" si="21"/>
        <v>0.10915319142570779</v>
      </c>
    </row>
    <row r="151" spans="1:20" x14ac:dyDescent="0.25">
      <c r="A151" vm="1418">
        <f ca="1"/>
        <v>44046</v>
      </c>
      <c r="B151" vm="1419">
        <f ca="1"/>
        <v>269.38</v>
      </c>
      <c r="C151" s="9">
        <f t="shared" ca="1" si="22"/>
        <v>1.3506903946724824E-2</v>
      </c>
      <c r="G151" vm="1420">
        <f ca="1"/>
        <v>11.010300000000001</v>
      </c>
      <c r="H151" vm="1421">
        <f ca="1"/>
        <v>216.54</v>
      </c>
      <c r="I151" vm="1422">
        <f ca="1"/>
        <v>108.9375</v>
      </c>
      <c r="J151" vm="1423">
        <f ca="1"/>
        <v>155.59450000000001</v>
      </c>
      <c r="K151" vm="1424">
        <f ca="1"/>
        <v>251.96</v>
      </c>
      <c r="L151" vm="1425">
        <f ca="1"/>
        <v>98.998999999999995</v>
      </c>
      <c r="M151" vm="1426">
        <f ca="1"/>
        <v>73.722499999999997</v>
      </c>
      <c r="N151" s="9">
        <f t="shared" ca="1" si="23"/>
        <v>0.87170420739481513</v>
      </c>
      <c r="O151" s="9">
        <f t="shared" ca="1" si="23"/>
        <v>0.37311350665821186</v>
      </c>
      <c r="P151" s="9">
        <f t="shared" ca="1" si="17"/>
        <v>0.48390941597139459</v>
      </c>
      <c r="Q151" s="9">
        <f t="shared" ca="1" si="18"/>
        <v>0.68406896701013098</v>
      </c>
      <c r="R151" s="9">
        <f t="shared" ca="1" si="19"/>
        <v>0.22757612667478688</v>
      </c>
      <c r="S151" s="9">
        <f t="shared" ca="1" si="20"/>
        <v>2.5498271682850215</v>
      </c>
      <c r="T151" s="9">
        <f t="shared" ca="1" si="21"/>
        <v>0.10278829037710735</v>
      </c>
    </row>
    <row r="152" spans="1:20" x14ac:dyDescent="0.25">
      <c r="A152" vm="1427">
        <f ca="1"/>
        <v>44047</v>
      </c>
      <c r="B152" vm="1428">
        <f ca="1"/>
        <v>270.38</v>
      </c>
      <c r="C152" s="9">
        <f t="shared" ca="1" si="22"/>
        <v>3.7122280792931672E-3</v>
      </c>
      <c r="G152" vm="1429">
        <f ca="1"/>
        <v>11.2278</v>
      </c>
      <c r="H152" vm="1430">
        <f ca="1"/>
        <v>213.29</v>
      </c>
      <c r="I152" vm="1431">
        <f ca="1"/>
        <v>109.66500000000001</v>
      </c>
      <c r="J152" vm="1432">
        <f ca="1"/>
        <v>156.94149999999999</v>
      </c>
      <c r="K152" vm="1433">
        <f ca="1"/>
        <v>249.83</v>
      </c>
      <c r="L152" vm="1434">
        <f ca="1"/>
        <v>99.132300000000001</v>
      </c>
      <c r="M152" vm="1435">
        <f ca="1"/>
        <v>73.248500000000007</v>
      </c>
      <c r="N152" s="9">
        <f t="shared" ca="1" si="23"/>
        <v>0.90867828304292386</v>
      </c>
      <c r="O152" s="9">
        <f t="shared" ca="1" si="23"/>
        <v>0.35250475586556762</v>
      </c>
      <c r="P152" s="9">
        <f t="shared" ca="1" si="17"/>
        <v>0.49381917248425022</v>
      </c>
      <c r="Q152" s="9">
        <f t="shared" ca="1" si="18"/>
        <v>0.69864815135509573</v>
      </c>
      <c r="R152" s="9">
        <f t="shared" ca="1" si="19"/>
        <v>0.21719853836784409</v>
      </c>
      <c r="S152" s="9">
        <f t="shared" ca="1" si="20"/>
        <v>2.5546069333486323</v>
      </c>
      <c r="T152" s="9">
        <f t="shared" ca="1" si="21"/>
        <v>9.5697895319441839E-2</v>
      </c>
    </row>
    <row r="153" spans="1:20" x14ac:dyDescent="0.25">
      <c r="A153" vm="1436">
        <f ca="1"/>
        <v>44048</v>
      </c>
      <c r="B153" vm="1437">
        <f ca="1"/>
        <v>271.05</v>
      </c>
      <c r="C153" s="9">
        <f t="shared" ca="1" si="22"/>
        <v>2.4779939344625745E-3</v>
      </c>
      <c r="G153" vm="1438">
        <f ca="1"/>
        <v>11.286799999999999</v>
      </c>
      <c r="H153" vm="1439">
        <f ca="1"/>
        <v>212.94</v>
      </c>
      <c r="I153" vm="1440">
        <f ca="1"/>
        <v>110.0625</v>
      </c>
      <c r="J153" vm="1441">
        <f ca="1"/>
        <v>160.25149999999999</v>
      </c>
      <c r="K153" vm="1442">
        <f ca="1"/>
        <v>249.12</v>
      </c>
      <c r="L153" vm="1443">
        <f ca="1"/>
        <v>99.000299999999996</v>
      </c>
      <c r="M153" vm="1444">
        <f ca="1"/>
        <v>73.680499999999995</v>
      </c>
      <c r="N153" s="9">
        <f t="shared" ca="1" si="23"/>
        <v>0.91870803229919229</v>
      </c>
      <c r="O153" s="9">
        <f t="shared" ca="1" si="23"/>
        <v>0.35028535193405208</v>
      </c>
      <c r="P153" s="9">
        <f t="shared" ca="1" si="17"/>
        <v>0.49923378171292376</v>
      </c>
      <c r="Q153" s="9">
        <f t="shared" ca="1" si="18"/>
        <v>0.73447376396224784</v>
      </c>
      <c r="R153" s="9">
        <f t="shared" ca="1" si="19"/>
        <v>0.21373934226552982</v>
      </c>
      <c r="S153" s="9">
        <f t="shared" ca="1" si="20"/>
        <v>2.5498737826479823</v>
      </c>
      <c r="T153" s="9">
        <f t="shared" ca="1" si="21"/>
        <v>0.1021600275238963</v>
      </c>
    </row>
    <row r="154" spans="1:20" x14ac:dyDescent="0.25">
      <c r="A154" vm="1445">
        <f ca="1"/>
        <v>44049</v>
      </c>
      <c r="B154" vm="1446">
        <f ca="1"/>
        <v>274.64</v>
      </c>
      <c r="C154" s="9">
        <f t="shared" ca="1" si="22"/>
        <v>1.3244788784356976E-2</v>
      </c>
      <c r="G154" vm="1447">
        <f ca="1"/>
        <v>11.3355</v>
      </c>
      <c r="H154" vm="1448">
        <f ca="1"/>
        <v>216.35</v>
      </c>
      <c r="I154" vm="1449">
        <f ca="1"/>
        <v>113.9025</v>
      </c>
      <c r="J154" vm="1450">
        <f ca="1"/>
        <v>161.25</v>
      </c>
      <c r="K154" vm="1451">
        <f ca="1"/>
        <v>265.27999999999997</v>
      </c>
      <c r="L154" vm="1452">
        <f ca="1"/>
        <v>99.304299999999998</v>
      </c>
      <c r="M154" vm="1453">
        <f ca="1"/>
        <v>75.004999999999995</v>
      </c>
      <c r="N154" s="9">
        <f t="shared" ca="1" si="23"/>
        <v>0.92698682532936671</v>
      </c>
      <c r="O154" s="9">
        <f t="shared" ca="1" si="23"/>
        <v>0.3719086873811035</v>
      </c>
      <c r="P154" s="9">
        <f t="shared" ca="1" si="17"/>
        <v>0.55154095011067605</v>
      </c>
      <c r="Q154" s="9">
        <f t="shared" ca="1" si="18"/>
        <v>0.74528097670794025</v>
      </c>
      <c r="R154" s="9">
        <f t="shared" ca="1" si="19"/>
        <v>0.29247259439707651</v>
      </c>
      <c r="S154" s="9">
        <f t="shared" ca="1" si="20"/>
        <v>2.5607743721403877</v>
      </c>
      <c r="T154" s="9">
        <f t="shared" ca="1" si="21"/>
        <v>0.12197274535908198</v>
      </c>
    </row>
    <row r="155" spans="1:20" x14ac:dyDescent="0.25">
      <c r="A155" vm="1454">
        <f ca="1"/>
        <v>44050</v>
      </c>
      <c r="B155" vm="1455">
        <f ca="1"/>
        <v>271.47000000000003</v>
      </c>
      <c r="C155" s="9">
        <f t="shared" ca="1" si="22"/>
        <v>-1.154238275560715E-2</v>
      </c>
      <c r="G155" vm="1456">
        <f ca="1"/>
        <v>11.1995</v>
      </c>
      <c r="H155" vm="1457">
        <f ca="1"/>
        <v>212.48</v>
      </c>
      <c r="I155" vm="1458">
        <f ca="1"/>
        <v>111.1125</v>
      </c>
      <c r="J155" vm="1459">
        <f ca="1"/>
        <v>158.37299999999999</v>
      </c>
      <c r="K155" vm="1460">
        <f ca="1"/>
        <v>268.44</v>
      </c>
      <c r="L155" vm="1461">
        <f ca="1"/>
        <v>96.846400000000003</v>
      </c>
      <c r="M155" vm="1462">
        <f ca="1"/>
        <v>74.724500000000006</v>
      </c>
      <c r="N155" s="9">
        <f t="shared" ca="1" si="23"/>
        <v>0.90386740331491722</v>
      </c>
      <c r="O155" s="9">
        <f t="shared" ca="1" si="23"/>
        <v>0.34736842105263155</v>
      </c>
      <c r="P155" s="9">
        <f t="shared" ca="1" si="23"/>
        <v>0.51353652307168396</v>
      </c>
      <c r="Q155" s="9">
        <f t="shared" ca="1" si="18"/>
        <v>0.71414191704909524</v>
      </c>
      <c r="R155" s="9">
        <f t="shared" ca="1" si="19"/>
        <v>0.30786845310596833</v>
      </c>
      <c r="S155" s="9">
        <f t="shared" ca="1" si="20"/>
        <v>2.4726409546621535</v>
      </c>
      <c r="T155" s="9">
        <f t="shared" ca="1" si="21"/>
        <v>0.1177768470179954</v>
      </c>
    </row>
    <row r="156" spans="1:20" x14ac:dyDescent="0.25">
      <c r="A156" vm="1463">
        <f ca="1"/>
        <v>44053</v>
      </c>
      <c r="B156" vm="1464">
        <f ca="1"/>
        <v>270.31</v>
      </c>
      <c r="C156" s="9">
        <f t="shared" ca="1" si="22"/>
        <v>-4.2730320109036768E-3</v>
      </c>
      <c r="G156" vm="1465">
        <f ca="1"/>
        <v>11.164999999999999</v>
      </c>
      <c r="H156" vm="1252">
        <f ca="1"/>
        <v>208.25</v>
      </c>
      <c r="I156" vm="1466">
        <f ca="1"/>
        <v>112.72750000000001</v>
      </c>
      <c r="J156" vm="1467">
        <f ca="1"/>
        <v>157.40799999999999</v>
      </c>
      <c r="K156" vm="1468">
        <f ca="1"/>
        <v>263</v>
      </c>
      <c r="L156" vm="1469">
        <f ca="1"/>
        <v>94.570400000000006</v>
      </c>
      <c r="M156" vm="1470">
        <f ca="1"/>
        <v>74.805000000000007</v>
      </c>
      <c r="N156" s="9">
        <f t="shared" ca="1" si="23"/>
        <v>0.89800254993625139</v>
      </c>
      <c r="O156" s="9">
        <f t="shared" ca="1" si="23"/>
        <v>0.32054533925174389</v>
      </c>
      <c r="P156" s="9">
        <f t="shared" ca="1" si="23"/>
        <v>0.53553550144730133</v>
      </c>
      <c r="Q156" s="9">
        <f t="shared" ca="1" si="18"/>
        <v>0.70369728980864132</v>
      </c>
      <c r="R156" s="9">
        <f t="shared" ca="1" si="19"/>
        <v>0.28136419001218016</v>
      </c>
      <c r="S156" s="9">
        <f t="shared" ca="1" si="20"/>
        <v>2.3910299622782234</v>
      </c>
      <c r="T156" s="9">
        <f t="shared" ca="1" si="21"/>
        <v>0.11898101748664947</v>
      </c>
    </row>
    <row r="157" spans="1:20" x14ac:dyDescent="0.25">
      <c r="A157" vm="1471">
        <f ca="1"/>
        <v>44054</v>
      </c>
      <c r="B157" vm="1472">
        <f ca="1"/>
        <v>265.19</v>
      </c>
      <c r="C157" s="9">
        <f t="shared" ca="1" si="22"/>
        <v>-1.894121564130069E-2</v>
      </c>
      <c r="G157" vm="1473">
        <f ca="1"/>
        <v>10.85</v>
      </c>
      <c r="H157" vm="1474">
        <f ca="1"/>
        <v>203.38</v>
      </c>
      <c r="I157" vm="1475">
        <f ca="1"/>
        <v>109.375</v>
      </c>
      <c r="J157" vm="1476">
        <f ca="1"/>
        <v>154.0335</v>
      </c>
      <c r="K157" vm="1477">
        <f ca="1"/>
        <v>256.13</v>
      </c>
      <c r="L157" vm="1478">
        <f ca="1"/>
        <v>91.625100000000003</v>
      </c>
      <c r="M157" vm="1479">
        <f ca="1"/>
        <v>74.016000000000005</v>
      </c>
      <c r="N157" s="9">
        <f t="shared" ca="1" si="23"/>
        <v>0.84445388865278348</v>
      </c>
      <c r="O157" s="9">
        <f t="shared" ca="1" si="23"/>
        <v>0.28966391883322773</v>
      </c>
      <c r="P157" s="9">
        <f t="shared" ca="1" si="23"/>
        <v>0.48986889153754487</v>
      </c>
      <c r="Q157" s="9">
        <f t="shared" ca="1" si="18"/>
        <v>0.66717356481080614</v>
      </c>
      <c r="R157" s="9">
        <f t="shared" ca="1" si="19"/>
        <v>0.24789281364190008</v>
      </c>
      <c r="S157" s="9">
        <f t="shared" ca="1" si="20"/>
        <v>2.2854197444098623</v>
      </c>
      <c r="T157" s="9">
        <f t="shared" ca="1" si="21"/>
        <v>0.10717865102990243</v>
      </c>
    </row>
    <row r="158" spans="1:20" x14ac:dyDescent="0.25">
      <c r="A158" vm="1480">
        <f ca="1"/>
        <v>44055</v>
      </c>
      <c r="B158" vm="1481">
        <f ca="1"/>
        <v>271.86</v>
      </c>
      <c r="C158" s="9">
        <f t="shared" ca="1" si="22"/>
        <v>2.5151777970511713E-2</v>
      </c>
      <c r="G158" vm="1482">
        <f ca="1"/>
        <v>11.440300000000001</v>
      </c>
      <c r="H158" vm="1483">
        <f ca="1"/>
        <v>209.19</v>
      </c>
      <c r="I158" vm="1484">
        <f ca="1"/>
        <v>113.01</v>
      </c>
      <c r="J158" vm="1485">
        <f ca="1"/>
        <v>158.11199999999999</v>
      </c>
      <c r="K158" vm="1486">
        <f ca="1"/>
        <v>259.89</v>
      </c>
      <c r="L158" vm="1487">
        <f ca="1"/>
        <v>103.64960000000001</v>
      </c>
      <c r="M158" vm="1488">
        <f ca="1"/>
        <v>75.331000000000003</v>
      </c>
      <c r="N158" s="9">
        <f t="shared" ca="1" si="23"/>
        <v>0.94480237994050142</v>
      </c>
      <c r="O158" s="9">
        <f t="shared" ca="1" si="23"/>
        <v>0.32650602409638552</v>
      </c>
      <c r="P158" s="9">
        <f t="shared" ca="1" si="23"/>
        <v>0.53938361995572981</v>
      </c>
      <c r="Q158" s="9">
        <f t="shared" ca="1" si="18"/>
        <v>0.71131699714260987</v>
      </c>
      <c r="R158" s="9">
        <f t="shared" ca="1" si="19"/>
        <v>0.26621193666260656</v>
      </c>
      <c r="S158" s="9">
        <f t="shared" ca="1" si="20"/>
        <v>2.7165846731974588</v>
      </c>
      <c r="T158" s="9">
        <f t="shared" ca="1" si="21"/>
        <v>0.12684926179114764</v>
      </c>
    </row>
    <row r="159" spans="1:20" x14ac:dyDescent="0.25">
      <c r="A159" vm="1489">
        <f ca="1"/>
        <v>44056</v>
      </c>
      <c r="B159" vm="1490">
        <f ca="1"/>
        <v>272.48</v>
      </c>
      <c r="C159" s="9">
        <f t="shared" ca="1" si="22"/>
        <v>2.2805855955270182E-3</v>
      </c>
      <c r="G159" vm="1491">
        <f ca="1"/>
        <v>11.443</v>
      </c>
      <c r="H159" vm="1492">
        <f ca="1"/>
        <v>208.7</v>
      </c>
      <c r="I159" vm="1493">
        <f ca="1"/>
        <v>115.01</v>
      </c>
      <c r="J159" vm="1494">
        <f ca="1"/>
        <v>158.05099999999999</v>
      </c>
      <c r="K159" vm="1495">
        <f ca="1"/>
        <v>261.3</v>
      </c>
      <c r="L159" vm="1496">
        <f ca="1"/>
        <v>108.0656</v>
      </c>
      <c r="M159" vm="1497">
        <f ca="1"/>
        <v>75.922499999999999</v>
      </c>
      <c r="N159" s="9">
        <f t="shared" ca="1" si="23"/>
        <v>0.94526136846578823</v>
      </c>
      <c r="O159" s="9">
        <f t="shared" ca="1" si="23"/>
        <v>0.3233988585922638</v>
      </c>
      <c r="P159" s="9">
        <f t="shared" ca="1" si="23"/>
        <v>0.56662693682955911</v>
      </c>
      <c r="Q159" s="9">
        <f t="shared" ca="1" si="18"/>
        <v>0.71065676681963796</v>
      </c>
      <c r="R159" s="9">
        <f t="shared" ca="1" si="19"/>
        <v>0.27308160779537149</v>
      </c>
      <c r="S159" s="9">
        <f t="shared" ca="1" si="20"/>
        <v>2.8749300784555585</v>
      </c>
      <c r="T159" s="9">
        <f t="shared" ca="1" si="21"/>
        <v>0.13569729697386723</v>
      </c>
    </row>
    <row r="160" spans="1:20" x14ac:dyDescent="0.25">
      <c r="A160" vm="1498">
        <f ca="1"/>
        <v>44057</v>
      </c>
      <c r="B160" vm="1499">
        <f ca="1"/>
        <v>272.16000000000003</v>
      </c>
      <c r="C160" s="9">
        <f t="shared" ca="1" si="22"/>
        <v>-1.1743981209629828E-3</v>
      </c>
      <c r="G160" vm="1500">
        <f ca="1"/>
        <v>11.564</v>
      </c>
      <c r="H160" vm="1501">
        <f ca="1"/>
        <v>208.9</v>
      </c>
      <c r="I160" vm="1502">
        <f ca="1"/>
        <v>114.9075</v>
      </c>
      <c r="J160" vm="1503">
        <f ca="1"/>
        <v>157.40100000000001</v>
      </c>
      <c r="K160" vm="1504">
        <f ca="1"/>
        <v>261.24</v>
      </c>
      <c r="L160" vm="1505">
        <f ca="1"/>
        <v>110.0462</v>
      </c>
      <c r="M160" vm="1506">
        <f ca="1"/>
        <v>75.386499999999998</v>
      </c>
      <c r="N160" s="9">
        <f t="shared" ca="1" si="23"/>
        <v>0.96583085422864423</v>
      </c>
      <c r="O160" s="9">
        <f t="shared" ca="1" si="23"/>
        <v>0.32466708941027278</v>
      </c>
      <c r="P160" s="9">
        <f t="shared" ca="1" si="23"/>
        <v>0.56523071683977544</v>
      </c>
      <c r="Q160" s="9">
        <f t="shared" ca="1" si="18"/>
        <v>0.70362152567321856</v>
      </c>
      <c r="R160" s="9">
        <f t="shared" ca="1" si="19"/>
        <v>0.27278928136419012</v>
      </c>
      <c r="S160" s="9">
        <f t="shared" ca="1" si="20"/>
        <v>2.9459488532866711</v>
      </c>
      <c r="T160" s="9">
        <f t="shared" ca="1" si="21"/>
        <v>0.12767946627574744</v>
      </c>
    </row>
    <row r="161" spans="1:20" x14ac:dyDescent="0.25">
      <c r="A161" vm="1507">
        <f ca="1"/>
        <v>44060</v>
      </c>
      <c r="B161" vm="1508">
        <f ca="1"/>
        <v>275.32</v>
      </c>
      <c r="C161" s="9">
        <f t="shared" ca="1" si="22"/>
        <v>1.1610817166372689E-2</v>
      </c>
      <c r="G161" vm="1509">
        <f ca="1"/>
        <v>12.337</v>
      </c>
      <c r="H161" vm="1510">
        <f ca="1"/>
        <v>210.28</v>
      </c>
      <c r="I161" vm="1511">
        <f ca="1"/>
        <v>114.6075</v>
      </c>
      <c r="J161" vm="1512">
        <f ca="1"/>
        <v>159.12049999999999</v>
      </c>
      <c r="K161" vm="1513">
        <f ca="1"/>
        <v>261.16000000000003</v>
      </c>
      <c r="L161" vm="1514">
        <f ca="1"/>
        <v>122.37479999999999</v>
      </c>
      <c r="M161" vm="1515">
        <f ca="1"/>
        <v>75.899000000000001</v>
      </c>
      <c r="N161" s="9">
        <f t="shared" ca="1" si="23"/>
        <v>1.0972375690607734</v>
      </c>
      <c r="O161" s="9">
        <f t="shared" ca="1" si="23"/>
        <v>0.33341788205453393</v>
      </c>
      <c r="P161" s="9">
        <f t="shared" ca="1" si="23"/>
        <v>0.56114421930870106</v>
      </c>
      <c r="Q161" s="9">
        <f t="shared" ca="1" si="18"/>
        <v>0.72223244436747769</v>
      </c>
      <c r="R161" s="9">
        <f t="shared" ca="1" si="19"/>
        <v>0.27239951278928154</v>
      </c>
      <c r="S161" s="9">
        <f t="shared" ca="1" si="20"/>
        <v>3.3880179572869</v>
      </c>
      <c r="T161" s="9">
        <f t="shared" ca="1" si="21"/>
        <v>0.13534576894885642</v>
      </c>
    </row>
    <row r="162" spans="1:20" x14ac:dyDescent="0.25">
      <c r="A162" vm="1516">
        <f ca="1"/>
        <v>44061</v>
      </c>
      <c r="B162" vm="1517">
        <f ca="1"/>
        <v>277.97000000000003</v>
      </c>
      <c r="C162" s="9">
        <f t="shared" ca="1" si="22"/>
        <v>9.6251634461719249E-3</v>
      </c>
      <c r="G162" vm="1518">
        <f ca="1"/>
        <v>12.2608</v>
      </c>
      <c r="H162" vm="1519">
        <f ca="1"/>
        <v>211.49</v>
      </c>
      <c r="I162" vm="1520">
        <f ca="1"/>
        <v>115.5625</v>
      </c>
      <c r="J162" vm="1521">
        <f ca="1"/>
        <v>165.62450000000001</v>
      </c>
      <c r="K162" vm="1522">
        <f ca="1"/>
        <v>262.33999999999997</v>
      </c>
      <c r="L162" vm="1523">
        <f ca="1"/>
        <v>125.8047</v>
      </c>
      <c r="M162" vm="1524">
        <f ca="1"/>
        <v>77.930000000000007</v>
      </c>
      <c r="N162" s="9">
        <f t="shared" ca="1" si="23"/>
        <v>1.0842838929026772</v>
      </c>
      <c r="O162" s="9">
        <f t="shared" ca="1" si="23"/>
        <v>0.34109067850348773</v>
      </c>
      <c r="P162" s="9">
        <f t="shared" ca="1" si="23"/>
        <v>0.57415290311595446</v>
      </c>
      <c r="Q162" s="9">
        <f t="shared" ca="1" si="18"/>
        <v>0.79262814962334427</v>
      </c>
      <c r="R162" s="9">
        <f t="shared" ca="1" si="19"/>
        <v>0.27814859926918389</v>
      </c>
      <c r="S162" s="9">
        <f t="shared" ca="1" si="20"/>
        <v>3.51100457537901</v>
      </c>
      <c r="T162" s="9">
        <f t="shared" ca="1" si="21"/>
        <v>0.16572676549341092</v>
      </c>
    </row>
    <row r="163" spans="1:20" x14ac:dyDescent="0.25">
      <c r="A163" vm="1525">
        <f ca="1"/>
        <v>44062</v>
      </c>
      <c r="B163" vm="1526">
        <f ca="1"/>
        <v>276.10000000000002</v>
      </c>
      <c r="C163" s="9">
        <f t="shared" ca="1" si="22"/>
        <v>-6.7273446774831491E-3</v>
      </c>
      <c r="G163" vm="1527">
        <f ca="1"/>
        <v>12.138500000000001</v>
      </c>
      <c r="H163" vm="1528">
        <f ca="1"/>
        <v>209.7</v>
      </c>
      <c r="I163" vm="1529">
        <f ca="1"/>
        <v>115.7075</v>
      </c>
      <c r="J163" vm="1530">
        <f ca="1"/>
        <v>163.024</v>
      </c>
      <c r="K163" vm="1531">
        <f ca="1"/>
        <v>262.58999999999997</v>
      </c>
      <c r="L163" vm="1532">
        <f ca="1"/>
        <v>125.2341</v>
      </c>
      <c r="M163" vm="1533">
        <f ca="1"/>
        <v>77.376499999999993</v>
      </c>
      <c r="N163" s="9">
        <f t="shared" ca="1" si="23"/>
        <v>1.0634934126646836</v>
      </c>
      <c r="O163" s="9">
        <f t="shared" ca="1" si="23"/>
        <v>0.32974001268230824</v>
      </c>
      <c r="P163" s="9">
        <f t="shared" ca="1" si="23"/>
        <v>0.57612804358930703</v>
      </c>
      <c r="Q163" s="9">
        <f t="shared" ca="1" si="18"/>
        <v>0.76448177331370681</v>
      </c>
      <c r="R163" s="9">
        <f t="shared" ca="1" si="19"/>
        <v>0.27936662606577323</v>
      </c>
      <c r="S163" s="9">
        <f t="shared" ca="1" si="20"/>
        <v>3.4905444557593839</v>
      </c>
      <c r="T163" s="9">
        <f t="shared" ca="1" si="21"/>
        <v>0.15744715860645297</v>
      </c>
    </row>
    <row r="164" spans="1:20" x14ac:dyDescent="0.25">
      <c r="A164" vm="1534">
        <f ca="1"/>
        <v>44063</v>
      </c>
      <c r="B164" vm="1535">
        <f ca="1"/>
        <v>279.93</v>
      </c>
      <c r="C164" s="9">
        <f t="shared" ca="1" si="22"/>
        <v>1.387178558493285E-2</v>
      </c>
      <c r="G164" vm="1536">
        <f ca="1"/>
        <v>12.141</v>
      </c>
      <c r="H164" vm="413">
        <f ca="1"/>
        <v>214.58</v>
      </c>
      <c r="I164" vm="1537">
        <f ca="1"/>
        <v>118.27500000000001</v>
      </c>
      <c r="J164" vm="1538">
        <f ca="1"/>
        <v>164.86850000000001</v>
      </c>
      <c r="K164" vm="1539">
        <f ca="1"/>
        <v>269.01</v>
      </c>
      <c r="L164" vm="1540">
        <f ca="1"/>
        <v>133.45400000000001</v>
      </c>
      <c r="M164" vm="1541">
        <f ca="1"/>
        <v>79.087500000000006</v>
      </c>
      <c r="N164" s="9">
        <f t="shared" ca="1" si="23"/>
        <v>1.063918402039949</v>
      </c>
      <c r="O164" s="9">
        <f t="shared" ca="1" si="23"/>
        <v>0.36068484464172501</v>
      </c>
      <c r="P164" s="9">
        <f t="shared" ca="1" si="23"/>
        <v>0.61110165162608565</v>
      </c>
      <c r="Q164" s="9">
        <f t="shared" ca="1" si="18"/>
        <v>0.78444562299766241</v>
      </c>
      <c r="R164" s="9">
        <f t="shared" ca="1" si="19"/>
        <v>0.31064555420219242</v>
      </c>
      <c r="S164" s="9">
        <f t="shared" ca="1" si="20"/>
        <v>3.7852870727614354</v>
      </c>
      <c r="T164" s="9">
        <f t="shared" ca="1" si="21"/>
        <v>0.18304139055511515</v>
      </c>
    </row>
    <row r="165" spans="1:20" x14ac:dyDescent="0.25">
      <c r="A165" vm="1542">
        <f ca="1"/>
        <v>44064</v>
      </c>
      <c r="B165" vm="1543">
        <f ca="1"/>
        <v>281.87</v>
      </c>
      <c r="C165" s="9">
        <f t="shared" ca="1" si="22"/>
        <v>6.9303040045725073E-3</v>
      </c>
      <c r="G165" vm="1544">
        <f ca="1"/>
        <v>12.6835</v>
      </c>
      <c r="H165" vm="1545">
        <f ca="1"/>
        <v>213.02</v>
      </c>
      <c r="I165" vm="1546">
        <f ca="1"/>
        <v>124.37</v>
      </c>
      <c r="J165" vm="1547">
        <f ca="1"/>
        <v>164.23599999999999</v>
      </c>
      <c r="K165" vm="1548">
        <f ca="1"/>
        <v>267.01</v>
      </c>
      <c r="L165" vm="1549">
        <f ca="1"/>
        <v>136.66399999999999</v>
      </c>
      <c r="M165" vm="1550">
        <f ca="1"/>
        <v>79.021000000000001</v>
      </c>
      <c r="N165" s="9">
        <f t="shared" ca="1" si="23"/>
        <v>1.156141096472588</v>
      </c>
      <c r="O165" s="9">
        <f t="shared" ca="1" si="23"/>
        <v>0.35079264426125567</v>
      </c>
      <c r="P165" s="9">
        <f t="shared" ca="1" si="23"/>
        <v>0.69412565979908081</v>
      </c>
      <c r="Q165" s="9">
        <f t="shared" ca="1" si="18"/>
        <v>0.77759979218979991</v>
      </c>
      <c r="R165" s="9">
        <f t="shared" ca="1" si="19"/>
        <v>0.3009013398294762</v>
      </c>
      <c r="S165" s="9">
        <f t="shared" ca="1" si="20"/>
        <v>3.9003886920726893</v>
      </c>
      <c r="T165" s="9">
        <f t="shared" ca="1" si="21"/>
        <v>0.18204664103753121</v>
      </c>
    </row>
    <row r="166" spans="1:20" x14ac:dyDescent="0.25">
      <c r="A166" vm="1551">
        <f ca="1"/>
        <v>44067</v>
      </c>
      <c r="B166" vm="1552">
        <f ca="1"/>
        <v>283.63</v>
      </c>
      <c r="C166" s="9">
        <f t="shared" ca="1" si="22"/>
        <v>6.2440131975733948E-3</v>
      </c>
      <c r="G166" vm="1553">
        <f ca="1"/>
        <v>12.7203</v>
      </c>
      <c r="H166" vm="1554">
        <f ca="1"/>
        <v>213.69</v>
      </c>
      <c r="I166" vm="1555">
        <f ca="1"/>
        <v>125.8575</v>
      </c>
      <c r="J166" vm="1556">
        <f ca="1"/>
        <v>165.37299999999999</v>
      </c>
      <c r="K166" vm="1557">
        <f ca="1"/>
        <v>271.39</v>
      </c>
      <c r="L166" vm="1558">
        <f ca="1"/>
        <v>134.27869999999999</v>
      </c>
      <c r="M166" vm="1559">
        <f ca="1"/>
        <v>79.41</v>
      </c>
      <c r="N166" s="9">
        <f t="shared" ca="1" si="23"/>
        <v>1.1623969400764982</v>
      </c>
      <c r="O166" s="9">
        <f t="shared" ca="1" si="23"/>
        <v>0.35504121750158535</v>
      </c>
      <c r="P166" s="9">
        <f t="shared" ca="1" si="23"/>
        <v>0.71438787672399129</v>
      </c>
      <c r="Q166" s="9">
        <f t="shared" ca="1" si="18"/>
        <v>0.78990605247207557</v>
      </c>
      <c r="R166" s="9">
        <f t="shared" ca="1" si="19"/>
        <v>0.32224116930572455</v>
      </c>
      <c r="S166" s="9">
        <f t="shared" ca="1" si="20"/>
        <v>3.814858507479812</v>
      </c>
      <c r="T166" s="9">
        <f t="shared" ca="1" si="21"/>
        <v>0.18786555174941277</v>
      </c>
    </row>
    <row r="167" spans="1:20" x14ac:dyDescent="0.25">
      <c r="A167" vm="1560">
        <f ca="1"/>
        <v>44068</v>
      </c>
      <c r="B167" vm="1561">
        <f ca="1"/>
        <v>285.86</v>
      </c>
      <c r="C167" s="9">
        <f t="shared" ca="1" si="22"/>
        <v>7.8623558861898868E-3</v>
      </c>
      <c r="G167" vm="1562">
        <f ca="1"/>
        <v>12.75</v>
      </c>
      <c r="H167" vm="1563">
        <f ca="1"/>
        <v>216.47</v>
      </c>
      <c r="I167" vm="1564">
        <f ca="1"/>
        <v>124.825</v>
      </c>
      <c r="J167" vm="1565">
        <f ca="1"/>
        <v>167.3245</v>
      </c>
      <c r="K167" vm="1566">
        <f ca="1"/>
        <v>280.82</v>
      </c>
      <c r="L167" vm="1567">
        <f ca="1"/>
        <v>134.88800000000001</v>
      </c>
      <c r="M167" vm="1568">
        <f ca="1"/>
        <v>80.411000000000001</v>
      </c>
      <c r="N167" s="9">
        <f t="shared" ca="1" si="23"/>
        <v>1.1674458138546537</v>
      </c>
      <c r="O167" s="9">
        <f t="shared" ca="1" si="23"/>
        <v>0.37266962587190888</v>
      </c>
      <c r="P167" s="9">
        <f t="shared" ca="1" si="23"/>
        <v>0.70032351438787699</v>
      </c>
      <c r="Q167" s="9">
        <f t="shared" ca="1" si="18"/>
        <v>0.81102801108321065</v>
      </c>
      <c r="R167" s="9">
        <f t="shared" ca="1" si="19"/>
        <v>0.36818514007308156</v>
      </c>
      <c r="S167" s="9">
        <f t="shared" ca="1" si="20"/>
        <v>3.8367063008275846</v>
      </c>
      <c r="T167" s="9">
        <f t="shared" ca="1" si="21"/>
        <v>0.20283914975093875</v>
      </c>
    </row>
    <row r="168" spans="1:20" x14ac:dyDescent="0.25">
      <c r="A168" vm="1569">
        <f ca="1"/>
        <v>44069</v>
      </c>
      <c r="B168" vm="1570">
        <f ca="1"/>
        <v>291.95999999999998</v>
      </c>
      <c r="C168" s="9">
        <f t="shared" ca="1" si="22"/>
        <v>2.1339117050304335E-2</v>
      </c>
      <c r="G168" vm="1571">
        <f ca="1"/>
        <v>12.773</v>
      </c>
      <c r="H168" vm="199">
        <f ca="1"/>
        <v>221.15</v>
      </c>
      <c r="I168" vm="1572">
        <f ca="1"/>
        <v>126.52249999999999</v>
      </c>
      <c r="J168" vm="1573">
        <f ca="1"/>
        <v>172.0925</v>
      </c>
      <c r="K168" vm="1574">
        <f ca="1"/>
        <v>303.91000000000003</v>
      </c>
      <c r="L168" vm="1575">
        <f ca="1"/>
        <v>143.54320000000001</v>
      </c>
      <c r="M168" vm="1576">
        <f ca="1"/>
        <v>82.619</v>
      </c>
      <c r="N168" s="9">
        <f t="shared" ca="1" si="23"/>
        <v>1.1713557161070973</v>
      </c>
      <c r="O168" s="9">
        <f t="shared" ca="1" si="23"/>
        <v>0.40234622701331646</v>
      </c>
      <c r="P168" s="9">
        <f t="shared" ca="1" si="23"/>
        <v>0.72344627958453955</v>
      </c>
      <c r="Q168" s="9">
        <f t="shared" ca="1" si="18"/>
        <v>0.86263421075417801</v>
      </c>
      <c r="R168" s="9">
        <f t="shared" ca="1" si="19"/>
        <v>0.48068209500609016</v>
      </c>
      <c r="S168" s="9">
        <f t="shared" ca="1" si="20"/>
        <v>4.1470575579810962</v>
      </c>
      <c r="T168" s="9">
        <f t="shared" ca="1" si="21"/>
        <v>0.23586782546259588</v>
      </c>
    </row>
    <row r="169" spans="1:20" x14ac:dyDescent="0.25">
      <c r="A169" vm="1577">
        <f ca="1"/>
        <v>44070</v>
      </c>
      <c r="B169" vm="1578">
        <f ca="1"/>
        <v>291.05</v>
      </c>
      <c r="C169" s="9">
        <f t="shared" ca="1" si="22"/>
        <v>-3.1168653240168931E-3</v>
      </c>
      <c r="G169" vm="1579">
        <f ca="1"/>
        <v>12.628299999999999</v>
      </c>
      <c r="H169" vm="1580">
        <f ca="1"/>
        <v>226.58</v>
      </c>
      <c r="I169" vm="1581">
        <f ca="1"/>
        <v>125.01</v>
      </c>
      <c r="J169" vm="1582">
        <f ca="1"/>
        <v>170</v>
      </c>
      <c r="K169" vm="1583">
        <f ca="1"/>
        <v>293.22000000000003</v>
      </c>
      <c r="L169" vm="1584">
        <f ca="1"/>
        <v>149.24850000000001</v>
      </c>
      <c r="M169" vm="1585">
        <f ca="1"/>
        <v>81.716499999999996</v>
      </c>
      <c r="N169" s="9">
        <f t="shared" ca="1" si="23"/>
        <v>1.146757331066723</v>
      </c>
      <c r="O169" s="9">
        <f t="shared" ca="1" si="23"/>
        <v>0.43677869372225753</v>
      </c>
      <c r="P169" s="9">
        <f t="shared" ca="1" si="23"/>
        <v>0.70284352119870608</v>
      </c>
      <c r="Q169" s="9">
        <f t="shared" ca="1" si="18"/>
        <v>0.83998614598666554</v>
      </c>
      <c r="R169" s="9">
        <f t="shared" ca="1" si="19"/>
        <v>0.42859926918392222</v>
      </c>
      <c r="S169" s="9">
        <f t="shared" ca="1" si="20"/>
        <v>4.3516336541357701</v>
      </c>
      <c r="T169" s="9">
        <f t="shared" ca="1" si="21"/>
        <v>0.22236765343824327</v>
      </c>
    </row>
    <row r="170" spans="1:20" x14ac:dyDescent="0.25">
      <c r="A170" vm="1586">
        <f ca="1"/>
        <v>44071</v>
      </c>
      <c r="B170" vm="1587">
        <f ca="1"/>
        <v>292.52999999999997</v>
      </c>
      <c r="C170" s="9">
        <f t="shared" ca="1" si="22"/>
        <v>5.0850369352344327E-3</v>
      </c>
      <c r="G170" vm="1588">
        <f ca="1"/>
        <v>13.1478</v>
      </c>
      <c r="H170" vm="1589">
        <f ca="1"/>
        <v>228.91</v>
      </c>
      <c r="I170" vm="1590">
        <f ca="1"/>
        <v>124.8075</v>
      </c>
      <c r="J170" vm="1591">
        <f ca="1"/>
        <v>170.09</v>
      </c>
      <c r="K170" vm="1592">
        <f ca="1"/>
        <v>293.66000000000003</v>
      </c>
      <c r="L170" vm="1593">
        <f ca="1"/>
        <v>147.55850000000001</v>
      </c>
      <c r="M170" vm="1594">
        <f ca="1"/>
        <v>82.220500000000001</v>
      </c>
      <c r="N170" s="9">
        <f t="shared" ca="1" si="23"/>
        <v>1.2350701232469188</v>
      </c>
      <c r="O170" s="9">
        <f t="shared" ca="1" si="23"/>
        <v>0.45155358275206092</v>
      </c>
      <c r="P170" s="9">
        <f t="shared" ca="1" si="23"/>
        <v>0.70008513536523087</v>
      </c>
      <c r="Q170" s="9">
        <f t="shared" ca="1" si="18"/>
        <v>0.84096025629924687</v>
      </c>
      <c r="R170" s="9">
        <f t="shared" ca="1" si="19"/>
        <v>0.43074299634591973</v>
      </c>
      <c r="S170" s="9">
        <f t="shared" ca="1" si="20"/>
        <v>4.2910349822865426</v>
      </c>
      <c r="T170" s="9">
        <f t="shared" ca="1" si="21"/>
        <v>0.22990680767677385</v>
      </c>
    </row>
    <row r="171" spans="1:20" x14ac:dyDescent="0.25">
      <c r="A171" vm="1595">
        <f ca="1"/>
        <v>44074</v>
      </c>
      <c r="B171" vm="1596">
        <f ca="1"/>
        <v>294.88</v>
      </c>
      <c r="C171" s="9">
        <f t="shared" ca="1" si="22"/>
        <v>8.0333640994085798E-3</v>
      </c>
      <c r="G171" vm="1597">
        <f ca="1"/>
        <v>13.374499999999999</v>
      </c>
      <c r="H171" vm="1598">
        <f ca="1"/>
        <v>225.53</v>
      </c>
      <c r="I171" vm="1599">
        <f ca="1"/>
        <v>129.04</v>
      </c>
      <c r="J171" vm="1600">
        <f ca="1"/>
        <v>172.548</v>
      </c>
      <c r="K171" vm="1601">
        <f ca="1"/>
        <v>293.2</v>
      </c>
      <c r="L171" vm="1602">
        <f ca="1"/>
        <v>166.10499999999999</v>
      </c>
      <c r="M171" vm="1603">
        <f ca="1"/>
        <v>81.709000000000003</v>
      </c>
      <c r="N171" s="9">
        <f t="shared" ca="1" si="23"/>
        <v>1.2736081597960047</v>
      </c>
      <c r="O171" s="9">
        <f t="shared" ca="1" si="23"/>
        <v>0.43012048192771091</v>
      </c>
      <c r="P171" s="9">
        <f t="shared" ca="1" si="23"/>
        <v>0.75773880469947219</v>
      </c>
      <c r="Q171" s="9">
        <f t="shared" ca="1" si="18"/>
        <v>0.86756429128063051</v>
      </c>
      <c r="R171" s="9">
        <f t="shared" ca="1" si="19"/>
        <v>0.42850182704019479</v>
      </c>
      <c r="S171" s="9">
        <f t="shared" ca="1" si="20"/>
        <v>4.9560605843289682</v>
      </c>
      <c r="T171" s="9">
        <f t="shared" ca="1" si="21"/>
        <v>0.22225546364302717</v>
      </c>
    </row>
    <row r="172" spans="1:20" x14ac:dyDescent="0.25">
      <c r="A172" vm="1604">
        <f ca="1"/>
        <v>44075</v>
      </c>
      <c r="B172" vm="1605">
        <f ca="1"/>
        <v>299.92</v>
      </c>
      <c r="C172" s="9">
        <f t="shared" ca="1" si="22"/>
        <v>1.7091698317959869E-2</v>
      </c>
      <c r="G172" vm="1606">
        <f ca="1"/>
        <v>13.821</v>
      </c>
      <c r="H172" vm="1607">
        <f ca="1"/>
        <v>227.27</v>
      </c>
      <c r="I172" vm="1608">
        <f ca="1"/>
        <v>134.18</v>
      </c>
      <c r="J172" vm="1609">
        <f ca="1"/>
        <v>174.95599999999999</v>
      </c>
      <c r="K172" vm="1610">
        <f ca="1"/>
        <v>295.44</v>
      </c>
      <c r="L172" vm="1611">
        <f ca="1"/>
        <v>158.3484</v>
      </c>
      <c r="M172" vm="1612">
        <f ca="1"/>
        <v>83.035499999999999</v>
      </c>
      <c r="N172" s="9">
        <f t="shared" ca="1" si="23"/>
        <v>1.3495112622184444</v>
      </c>
      <c r="O172" s="9">
        <f t="shared" ca="1" si="23"/>
        <v>0.44115409004438821</v>
      </c>
      <c r="P172" s="9">
        <f t="shared" ca="1" si="23"/>
        <v>0.82775412906521395</v>
      </c>
      <c r="Q172" s="9">
        <f t="shared" ca="1" si="18"/>
        <v>0.89362715386613556</v>
      </c>
      <c r="R172" s="9">
        <f t="shared" ca="1" si="19"/>
        <v>0.43941534713763697</v>
      </c>
      <c r="S172" s="9">
        <f t="shared" ca="1" si="20"/>
        <v>4.6779306091421518</v>
      </c>
      <c r="T172" s="9">
        <f t="shared" ca="1" si="21"/>
        <v>0.242098098756937</v>
      </c>
    </row>
    <row r="173" spans="1:20" x14ac:dyDescent="0.25">
      <c r="A173" vm="1613">
        <f ca="1"/>
        <v>44076</v>
      </c>
      <c r="B173" vm="1614">
        <f ca="1"/>
        <v>302.76</v>
      </c>
      <c r="C173" s="9">
        <f t="shared" ca="1" si="22"/>
        <v>9.4691917844758056E-3</v>
      </c>
      <c r="G173" vm="1615">
        <f ca="1"/>
        <v>14.346500000000001</v>
      </c>
      <c r="H173" vm="1616">
        <f ca="1"/>
        <v>231.65</v>
      </c>
      <c r="I173" vm="1617">
        <f ca="1"/>
        <v>131.4</v>
      </c>
      <c r="J173" vm="1618">
        <f ca="1"/>
        <v>176.57249999999999</v>
      </c>
      <c r="K173" vm="1619">
        <f ca="1"/>
        <v>302.5</v>
      </c>
      <c r="L173" vm="1620">
        <f ca="1"/>
        <v>149.12180000000001</v>
      </c>
      <c r="M173" vm="1621">
        <f ca="1"/>
        <v>86.414000000000001</v>
      </c>
      <c r="N173" s="9">
        <f t="shared" ca="1" si="23"/>
        <v>1.4388440288992776</v>
      </c>
      <c r="O173" s="9">
        <f t="shared" ca="1" si="23"/>
        <v>0.46892834495878266</v>
      </c>
      <c r="P173" s="9">
        <f t="shared" ca="1" si="23"/>
        <v>0.7898859186105911</v>
      </c>
      <c r="Q173" s="9">
        <f t="shared" ca="1" si="18"/>
        <v>0.91112325742488531</v>
      </c>
      <c r="R173" s="9">
        <f t="shared" ca="1" si="19"/>
        <v>0.47381242387332523</v>
      </c>
      <c r="S173" s="9">
        <f t="shared" ca="1" si="20"/>
        <v>4.3470905466071921</v>
      </c>
      <c r="T173" s="9">
        <f t="shared" ca="1" si="21"/>
        <v>0.29263586184200685</v>
      </c>
    </row>
    <row r="174" spans="1:20" x14ac:dyDescent="0.25">
      <c r="A174" vm="1622">
        <f ca="1"/>
        <v>44077</v>
      </c>
      <c r="B174" vm="1623">
        <f ca="1"/>
        <v>287.41000000000003</v>
      </c>
      <c r="C174" s="9">
        <f t="shared" ca="1" si="22"/>
        <v>-5.0700224600343402E-2</v>
      </c>
      <c r="G174" vm="1624">
        <f ca="1"/>
        <v>13.015499999999999</v>
      </c>
      <c r="H174" vm="1625">
        <f ca="1"/>
        <v>217.3</v>
      </c>
      <c r="I174" vm="1626">
        <f ca="1"/>
        <v>120.88</v>
      </c>
      <c r="J174" vm="1627">
        <f ca="1"/>
        <v>168.4</v>
      </c>
      <c r="K174" vm="1628">
        <f ca="1"/>
        <v>291.12</v>
      </c>
      <c r="L174" vm="1629">
        <f ca="1"/>
        <v>135.6653</v>
      </c>
      <c r="M174" vm="1630">
        <f ca="1"/>
        <v>82.091999999999999</v>
      </c>
      <c r="N174" s="9">
        <f t="shared" ca="1" si="23"/>
        <v>1.2125796855078619</v>
      </c>
      <c r="O174" s="9">
        <f t="shared" ca="1" si="23"/>
        <v>0.37793278376664574</v>
      </c>
      <c r="P174" s="9">
        <f t="shared" ca="1" si="23"/>
        <v>0.64658607185424821</v>
      </c>
      <c r="Q174" s="9">
        <f t="shared" ca="1" si="18"/>
        <v>0.82266862931855589</v>
      </c>
      <c r="R174" s="9">
        <f t="shared" ca="1" si="19"/>
        <v>0.41836784409257</v>
      </c>
      <c r="S174" s="9">
        <f t="shared" ca="1" si="20"/>
        <v>3.8645781041580012</v>
      </c>
      <c r="T174" s="9">
        <f t="shared" ca="1" si="21"/>
        <v>0.22798462251873564</v>
      </c>
    </row>
    <row r="175" spans="1:20" x14ac:dyDescent="0.25">
      <c r="A175" vm="1631">
        <f ca="1"/>
        <v>44078</v>
      </c>
      <c r="B175" vm="1632">
        <f ca="1"/>
        <v>283.58</v>
      </c>
      <c r="C175" s="9">
        <f t="shared" ca="1" si="22"/>
        <v>-1.3325910719877654E-2</v>
      </c>
      <c r="G175" vm="1633">
        <f ca="1"/>
        <v>12.6225</v>
      </c>
      <c r="H175" vm="1634">
        <f ca="1"/>
        <v>214.25</v>
      </c>
      <c r="I175" vm="1635">
        <f ca="1"/>
        <v>120.96</v>
      </c>
      <c r="J175" vm="1636">
        <f ca="1"/>
        <v>164.73099999999999</v>
      </c>
      <c r="K175" vm="1637">
        <f ca="1"/>
        <v>282.73</v>
      </c>
      <c r="L175" vm="1638">
        <f ca="1"/>
        <v>139.43860000000001</v>
      </c>
      <c r="M175" vm="1639">
        <f ca="1"/>
        <v>79.552000000000007</v>
      </c>
      <c r="N175" s="9">
        <f t="shared" ca="1" si="23"/>
        <v>1.1457713557161071</v>
      </c>
      <c r="O175" s="9">
        <f t="shared" ca="1" si="23"/>
        <v>0.35859226379201026</v>
      </c>
      <c r="P175" s="9">
        <f t="shared" ca="1" si="23"/>
        <v>0.64767580452920148</v>
      </c>
      <c r="Q175" s="9">
        <f t="shared" ca="1" si="18"/>
        <v>0.7829573989089964</v>
      </c>
      <c r="R175" s="9">
        <f t="shared" ca="1" si="19"/>
        <v>0.3774908647990256</v>
      </c>
      <c r="S175" s="9">
        <f t="shared" ca="1" si="20"/>
        <v>3.9998780855122558</v>
      </c>
      <c r="T175" s="9">
        <f t="shared" ca="1" si="21"/>
        <v>0.18998967853884019</v>
      </c>
    </row>
    <row r="176" spans="1:20" x14ac:dyDescent="0.25">
      <c r="A176" vm="1640">
        <f ca="1"/>
        <v>44082</v>
      </c>
      <c r="B176" vm="1641">
        <f ca="1"/>
        <v>269.95</v>
      </c>
      <c r="C176" s="9">
        <f t="shared" ca="1" si="22"/>
        <v>-4.8064038366598449E-2</v>
      </c>
      <c r="G176" vm="1642">
        <f ca="1"/>
        <v>11.913</v>
      </c>
      <c r="H176" vm="1643">
        <f ca="1"/>
        <v>202.66</v>
      </c>
      <c r="I176" vm="1644">
        <f ca="1"/>
        <v>112.82</v>
      </c>
      <c r="J176" vm="1645">
        <f ca="1"/>
        <v>157.49199999999999</v>
      </c>
      <c r="K176" vm="1646">
        <f ca="1"/>
        <v>271.16000000000003</v>
      </c>
      <c r="L176" vm="1647">
        <f ca="1"/>
        <v>110.0689</v>
      </c>
      <c r="M176" vm="1648">
        <f ca="1"/>
        <v>76.619500000000002</v>
      </c>
      <c r="N176" s="9">
        <f t="shared" ca="1" si="23"/>
        <v>1.0251593710157247</v>
      </c>
      <c r="O176" s="9">
        <f t="shared" ca="1" si="23"/>
        <v>0.28509828788839586</v>
      </c>
      <c r="P176" s="9">
        <f t="shared" ca="1" si="23"/>
        <v>0.53679550485271577</v>
      </c>
      <c r="Q176" s="9">
        <f t="shared" ca="1" si="18"/>
        <v>0.70460645943371714</v>
      </c>
      <c r="R176" s="9">
        <f t="shared" ca="1" si="19"/>
        <v>0.32112058465286242</v>
      </c>
      <c r="S176" s="9">
        <f t="shared" ca="1" si="20"/>
        <v>2.9467628117783735</v>
      </c>
      <c r="T176" s="9">
        <f t="shared" ca="1" si="21"/>
        <v>0.14612346860929537</v>
      </c>
    </row>
    <row r="177" spans="1:20" x14ac:dyDescent="0.25">
      <c r="A177" vm="1649">
        <f ca="1"/>
        <v>44083</v>
      </c>
      <c r="B177" vm="1650">
        <f ca="1"/>
        <v>277.88</v>
      </c>
      <c r="C177" s="9">
        <f t="shared" ca="1" si="22"/>
        <v>2.9375810335247277E-2</v>
      </c>
      <c r="G177" vm="1651">
        <f ca="1"/>
        <v>12.715</v>
      </c>
      <c r="H177" vm="1652">
        <f ca="1"/>
        <v>211.29</v>
      </c>
      <c r="I177" vm="1653">
        <f ca="1"/>
        <v>117.32</v>
      </c>
      <c r="J177" vm="1654">
        <f ca="1"/>
        <v>163.43049999999999</v>
      </c>
      <c r="K177" vm="1655">
        <f ca="1"/>
        <v>273.72000000000003</v>
      </c>
      <c r="L177" vm="1656">
        <f ca="1"/>
        <v>122.0921</v>
      </c>
      <c r="M177" vm="1657">
        <f ca="1"/>
        <v>77.847999999999999</v>
      </c>
      <c r="N177" s="9">
        <f t="shared" ca="1" si="23"/>
        <v>1.1614959626009349</v>
      </c>
      <c r="O177" s="9">
        <f t="shared" ca="1" si="23"/>
        <v>0.33982244768547876</v>
      </c>
      <c r="P177" s="9">
        <f t="shared" ca="1" si="23"/>
        <v>0.59809296781883203</v>
      </c>
      <c r="Q177" s="9">
        <f t="shared" ca="1" si="18"/>
        <v>0.76888150489219842</v>
      </c>
      <c r="R177" s="9">
        <f t="shared" ca="1" si="19"/>
        <v>0.33359317904993913</v>
      </c>
      <c r="S177" s="9">
        <f t="shared" ca="1" si="20"/>
        <v>3.3778811262030093</v>
      </c>
      <c r="T177" s="9">
        <f t="shared" ca="1" si="21"/>
        <v>0.16450015706571319</v>
      </c>
    </row>
    <row r="178" spans="1:20" x14ac:dyDescent="0.25">
      <c r="A178" vm="1658">
        <f ca="1"/>
        <v>44084</v>
      </c>
      <c r="B178" vm="1659">
        <f ca="1"/>
        <v>272.33999999999997</v>
      </c>
      <c r="C178" s="9">
        <f t="shared" ca="1" si="22"/>
        <v>-1.993666330790278E-2</v>
      </c>
      <c r="G178" vm="1660">
        <f ca="1"/>
        <v>12.3118</v>
      </c>
      <c r="H178" vm="1661">
        <f ca="1"/>
        <v>205.37</v>
      </c>
      <c r="I178" vm="1662">
        <f ca="1"/>
        <v>113.49</v>
      </c>
      <c r="J178" vm="1663">
        <f ca="1"/>
        <v>158.75550000000001</v>
      </c>
      <c r="K178" vm="1664">
        <f ca="1"/>
        <v>268.08999999999997</v>
      </c>
      <c r="L178" vm="1665">
        <f ca="1"/>
        <v>123.7788</v>
      </c>
      <c r="M178" vm="1666">
        <f ca="1"/>
        <v>76.600999999999999</v>
      </c>
      <c r="N178" s="9">
        <f t="shared" ca="1" si="23"/>
        <v>1.0929536761580958</v>
      </c>
      <c r="O178" s="9">
        <f t="shared" ca="1" si="23"/>
        <v>0.3022828154724162</v>
      </c>
      <c r="P178" s="9">
        <f t="shared" ca="1" si="23"/>
        <v>0.54592201600544876</v>
      </c>
      <c r="Q178" s="9">
        <f t="shared" ca="1" si="18"/>
        <v>0.71828188587756547</v>
      </c>
      <c r="R178" s="9">
        <f t="shared" ca="1" si="19"/>
        <v>0.30616321559074278</v>
      </c>
      <c r="S178" s="9">
        <f t="shared" ca="1" si="20"/>
        <v>3.4383614692847209</v>
      </c>
      <c r="T178" s="9">
        <f t="shared" ca="1" si="21"/>
        <v>0.14584673378109536</v>
      </c>
    </row>
    <row r="179" spans="1:20" x14ac:dyDescent="0.25">
      <c r="A179" vm="1667">
        <f ca="1"/>
        <v>44085</v>
      </c>
      <c r="B179" vm="1668">
        <f ca="1"/>
        <v>270.45</v>
      </c>
      <c r="C179" s="9">
        <f t="shared" ca="1" si="22"/>
        <v>-6.939854593522754E-3</v>
      </c>
      <c r="G179" vm="1669">
        <f ca="1"/>
        <v>12.1645</v>
      </c>
      <c r="H179" vm="1670">
        <f ca="1"/>
        <v>204.03</v>
      </c>
      <c r="I179" vm="1671">
        <f ca="1"/>
        <v>112</v>
      </c>
      <c r="J179" vm="1672">
        <f ca="1"/>
        <v>155.81100000000001</v>
      </c>
      <c r="K179" vm="1673">
        <f ca="1"/>
        <v>266.61</v>
      </c>
      <c r="L179" vm="1674">
        <f ca="1"/>
        <v>124.2388</v>
      </c>
      <c r="M179" vm="1675">
        <f ca="1"/>
        <v>76.036000000000001</v>
      </c>
      <c r="N179" s="9">
        <f t="shared" ca="1" si="23"/>
        <v>1.0679133021674456</v>
      </c>
      <c r="O179" s="9">
        <f t="shared" ca="1" si="23"/>
        <v>0.29378566899175662</v>
      </c>
      <c r="P179" s="9">
        <f t="shared" ca="1" si="23"/>
        <v>0.52562574493444592</v>
      </c>
      <c r="Q179" s="9">
        <f t="shared" ca="1" si="18"/>
        <v>0.68641224348428453</v>
      </c>
      <c r="R179" s="9">
        <f t="shared" ca="1" si="19"/>
        <v>0.29895249695493309</v>
      </c>
      <c r="S179" s="9">
        <f t="shared" ca="1" si="20"/>
        <v>3.4548557823324391</v>
      </c>
      <c r="T179" s="9">
        <f t="shared" ca="1" si="21"/>
        <v>0.1373951025414728</v>
      </c>
    </row>
    <row r="180" spans="1:20" x14ac:dyDescent="0.25">
      <c r="A180" vm="1676">
        <f ca="1"/>
        <v>44088</v>
      </c>
      <c r="B180" vm="1677">
        <f ca="1"/>
        <v>275.16000000000003</v>
      </c>
      <c r="C180" s="9">
        <f t="shared" ca="1" si="22"/>
        <v>1.7415418746533629E-2</v>
      </c>
      <c r="G180" vm="1678">
        <f ca="1"/>
        <v>12.872299999999999</v>
      </c>
      <c r="H180" vm="1679">
        <f ca="1"/>
        <v>205.41</v>
      </c>
      <c r="I180" vm="1680">
        <f ca="1"/>
        <v>115.355</v>
      </c>
      <c r="J180" vm="1681">
        <f ca="1"/>
        <v>155.14850000000001</v>
      </c>
      <c r="K180" vm="1682">
        <f ca="1"/>
        <v>266.14999999999998</v>
      </c>
      <c r="L180" vm="1683">
        <f ca="1"/>
        <v>139.87190000000001</v>
      </c>
      <c r="M180" vm="1684">
        <f ca="1"/>
        <v>75.963999999999999</v>
      </c>
      <c r="N180" s="9">
        <f t="shared" ca="1" si="23"/>
        <v>1.1882362940926474</v>
      </c>
      <c r="O180" s="9">
        <f t="shared" ca="1" si="23"/>
        <v>0.30253646163601777</v>
      </c>
      <c r="P180" s="9">
        <f t="shared" ca="1" si="23"/>
        <v>0.57132640899029474</v>
      </c>
      <c r="Q180" s="9">
        <f t="shared" ca="1" si="18"/>
        <v>0.67924170923889537</v>
      </c>
      <c r="R180" s="9">
        <f t="shared" ca="1" si="19"/>
        <v>0.29671132764920816</v>
      </c>
      <c r="S180" s="9">
        <f t="shared" ca="1" si="20"/>
        <v>4.0154150112591616</v>
      </c>
      <c r="T180" s="9">
        <f t="shared" ca="1" si="21"/>
        <v>0.13631808050739713</v>
      </c>
    </row>
    <row r="181" spans="1:20" x14ac:dyDescent="0.25">
      <c r="A181" vm="1685">
        <f ca="1"/>
        <v>44089</v>
      </c>
      <c r="B181" vm="1686">
        <f ca="1"/>
        <v>279.06</v>
      </c>
      <c r="C181" s="9">
        <f t="shared" ca="1" si="22"/>
        <v>1.4173571740078383E-2</v>
      </c>
      <c r="G181" vm="1687">
        <f ca="1"/>
        <v>12.991</v>
      </c>
      <c r="H181" vm="1688">
        <f ca="1"/>
        <v>208.78</v>
      </c>
      <c r="I181" vm="1689">
        <f ca="1"/>
        <v>115.54</v>
      </c>
      <c r="J181" vm="1690">
        <f ca="1"/>
        <v>157.8065</v>
      </c>
      <c r="K181" vm="1691">
        <f ca="1"/>
        <v>272.42</v>
      </c>
      <c r="L181" vm="1692">
        <f ca="1"/>
        <v>149.91849999999999</v>
      </c>
      <c r="M181" vm="1693">
        <f ca="1"/>
        <v>77.072000000000003</v>
      </c>
      <c r="N181" s="9">
        <f t="shared" ca="1" si="23"/>
        <v>1.2084147896302593</v>
      </c>
      <c r="O181" s="9">
        <f t="shared" ca="1" si="23"/>
        <v>0.32390615091946739</v>
      </c>
      <c r="P181" s="9">
        <f t="shared" ca="1" si="23"/>
        <v>0.57384641580112405</v>
      </c>
      <c r="Q181" s="9">
        <f t="shared" ca="1" si="18"/>
        <v>0.70801043380379269</v>
      </c>
      <c r="R181" s="9">
        <f t="shared" ca="1" si="19"/>
        <v>0.32725943970767357</v>
      </c>
      <c r="S181" s="9">
        <f t="shared" ca="1" si="20"/>
        <v>4.3756579796617947</v>
      </c>
      <c r="T181" s="9">
        <f t="shared" ca="1" si="21"/>
        <v>0.15289225292067443</v>
      </c>
    </row>
    <row r="182" spans="1:20" x14ac:dyDescent="0.25">
      <c r="A182" vm="1694">
        <f ca="1"/>
        <v>44090</v>
      </c>
      <c r="B182" vm="1695">
        <f ca="1"/>
        <v>274.61</v>
      </c>
      <c r="C182" s="9">
        <f t="shared" ca="1" si="22"/>
        <v>-1.5946391457034248E-2</v>
      </c>
      <c r="G182" vm="1696">
        <f ca="1"/>
        <v>12.5145</v>
      </c>
      <c r="H182" vm="1697">
        <f ca="1"/>
        <v>205.05</v>
      </c>
      <c r="I182" vm="1698">
        <f ca="1"/>
        <v>112.13</v>
      </c>
      <c r="J182" vm="1699">
        <f ca="1"/>
        <v>153.905</v>
      </c>
      <c r="K182" vm="1700">
        <f ca="1"/>
        <v>263.52</v>
      </c>
      <c r="L182" vm="1701">
        <f ca="1"/>
        <v>147.25190000000001</v>
      </c>
      <c r="M182" vm="1702">
        <f ca="1"/>
        <v>76.045000000000002</v>
      </c>
      <c r="N182" s="9">
        <f t="shared" ca="1" si="23"/>
        <v>1.1274118147046321</v>
      </c>
      <c r="O182" s="9">
        <f t="shared" ca="1" si="23"/>
        <v>0.30025364616360184</v>
      </c>
      <c r="P182" s="9">
        <f t="shared" ca="1" si="23"/>
        <v>0.52739656053124473</v>
      </c>
      <c r="Q182" s="9">
        <f t="shared" ca="1" si="18"/>
        <v>0.66578275175339874</v>
      </c>
      <c r="R182" s="9">
        <f t="shared" ca="1" si="19"/>
        <v>0.28389768574908647</v>
      </c>
      <c r="S182" s="9">
        <f t="shared" ca="1" si="20"/>
        <v>4.2800411640682148</v>
      </c>
      <c r="T182" s="9">
        <f t="shared" ca="1" si="21"/>
        <v>0.13752973029573234</v>
      </c>
    </row>
    <row r="183" spans="1:20" x14ac:dyDescent="0.25">
      <c r="A183" vm="1703">
        <f ca="1"/>
        <v>44091</v>
      </c>
      <c r="B183" vm="1704">
        <f ca="1"/>
        <v>270.32</v>
      </c>
      <c r="C183" s="9">
        <f t="shared" ca="1" si="22"/>
        <v>-1.5622155056261633E-2</v>
      </c>
      <c r="G183" vm="1705">
        <f ca="1"/>
        <v>12.4635</v>
      </c>
      <c r="H183" vm="1706">
        <f ca="1"/>
        <v>202.91</v>
      </c>
      <c r="I183" vm="1707">
        <f ca="1"/>
        <v>110.34</v>
      </c>
      <c r="J183" vm="1708">
        <f ca="1"/>
        <v>150.4365</v>
      </c>
      <c r="K183" vm="1709">
        <f ca="1"/>
        <v>254.82</v>
      </c>
      <c r="L183" vm="1710">
        <f ca="1"/>
        <v>141.14189999999999</v>
      </c>
      <c r="M183" vm="1711">
        <f ca="1"/>
        <v>74.776499999999999</v>
      </c>
      <c r="N183" s="9">
        <f t="shared" ca="1" si="23"/>
        <v>1.1187420314492136</v>
      </c>
      <c r="O183" s="9">
        <f t="shared" ca="1" si="23"/>
        <v>0.2866835764109068</v>
      </c>
      <c r="P183" s="9">
        <f t="shared" ca="1" si="23"/>
        <v>0.50301379192916751</v>
      </c>
      <c r="Q183" s="9">
        <f t="shared" ca="1" si="18"/>
        <v>0.62824162265131189</v>
      </c>
      <c r="R183" s="9">
        <f t="shared" ca="1" si="19"/>
        <v>0.24151035322777092</v>
      </c>
      <c r="S183" s="9">
        <f t="shared" ca="1" si="20"/>
        <v>4.0609536581517762</v>
      </c>
      <c r="T183" s="9">
        <f t="shared" ca="1" si="21"/>
        <v>0.11855469626482784</v>
      </c>
    </row>
    <row r="184" spans="1:20" x14ac:dyDescent="0.25">
      <c r="A184" vm="1712">
        <f ca="1"/>
        <v>44092</v>
      </c>
      <c r="B184" vm="1713">
        <f ca="1"/>
        <v>266.87</v>
      </c>
      <c r="C184" s="9">
        <f t="shared" ca="1" si="22"/>
        <v>-1.276265167209234E-2</v>
      </c>
      <c r="G184" vm="1714">
        <f ca="1"/>
        <v>12.189299999999999</v>
      </c>
      <c r="H184" vm="1715">
        <f ca="1"/>
        <v>200.39</v>
      </c>
      <c r="I184" vm="1716">
        <f ca="1"/>
        <v>106.84</v>
      </c>
      <c r="J184" vm="1717">
        <f ca="1"/>
        <v>147.74549999999999</v>
      </c>
      <c r="K184" vm="1718">
        <f ca="1"/>
        <v>252.53</v>
      </c>
      <c r="L184" vm="1719">
        <f ca="1"/>
        <v>147.3819</v>
      </c>
      <c r="M184" vm="1720">
        <f ca="1"/>
        <v>72.999499999999998</v>
      </c>
      <c r="N184" s="9">
        <f t="shared" ca="1" si="23"/>
        <v>1.0721291967700806</v>
      </c>
      <c r="O184" s="9">
        <f t="shared" ca="1" si="23"/>
        <v>0.27070386810399483</v>
      </c>
      <c r="P184" s="9">
        <f t="shared" ca="1" si="23"/>
        <v>0.45533798739996612</v>
      </c>
      <c r="Q184" s="9">
        <f t="shared" ca="1" si="18"/>
        <v>0.5991157243051346</v>
      </c>
      <c r="R184" s="9">
        <f t="shared" ca="1" si="19"/>
        <v>0.23035322777101097</v>
      </c>
      <c r="S184" s="9">
        <f t="shared" ca="1" si="20"/>
        <v>4.2847026003643087</v>
      </c>
      <c r="T184" s="9">
        <f t="shared" ca="1" si="21"/>
        <v>9.197319411826288E-2</v>
      </c>
    </row>
    <row r="185" spans="1:20" x14ac:dyDescent="0.25">
      <c r="A185" vm="1721">
        <f ca="1"/>
        <v>44095</v>
      </c>
      <c r="B185" vm="1722">
        <f ca="1"/>
        <v>267.51</v>
      </c>
      <c r="C185" s="9">
        <f t="shared" ca="1" si="22"/>
        <v>2.3981713943117544E-3</v>
      </c>
      <c r="G185" vm="1723">
        <f ca="1"/>
        <v>12.517300000000001</v>
      </c>
      <c r="H185" vm="1358">
        <f ca="1"/>
        <v>202.54</v>
      </c>
      <c r="I185" vm="1724">
        <f ca="1"/>
        <v>110.08</v>
      </c>
      <c r="J185" vm="1725">
        <f ca="1"/>
        <v>148.02350000000001</v>
      </c>
      <c r="K185" vm="1726">
        <f ca="1"/>
        <v>248.15</v>
      </c>
      <c r="L185" vm="1727">
        <f ca="1"/>
        <v>149.79519999999999</v>
      </c>
      <c r="M185" vm="1728">
        <f ca="1"/>
        <v>71.558000000000007</v>
      </c>
      <c r="N185" s="9">
        <f t="shared" ca="1" si="23"/>
        <v>1.12788780280493</v>
      </c>
      <c r="O185" s="9">
        <f t="shared" ca="1" si="23"/>
        <v>0.28433734939759048</v>
      </c>
      <c r="P185" s="9">
        <f t="shared" ca="1" si="23"/>
        <v>0.49947216073556966</v>
      </c>
      <c r="Q185" s="9">
        <f t="shared" ca="1" si="18"/>
        <v>0.60212464282621903</v>
      </c>
      <c r="R185" s="9">
        <f t="shared" ca="1" si="19"/>
        <v>0.20901339829476262</v>
      </c>
      <c r="S185" s="9">
        <f t="shared" ca="1" si="20"/>
        <v>4.37123678662096</v>
      </c>
      <c r="T185" s="9">
        <f t="shared" ca="1" si="21"/>
        <v>7.0410315477704266E-2</v>
      </c>
    </row>
    <row r="186" spans="1:20" x14ac:dyDescent="0.25">
      <c r="A186" vm="1729">
        <f ca="1"/>
        <v>44096</v>
      </c>
      <c r="B186" vm="1490">
        <f ca="1"/>
        <v>272.48</v>
      </c>
      <c r="C186" s="9">
        <f t="shared" ca="1" si="22"/>
        <v>1.857874471982357E-2</v>
      </c>
      <c r="G186" vm="1730">
        <f ca="1"/>
        <v>12.6378</v>
      </c>
      <c r="H186" vm="1731">
        <f ca="1"/>
        <v>207.42</v>
      </c>
      <c r="I186" vm="1732">
        <f ca="1"/>
        <v>111.81</v>
      </c>
      <c r="J186" vm="1733">
        <f ca="1"/>
        <v>156.4495</v>
      </c>
      <c r="K186" vm="1734">
        <f ca="1"/>
        <v>254.75</v>
      </c>
      <c r="L186" vm="1735">
        <f ca="1"/>
        <v>141.40860000000001</v>
      </c>
      <c r="M186" vm="1736">
        <f ca="1"/>
        <v>73.272999999999996</v>
      </c>
      <c r="N186" s="9">
        <f t="shared" ca="1" si="23"/>
        <v>1.1483722906927327</v>
      </c>
      <c r="O186" s="9">
        <f t="shared" ca="1" si="23"/>
        <v>0.31528218135700703</v>
      </c>
      <c r="P186" s="9">
        <f t="shared" ca="1" si="23"/>
        <v>0.52303762983143209</v>
      </c>
      <c r="Q186" s="9">
        <f t="shared" ca="1" si="18"/>
        <v>0.6933230149796521</v>
      </c>
      <c r="R186" s="9">
        <f t="shared" ca="1" si="19"/>
        <v>0.24116930572472595</v>
      </c>
      <c r="S186" s="9">
        <f t="shared" ca="1" si="20"/>
        <v>4.0705167739992252</v>
      </c>
      <c r="T186" s="9">
        <f t="shared" ca="1" si="21"/>
        <v>9.6064381983814728E-2</v>
      </c>
    </row>
    <row r="187" spans="1:20" x14ac:dyDescent="0.25">
      <c r="A187" vm="1737">
        <f ca="1"/>
        <v>44097</v>
      </c>
      <c r="B187" vm="1738">
        <f ca="1"/>
        <v>264.16000000000003</v>
      </c>
      <c r="C187" s="9">
        <f t="shared" ca="1" si="22"/>
        <v>-3.0534351145038108E-2</v>
      </c>
      <c r="G187" vm="1739">
        <f ca="1"/>
        <v>12.123799999999999</v>
      </c>
      <c r="H187" vm="1740">
        <f ca="1"/>
        <v>200.59</v>
      </c>
      <c r="I187" vm="1741">
        <f ca="1"/>
        <v>107.12</v>
      </c>
      <c r="J187" vm="1742">
        <f ca="1"/>
        <v>149.99299999999999</v>
      </c>
      <c r="K187" vm="1743">
        <f ca="1"/>
        <v>249.02</v>
      </c>
      <c r="L187" vm="1744">
        <f ca="1"/>
        <v>126.7854</v>
      </c>
      <c r="M187" vm="1745">
        <f ca="1"/>
        <v>70.760499999999993</v>
      </c>
      <c r="N187" s="9">
        <f t="shared" ca="1" si="23"/>
        <v>1.0609944751381213</v>
      </c>
      <c r="O187" s="9">
        <f t="shared" ca="1" si="23"/>
        <v>0.27197209892200402</v>
      </c>
      <c r="P187" s="9">
        <f t="shared" ca="1" si="23"/>
        <v>0.45915205176230223</v>
      </c>
      <c r="Q187" s="9">
        <f t="shared" ca="1" si="18"/>
        <v>0.6234414234998702</v>
      </c>
      <c r="R187" s="9">
        <f t="shared" ca="1" si="19"/>
        <v>0.21325213154689404</v>
      </c>
      <c r="S187" s="9">
        <f t="shared" ca="1" si="20"/>
        <v>3.5461697336527012</v>
      </c>
      <c r="T187" s="9">
        <f t="shared" ca="1" si="21"/>
        <v>5.8480800586378612E-2</v>
      </c>
    </row>
    <row r="188" spans="1:20" x14ac:dyDescent="0.25">
      <c r="A188" vm="1746">
        <f ca="1"/>
        <v>44098</v>
      </c>
      <c r="B188" vm="1747">
        <f ca="1"/>
        <v>265.39</v>
      </c>
      <c r="C188" s="9">
        <f t="shared" ca="1" si="22"/>
        <v>4.656268927922369E-3</v>
      </c>
      <c r="G188" vm="1748">
        <f ca="1"/>
        <v>12.348000000000001</v>
      </c>
      <c r="H188" vm="1749">
        <f ca="1"/>
        <v>203.19</v>
      </c>
      <c r="I188" vm="1750">
        <f ca="1"/>
        <v>108.22</v>
      </c>
      <c r="J188" vm="1751">
        <f ca="1"/>
        <v>150.98949999999999</v>
      </c>
      <c r="K188" vm="1752">
        <f ca="1"/>
        <v>249.53</v>
      </c>
      <c r="L188" vm="1753">
        <f ca="1"/>
        <v>129.262</v>
      </c>
      <c r="M188" vm="1754">
        <f ca="1"/>
        <v>71.414500000000004</v>
      </c>
      <c r="N188" s="9">
        <f t="shared" ca="1" si="23"/>
        <v>1.0991075223119422</v>
      </c>
      <c r="O188" s="9">
        <f t="shared" ca="1" si="23"/>
        <v>0.28845909955611937</v>
      </c>
      <c r="P188" s="9">
        <f t="shared" ca="1" si="23"/>
        <v>0.47413587604290841</v>
      </c>
      <c r="Q188" s="9">
        <f t="shared" ca="1" si="18"/>
        <v>0.63422698934972721</v>
      </c>
      <c r="R188" s="9">
        <f t="shared" ca="1" si="19"/>
        <v>0.21573690621193675</v>
      </c>
      <c r="S188" s="9">
        <f t="shared" ca="1" si="20"/>
        <v>3.6349736808135278</v>
      </c>
      <c r="T188" s="9">
        <f t="shared" ca="1" si="21"/>
        <v>6.8263750729233852E-2</v>
      </c>
    </row>
    <row r="189" spans="1:20" x14ac:dyDescent="0.25">
      <c r="A189" vm="1755">
        <f ca="1"/>
        <v>44099</v>
      </c>
      <c r="B189" vm="1756">
        <f ca="1"/>
        <v>271.56</v>
      </c>
      <c r="C189" s="9">
        <f t="shared" ca="1" si="22"/>
        <v>2.3248803647462291E-2</v>
      </c>
      <c r="G189" vm="1757">
        <f ca="1"/>
        <v>12.873799999999999</v>
      </c>
      <c r="H189" vm="1758">
        <f ca="1"/>
        <v>207.82</v>
      </c>
      <c r="I189" vm="1759">
        <f ca="1"/>
        <v>112.28</v>
      </c>
      <c r="J189" vm="1760">
        <f ca="1"/>
        <v>154.75649999999999</v>
      </c>
      <c r="K189" vm="1709">
        <f ca="1"/>
        <v>254.82</v>
      </c>
      <c r="L189" vm="1761">
        <f ca="1"/>
        <v>135.77860000000001</v>
      </c>
      <c r="M189" vm="1762">
        <f ca="1"/>
        <v>72.248000000000005</v>
      </c>
      <c r="N189" s="9">
        <f t="shared" ca="1" si="23"/>
        <v>1.1884912877178069</v>
      </c>
      <c r="O189" s="9">
        <f t="shared" ca="1" si="23"/>
        <v>0.31781864299302476</v>
      </c>
      <c r="P189" s="9">
        <f t="shared" ca="1" si="23"/>
        <v>0.52943980929678203</v>
      </c>
      <c r="Q189" s="9">
        <f t="shared" ca="1" si="18"/>
        <v>0.67499891765520825</v>
      </c>
      <c r="R189" s="9">
        <f t="shared" ca="1" si="19"/>
        <v>0.24151035322777092</v>
      </c>
      <c r="S189" s="9">
        <f t="shared" ca="1" si="20"/>
        <v>3.8686407251760588</v>
      </c>
      <c r="T189" s="9">
        <f t="shared" ca="1" si="21"/>
        <v>8.073177663759723E-2</v>
      </c>
    </row>
    <row r="190" spans="1:20" x14ac:dyDescent="0.25">
      <c r="A190" vm="1763">
        <f ca="1"/>
        <v>44102</v>
      </c>
      <c r="B190" vm="1764">
        <f ca="1"/>
        <v>277.2</v>
      </c>
      <c r="C190" s="9">
        <f t="shared" ca="1" si="22"/>
        <v>2.0768890852850053E-2</v>
      </c>
      <c r="G190" vm="1765">
        <f ca="1"/>
        <v>13.035</v>
      </c>
      <c r="H190" vm="1766">
        <f ca="1"/>
        <v>209.44</v>
      </c>
      <c r="I190" vm="1767">
        <f ca="1"/>
        <v>114.96</v>
      </c>
      <c r="J190" vm="1768">
        <f ca="1"/>
        <v>158.70249999999999</v>
      </c>
      <c r="K190" vm="1769">
        <f ca="1"/>
        <v>256.82</v>
      </c>
      <c r="L190" vm="1770">
        <f ca="1"/>
        <v>140.39859999999999</v>
      </c>
      <c r="M190" vm="1771">
        <f ca="1"/>
        <v>73.225999999999999</v>
      </c>
      <c r="N190" s="9">
        <f t="shared" ca="1" si="23"/>
        <v>1.215894602634934</v>
      </c>
      <c r="O190" s="9">
        <f t="shared" ca="1" si="23"/>
        <v>0.32809131261889668</v>
      </c>
      <c r="P190" s="9">
        <f t="shared" ca="1" si="23"/>
        <v>0.56594585390771335</v>
      </c>
      <c r="Q190" s="9">
        <f t="shared" ca="1" si="18"/>
        <v>0.71770824313793402</v>
      </c>
      <c r="R190" s="9">
        <f t="shared" ca="1" si="19"/>
        <v>0.25125456760048714</v>
      </c>
      <c r="S190" s="9">
        <f t="shared" ca="1" si="20"/>
        <v>4.0343009996987993</v>
      </c>
      <c r="T190" s="9">
        <f t="shared" ca="1" si="21"/>
        <v>9.5361325933793095E-2</v>
      </c>
    </row>
    <row r="191" spans="1:20" x14ac:dyDescent="0.25">
      <c r="A191" vm="1772">
        <f ca="1"/>
        <v>44103</v>
      </c>
      <c r="B191" vm="1773">
        <f ca="1"/>
        <v>275.95</v>
      </c>
      <c r="C191" s="9">
        <f t="shared" ca="1" si="22"/>
        <v>-4.5093795093794631E-3</v>
      </c>
      <c r="G191" vm="1774">
        <f ca="1"/>
        <v>13.2258</v>
      </c>
      <c r="H191" vm="1775">
        <f ca="1"/>
        <v>207.26</v>
      </c>
      <c r="I191" vm="1776">
        <f ca="1"/>
        <v>114.09</v>
      </c>
      <c r="J191" vm="1777">
        <f ca="1"/>
        <v>157.244</v>
      </c>
      <c r="K191" vm="1778">
        <f ca="1"/>
        <v>261.79000000000002</v>
      </c>
      <c r="L191" vm="1779">
        <f ca="1"/>
        <v>139.68860000000001</v>
      </c>
      <c r="M191" vm="1780">
        <f ca="1"/>
        <v>73.466499999999996</v>
      </c>
      <c r="N191" s="9">
        <f t="shared" ca="1" si="23"/>
        <v>1.2483297917552059</v>
      </c>
      <c r="O191" s="9">
        <f t="shared" ca="1" si="23"/>
        <v>0.31426759670259985</v>
      </c>
      <c r="P191" s="9">
        <f t="shared" ca="1" si="23"/>
        <v>0.55409501106759773</v>
      </c>
      <c r="Q191" s="9">
        <f t="shared" ca="1" si="18"/>
        <v>0.70192224435016026</v>
      </c>
      <c r="R191" s="9">
        <f t="shared" ca="1" si="19"/>
        <v>0.27546894031668701</v>
      </c>
      <c r="S191" s="9">
        <f t="shared" ca="1" si="20"/>
        <v>4.0088423860816684</v>
      </c>
      <c r="T191" s="9">
        <f t="shared" ca="1" si="21"/>
        <v>9.8958878700393438E-2</v>
      </c>
    </row>
    <row r="192" spans="1:20" x14ac:dyDescent="0.25">
      <c r="A192" vm="1781">
        <f ca="1"/>
        <v>44104</v>
      </c>
      <c r="B192" vm="1782">
        <f ca="1"/>
        <v>277.83999999999997</v>
      </c>
      <c r="C192" s="9">
        <f t="shared" ca="1" si="22"/>
        <v>6.8490668599383575E-3</v>
      </c>
      <c r="G192" vm="1783">
        <f ca="1"/>
        <v>13.5305</v>
      </c>
      <c r="H192" vm="1784">
        <f ca="1"/>
        <v>210.33</v>
      </c>
      <c r="I192" vm="1785">
        <f ca="1"/>
        <v>115.81</v>
      </c>
      <c r="J192" vm="1786">
        <f ca="1"/>
        <v>157.4365</v>
      </c>
      <c r="K192" vm="1787">
        <f ca="1"/>
        <v>261.89999999999998</v>
      </c>
      <c r="L192" vm="1788">
        <f ca="1"/>
        <v>143.00190000000001</v>
      </c>
      <c r="M192" vm="1789">
        <f ca="1"/>
        <v>73.48</v>
      </c>
      <c r="N192" s="9">
        <f t="shared" ca="1" si="23"/>
        <v>1.3001274968125798</v>
      </c>
      <c r="O192" s="9">
        <f t="shared" ca="1" si="23"/>
        <v>0.33373493975903634</v>
      </c>
      <c r="P192" s="9">
        <f t="shared" ca="1" si="23"/>
        <v>0.57752426357909092</v>
      </c>
      <c r="Q192" s="9">
        <f t="shared" ca="1" si="18"/>
        <v>0.70400575807429222</v>
      </c>
      <c r="R192" s="9">
        <f t="shared" ca="1" si="19"/>
        <v>0.27600487210718616</v>
      </c>
      <c r="S192" s="9">
        <f t="shared" ca="1" si="20"/>
        <v>4.1276480543882048</v>
      </c>
      <c r="T192" s="9">
        <f t="shared" ca="1" si="21"/>
        <v>9.916082033178264E-2</v>
      </c>
    </row>
    <row r="193" spans="1:20" x14ac:dyDescent="0.25">
      <c r="A193" vm="1790">
        <f ca="1"/>
        <v>44105</v>
      </c>
      <c r="B193" vm="1791">
        <f ca="1"/>
        <v>282.25</v>
      </c>
      <c r="C193" s="9">
        <f t="shared" ca="1" si="22"/>
        <v>1.5872444572415878E-2</v>
      </c>
      <c r="G193" vm="1792">
        <f ca="1"/>
        <v>13.6145</v>
      </c>
      <c r="H193" vm="1793">
        <f ca="1"/>
        <v>212.46</v>
      </c>
      <c r="I193" vm="1794">
        <f ca="1"/>
        <v>116.79</v>
      </c>
      <c r="J193" vm="1795">
        <f ca="1"/>
        <v>161.06299999999999</v>
      </c>
      <c r="K193" vm="1796">
        <f ca="1"/>
        <v>266.63</v>
      </c>
      <c r="L193" vm="1797">
        <f ca="1"/>
        <v>149.3852</v>
      </c>
      <c r="M193" vm="1798">
        <f ca="1"/>
        <v>74.504499999999993</v>
      </c>
      <c r="N193" s="9">
        <f t="shared" ca="1" si="23"/>
        <v>1.3144071398215043</v>
      </c>
      <c r="O193" s="9">
        <f t="shared" ca="1" si="23"/>
        <v>0.34724159797083076</v>
      </c>
      <c r="P193" s="9">
        <f t="shared" ca="1" si="23"/>
        <v>0.59087348884726731</v>
      </c>
      <c r="Q193" s="9">
        <f t="shared" ca="1" si="18"/>
        <v>0.74325699194735462</v>
      </c>
      <c r="R193" s="9">
        <f t="shared" ca="1" si="19"/>
        <v>0.29904993909866007</v>
      </c>
      <c r="S193" s="9">
        <f t="shared" ca="1" si="20"/>
        <v>4.3565353336871242</v>
      </c>
      <c r="T193" s="9">
        <f t="shared" ca="1" si="21"/>
        <v>0.11448594635831921</v>
      </c>
    </row>
    <row r="194" spans="1:20" x14ac:dyDescent="0.25">
      <c r="A194" vm="1799">
        <f ca="1"/>
        <v>44106</v>
      </c>
      <c r="B194" vm="1800">
        <f ca="1"/>
        <v>274.31</v>
      </c>
      <c r="C194" s="9">
        <f t="shared" ca="1" si="22"/>
        <v>-2.8131089459698888E-2</v>
      </c>
      <c r="G194" vm="1801">
        <f ca="1"/>
        <v>13.0623</v>
      </c>
      <c r="H194" vm="1802">
        <f ca="1"/>
        <v>206.19</v>
      </c>
      <c r="I194" vm="1803">
        <f ca="1"/>
        <v>113.02</v>
      </c>
      <c r="J194" vm="1804">
        <f ca="1"/>
        <v>156.25</v>
      </c>
      <c r="K194" vm="1805">
        <f ca="1"/>
        <v>259.94</v>
      </c>
      <c r="L194" vm="1806">
        <f ca="1"/>
        <v>138.36189999999999</v>
      </c>
      <c r="M194" vm="1807">
        <f ca="1"/>
        <v>72.921000000000006</v>
      </c>
      <c r="N194" s="9">
        <f t="shared" ca="1" si="23"/>
        <v>1.2205354866128348</v>
      </c>
      <c r="O194" s="9">
        <f t="shared" ca="1" si="23"/>
        <v>0.30748256182625244</v>
      </c>
      <c r="P194" s="9">
        <f t="shared" ca="1" si="23"/>
        <v>0.53951983654009883</v>
      </c>
      <c r="Q194" s="9">
        <f t="shared" ca="1" si="18"/>
        <v>0.69116373712009715</v>
      </c>
      <c r="R194" s="9">
        <f t="shared" ca="1" si="19"/>
        <v>0.26645554202192456</v>
      </c>
      <c r="S194" s="9">
        <f t="shared" ca="1" si="20"/>
        <v>3.9612706358199103</v>
      </c>
      <c r="T194" s="9">
        <f t="shared" ca="1" si="21"/>
        <v>9.0798940928333183E-2</v>
      </c>
    </row>
    <row r="195" spans="1:20" x14ac:dyDescent="0.25">
      <c r="A195" vm="1808">
        <f ca="1"/>
        <v>44109</v>
      </c>
      <c r="B195" vm="1809">
        <f ca="1"/>
        <v>280.16000000000003</v>
      </c>
      <c r="C195" s="9">
        <f t="shared" ca="1" si="22"/>
        <v>2.1326236739455551E-2</v>
      </c>
      <c r="G195" vm="1810">
        <f ca="1"/>
        <v>13.6425</v>
      </c>
      <c r="H195" vm="1811">
        <f ca="1"/>
        <v>210.38</v>
      </c>
      <c r="I195" vm="1812">
        <f ca="1"/>
        <v>116.5</v>
      </c>
      <c r="J195" vm="1813">
        <f ca="1"/>
        <v>159.96</v>
      </c>
      <c r="K195" vm="1814">
        <f ca="1"/>
        <v>264.64999999999998</v>
      </c>
      <c r="L195" vm="1815">
        <f ca="1"/>
        <v>141.89189999999999</v>
      </c>
      <c r="M195" vm="1816">
        <f ca="1"/>
        <v>74.301000000000002</v>
      </c>
      <c r="N195" s="9">
        <f t="shared" ca="1" si="23"/>
        <v>1.3191670208244792</v>
      </c>
      <c r="O195" s="9">
        <f t="shared" ca="1" si="23"/>
        <v>0.33405199746353853</v>
      </c>
      <c r="P195" s="9">
        <f t="shared" ca="1" si="23"/>
        <v>0.58692320790056196</v>
      </c>
      <c r="Q195" s="9">
        <f t="shared" ca="1" si="18"/>
        <v>0.73131872889427663</v>
      </c>
      <c r="R195" s="9">
        <f t="shared" ca="1" si="19"/>
        <v>0.28940316686967105</v>
      </c>
      <c r="S195" s="9">
        <f t="shared" ca="1" si="20"/>
        <v>4.0878465598600133</v>
      </c>
      <c r="T195" s="9">
        <f t="shared" ca="1" si="21"/>
        <v>0.11144186324811889</v>
      </c>
    </row>
    <row r="196" spans="1:20" x14ac:dyDescent="0.25">
      <c r="A196" vm="1817">
        <f ca="1"/>
        <v>44110</v>
      </c>
      <c r="B196" vm="1677">
        <f ca="1"/>
        <v>275.16000000000003</v>
      </c>
      <c r="C196" s="9">
        <f t="shared" ca="1" si="22"/>
        <v>-1.7846944603084003E-2</v>
      </c>
      <c r="G196" vm="1818">
        <f ca="1"/>
        <v>13.736499999999999</v>
      </c>
      <c r="H196" vm="1819">
        <f ca="1"/>
        <v>205.91</v>
      </c>
      <c r="I196" vm="1820">
        <f ca="1"/>
        <v>113.16</v>
      </c>
      <c r="J196" vm="1821">
        <f ca="1"/>
        <v>154.99799999999999</v>
      </c>
      <c r="K196" vm="1822">
        <f ca="1"/>
        <v>258.66000000000003</v>
      </c>
      <c r="L196" vm="1823">
        <f ca="1"/>
        <v>137.99199999999999</v>
      </c>
      <c r="M196" vm="1824">
        <f ca="1"/>
        <v>72.671999999999997</v>
      </c>
      <c r="N196" s="9">
        <f t="shared" ca="1" si="23"/>
        <v>1.3351466213344665</v>
      </c>
      <c r="O196" s="9">
        <f t="shared" ca="1" si="23"/>
        <v>0.3057070386810401</v>
      </c>
      <c r="P196" s="9">
        <f t="shared" ca="1" si="23"/>
        <v>0.54142686872126689</v>
      </c>
      <c r="Q196" s="9">
        <f t="shared" ref="Q196:Q259" ca="1" si="24">(J196/J$3)-1</f>
        <v>0.6776127803273011</v>
      </c>
      <c r="R196" s="9">
        <f t="shared" ref="R196:R259" ca="1" si="25">(K196/K$3)-1</f>
        <v>0.26021924482338621</v>
      </c>
      <c r="S196" s="9">
        <f t="shared" ref="S196:S259" ca="1" si="26">(L196/L$3)-1</f>
        <v>3.9480070566974081</v>
      </c>
      <c r="T196" s="9">
        <f t="shared" ref="T196:T259" ca="1" si="27">(M196/M$3)-1</f>
        <v>8.7074239727154445E-2</v>
      </c>
    </row>
    <row r="197" spans="1:20" x14ac:dyDescent="0.25">
      <c r="A197" vm="1825">
        <f ca="1"/>
        <v>44111</v>
      </c>
      <c r="B197" vm="1826">
        <f ca="1"/>
        <v>279.92</v>
      </c>
      <c r="C197" s="9">
        <f t="shared" ref="C197:C260" ca="1" si="28">B197/B196-1</f>
        <v>1.7299026021224018E-2</v>
      </c>
      <c r="G197" vm="1827">
        <f ca="1"/>
        <v>13.964</v>
      </c>
      <c r="H197" vm="316">
        <f ca="1"/>
        <v>209.83</v>
      </c>
      <c r="I197" vm="1828">
        <f ca="1"/>
        <v>115.08</v>
      </c>
      <c r="J197" vm="1829">
        <f ca="1"/>
        <v>159.78450000000001</v>
      </c>
      <c r="K197" vm="1830">
        <f ca="1"/>
        <v>258.12</v>
      </c>
      <c r="L197" vm="1831">
        <f ca="1"/>
        <v>141.76519999999999</v>
      </c>
      <c r="M197" vm="1832">
        <f ca="1"/>
        <v>73.014499999999998</v>
      </c>
      <c r="N197" s="9">
        <f t="shared" ca="1" si="23"/>
        <v>1.3738206544836378</v>
      </c>
      <c r="O197" s="9">
        <f t="shared" ca="1" si="23"/>
        <v>0.33056436271401402</v>
      </c>
      <c r="P197" s="9">
        <f t="shared" ca="1" si="23"/>
        <v>0.56758045292014314</v>
      </c>
      <c r="Q197" s="9">
        <f t="shared" ca="1" si="24"/>
        <v>0.7294192137847435</v>
      </c>
      <c r="R197" s="9">
        <f t="shared" ca="1" si="25"/>
        <v>0.2575883069427527</v>
      </c>
      <c r="S197" s="9">
        <f t="shared" ca="1" si="26"/>
        <v>4.0833034523314353</v>
      </c>
      <c r="T197" s="9">
        <f t="shared" ca="1" si="27"/>
        <v>9.2197573708695524E-2</v>
      </c>
    </row>
    <row r="198" spans="1:20" x14ac:dyDescent="0.25">
      <c r="A198" vm="1833">
        <f ca="1"/>
        <v>44112</v>
      </c>
      <c r="B198" vm="1834">
        <f ca="1"/>
        <v>281.41000000000003</v>
      </c>
      <c r="C198" s="9">
        <f t="shared" ca="1" si="28"/>
        <v>5.3229494141182609E-3</v>
      </c>
      <c r="G198" vm="1835">
        <f ca="1"/>
        <v>13.838800000000001</v>
      </c>
      <c r="H198" vm="1836">
        <f ca="1"/>
        <v>210.58</v>
      </c>
      <c r="I198" vm="1837">
        <f ca="1"/>
        <v>114.97</v>
      </c>
      <c r="J198" vm="1838">
        <f ca="1"/>
        <v>159.5275</v>
      </c>
      <c r="K198" vm="1839">
        <f ca="1"/>
        <v>263.76</v>
      </c>
      <c r="L198" vm="1840">
        <f ca="1"/>
        <v>141.97190000000001</v>
      </c>
      <c r="M198" vm="1841">
        <f ca="1"/>
        <v>74.296499999999995</v>
      </c>
      <c r="N198" s="9">
        <f t="shared" ca="1" si="23"/>
        <v>1.3525371865703359</v>
      </c>
      <c r="O198" s="9">
        <f t="shared" ca="1" si="23"/>
        <v>0.33532022828154751</v>
      </c>
      <c r="P198" s="9">
        <f t="shared" ca="1" si="23"/>
        <v>0.56608207049208259</v>
      </c>
      <c r="Q198" s="9">
        <f t="shared" ca="1" si="24"/>
        <v>0.72663758766992825</v>
      </c>
      <c r="R198" s="9">
        <f t="shared" ca="1" si="25"/>
        <v>0.28506699147381243</v>
      </c>
      <c r="S198" s="9">
        <f t="shared" ca="1" si="26"/>
        <v>4.0907151360422258</v>
      </c>
      <c r="T198" s="9">
        <f t="shared" ca="1" si="27"/>
        <v>0.11137454937098923</v>
      </c>
    </row>
    <row r="199" spans="1:20" x14ac:dyDescent="0.25">
      <c r="A199" vm="1842">
        <f ca="1"/>
        <v>44113</v>
      </c>
      <c r="B199" vm="1843">
        <f ca="1"/>
        <v>285.70999999999998</v>
      </c>
      <c r="C199" s="9">
        <f t="shared" ca="1" si="28"/>
        <v>1.5280196155076142E-2</v>
      </c>
      <c r="G199" vm="1844">
        <f ca="1"/>
        <v>13.7628</v>
      </c>
      <c r="H199" vm="1845">
        <f ca="1"/>
        <v>215.81</v>
      </c>
      <c r="I199" vm="1846">
        <f ca="1"/>
        <v>116.97</v>
      </c>
      <c r="J199" vm="1847">
        <f ca="1"/>
        <v>164.33250000000001</v>
      </c>
      <c r="K199" vm="1848">
        <f ca="1"/>
        <v>264.45</v>
      </c>
      <c r="L199" vm="1849">
        <f ca="1"/>
        <v>144.6652</v>
      </c>
      <c r="M199" vm="1850">
        <f ca="1"/>
        <v>75.760999999999996</v>
      </c>
      <c r="N199" s="9">
        <f t="shared" ca="1" si="23"/>
        <v>1.3396175095622609</v>
      </c>
      <c r="O199" s="9">
        <f t="shared" ca="1" si="23"/>
        <v>0.3684844641724796</v>
      </c>
      <c r="P199" s="9">
        <f t="shared" ca="1" si="23"/>
        <v>0.59332538736591189</v>
      </c>
      <c r="Q199" s="9">
        <f t="shared" ca="1" si="24"/>
        <v>0.77864425491384548</v>
      </c>
      <c r="R199" s="9">
        <f t="shared" ca="1" si="25"/>
        <v>0.28842874543239949</v>
      </c>
      <c r="S199" s="9">
        <f t="shared" ca="1" si="26"/>
        <v>4.187289338936619</v>
      </c>
      <c r="T199" s="9">
        <f t="shared" ca="1" si="27"/>
        <v>0.13328147671687773</v>
      </c>
    </row>
    <row r="200" spans="1:20" x14ac:dyDescent="0.25">
      <c r="A200" vm="1851">
        <f ca="1"/>
        <v>44116</v>
      </c>
      <c r="B200" vm="1852">
        <f ca="1"/>
        <v>294.52999999999997</v>
      </c>
      <c r="C200" s="9">
        <f t="shared" ca="1" si="28"/>
        <v>3.0870463056945852E-2</v>
      </c>
      <c r="G200" vm="1853">
        <f ca="1"/>
        <v>14.226000000000001</v>
      </c>
      <c r="H200" vm="1854">
        <f ca="1"/>
        <v>221.4</v>
      </c>
      <c r="I200" vm="1855">
        <f ca="1"/>
        <v>124.4</v>
      </c>
      <c r="J200" vm="1856">
        <f ca="1"/>
        <v>172.1465</v>
      </c>
      <c r="K200" vm="1857">
        <f ca="1"/>
        <v>275.75</v>
      </c>
      <c r="L200" vm="1858">
        <f ca="1"/>
        <v>147.43190000000001</v>
      </c>
      <c r="M200" vm="1859">
        <f ca="1"/>
        <v>78.457499999999996</v>
      </c>
      <c r="N200" s="9">
        <f t="shared" ca="1" si="23"/>
        <v>1.4183595410114749</v>
      </c>
      <c r="O200" s="9">
        <f t="shared" ca="1" si="23"/>
        <v>0.40393151553582762</v>
      </c>
      <c r="P200" s="9">
        <f t="shared" ca="1" si="23"/>
        <v>0.69453430955218809</v>
      </c>
      <c r="Q200" s="9">
        <f t="shared" ca="1" si="24"/>
        <v>0.86321867694172671</v>
      </c>
      <c r="R200" s="9">
        <f t="shared" ca="1" si="25"/>
        <v>0.34348355663824615</v>
      </c>
      <c r="S200" s="9">
        <f t="shared" ca="1" si="26"/>
        <v>4.286495460478192</v>
      </c>
      <c r="T200" s="9">
        <f t="shared" ca="1" si="27"/>
        <v>0.17361744775695209</v>
      </c>
    </row>
    <row r="201" spans="1:20" x14ac:dyDescent="0.25">
      <c r="A201" vm="1860">
        <f ca="1"/>
        <v>44117</v>
      </c>
      <c r="B201" vm="1861">
        <f ca="1"/>
        <v>294.52</v>
      </c>
      <c r="C201" s="9">
        <f t="shared" ca="1" si="28"/>
        <v>-3.3952398736936118E-5</v>
      </c>
      <c r="G201" vm="1862">
        <f ca="1"/>
        <v>14.2483</v>
      </c>
      <c r="H201" vm="1863">
        <f ca="1"/>
        <v>222.86</v>
      </c>
      <c r="I201" vm="1864">
        <f ca="1"/>
        <v>121.1</v>
      </c>
      <c r="J201" vm="1865">
        <f ca="1"/>
        <v>172.1815</v>
      </c>
      <c r="K201" vm="1866">
        <f ca="1"/>
        <v>276.14</v>
      </c>
      <c r="L201" vm="1867">
        <f ca="1"/>
        <v>148.8818</v>
      </c>
      <c r="M201" vm="1868">
        <f ca="1"/>
        <v>78.584000000000003</v>
      </c>
      <c r="N201" s="9">
        <f t="shared" ca="1" si="23"/>
        <v>1.4221504462388439</v>
      </c>
      <c r="O201" s="9">
        <f t="shared" ca="1" si="23"/>
        <v>0.41318960050729259</v>
      </c>
      <c r="P201" s="9">
        <f t="shared" ca="1" si="23"/>
        <v>0.64958283671036954</v>
      </c>
      <c r="Q201" s="9">
        <f t="shared" ca="1" si="24"/>
        <v>0.86359749761884164</v>
      </c>
      <c r="R201" s="9">
        <f t="shared" ca="1" si="25"/>
        <v>0.34538367844092566</v>
      </c>
      <c r="S201" s="9">
        <f t="shared" ca="1" si="26"/>
        <v>4.3384848180605555</v>
      </c>
      <c r="T201" s="9">
        <f t="shared" ca="1" si="27"/>
        <v>0.17550971563626572</v>
      </c>
    </row>
    <row r="202" spans="1:20" x14ac:dyDescent="0.25">
      <c r="A202" vm="1869">
        <f ca="1"/>
        <v>44118</v>
      </c>
      <c r="B202" vm="1870">
        <f ca="1"/>
        <v>292.06</v>
      </c>
      <c r="C202" s="9">
        <f t="shared" ca="1" si="28"/>
        <v>-8.3525736792067207E-3</v>
      </c>
      <c r="G202" vm="1871">
        <f ca="1"/>
        <v>14.0953</v>
      </c>
      <c r="H202" vm="1872">
        <f ca="1"/>
        <v>220.86</v>
      </c>
      <c r="I202" vm="1873">
        <f ca="1"/>
        <v>121.19</v>
      </c>
      <c r="J202" vm="1874">
        <f ca="1"/>
        <v>168.18549999999999</v>
      </c>
      <c r="K202" vm="1875">
        <f ca="1"/>
        <v>271.82</v>
      </c>
      <c r="L202" vm="1876">
        <f ca="1"/>
        <v>153.76509999999999</v>
      </c>
      <c r="M202" vm="1877">
        <f ca="1"/>
        <v>78.403999999999996</v>
      </c>
      <c r="N202" s="9">
        <f t="shared" ca="1" si="23"/>
        <v>1.3961410964725882</v>
      </c>
      <c r="O202" s="9">
        <f t="shared" ca="1" si="23"/>
        <v>0.40050729232720372</v>
      </c>
      <c r="P202" s="9">
        <f t="shared" ca="1" si="23"/>
        <v>0.65080878596969183</v>
      </c>
      <c r="Q202" s="9">
        <f t="shared" ca="1" si="24"/>
        <v>0.82034699974023728</v>
      </c>
      <c r="R202" s="9">
        <f t="shared" ca="1" si="25"/>
        <v>0.32433617539585868</v>
      </c>
      <c r="S202" s="9">
        <f t="shared" ca="1" si="26"/>
        <v>4.5135862939430007</v>
      </c>
      <c r="T202" s="9">
        <f t="shared" ca="1" si="27"/>
        <v>0.17281716055107621</v>
      </c>
    </row>
    <row r="203" spans="1:20" x14ac:dyDescent="0.25">
      <c r="A203" vm="1878">
        <f ca="1"/>
        <v>44119</v>
      </c>
      <c r="B203" vm="1879">
        <f ca="1"/>
        <v>290.10000000000002</v>
      </c>
      <c r="C203" s="9">
        <f t="shared" ca="1" si="28"/>
        <v>-6.7109498048345539E-3</v>
      </c>
      <c r="G203" vm="1880">
        <f ca="1"/>
        <v>13.97</v>
      </c>
      <c r="H203" vm="1881">
        <f ca="1"/>
        <v>219.66</v>
      </c>
      <c r="I203" vm="1882">
        <f ca="1"/>
        <v>120.71</v>
      </c>
      <c r="J203" vm="1883">
        <f ca="1"/>
        <v>166.9325</v>
      </c>
      <c r="K203" vm="1884">
        <f ca="1"/>
        <v>266.72000000000003</v>
      </c>
      <c r="L203" vm="1885">
        <f ca="1"/>
        <v>149.62520000000001</v>
      </c>
      <c r="M203" vm="1886">
        <f ca="1"/>
        <v>77.956500000000005</v>
      </c>
      <c r="N203" s="9">
        <f t="shared" ca="1" si="23"/>
        <v>1.3748406289842752</v>
      </c>
      <c r="O203" s="9">
        <f t="shared" ca="1" si="23"/>
        <v>0.39289790741915032</v>
      </c>
      <c r="P203" s="9">
        <f t="shared" ca="1" si="23"/>
        <v>0.64427038991997287</v>
      </c>
      <c r="Q203" s="9">
        <f t="shared" ca="1" si="24"/>
        <v>0.80678521949952398</v>
      </c>
      <c r="R203" s="9">
        <f t="shared" ca="1" si="25"/>
        <v>0.29948842874543247</v>
      </c>
      <c r="S203" s="9">
        <f t="shared" ca="1" si="26"/>
        <v>4.3651410622337607</v>
      </c>
      <c r="T203" s="9">
        <f t="shared" ca="1" si="27"/>
        <v>0.16612316943650818</v>
      </c>
    </row>
    <row r="204" spans="1:20" x14ac:dyDescent="0.25">
      <c r="A204" vm="1887">
        <f ca="1"/>
        <v>44120</v>
      </c>
      <c r="B204" vm="1888">
        <f ca="1"/>
        <v>288.51</v>
      </c>
      <c r="C204" s="9">
        <f t="shared" ca="1" si="28"/>
        <v>-5.480868665977412E-3</v>
      </c>
      <c r="G204" vm="1889">
        <f ca="1"/>
        <v>13.811500000000001</v>
      </c>
      <c r="H204" vm="1881">
        <f ca="1"/>
        <v>219.66</v>
      </c>
      <c r="I204" vm="1890">
        <f ca="1"/>
        <v>119.02</v>
      </c>
      <c r="J204" vm="1891">
        <f ca="1"/>
        <v>163.63550000000001</v>
      </c>
      <c r="K204" vm="1892">
        <f ca="1"/>
        <v>265.93</v>
      </c>
      <c r="L204" vm="1893">
        <f ca="1"/>
        <v>146.55520000000001</v>
      </c>
      <c r="M204" vm="1894">
        <f ca="1"/>
        <v>78.650499999999994</v>
      </c>
      <c r="N204" s="9">
        <f t="shared" ca="1" si="23"/>
        <v>1.3478963025924351</v>
      </c>
      <c r="O204" s="9">
        <f t="shared" ca="1" si="23"/>
        <v>0.39289790741915032</v>
      </c>
      <c r="P204" s="9">
        <f t="shared" ca="1" si="23"/>
        <v>0.62124978716158696</v>
      </c>
      <c r="Q204" s="9">
        <f t="shared" ca="1" si="24"/>
        <v>0.77110031171530014</v>
      </c>
      <c r="R204" s="9">
        <f t="shared" ca="1" si="25"/>
        <v>0.29563946406820962</v>
      </c>
      <c r="S204" s="9">
        <f t="shared" ca="1" si="26"/>
        <v>4.2550594512413769</v>
      </c>
      <c r="T204" s="9">
        <f t="shared" ca="1" si="27"/>
        <v>0.17650446515384943</v>
      </c>
    </row>
    <row r="205" spans="1:20" x14ac:dyDescent="0.25">
      <c r="A205" vm="1895">
        <f ca="1"/>
        <v>44123</v>
      </c>
      <c r="B205" vm="1896">
        <f ca="1"/>
        <v>283.8</v>
      </c>
      <c r="C205" s="9">
        <f t="shared" ca="1" si="28"/>
        <v>-1.6325257356764045E-2</v>
      </c>
      <c r="G205" vm="1897">
        <f ca="1"/>
        <v>13.4978</v>
      </c>
      <c r="H205" vm="1898">
        <f ca="1"/>
        <v>214.22</v>
      </c>
      <c r="I205" vm="1899">
        <f ca="1"/>
        <v>115.98</v>
      </c>
      <c r="J205" vm="1900">
        <f ca="1"/>
        <v>160.3605</v>
      </c>
      <c r="K205" vm="1901">
        <f ca="1"/>
        <v>261.39999999999998</v>
      </c>
      <c r="L205" vm="1902">
        <f ca="1"/>
        <v>143.6086</v>
      </c>
      <c r="M205" vm="1903">
        <f ca="1"/>
        <v>76.730500000000006</v>
      </c>
      <c r="N205" s="9">
        <f t="shared" ca="1" si="23"/>
        <v>1.2945686357841053</v>
      </c>
      <c r="O205" s="9">
        <f t="shared" ca="1" si="23"/>
        <v>0.35840202916930886</v>
      </c>
      <c r="P205" s="9">
        <f t="shared" ca="1" si="23"/>
        <v>0.57983994551336648</v>
      </c>
      <c r="Q205" s="9">
        <f t="shared" ca="1" si="24"/>
        <v>0.73565351978526294</v>
      </c>
      <c r="R205" s="9">
        <f t="shared" ca="1" si="25"/>
        <v>0.27356881851400727</v>
      </c>
      <c r="S205" s="9">
        <f t="shared" ca="1" si="26"/>
        <v>4.1494026190100541</v>
      </c>
      <c r="T205" s="9">
        <f t="shared" ca="1" si="27"/>
        <v>0.14778387757849565</v>
      </c>
    </row>
    <row r="206" spans="1:20" x14ac:dyDescent="0.25">
      <c r="A206" vm="1904">
        <f ca="1"/>
        <v>44124</v>
      </c>
      <c r="B206" vm="1905">
        <f ca="1"/>
        <v>284.41000000000003</v>
      </c>
      <c r="C206" s="9">
        <f t="shared" ca="1" si="28"/>
        <v>2.149400986610317E-3</v>
      </c>
      <c r="G206" vm="1906">
        <f ca="1"/>
        <v>13.6455</v>
      </c>
      <c r="H206" vm="1907">
        <f ca="1"/>
        <v>214.65</v>
      </c>
      <c r="I206" vm="1908">
        <f ca="1"/>
        <v>117.51</v>
      </c>
      <c r="J206" vm="1909">
        <f ca="1"/>
        <v>160.85050000000001</v>
      </c>
      <c r="K206" vm="1910">
        <f ca="1"/>
        <v>267.56</v>
      </c>
      <c r="L206" vm="1911">
        <f ca="1"/>
        <v>140.64529999999999</v>
      </c>
      <c r="M206" vm="1912">
        <f ca="1"/>
        <v>77.796499999999995</v>
      </c>
      <c r="N206" s="9">
        <f t="shared" ca="1" si="23"/>
        <v>1.3196770080747982</v>
      </c>
      <c r="O206" s="9">
        <f t="shared" ca="1" si="23"/>
        <v>0.36112872542802799</v>
      </c>
      <c r="P206" s="9">
        <f t="shared" ca="1" si="23"/>
        <v>0.60068108292184585</v>
      </c>
      <c r="Q206" s="9">
        <f t="shared" ca="1" si="24"/>
        <v>0.74095700926487162</v>
      </c>
      <c r="R206" s="9">
        <f t="shared" ca="1" si="25"/>
        <v>0.30358099878197331</v>
      </c>
      <c r="S206" s="9">
        <f t="shared" ca="1" si="26"/>
        <v>4.0431469715006951</v>
      </c>
      <c r="T206" s="9">
        <f t="shared" ca="1" si="27"/>
        <v>0.1637297871385619</v>
      </c>
    </row>
    <row r="207" spans="1:20" x14ac:dyDescent="0.25">
      <c r="A207" vm="1913">
        <f ca="1"/>
        <v>44125</v>
      </c>
      <c r="B207" vm="1914">
        <f ca="1"/>
        <v>284.19</v>
      </c>
      <c r="C207" s="9">
        <f t="shared" ca="1" si="28"/>
        <v>-7.7353116979017589E-4</v>
      </c>
      <c r="G207" vm="1915">
        <f ca="1"/>
        <v>13.524800000000001</v>
      </c>
      <c r="H207" vm="1916">
        <f ca="1"/>
        <v>214.8</v>
      </c>
      <c r="I207" vm="1917">
        <f ca="1"/>
        <v>116.87</v>
      </c>
      <c r="J207" vm="1918">
        <f ca="1"/>
        <v>159.24700000000001</v>
      </c>
      <c r="K207" vm="1919">
        <f ca="1"/>
        <v>278.73</v>
      </c>
      <c r="L207" vm="1920">
        <f ca="1"/>
        <v>140.87860000000001</v>
      </c>
      <c r="M207" vm="1921">
        <f ca="1"/>
        <v>79.665499999999994</v>
      </c>
      <c r="N207" s="9">
        <f t="shared" ca="1" si="23"/>
        <v>1.2991585210369743</v>
      </c>
      <c r="O207" s="9">
        <f t="shared" ca="1" si="23"/>
        <v>0.36207989854153477</v>
      </c>
      <c r="P207" s="9">
        <f t="shared" ca="1" si="23"/>
        <v>0.59196322152222058</v>
      </c>
      <c r="Q207" s="9">
        <f t="shared" ca="1" si="24"/>
        <v>0.72360161052905037</v>
      </c>
      <c r="R207" s="9">
        <f t="shared" ca="1" si="25"/>
        <v>0.35800243605359316</v>
      </c>
      <c r="S207" s="9">
        <f t="shared" ca="1" si="26"/>
        <v>4.0515124567920715</v>
      </c>
      <c r="T207" s="9">
        <f t="shared" ca="1" si="27"/>
        <v>0.19168748410644554</v>
      </c>
    </row>
    <row r="208" spans="1:20" x14ac:dyDescent="0.25">
      <c r="A208" vm="1922">
        <f ca="1"/>
        <v>44126</v>
      </c>
      <c r="B208" vm="1923">
        <f ca="1"/>
        <v>284.18</v>
      </c>
      <c r="C208" s="9">
        <f t="shared" ca="1" si="28"/>
        <v>-3.5187726521002105E-5</v>
      </c>
      <c r="G208" vm="1924">
        <f ca="1"/>
        <v>13.361000000000001</v>
      </c>
      <c r="H208" vm="1925">
        <f ca="1"/>
        <v>214.89</v>
      </c>
      <c r="I208" vm="1926">
        <f ca="1"/>
        <v>115.75</v>
      </c>
      <c r="J208" vm="1927">
        <f ca="1"/>
        <v>158.82</v>
      </c>
      <c r="K208" vm="1928">
        <f ca="1"/>
        <v>278.12</v>
      </c>
      <c r="L208" vm="1929">
        <f ca="1"/>
        <v>141.92859999999999</v>
      </c>
      <c r="M208" vm="1930">
        <f ca="1"/>
        <v>80.766499999999994</v>
      </c>
      <c r="N208" s="9">
        <f t="shared" ca="1" si="23"/>
        <v>1.2713132171695709</v>
      </c>
      <c r="O208" s="9">
        <f t="shared" ca="1" si="23"/>
        <v>0.36265060240963853</v>
      </c>
      <c r="P208" s="9">
        <f t="shared" ca="1" si="23"/>
        <v>0.57670696407287592</v>
      </c>
      <c r="Q208" s="9">
        <f t="shared" ca="1" si="24"/>
        <v>0.71897999826824832</v>
      </c>
      <c r="R208" s="9">
        <f t="shared" ca="1" si="25"/>
        <v>0.35503045066991468</v>
      </c>
      <c r="S208" s="9">
        <f t="shared" ca="1" si="26"/>
        <v>4.0891625191836027</v>
      </c>
      <c r="T208" s="9">
        <f t="shared" ca="1" si="27"/>
        <v>0.20815694604418766</v>
      </c>
    </row>
    <row r="209" spans="1:20" x14ac:dyDescent="0.25">
      <c r="A209" vm="1931">
        <f ca="1"/>
        <v>44127</v>
      </c>
      <c r="B209" vm="1932">
        <f ca="1"/>
        <v>284.74</v>
      </c>
      <c r="C209" s="9">
        <f t="shared" ca="1" si="28"/>
        <v>1.9705820254767303E-3</v>
      </c>
      <c r="G209" vm="1933">
        <f ca="1"/>
        <v>13.590299999999999</v>
      </c>
      <c r="H209" vm="1934">
        <f ca="1"/>
        <v>216.23</v>
      </c>
      <c r="I209" vm="1935">
        <f ca="1"/>
        <v>115.04</v>
      </c>
      <c r="J209" vm="1936">
        <f ca="1"/>
        <v>160.22</v>
      </c>
      <c r="K209" vm="1937">
        <f ca="1"/>
        <v>284.79000000000002</v>
      </c>
      <c r="L209" vm="1938">
        <f ca="1"/>
        <v>140.20859999999999</v>
      </c>
      <c r="M209" vm="1939">
        <f ca="1"/>
        <v>82.05</v>
      </c>
      <c r="N209" s="9">
        <f t="shared" ca="1" si="23"/>
        <v>1.3102932426689331</v>
      </c>
      <c r="O209" s="9">
        <f t="shared" ca="1" si="23"/>
        <v>0.37114774889029811</v>
      </c>
      <c r="P209" s="9">
        <f t="shared" ca="1" si="23"/>
        <v>0.56703558658266662</v>
      </c>
      <c r="Q209" s="9">
        <f t="shared" ca="1" si="24"/>
        <v>0.73413282535284452</v>
      </c>
      <c r="R209" s="9">
        <f t="shared" ca="1" si="25"/>
        <v>0.38752740560292342</v>
      </c>
      <c r="S209" s="9">
        <f t="shared" ca="1" si="26"/>
        <v>4.027488131266046</v>
      </c>
      <c r="T209" s="9">
        <f t="shared" ca="1" si="27"/>
        <v>0.22735635966552481</v>
      </c>
    </row>
    <row r="210" spans="1:20" x14ac:dyDescent="0.25">
      <c r="A210" vm="1940">
        <f ca="1"/>
        <v>44130</v>
      </c>
      <c r="B210" vm="1941">
        <f ca="1"/>
        <v>280.47000000000003</v>
      </c>
      <c r="C210" s="9">
        <f t="shared" ca="1" si="28"/>
        <v>-1.4996136826578521E-2</v>
      </c>
      <c r="G210" vm="1942">
        <f ca="1"/>
        <v>13.141299999999999</v>
      </c>
      <c r="H210" vm="1943">
        <f ca="1"/>
        <v>210.08</v>
      </c>
      <c r="I210" vm="1944">
        <f ca="1"/>
        <v>115.05</v>
      </c>
      <c r="J210" vm="1945">
        <f ca="1"/>
        <v>160.352</v>
      </c>
      <c r="K210" vm="1946">
        <f ca="1"/>
        <v>277.11</v>
      </c>
      <c r="L210" vm="1947">
        <f ca="1"/>
        <v>140.09190000000001</v>
      </c>
      <c r="M210" vm="1948">
        <f ca="1"/>
        <v>79.522499999999994</v>
      </c>
      <c r="N210" s="9">
        <f t="shared" ca="1" si="23"/>
        <v>1.2339651508712279</v>
      </c>
      <c r="O210" s="9">
        <f t="shared" ca="1" si="23"/>
        <v>0.33214965123652518</v>
      </c>
      <c r="P210" s="9">
        <f t="shared" ca="1" si="23"/>
        <v>0.56717180316703564</v>
      </c>
      <c r="Q210" s="9">
        <f t="shared" ca="1" si="24"/>
        <v>0.73556152047796353</v>
      </c>
      <c r="R210" s="9">
        <f t="shared" ca="1" si="25"/>
        <v>0.35010962241169308</v>
      </c>
      <c r="S210" s="9">
        <f t="shared" ca="1" si="26"/>
        <v>4.023303595760245</v>
      </c>
      <c r="T210" s="9">
        <f t="shared" ca="1" si="27"/>
        <v>0.18954839867765627</v>
      </c>
    </row>
    <row r="211" spans="1:20" x14ac:dyDescent="0.25">
      <c r="A211" vm="1949">
        <f ca="1"/>
        <v>44131</v>
      </c>
      <c r="B211" vm="1950">
        <f ca="1"/>
        <v>282.66000000000003</v>
      </c>
      <c r="C211" s="9">
        <f t="shared" ca="1" si="28"/>
        <v>7.8083217456412779E-3</v>
      </c>
      <c r="G211" vm="1951">
        <f ca="1"/>
        <v>13.396800000000001</v>
      </c>
      <c r="H211" vm="759">
        <f ca="1"/>
        <v>213.25</v>
      </c>
      <c r="I211" vm="1952">
        <f ca="1"/>
        <v>116.6</v>
      </c>
      <c r="J211" vm="1953">
        <f ca="1"/>
        <v>164.31649999999999</v>
      </c>
      <c r="K211" vm="1954">
        <f ca="1"/>
        <v>283.29000000000002</v>
      </c>
      <c r="L211" vm="1955">
        <f ca="1"/>
        <v>141.55860000000001</v>
      </c>
      <c r="M211" vm="1956">
        <f ca="1"/>
        <v>80.212999999999994</v>
      </c>
      <c r="N211" s="9">
        <f t="shared" ca="1" si="23"/>
        <v>1.2773990650233746</v>
      </c>
      <c r="O211" s="9">
        <f t="shared" ca="1" si="23"/>
        <v>0.35225110970196583</v>
      </c>
      <c r="P211" s="9">
        <f t="shared" ca="1" si="23"/>
        <v>0.58828537374425349</v>
      </c>
      <c r="Q211" s="9">
        <f t="shared" ca="1" si="24"/>
        <v>0.77847107974716434</v>
      </c>
      <c r="R211" s="9">
        <f t="shared" ca="1" si="25"/>
        <v>0.38021924482338632</v>
      </c>
      <c r="S211" s="9">
        <f t="shared" ca="1" si="26"/>
        <v>4.0758953543408731</v>
      </c>
      <c r="T211" s="9">
        <f t="shared" ca="1" si="27"/>
        <v>0.19987733915723016</v>
      </c>
    </row>
    <row r="212" spans="1:20" x14ac:dyDescent="0.25">
      <c r="A212" vm="1957">
        <f ca="1"/>
        <v>44132</v>
      </c>
      <c r="B212" vm="1958">
        <f ca="1"/>
        <v>271.64</v>
      </c>
      <c r="C212" s="9">
        <f t="shared" ca="1" si="28"/>
        <v>-3.898676855586225E-2</v>
      </c>
      <c r="G212" vm="1959">
        <f ca="1"/>
        <v>12.627000000000001</v>
      </c>
      <c r="H212" vm="1960">
        <f ca="1"/>
        <v>202.68</v>
      </c>
      <c r="I212" vm="1961">
        <f ca="1"/>
        <v>111.2</v>
      </c>
      <c r="J212" vm="1962">
        <f ca="1"/>
        <v>158.13900000000001</v>
      </c>
      <c r="K212" vm="1963">
        <f ca="1"/>
        <v>267.67</v>
      </c>
      <c r="L212" vm="1964">
        <f ca="1"/>
        <v>135.33860000000001</v>
      </c>
      <c r="M212" vm="1965">
        <f ca="1"/>
        <v>75.831000000000003</v>
      </c>
      <c r="N212" s="9">
        <f t="shared" ref="N212:P275" ca="1" si="29">(G212/G$3)-1</f>
        <v>1.146536336591585</v>
      </c>
      <c r="O212" s="9">
        <f t="shared" ca="1" si="29"/>
        <v>0.28522511097019665</v>
      </c>
      <c r="P212" s="9">
        <f t="shared" ca="1" si="29"/>
        <v>0.5147284181849141</v>
      </c>
      <c r="Q212" s="9">
        <f t="shared" ca="1" si="24"/>
        <v>0.71160923023638434</v>
      </c>
      <c r="R212" s="9">
        <f t="shared" ca="1" si="25"/>
        <v>0.30411693057247269</v>
      </c>
      <c r="S212" s="9">
        <f t="shared" ca="1" si="26"/>
        <v>3.8528635561738938</v>
      </c>
      <c r="T212" s="9">
        <f t="shared" ca="1" si="27"/>
        <v>0.13432858147222926</v>
      </c>
    </row>
    <row r="213" spans="1:20" x14ac:dyDescent="0.25">
      <c r="A213" vm="1966">
        <f ca="1"/>
        <v>44133</v>
      </c>
      <c r="B213" vm="1967">
        <f ca="1"/>
        <v>276.39</v>
      </c>
      <c r="C213" s="9">
        <f t="shared" ca="1" si="28"/>
        <v>1.7486379031070642E-2</v>
      </c>
      <c r="G213" vm="1968">
        <f ca="1"/>
        <v>13.023999999999999</v>
      </c>
      <c r="H213" vm="1969">
        <f ca="1"/>
        <v>204.72</v>
      </c>
      <c r="I213" vm="1970">
        <f ca="1"/>
        <v>115.32</v>
      </c>
      <c r="J213" vm="1971">
        <f ca="1"/>
        <v>160.5505</v>
      </c>
      <c r="K213" vm="1972">
        <f ca="1"/>
        <v>280.83</v>
      </c>
      <c r="L213" vm="1973">
        <f ca="1"/>
        <v>136.94200000000001</v>
      </c>
      <c r="M213" vm="1974">
        <f ca="1"/>
        <v>78.361999999999995</v>
      </c>
      <c r="N213" s="9">
        <f t="shared" ca="1" si="29"/>
        <v>1.2140246493837652</v>
      </c>
      <c r="O213" s="9">
        <f t="shared" ca="1" si="29"/>
        <v>0.29816106531388731</v>
      </c>
      <c r="P213" s="9">
        <f t="shared" ca="1" si="29"/>
        <v>0.57084965094500251</v>
      </c>
      <c r="Q213" s="9">
        <f t="shared" ca="1" si="24"/>
        <v>0.73770997488960099</v>
      </c>
      <c r="R213" s="9">
        <f t="shared" ca="1" si="25"/>
        <v>0.36823386114494516</v>
      </c>
      <c r="S213" s="9">
        <f t="shared" ca="1" si="26"/>
        <v>3.910356994305876</v>
      </c>
      <c r="T213" s="9">
        <f t="shared" ca="1" si="27"/>
        <v>0.17218889769786538</v>
      </c>
    </row>
    <row r="214" spans="1:20" x14ac:dyDescent="0.25">
      <c r="A214" vm="1975">
        <f ca="1"/>
        <v>44134</v>
      </c>
      <c r="B214" vm="1419">
        <f ca="1"/>
        <v>269.38</v>
      </c>
      <c r="C214" s="9">
        <f t="shared" ca="1" si="28"/>
        <v>-2.5362712109699981E-2</v>
      </c>
      <c r="G214" vm="1976">
        <f ca="1"/>
        <v>12.534000000000001</v>
      </c>
      <c r="H214" vm="1977">
        <f ca="1"/>
        <v>202.47</v>
      </c>
      <c r="I214" vm="1978">
        <f ca="1"/>
        <v>108.86</v>
      </c>
      <c r="J214" vm="1979">
        <f ca="1"/>
        <v>151.8075</v>
      </c>
      <c r="K214" vm="1980">
        <f ca="1"/>
        <v>263.11</v>
      </c>
      <c r="L214" vm="1981">
        <f ca="1"/>
        <v>129.34540000000001</v>
      </c>
      <c r="M214" vm="1982">
        <f ca="1"/>
        <v>81.0505</v>
      </c>
      <c r="N214" s="9">
        <f t="shared" ca="1" si="29"/>
        <v>1.1307267318317042</v>
      </c>
      <c r="O214" s="9">
        <f t="shared" ca="1" si="29"/>
        <v>0.28389346861128728</v>
      </c>
      <c r="P214" s="9">
        <f t="shared" ca="1" si="29"/>
        <v>0.48285373744253368</v>
      </c>
      <c r="Q214" s="9">
        <f t="shared" ca="1" si="24"/>
        <v>0.64308056974629846</v>
      </c>
      <c r="R214" s="9">
        <f t="shared" ca="1" si="25"/>
        <v>0.28190012180267976</v>
      </c>
      <c r="S214" s="9">
        <f t="shared" ca="1" si="26"/>
        <v>3.6379641714834845</v>
      </c>
      <c r="T214" s="9">
        <f t="shared" ca="1" si="27"/>
        <v>0.21240519962304227</v>
      </c>
    </row>
    <row r="215" spans="1:20" x14ac:dyDescent="0.25">
      <c r="A215" vm="1983">
        <f ca="1"/>
        <v>44137</v>
      </c>
      <c r="B215" vm="1984">
        <f ca="1"/>
        <v>269.98</v>
      </c>
      <c r="C215" s="9">
        <f t="shared" ca="1" si="28"/>
        <v>2.2273368475760336E-3</v>
      </c>
      <c r="G215" vm="1985">
        <f ca="1"/>
        <v>12.5808</v>
      </c>
      <c r="H215" vm="1986">
        <f ca="1"/>
        <v>202.33</v>
      </c>
      <c r="I215" vm="1987">
        <f ca="1"/>
        <v>108.77</v>
      </c>
      <c r="J215" vm="1988">
        <f ca="1"/>
        <v>150.22399999999999</v>
      </c>
      <c r="K215" vm="1989">
        <f ca="1"/>
        <v>261.36</v>
      </c>
      <c r="L215" vm="1990">
        <f ca="1"/>
        <v>133.50200000000001</v>
      </c>
      <c r="M215" vm="1991">
        <f ca="1"/>
        <v>81.301500000000004</v>
      </c>
      <c r="N215" s="9">
        <f t="shared" ca="1" si="29"/>
        <v>1.1386825329366763</v>
      </c>
      <c r="O215" s="9">
        <f t="shared" ca="1" si="29"/>
        <v>0.28300570703868111</v>
      </c>
      <c r="P215" s="9">
        <f t="shared" ca="1" si="29"/>
        <v>0.48162778818321139</v>
      </c>
      <c r="Q215" s="9">
        <f t="shared" ca="1" si="24"/>
        <v>0.62594163996882846</v>
      </c>
      <c r="R215" s="9">
        <f t="shared" ca="1" si="25"/>
        <v>0.27337393422655309</v>
      </c>
      <c r="S215" s="9">
        <f t="shared" ca="1" si="26"/>
        <v>3.7870082184707625</v>
      </c>
      <c r="T215" s="9">
        <f t="shared" ca="1" si="27"/>
        <v>0.21615981810294538</v>
      </c>
    </row>
    <row r="216" spans="1:20" x14ac:dyDescent="0.25">
      <c r="A216" vm="1992">
        <f ca="1"/>
        <v>44138</v>
      </c>
      <c r="B216" vm="1993">
        <f ca="1"/>
        <v>274.64999999999998</v>
      </c>
      <c r="C216" s="9">
        <f t="shared" ca="1" si="28"/>
        <v>1.7297577598340386E-2</v>
      </c>
      <c r="G216" vm="1994">
        <f ca="1"/>
        <v>13.019500000000001</v>
      </c>
      <c r="H216" vm="1995">
        <f ca="1"/>
        <v>206.43</v>
      </c>
      <c r="I216" vm="1996">
        <f ca="1"/>
        <v>110.44</v>
      </c>
      <c r="J216" vm="1997">
        <f ca="1"/>
        <v>152.4205</v>
      </c>
      <c r="K216" vm="1998">
        <f ca="1"/>
        <v>265.3</v>
      </c>
      <c r="L216" vm="1999">
        <f ca="1"/>
        <v>141.29859999999999</v>
      </c>
      <c r="M216" vm="2000">
        <f ca="1"/>
        <v>82.510499999999993</v>
      </c>
      <c r="N216" s="9">
        <f t="shared" ca="1" si="29"/>
        <v>1.2132596685082873</v>
      </c>
      <c r="O216" s="9">
        <f t="shared" ca="1" si="29"/>
        <v>0.30900443880786321</v>
      </c>
      <c r="P216" s="9">
        <f t="shared" ca="1" si="29"/>
        <v>0.50437595777285904</v>
      </c>
      <c r="Q216" s="9">
        <f t="shared" ca="1" si="24"/>
        <v>0.64971534331976799</v>
      </c>
      <c r="R216" s="9">
        <f t="shared" ca="1" si="25"/>
        <v>0.29257003654080393</v>
      </c>
      <c r="S216" s="9">
        <f t="shared" ca="1" si="26"/>
        <v>4.0665724817486835</v>
      </c>
      <c r="T216" s="9">
        <f t="shared" ca="1" si="27"/>
        <v>0.23424481309180112</v>
      </c>
    </row>
    <row r="217" spans="1:20" x14ac:dyDescent="0.25">
      <c r="A217" vm="2001">
        <f ca="1"/>
        <v>44139</v>
      </c>
      <c r="B217" vm="2002">
        <f ca="1"/>
        <v>286.91000000000003</v>
      </c>
      <c r="C217" s="9">
        <f t="shared" ca="1" si="28"/>
        <v>4.4638630984890071E-2</v>
      </c>
      <c r="G217" vm="2003">
        <f ca="1"/>
        <v>13.7943</v>
      </c>
      <c r="H217" vm="2004">
        <f ca="1"/>
        <v>216.39</v>
      </c>
      <c r="I217" vm="2005">
        <f ca="1"/>
        <v>114.95</v>
      </c>
      <c r="J217" vm="2006">
        <f ca="1"/>
        <v>162.05799999999999</v>
      </c>
      <c r="K217" vm="2007">
        <f ca="1"/>
        <v>287.38</v>
      </c>
      <c r="L217" vm="2008">
        <f ca="1"/>
        <v>140.3253</v>
      </c>
      <c r="M217" vm="2009">
        <f ca="1"/>
        <v>87.456500000000005</v>
      </c>
      <c r="N217" s="9">
        <f t="shared" ca="1" si="29"/>
        <v>1.3449723756906078</v>
      </c>
      <c r="O217" s="9">
        <f t="shared" ca="1" si="29"/>
        <v>0.37216233354470507</v>
      </c>
      <c r="P217" s="9">
        <f t="shared" ca="1" si="29"/>
        <v>0.56580963732334433</v>
      </c>
      <c r="Q217" s="9">
        <f t="shared" ca="1" si="24"/>
        <v>0.75402632262533542</v>
      </c>
      <c r="R217" s="9">
        <f t="shared" ca="1" si="25"/>
        <v>0.40014616321559071</v>
      </c>
      <c r="S217" s="9">
        <f t="shared" ca="1" si="26"/>
        <v>4.0316726667718479</v>
      </c>
      <c r="T217" s="9">
        <f t="shared" ca="1" si="27"/>
        <v>0.30823024337706251</v>
      </c>
    </row>
    <row r="218" spans="1:20" x14ac:dyDescent="0.25">
      <c r="A218" vm="2010">
        <f ca="1"/>
        <v>44140</v>
      </c>
      <c r="B218" vm="2011">
        <f ca="1"/>
        <v>294.39</v>
      </c>
      <c r="C218" s="9">
        <f t="shared" ca="1" si="28"/>
        <v>2.6070893311491261E-2</v>
      </c>
      <c r="G218" vm="2012">
        <f ca="1"/>
        <v>14.16</v>
      </c>
      <c r="H218" vm="2013">
        <f ca="1"/>
        <v>223.29</v>
      </c>
      <c r="I218" vm="2014">
        <f ca="1"/>
        <v>119.03</v>
      </c>
      <c r="J218" vm="2015">
        <f ca="1"/>
        <v>166.1</v>
      </c>
      <c r="K218" vm="2016">
        <f ca="1"/>
        <v>294.68</v>
      </c>
      <c r="L218" vm="2017">
        <f ca="1"/>
        <v>146.02850000000001</v>
      </c>
      <c r="M218" vm="2018">
        <f ca="1"/>
        <v>88.168499999999995</v>
      </c>
      <c r="N218" s="9">
        <f t="shared" ca="1" si="29"/>
        <v>1.4071398215044622</v>
      </c>
      <c r="O218" s="9">
        <f t="shared" ca="1" si="29"/>
        <v>0.4159162967660115</v>
      </c>
      <c r="P218" s="9">
        <f t="shared" ca="1" si="29"/>
        <v>0.62138600374595621</v>
      </c>
      <c r="Q218" s="9">
        <f t="shared" ca="1" si="24"/>
        <v>0.7977746991081478</v>
      </c>
      <c r="R218" s="9">
        <f t="shared" ca="1" si="25"/>
        <v>0.43571254567600493</v>
      </c>
      <c r="S218" s="9">
        <f t="shared" ca="1" si="26"/>
        <v>4.2361734628017382</v>
      </c>
      <c r="T218" s="9">
        <f t="shared" ca="1" si="27"/>
        <v>0.31888079460292285</v>
      </c>
    </row>
    <row r="219" spans="1:20" x14ac:dyDescent="0.25">
      <c r="A219" vm="2019">
        <f ca="1"/>
        <v>44141</v>
      </c>
      <c r="B219" vm="2020">
        <f ca="1"/>
        <v>294.61</v>
      </c>
      <c r="C219" s="9">
        <f t="shared" ca="1" si="28"/>
        <v>7.4730799279865145E-4</v>
      </c>
      <c r="G219" vm="2021">
        <f ca="1"/>
        <v>14.561999999999999</v>
      </c>
      <c r="H219" vm="2022">
        <f ca="1"/>
        <v>223.72</v>
      </c>
      <c r="I219" vm="2023">
        <f ca="1"/>
        <v>118.69</v>
      </c>
      <c r="J219" vm="2024">
        <f ca="1"/>
        <v>165.5685</v>
      </c>
      <c r="K219" vm="2025">
        <f ca="1"/>
        <v>293.41000000000003</v>
      </c>
      <c r="L219" vm="2026">
        <f ca="1"/>
        <v>143.3152</v>
      </c>
      <c r="M219" vm="2027">
        <f ca="1"/>
        <v>88.087500000000006</v>
      </c>
      <c r="N219" s="9">
        <f t="shared" ca="1" si="29"/>
        <v>1.4754781130471737</v>
      </c>
      <c r="O219" s="9">
        <f t="shared" ca="1" si="29"/>
        <v>0.41864299302473063</v>
      </c>
      <c r="P219" s="9">
        <f t="shared" ca="1" si="29"/>
        <v>0.61675463987740509</v>
      </c>
      <c r="Q219" s="9">
        <f t="shared" ca="1" si="24"/>
        <v>0.79202203653996017</v>
      </c>
      <c r="R219" s="9">
        <f t="shared" ca="1" si="25"/>
        <v>0.42952496954933017</v>
      </c>
      <c r="S219" s="9">
        <f t="shared" ca="1" si="26"/>
        <v>4.1388821158617919</v>
      </c>
      <c r="T219" s="9">
        <f t="shared" ca="1" si="27"/>
        <v>0.31766914481458786</v>
      </c>
    </row>
    <row r="220" spans="1:20" x14ac:dyDescent="0.25">
      <c r="A220" vm="2028">
        <f ca="1"/>
        <v>44144</v>
      </c>
      <c r="B220" vm="2029">
        <f ca="1"/>
        <v>288.58999999999997</v>
      </c>
      <c r="C220" s="9">
        <f t="shared" ca="1" si="28"/>
        <v>-2.0433793829130131E-2</v>
      </c>
      <c r="G220" vm="2030">
        <f ca="1"/>
        <v>13.630800000000001</v>
      </c>
      <c r="H220" vm="2031">
        <f ca="1"/>
        <v>218.39</v>
      </c>
      <c r="I220" vm="2032">
        <f ca="1"/>
        <v>116.32</v>
      </c>
      <c r="J220" vm="2033">
        <f ca="1"/>
        <v>157.18700000000001</v>
      </c>
      <c r="K220" vm="2034">
        <f ca="1"/>
        <v>278.77</v>
      </c>
      <c r="L220" vm="2035">
        <f ca="1"/>
        <v>140.4186</v>
      </c>
      <c r="M220" vm="2036">
        <f ca="1"/>
        <v>88.15</v>
      </c>
      <c r="N220" s="9">
        <f t="shared" ca="1" si="29"/>
        <v>1.3171780705482363</v>
      </c>
      <c r="O220" s="9">
        <f t="shared" ca="1" si="29"/>
        <v>0.38484464172479393</v>
      </c>
      <c r="P220" s="9">
        <f t="shared" ca="1" si="29"/>
        <v>0.58447130938191738</v>
      </c>
      <c r="Q220" s="9">
        <f t="shared" ca="1" si="24"/>
        <v>0.70130530781885891</v>
      </c>
      <c r="R220" s="9">
        <f t="shared" ca="1" si="25"/>
        <v>0.35819732034104734</v>
      </c>
      <c r="S220" s="9">
        <f t="shared" ca="1" si="26"/>
        <v>4.0350181437443524</v>
      </c>
      <c r="T220" s="9">
        <f t="shared" ca="1" si="27"/>
        <v>0.31860405977472306</v>
      </c>
    </row>
    <row r="221" spans="1:20" x14ac:dyDescent="0.25">
      <c r="A221" vm="2037">
        <f ca="1"/>
        <v>44145</v>
      </c>
      <c r="B221" vm="2038">
        <f ca="1"/>
        <v>283.42</v>
      </c>
      <c r="C221" s="9">
        <f t="shared" ca="1" si="28"/>
        <v>-1.7914688658650535E-2</v>
      </c>
      <c r="G221" vm="2039">
        <f ca="1"/>
        <v>12.77</v>
      </c>
      <c r="H221" vm="2040">
        <f ca="1"/>
        <v>211.01</v>
      </c>
      <c r="I221" vm="2041">
        <f ca="1"/>
        <v>115.97</v>
      </c>
      <c r="J221" vm="2042">
        <f ca="1"/>
        <v>151.751</v>
      </c>
      <c r="K221" vm="2043">
        <f ca="1"/>
        <v>272.43</v>
      </c>
      <c r="L221" vm="2044">
        <f ca="1"/>
        <v>136.78530000000001</v>
      </c>
      <c r="M221" vm="2045">
        <f ca="1"/>
        <v>87.019499999999994</v>
      </c>
      <c r="N221" s="9">
        <f t="shared" ca="1" si="29"/>
        <v>1.1708457288567784</v>
      </c>
      <c r="O221" s="9">
        <f t="shared" ca="1" si="29"/>
        <v>0.33804692454026641</v>
      </c>
      <c r="P221" s="9">
        <f t="shared" ca="1" si="29"/>
        <v>0.57970372892899724</v>
      </c>
      <c r="Q221" s="9">
        <f t="shared" ca="1" si="24"/>
        <v>0.64246904493895585</v>
      </c>
      <c r="R221" s="9">
        <f t="shared" ca="1" si="25"/>
        <v>0.32730816077953717</v>
      </c>
      <c r="S221" s="9">
        <f t="shared" ca="1" si="26"/>
        <v>3.9047381707089688</v>
      </c>
      <c r="T221" s="9">
        <f t="shared" ca="1" si="27"/>
        <v>0.30169331797579679</v>
      </c>
    </row>
    <row r="222" spans="1:20" x14ac:dyDescent="0.25">
      <c r="A222" vm="2046">
        <f ca="1"/>
        <v>44146</v>
      </c>
      <c r="B222" vm="2047">
        <f ca="1"/>
        <v>289.76</v>
      </c>
      <c r="C222" s="9">
        <f t="shared" ca="1" si="28"/>
        <v>2.2369628113753315E-2</v>
      </c>
      <c r="G222" vm="2048">
        <f ca="1"/>
        <v>13.417999999999999</v>
      </c>
      <c r="H222" vm="2049">
        <f ca="1"/>
        <v>216.55</v>
      </c>
      <c r="I222" vm="2050">
        <f ca="1"/>
        <v>119.49</v>
      </c>
      <c r="J222" vm="2051">
        <f ca="1"/>
        <v>156.86949999999999</v>
      </c>
      <c r="K222" vm="2052">
        <f ca="1"/>
        <v>276.48</v>
      </c>
      <c r="L222" vm="2053">
        <f ca="1"/>
        <v>139.0419</v>
      </c>
      <c r="M222" vm="2054">
        <f ca="1"/>
        <v>87.635499999999993</v>
      </c>
      <c r="N222" s="9">
        <f t="shared" ca="1" si="29"/>
        <v>1.2810029749256264</v>
      </c>
      <c r="O222" s="9">
        <f t="shared" ca="1" si="29"/>
        <v>0.37317691819911247</v>
      </c>
      <c r="P222" s="9">
        <f t="shared" ca="1" si="29"/>
        <v>0.6276519666269369</v>
      </c>
      <c r="Q222" s="9">
        <f t="shared" ca="1" si="24"/>
        <v>0.69786886310503071</v>
      </c>
      <c r="R222" s="9">
        <f t="shared" ca="1" si="25"/>
        <v>0.34704019488428761</v>
      </c>
      <c r="S222" s="9">
        <f t="shared" ca="1" si="26"/>
        <v>3.985653533368712</v>
      </c>
      <c r="T222" s="9">
        <f t="shared" ca="1" si="27"/>
        <v>0.31090783982288972</v>
      </c>
    </row>
    <row r="223" spans="1:20" x14ac:dyDescent="0.25">
      <c r="A223" vm="2055">
        <f ca="1"/>
        <v>44147</v>
      </c>
      <c r="B223" vm="2056">
        <f ca="1"/>
        <v>288.39999999999998</v>
      </c>
      <c r="C223" s="9">
        <f t="shared" ca="1" si="28"/>
        <v>-4.6935394809497488E-3</v>
      </c>
      <c r="G223" vm="2057">
        <f ca="1"/>
        <v>13.456799999999999</v>
      </c>
      <c r="H223" vm="2058">
        <f ca="1"/>
        <v>215.44</v>
      </c>
      <c r="I223" vm="2059">
        <f ca="1"/>
        <v>119.21</v>
      </c>
      <c r="J223" vm="2060">
        <f ca="1"/>
        <v>155.51400000000001</v>
      </c>
      <c r="K223" vm="2061">
        <f ca="1"/>
        <v>275.08</v>
      </c>
      <c r="L223" vm="2062">
        <f ca="1"/>
        <v>137.25200000000001</v>
      </c>
      <c r="M223" vm="2063">
        <f ca="1"/>
        <v>87.492000000000004</v>
      </c>
      <c r="N223" s="9">
        <f t="shared" ca="1" si="29"/>
        <v>1.2875988100297491</v>
      </c>
      <c r="O223" s="9">
        <f t="shared" ca="1" si="29"/>
        <v>0.36613823715916305</v>
      </c>
      <c r="P223" s="9">
        <f t="shared" ca="1" si="29"/>
        <v>0.62383790226460079</v>
      </c>
      <c r="Q223" s="9">
        <f t="shared" ca="1" si="24"/>
        <v>0.68319767945276655</v>
      </c>
      <c r="R223" s="9">
        <f t="shared" ca="1" si="25"/>
        <v>0.34021924482338606</v>
      </c>
      <c r="S223" s="9">
        <f t="shared" ca="1" si="26"/>
        <v>3.921472727011948</v>
      </c>
      <c r="T223" s="9">
        <f t="shared" ca="1" si="27"/>
        <v>0.30876127507441931</v>
      </c>
    </row>
    <row r="224" spans="1:20" x14ac:dyDescent="0.25">
      <c r="A224" vm="2064">
        <f ca="1"/>
        <v>44148</v>
      </c>
      <c r="B224" vm="2065">
        <f ca="1"/>
        <v>290.93</v>
      </c>
      <c r="C224" s="9">
        <f t="shared" ca="1" si="28"/>
        <v>8.7725381414702763E-3</v>
      </c>
      <c r="G224" vm="2066">
        <f ca="1"/>
        <v>13.297000000000001</v>
      </c>
      <c r="H224" vm="2067">
        <f ca="1"/>
        <v>216.51</v>
      </c>
      <c r="I224" vm="2068">
        <f ca="1"/>
        <v>119.26</v>
      </c>
      <c r="J224" vm="2069">
        <f ca="1"/>
        <v>156.44049999999999</v>
      </c>
      <c r="K224" vm="2070">
        <f ca="1"/>
        <v>276.95</v>
      </c>
      <c r="L224" vm="2071">
        <f ca="1"/>
        <v>136.1653</v>
      </c>
      <c r="M224" vm="2072">
        <f ca="1"/>
        <v>88.850999999999999</v>
      </c>
      <c r="N224" s="9">
        <f t="shared" ca="1" si="29"/>
        <v>1.2604334891627711</v>
      </c>
      <c r="O224" s="9">
        <f t="shared" ca="1" si="29"/>
        <v>0.37292327203551046</v>
      </c>
      <c r="P224" s="9">
        <f t="shared" ca="1" si="29"/>
        <v>0.62451898518644655</v>
      </c>
      <c r="Q224" s="9">
        <f t="shared" ca="1" si="24"/>
        <v>0.69322560394839372</v>
      </c>
      <c r="R224" s="9">
        <f t="shared" ca="1" si="25"/>
        <v>0.3493300852618757</v>
      </c>
      <c r="S224" s="9">
        <f t="shared" ca="1" si="26"/>
        <v>3.8825067052968256</v>
      </c>
      <c r="T224" s="9">
        <f t="shared" ca="1" si="27"/>
        <v>0.32909006596759949</v>
      </c>
    </row>
    <row r="225" spans="1:20" x14ac:dyDescent="0.25">
      <c r="A225" vm="2073">
        <f ca="1"/>
        <v>44151</v>
      </c>
      <c r="B225" vm="1601">
        <f ca="1"/>
        <v>293.2</v>
      </c>
      <c r="C225" s="9">
        <f t="shared" ca="1" si="28"/>
        <v>7.8025641906986909E-3</v>
      </c>
      <c r="G225" vm="2074">
        <f ca="1"/>
        <v>13.5153</v>
      </c>
      <c r="H225" vm="2075">
        <f ca="1"/>
        <v>217.23</v>
      </c>
      <c r="I225" vm="2076">
        <f ca="1"/>
        <v>120.3</v>
      </c>
      <c r="J225" vm="2077">
        <f ca="1"/>
        <v>156.553</v>
      </c>
      <c r="K225" vm="2078">
        <f ca="1"/>
        <v>278.95999999999998</v>
      </c>
      <c r="L225" vm="2079">
        <f ca="1"/>
        <v>136.02860000000001</v>
      </c>
      <c r="M225" vm="2080">
        <f ca="1"/>
        <v>89.069000000000003</v>
      </c>
      <c r="N225" s="9">
        <f t="shared" ca="1" si="29"/>
        <v>1.2975435614109645</v>
      </c>
      <c r="O225" s="9">
        <f t="shared" ca="1" si="29"/>
        <v>0.37748890298034254</v>
      </c>
      <c r="P225" s="9">
        <f t="shared" ca="1" si="29"/>
        <v>0.63868550996083773</v>
      </c>
      <c r="Q225" s="9">
        <f t="shared" ca="1" si="24"/>
        <v>0.69444324183912021</v>
      </c>
      <c r="R225" s="9">
        <f t="shared" ca="1" si="25"/>
        <v>0.35912302070645552</v>
      </c>
      <c r="S225" s="9">
        <f t="shared" ca="1" si="26"/>
        <v>3.8776050257454715</v>
      </c>
      <c r="T225" s="9">
        <f t="shared" ca="1" si="27"/>
        <v>0.33235104934855131</v>
      </c>
    </row>
    <row r="226" spans="1:20" x14ac:dyDescent="0.25">
      <c r="A226" vm="2081">
        <f ca="1"/>
        <v>44152</v>
      </c>
      <c r="B226" vm="2082">
        <f ca="1"/>
        <v>292.27</v>
      </c>
      <c r="C226" s="9">
        <f t="shared" ca="1" si="28"/>
        <v>-3.1718963165074943E-3</v>
      </c>
      <c r="G226" vm="2083">
        <f ca="1"/>
        <v>13.4223</v>
      </c>
      <c r="H226" vm="2084">
        <f ca="1"/>
        <v>214.46</v>
      </c>
      <c r="I226" vm="2085">
        <f ca="1"/>
        <v>119.39</v>
      </c>
      <c r="J226" vm="2086">
        <f ca="1"/>
        <v>156.78299999999999</v>
      </c>
      <c r="K226" vm="2087">
        <f ca="1"/>
        <v>275</v>
      </c>
      <c r="L226" vm="2088">
        <f ca="1"/>
        <v>147.20189999999999</v>
      </c>
      <c r="M226" vm="2089">
        <f ca="1"/>
        <v>88.507499999999993</v>
      </c>
      <c r="N226" s="9">
        <f t="shared" ca="1" si="29"/>
        <v>1.2817339566510837</v>
      </c>
      <c r="O226" s="9">
        <f t="shared" ca="1" si="29"/>
        <v>0.35992390615091963</v>
      </c>
      <c r="P226" s="9">
        <f t="shared" ca="1" si="29"/>
        <v>0.62628980078324559</v>
      </c>
      <c r="Q226" s="9">
        <f t="shared" ca="1" si="24"/>
        <v>0.69693263486016099</v>
      </c>
      <c r="R226" s="9">
        <f t="shared" ca="1" si="25"/>
        <v>0.33982947624847748</v>
      </c>
      <c r="S226" s="9">
        <f t="shared" ca="1" si="26"/>
        <v>4.2782483039543315</v>
      </c>
      <c r="T226" s="9">
        <f t="shared" ca="1" si="27"/>
        <v>0.32395177334669634</v>
      </c>
    </row>
    <row r="227" spans="1:20" x14ac:dyDescent="0.25">
      <c r="A227" vm="2090">
        <f ca="1"/>
        <v>44153</v>
      </c>
      <c r="B227" vm="2091">
        <f ca="1"/>
        <v>290.11</v>
      </c>
      <c r="C227" s="9">
        <f t="shared" ca="1" si="28"/>
        <v>-7.3904266602797808E-3</v>
      </c>
      <c r="G227" vm="2092">
        <f ca="1"/>
        <v>13.428800000000001</v>
      </c>
      <c r="H227" vm="2093">
        <f ca="1"/>
        <v>211.08</v>
      </c>
      <c r="I227" vm="2094">
        <f ca="1"/>
        <v>118.03</v>
      </c>
      <c r="J227" vm="2095">
        <f ca="1"/>
        <v>155.273</v>
      </c>
      <c r="K227" vm="2096">
        <f ca="1"/>
        <v>271.97000000000003</v>
      </c>
      <c r="L227" vm="2097">
        <f ca="1"/>
        <v>162.21170000000001</v>
      </c>
      <c r="M227" vm="2098">
        <f ca="1"/>
        <v>87.338999999999999</v>
      </c>
      <c r="N227" s="9">
        <f t="shared" ca="1" si="29"/>
        <v>1.2828389290267745</v>
      </c>
      <c r="O227" s="9">
        <f t="shared" ca="1" si="29"/>
        <v>0.33849080532656961</v>
      </c>
      <c r="P227" s="9">
        <f t="shared" ca="1" si="29"/>
        <v>0.60776434530904155</v>
      </c>
      <c r="Q227" s="9">
        <f t="shared" ca="1" si="24"/>
        <v>0.68058922850463244</v>
      </c>
      <c r="R227" s="9">
        <f t="shared" ca="1" si="25"/>
        <v>0.32506699147381246</v>
      </c>
      <c r="S227" s="9">
        <f t="shared" ca="1" si="26"/>
        <v>4.8164577387013958</v>
      </c>
      <c r="T227" s="9">
        <f t="shared" ca="1" si="27"/>
        <v>0.3064726032520082</v>
      </c>
    </row>
    <row r="228" spans="1:20" x14ac:dyDescent="0.25">
      <c r="A228" vm="2099">
        <f ca="1"/>
        <v>44154</v>
      </c>
      <c r="B228" vm="2100">
        <f ca="1"/>
        <v>292.38</v>
      </c>
      <c r="C228" s="9">
        <f t="shared" ca="1" si="28"/>
        <v>7.8246182482506477E-3</v>
      </c>
      <c r="G228" vm="2101">
        <f ca="1"/>
        <v>13.440300000000001</v>
      </c>
      <c r="H228" vm="2102">
        <f ca="1"/>
        <v>212.42</v>
      </c>
      <c r="I228" vm="2103">
        <f ca="1"/>
        <v>118.64</v>
      </c>
      <c r="J228" vm="2104">
        <f ca="1"/>
        <v>155.851</v>
      </c>
      <c r="K228" vm="2105">
        <f ca="1"/>
        <v>272.94</v>
      </c>
      <c r="L228" vm="2106">
        <f ca="1"/>
        <v>166.42169999999999</v>
      </c>
      <c r="M228" vm="2107">
        <f ca="1"/>
        <v>88.195999999999998</v>
      </c>
      <c r="N228" s="9">
        <f t="shared" ca="1" si="29"/>
        <v>1.2847938801529963</v>
      </c>
      <c r="O228" s="9">
        <f t="shared" ca="1" si="29"/>
        <v>0.34698795180722897</v>
      </c>
      <c r="P228" s="9">
        <f t="shared" ca="1" si="29"/>
        <v>0.61607355695555954</v>
      </c>
      <c r="Q228" s="9">
        <f t="shared" ca="1" si="24"/>
        <v>0.68684518140098727</v>
      </c>
      <c r="R228" s="9">
        <f t="shared" ca="1" si="25"/>
        <v>0.32979293544457966</v>
      </c>
      <c r="S228" s="9">
        <f t="shared" ca="1" si="26"/>
        <v>4.9674165602902995</v>
      </c>
      <c r="T228" s="9">
        <f t="shared" ca="1" si="27"/>
        <v>0.3192921571853824</v>
      </c>
    </row>
    <row r="229" spans="1:20" x14ac:dyDescent="0.25">
      <c r="A229" vm="2108">
        <f ca="1"/>
        <v>44155</v>
      </c>
      <c r="B229" vm="2109">
        <f ca="1"/>
        <v>290.38</v>
      </c>
      <c r="C229" s="9">
        <f t="shared" ca="1" si="28"/>
        <v>-6.8404131609549612E-3</v>
      </c>
      <c r="G229" vm="2110">
        <f ca="1"/>
        <v>13.0878</v>
      </c>
      <c r="H229" vm="2111">
        <f ca="1"/>
        <v>210.39</v>
      </c>
      <c r="I229" vm="2112">
        <f ca="1"/>
        <v>117.34</v>
      </c>
      <c r="J229" vm="2113">
        <f ca="1"/>
        <v>154.97</v>
      </c>
      <c r="K229" vm="2114">
        <f ca="1"/>
        <v>269.7</v>
      </c>
      <c r="L229" vm="2115">
        <f ca="1"/>
        <v>163.20169999999999</v>
      </c>
      <c r="M229" vm="2116">
        <f ca="1"/>
        <v>87.109499999999997</v>
      </c>
      <c r="N229" s="9">
        <f t="shared" ca="1" si="29"/>
        <v>1.2248703782405439</v>
      </c>
      <c r="O229" s="9">
        <f t="shared" ca="1" si="29"/>
        <v>0.33411540900443892</v>
      </c>
      <c r="P229" s="9">
        <f t="shared" ca="1" si="29"/>
        <v>0.59836540098757052</v>
      </c>
      <c r="Q229" s="9">
        <f t="shared" ca="1" si="24"/>
        <v>0.67730972378560916</v>
      </c>
      <c r="R229" s="9">
        <f t="shared" ca="1" si="25"/>
        <v>0.31400730816077949</v>
      </c>
      <c r="S229" s="9">
        <f t="shared" ca="1" si="26"/>
        <v>4.8519563689562677</v>
      </c>
      <c r="T229" s="9">
        <f t="shared" ca="1" si="27"/>
        <v>0.30303959551839155</v>
      </c>
    </row>
    <row r="230" spans="1:20" x14ac:dyDescent="0.25">
      <c r="A230" vm="2117">
        <f ca="1"/>
        <v>44158</v>
      </c>
      <c r="B230" vm="2118">
        <f ca="1"/>
        <v>290.39</v>
      </c>
      <c r="C230" s="9">
        <f t="shared" ca="1" si="28"/>
        <v>3.4437633445794091E-5</v>
      </c>
      <c r="G230" vm="2119">
        <f ca="1"/>
        <v>13.14</v>
      </c>
      <c r="H230" vm="325">
        <f ca="1"/>
        <v>210.11</v>
      </c>
      <c r="I230" vm="2120">
        <f ca="1"/>
        <v>113.85</v>
      </c>
      <c r="J230" vm="2121">
        <f ca="1"/>
        <v>154.9195</v>
      </c>
      <c r="K230" vm="2122">
        <f ca="1"/>
        <v>268.43</v>
      </c>
      <c r="L230" vm="2123">
        <f ca="1"/>
        <v>173.94829999999999</v>
      </c>
      <c r="M230" vm="2124">
        <f ca="1"/>
        <v>86.742999999999995</v>
      </c>
      <c r="N230" s="9">
        <f t="shared" ca="1" si="29"/>
        <v>1.23374415639609</v>
      </c>
      <c r="O230" s="9">
        <f t="shared" ca="1" si="29"/>
        <v>0.33233988585922658</v>
      </c>
      <c r="P230" s="9">
        <f t="shared" ca="1" si="29"/>
        <v>0.55082581304273792</v>
      </c>
      <c r="Q230" s="9">
        <f t="shared" ca="1" si="24"/>
        <v>0.67676313966577206</v>
      </c>
      <c r="R230" s="9">
        <f t="shared" ca="1" si="25"/>
        <v>0.30781973203410473</v>
      </c>
      <c r="S230" s="9">
        <f t="shared" ca="1" si="26"/>
        <v>5.2372993789532556</v>
      </c>
      <c r="T230" s="9">
        <f t="shared" ca="1" si="27"/>
        <v>0.29755725419215873</v>
      </c>
    </row>
    <row r="231" spans="1:20" x14ac:dyDescent="0.25">
      <c r="A231" vm="2125">
        <f ca="1"/>
        <v>44159</v>
      </c>
      <c r="B231" vm="2126">
        <f ca="1"/>
        <v>294.47000000000003</v>
      </c>
      <c r="C231" s="9">
        <f t="shared" ca="1" si="28"/>
        <v>1.4050070594717523E-2</v>
      </c>
      <c r="G231" vm="2127">
        <f ca="1"/>
        <v>12.957700000000001</v>
      </c>
      <c r="H231" vm="2128">
        <f ca="1"/>
        <v>213.86</v>
      </c>
      <c r="I231" vm="2129">
        <f ca="1"/>
        <v>115.17</v>
      </c>
      <c r="J231" vm="2130">
        <f ca="1"/>
        <v>155.90299999999999</v>
      </c>
      <c r="K231" vm="2131">
        <f ca="1"/>
        <v>276.92</v>
      </c>
      <c r="L231" vm="2132">
        <f ca="1"/>
        <v>185.12479999999999</v>
      </c>
      <c r="M231" vm="2133">
        <f ca="1"/>
        <v>88.444000000000003</v>
      </c>
      <c r="N231" s="9">
        <f t="shared" ca="1" si="29"/>
        <v>1.2027539311517215</v>
      </c>
      <c r="O231" s="9">
        <f t="shared" ca="1" si="29"/>
        <v>0.35611921369689292</v>
      </c>
      <c r="P231" s="9">
        <f t="shared" ca="1" si="29"/>
        <v>0.56880640217946543</v>
      </c>
      <c r="Q231" s="9">
        <f t="shared" ca="1" si="24"/>
        <v>0.68740800069270058</v>
      </c>
      <c r="R231" s="9">
        <f t="shared" ca="1" si="25"/>
        <v>0.34918392204628512</v>
      </c>
      <c r="S231" s="9">
        <f t="shared" ca="1" si="26"/>
        <v>5.6380574002094059</v>
      </c>
      <c r="T231" s="9">
        <f t="shared" ca="1" si="27"/>
        <v>0.32300189974719906</v>
      </c>
    </row>
    <row r="232" spans="1:20" x14ac:dyDescent="0.25">
      <c r="A232" vm="2134">
        <f ca="1"/>
        <v>44160</v>
      </c>
      <c r="B232" vm="2135">
        <f ca="1"/>
        <v>296.27999999999997</v>
      </c>
      <c r="C232" s="9">
        <f t="shared" ca="1" si="28"/>
        <v>6.1466363296769355E-3</v>
      </c>
      <c r="G232" vm="2136">
        <f ca="1"/>
        <v>13.2348</v>
      </c>
      <c r="H232" vm="2137">
        <f ca="1"/>
        <v>213.87</v>
      </c>
      <c r="I232" vm="2138">
        <f ca="1"/>
        <v>116.03</v>
      </c>
      <c r="J232" vm="2139">
        <f ca="1"/>
        <v>159.2535</v>
      </c>
      <c r="K232" vm="2140">
        <f ca="1"/>
        <v>275.58999999999997</v>
      </c>
      <c r="L232" vm="2141">
        <f ca="1"/>
        <v>191.3314</v>
      </c>
      <c r="M232" vm="2142">
        <f ca="1"/>
        <v>88.5715</v>
      </c>
      <c r="N232" s="9">
        <f t="shared" ca="1" si="29"/>
        <v>1.2498597535061622</v>
      </c>
      <c r="O232" s="9">
        <f t="shared" ca="1" si="29"/>
        <v>0.35618262523779332</v>
      </c>
      <c r="P232" s="9">
        <f t="shared" ca="1" si="29"/>
        <v>0.58052102843521203</v>
      </c>
      <c r="Q232" s="9">
        <f t="shared" ca="1" si="24"/>
        <v>0.72367196294051439</v>
      </c>
      <c r="R232" s="9">
        <f t="shared" ca="1" si="25"/>
        <v>0.34270401948842855</v>
      </c>
      <c r="S232" s="9">
        <f t="shared" ca="1" si="26"/>
        <v>5.860608711865865</v>
      </c>
      <c r="T232" s="9">
        <f t="shared" ca="1" si="27"/>
        <v>0.32490912626587498</v>
      </c>
    </row>
    <row r="233" spans="1:20" x14ac:dyDescent="0.25">
      <c r="A233" vm="2143">
        <f ca="1"/>
        <v>44162</v>
      </c>
      <c r="B233" vm="2144">
        <f ca="1"/>
        <v>299.01</v>
      </c>
      <c r="C233" s="9">
        <f t="shared" ca="1" si="28"/>
        <v>9.2142567841231315E-3</v>
      </c>
      <c r="G233" vm="2145">
        <f ca="1"/>
        <v>13.2613</v>
      </c>
      <c r="H233" vm="2146">
        <f ca="1"/>
        <v>215.23</v>
      </c>
      <c r="I233" vm="2147">
        <f ca="1"/>
        <v>116.59</v>
      </c>
      <c r="J233" vm="2148">
        <f ca="1"/>
        <v>159.767</v>
      </c>
      <c r="K233" vm="2149">
        <f ca="1"/>
        <v>277.81</v>
      </c>
      <c r="L233" vm="2150">
        <f ca="1"/>
        <v>195.25139999999999</v>
      </c>
      <c r="M233" vm="2151">
        <f ca="1"/>
        <v>89.659499999999994</v>
      </c>
      <c r="N233" s="9">
        <f t="shared" ca="1" si="29"/>
        <v>1.2543646408839777</v>
      </c>
      <c r="O233" s="9">
        <f t="shared" ca="1" si="29"/>
        <v>0.36480659480025368</v>
      </c>
      <c r="P233" s="9">
        <f t="shared" ca="1" si="29"/>
        <v>0.58814915715988447</v>
      </c>
      <c r="Q233" s="9">
        <f t="shared" ca="1" si="24"/>
        <v>0.72922980344618593</v>
      </c>
      <c r="R233" s="9">
        <f t="shared" ca="1" si="25"/>
        <v>0.35352009744214374</v>
      </c>
      <c r="S233" s="9">
        <f t="shared" ca="1" si="26"/>
        <v>6.0011689447942507</v>
      </c>
      <c r="T233" s="9">
        <f t="shared" ca="1" si="27"/>
        <v>0.34118412589190883</v>
      </c>
    </row>
    <row r="234" spans="1:20" x14ac:dyDescent="0.25">
      <c r="A234" vm="2152">
        <f ca="1"/>
        <v>44165</v>
      </c>
      <c r="B234" vm="2153">
        <f ca="1"/>
        <v>299.62</v>
      </c>
      <c r="C234" s="9">
        <f t="shared" ca="1" si="28"/>
        <v>2.0400655496473075E-3</v>
      </c>
      <c r="G234" vm="2154">
        <f ca="1"/>
        <v>13.4015</v>
      </c>
      <c r="H234" vm="2155">
        <f ca="1"/>
        <v>214.07</v>
      </c>
      <c r="I234" vm="2156">
        <f ca="1"/>
        <v>119.05</v>
      </c>
      <c r="J234" vm="2157">
        <f ca="1"/>
        <v>158.40199999999999</v>
      </c>
      <c r="K234" vm="2158">
        <f ca="1"/>
        <v>276.97000000000003</v>
      </c>
      <c r="L234" vm="2159">
        <f ca="1"/>
        <v>189.19810000000001</v>
      </c>
      <c r="M234" vm="2160">
        <f ca="1"/>
        <v>88.037000000000006</v>
      </c>
      <c r="N234" s="9">
        <f t="shared" ca="1" si="29"/>
        <v>1.2781980450488737</v>
      </c>
      <c r="O234" s="9">
        <f t="shared" ca="1" si="29"/>
        <v>0.35745085605580229</v>
      </c>
      <c r="P234" s="9">
        <f t="shared" ca="1" si="29"/>
        <v>0.62165843691469447</v>
      </c>
      <c r="Q234" s="9">
        <f t="shared" ca="1" si="24"/>
        <v>0.71445579703870465</v>
      </c>
      <c r="R234" s="9">
        <f t="shared" ca="1" si="25"/>
        <v>0.34942752740560312</v>
      </c>
      <c r="S234" s="9">
        <f t="shared" ca="1" si="26"/>
        <v>5.7841145422469555</v>
      </c>
      <c r="T234" s="9">
        <f t="shared" ca="1" si="27"/>
        <v>0.31691373352679841</v>
      </c>
    </row>
    <row r="235" spans="1:20" x14ac:dyDescent="0.25">
      <c r="A235" vm="2161">
        <f ca="1"/>
        <v>44166</v>
      </c>
      <c r="B235" vm="2162">
        <f ca="1"/>
        <v>303.45999999999998</v>
      </c>
      <c r="C235" s="9">
        <f t="shared" ca="1" si="28"/>
        <v>1.2816233896268514E-2</v>
      </c>
      <c r="G235" vm="2163">
        <f ca="1"/>
        <v>13.39</v>
      </c>
      <c r="H235" vm="2164">
        <f ca="1"/>
        <v>216.21</v>
      </c>
      <c r="I235" vm="2165">
        <f ca="1"/>
        <v>122.72</v>
      </c>
      <c r="J235" vm="2166">
        <f ca="1"/>
        <v>161.00399999999999</v>
      </c>
      <c r="K235" vm="2167">
        <f ca="1"/>
        <v>286.55</v>
      </c>
      <c r="L235" vm="2168">
        <f ca="1"/>
        <v>194.91810000000001</v>
      </c>
      <c r="M235" vm="2169">
        <f ca="1"/>
        <v>89.905000000000001</v>
      </c>
      <c r="N235" s="9">
        <f t="shared" ca="1" si="29"/>
        <v>1.2762430939226519</v>
      </c>
      <c r="O235" s="9">
        <f t="shared" ca="1" si="29"/>
        <v>0.37102092580849733</v>
      </c>
      <c r="P235" s="9">
        <f t="shared" ca="1" si="29"/>
        <v>0.67164992337817142</v>
      </c>
      <c r="Q235" s="9">
        <f t="shared" ca="1" si="24"/>
        <v>0.7426184085202181</v>
      </c>
      <c r="R235" s="9">
        <f t="shared" ca="1" si="25"/>
        <v>0.39610231425091347</v>
      </c>
      <c r="S235" s="9">
        <f t="shared" ca="1" si="26"/>
        <v>5.9892177392751114</v>
      </c>
      <c r="T235" s="9">
        <f t="shared" ca="1" si="27"/>
        <v>0.34485647185531998</v>
      </c>
    </row>
    <row r="236" spans="1:20" x14ac:dyDescent="0.25">
      <c r="A236" vm="2170">
        <f ca="1"/>
        <v>44167</v>
      </c>
      <c r="B236" vm="2171">
        <f ca="1"/>
        <v>303.85000000000002</v>
      </c>
      <c r="C236" s="9">
        <f t="shared" ca="1" si="28"/>
        <v>1.2851776181377339E-3</v>
      </c>
      <c r="G236" vm="2172">
        <f ca="1"/>
        <v>13.544499999999999</v>
      </c>
      <c r="H236" vm="435">
        <f ca="1"/>
        <v>215.37</v>
      </c>
      <c r="I236" vm="2173">
        <f ca="1"/>
        <v>123.08</v>
      </c>
      <c r="J236" vm="2174">
        <f ca="1"/>
        <v>160.1765</v>
      </c>
      <c r="K236" vm="2175">
        <f ca="1"/>
        <v>287.52</v>
      </c>
      <c r="L236" vm="2176">
        <f ca="1"/>
        <v>189.60480000000001</v>
      </c>
      <c r="M236" vm="2177">
        <f ca="1"/>
        <v>91.397499999999994</v>
      </c>
      <c r="N236" s="9">
        <f t="shared" ca="1" si="29"/>
        <v>1.302507437314067</v>
      </c>
      <c r="O236" s="9">
        <f t="shared" ca="1" si="29"/>
        <v>0.36569435637286007</v>
      </c>
      <c r="P236" s="9">
        <f t="shared" ca="1" si="29"/>
        <v>0.67655372041546058</v>
      </c>
      <c r="Q236" s="9">
        <f t="shared" ca="1" si="24"/>
        <v>0.73366200536843018</v>
      </c>
      <c r="R236" s="9">
        <f t="shared" ca="1" si="25"/>
        <v>0.40082825822168089</v>
      </c>
      <c r="S236" s="9">
        <f t="shared" ca="1" si="26"/>
        <v>5.7986976664132763</v>
      </c>
      <c r="T236" s="9">
        <f t="shared" ca="1" si="27"/>
        <v>0.36718224110334918</v>
      </c>
    </row>
    <row r="237" spans="1:20" x14ac:dyDescent="0.25">
      <c r="A237" vm="2178">
        <f ca="1"/>
        <v>44168</v>
      </c>
      <c r="B237" vm="2179">
        <f ca="1"/>
        <v>304.27999999999997</v>
      </c>
      <c r="C237" s="9">
        <f t="shared" ca="1" si="28"/>
        <v>1.4151719598485268E-3</v>
      </c>
      <c r="G237" vm="2180">
        <f ca="1"/>
        <v>13.396000000000001</v>
      </c>
      <c r="H237" vm="2181">
        <f ca="1"/>
        <v>214.24</v>
      </c>
      <c r="I237" vm="2182">
        <f ca="1"/>
        <v>122.94</v>
      </c>
      <c r="J237" vm="2183">
        <f ca="1"/>
        <v>159.3365</v>
      </c>
      <c r="K237" vm="2184">
        <f ca="1"/>
        <v>281.85000000000002</v>
      </c>
      <c r="L237" vm="2185">
        <f ca="1"/>
        <v>197.79140000000001</v>
      </c>
      <c r="M237" vm="2186">
        <f ca="1"/>
        <v>91.338499999999996</v>
      </c>
      <c r="N237" s="9">
        <f t="shared" ca="1" si="29"/>
        <v>1.2772630684232893</v>
      </c>
      <c r="O237" s="9">
        <f t="shared" ca="1" si="29"/>
        <v>0.35852885225110986</v>
      </c>
      <c r="P237" s="9">
        <f t="shared" ca="1" si="29"/>
        <v>0.67464668823429252</v>
      </c>
      <c r="Q237" s="9">
        <f t="shared" ca="1" si="24"/>
        <v>0.72457030911767251</v>
      </c>
      <c r="R237" s="9">
        <f t="shared" ca="1" si="25"/>
        <v>0.37320341047503058</v>
      </c>
      <c r="S237" s="9">
        <f t="shared" ca="1" si="26"/>
        <v>6.0922462385794809</v>
      </c>
      <c r="T237" s="9">
        <f t="shared" ca="1" si="27"/>
        <v>0.36629968138098157</v>
      </c>
    </row>
    <row r="238" spans="1:20" x14ac:dyDescent="0.25">
      <c r="A238" vm="2187">
        <f ca="1"/>
        <v>44169</v>
      </c>
      <c r="B238" vm="2188">
        <f ca="1"/>
        <v>305.52</v>
      </c>
      <c r="C238" s="9">
        <f t="shared" ca="1" si="28"/>
        <v>4.0751939003549342E-3</v>
      </c>
      <c r="G238" vm="2189">
        <f ca="1"/>
        <v>13.558299999999999</v>
      </c>
      <c r="H238" vm="2190">
        <f ca="1"/>
        <v>214.36</v>
      </c>
      <c r="I238" vm="2191">
        <f ca="1"/>
        <v>122.25</v>
      </c>
      <c r="J238" vm="2192">
        <f ca="1"/>
        <v>158.12899999999999</v>
      </c>
      <c r="K238" vm="2193">
        <f ca="1"/>
        <v>279.7</v>
      </c>
      <c r="L238" vm="2194">
        <f ca="1"/>
        <v>199.678</v>
      </c>
      <c r="M238" vm="2195">
        <f ca="1"/>
        <v>91.399500000000003</v>
      </c>
      <c r="N238" s="9">
        <f t="shared" ca="1" si="29"/>
        <v>1.3048533786655332</v>
      </c>
      <c r="O238" s="9">
        <f t="shared" ca="1" si="29"/>
        <v>0.35928979074191525</v>
      </c>
      <c r="P238" s="9">
        <f t="shared" ca="1" si="29"/>
        <v>0.66524774391282149</v>
      </c>
      <c r="Q238" s="9">
        <f t="shared" ca="1" si="24"/>
        <v>0.71150099575720849</v>
      </c>
      <c r="R238" s="9">
        <f t="shared" ca="1" si="25"/>
        <v>0.36272838002436059</v>
      </c>
      <c r="S238" s="9">
        <f t="shared" ca="1" si="26"/>
        <v>6.1598944363964945</v>
      </c>
      <c r="T238" s="9">
        <f t="shared" ca="1" si="27"/>
        <v>0.36721215838207355</v>
      </c>
    </row>
    <row r="239" spans="1:20" x14ac:dyDescent="0.25">
      <c r="A239" vm="2196">
        <f ca="1"/>
        <v>44172</v>
      </c>
      <c r="B239" vm="2197">
        <f ca="1"/>
        <v>307.25</v>
      </c>
      <c r="C239" s="9">
        <f t="shared" ca="1" si="28"/>
        <v>5.6624770882429676E-3</v>
      </c>
      <c r="G239" vm="2198">
        <f ca="1"/>
        <v>13.6068</v>
      </c>
      <c r="H239" vm="2199">
        <f ca="1"/>
        <v>214.29</v>
      </c>
      <c r="I239" vm="2200">
        <f ca="1"/>
        <v>123.75</v>
      </c>
      <c r="J239" vm="2201">
        <f ca="1"/>
        <v>157.9</v>
      </c>
      <c r="K239" vm="2202">
        <f ca="1"/>
        <v>285.58</v>
      </c>
      <c r="L239" vm="2203">
        <f ca="1"/>
        <v>213.9179</v>
      </c>
      <c r="M239" vm="2204">
        <f ca="1"/>
        <v>90.974000000000004</v>
      </c>
      <c r="N239" s="9">
        <f t="shared" ca="1" si="29"/>
        <v>1.3130981725456863</v>
      </c>
      <c r="O239" s="9">
        <f t="shared" ca="1" si="29"/>
        <v>0.35884590995561205</v>
      </c>
      <c r="P239" s="9">
        <f t="shared" ca="1" si="29"/>
        <v>0.68568023156819358</v>
      </c>
      <c r="Q239" s="9">
        <f t="shared" ca="1" si="24"/>
        <v>0.7090224261840854</v>
      </c>
      <c r="R239" s="9">
        <f t="shared" ca="1" si="25"/>
        <v>0.39137637028014605</v>
      </c>
      <c r="S239" s="9">
        <f t="shared" ca="1" si="26"/>
        <v>6.6704974111099951</v>
      </c>
      <c r="T239" s="9">
        <f t="shared" ca="1" si="27"/>
        <v>0.36084725733347311</v>
      </c>
    </row>
    <row r="240" spans="1:20" x14ac:dyDescent="0.25">
      <c r="A240" vm="2205">
        <f ca="1"/>
        <v>44173</v>
      </c>
      <c r="B240" vm="2206">
        <f ca="1"/>
        <v>308.29000000000002</v>
      </c>
      <c r="C240" s="9">
        <f t="shared" ca="1" si="28"/>
        <v>3.3848657445076924E-3</v>
      </c>
      <c r="G240" vm="2207">
        <f ca="1"/>
        <v>13.35</v>
      </c>
      <c r="H240" vm="2208">
        <f ca="1"/>
        <v>216.01</v>
      </c>
      <c r="I240" vm="2209">
        <f ca="1"/>
        <v>124.38</v>
      </c>
      <c r="J240" vm="2210">
        <f ca="1"/>
        <v>158.86449999999999</v>
      </c>
      <c r="K240" vm="2211">
        <f ca="1"/>
        <v>283.39999999999998</v>
      </c>
      <c r="L240" vm="2212">
        <f ca="1"/>
        <v>216.62450000000001</v>
      </c>
      <c r="M240" vm="2213">
        <f ca="1"/>
        <v>90.927499999999995</v>
      </c>
      <c r="N240" s="9">
        <f t="shared" ca="1" si="29"/>
        <v>1.2694432639184017</v>
      </c>
      <c r="O240" s="9">
        <f t="shared" ca="1" si="29"/>
        <v>0.36975269499048835</v>
      </c>
      <c r="P240" s="9">
        <f t="shared" ca="1" si="29"/>
        <v>0.69426187638344983</v>
      </c>
      <c r="Q240" s="9">
        <f t="shared" ca="1" si="24"/>
        <v>0.71946164170058013</v>
      </c>
      <c r="R240" s="9">
        <f t="shared" ca="1" si="25"/>
        <v>0.38075517661388547</v>
      </c>
      <c r="S240" s="9">
        <f t="shared" ca="1" si="26"/>
        <v>6.7675485147946821</v>
      </c>
      <c r="T240" s="9">
        <f t="shared" ca="1" si="27"/>
        <v>0.36015168060313218</v>
      </c>
    </row>
    <row r="241" spans="1:20" x14ac:dyDescent="0.25">
      <c r="A241" vm="2214">
        <f ca="1"/>
        <v>44174</v>
      </c>
      <c r="B241" vm="2215">
        <f ca="1"/>
        <v>301.31</v>
      </c>
      <c r="C241" s="9">
        <f t="shared" ca="1" si="28"/>
        <v>-2.2641019819001684E-2</v>
      </c>
      <c r="G241" vm="2216">
        <f ca="1"/>
        <v>12.9308</v>
      </c>
      <c r="H241" vm="2217">
        <f ca="1"/>
        <v>211.8</v>
      </c>
      <c r="I241" vm="2218">
        <f ca="1"/>
        <v>121.78</v>
      </c>
      <c r="J241" vm="2219">
        <f ca="1"/>
        <v>155.21</v>
      </c>
      <c r="K241" vm="2220">
        <f ca="1"/>
        <v>277.92</v>
      </c>
      <c r="L241" vm="2221">
        <f ca="1"/>
        <v>201.4913</v>
      </c>
      <c r="M241" vm="2222">
        <f ca="1"/>
        <v>89.206500000000005</v>
      </c>
      <c r="N241" s="9">
        <f t="shared" ca="1" si="29"/>
        <v>1.1981810454738628</v>
      </c>
      <c r="O241" s="9">
        <f t="shared" ca="1" si="29"/>
        <v>0.34305643627140148</v>
      </c>
      <c r="P241" s="9">
        <f t="shared" ca="1" si="29"/>
        <v>0.65884556444747155</v>
      </c>
      <c r="Q241" s="9">
        <f t="shared" ca="1" si="24"/>
        <v>0.6799073512858258</v>
      </c>
      <c r="R241" s="9">
        <f t="shared" ca="1" si="25"/>
        <v>0.35405602923264312</v>
      </c>
      <c r="S241" s="9">
        <f t="shared" ca="1" si="26"/>
        <v>6.2249143012865558</v>
      </c>
      <c r="T241" s="9">
        <f t="shared" ca="1" si="27"/>
        <v>0.33440786226084884</v>
      </c>
    </row>
    <row r="242" spans="1:20" x14ac:dyDescent="0.25">
      <c r="A242" vm="2223">
        <f ca="1"/>
        <v>44175</v>
      </c>
      <c r="B242" vm="2224">
        <f ca="1"/>
        <v>302.52</v>
      </c>
      <c r="C242" s="9">
        <f t="shared" ca="1" si="28"/>
        <v>4.0157976834489517E-3</v>
      </c>
      <c r="G242" vm="2225">
        <f ca="1"/>
        <v>12.972300000000001</v>
      </c>
      <c r="H242" vm="804">
        <f ca="1"/>
        <v>210.52</v>
      </c>
      <c r="I242" vm="2226">
        <f ca="1"/>
        <v>123.24</v>
      </c>
      <c r="J242" vm="2227">
        <f ca="1"/>
        <v>155.0745</v>
      </c>
      <c r="K242" vm="2228">
        <f ca="1"/>
        <v>277.12</v>
      </c>
      <c r="L242" vm="2229">
        <f ca="1"/>
        <v>209.02119999999999</v>
      </c>
      <c r="M242" vm="2230">
        <f ca="1"/>
        <v>88.766499999999994</v>
      </c>
      <c r="N242" s="9">
        <f t="shared" ca="1" si="29"/>
        <v>1.2052358691032725</v>
      </c>
      <c r="O242" s="9">
        <f t="shared" ca="1" si="29"/>
        <v>0.3349397590361447</v>
      </c>
      <c r="P242" s="9">
        <f t="shared" ca="1" si="29"/>
        <v>0.6787331857653669</v>
      </c>
      <c r="Q242" s="9">
        <f t="shared" ca="1" si="24"/>
        <v>0.67844077409299519</v>
      </c>
      <c r="R242" s="9">
        <f t="shared" ca="1" si="25"/>
        <v>0.35015834348355668</v>
      </c>
      <c r="S242" s="9">
        <f t="shared" ca="1" si="26"/>
        <v>6.4949154487170286</v>
      </c>
      <c r="T242" s="9">
        <f t="shared" ca="1" si="27"/>
        <v>0.32782606094149669</v>
      </c>
    </row>
    <row r="243" spans="1:20" x14ac:dyDescent="0.25">
      <c r="A243" vm="2231">
        <f ca="1"/>
        <v>44176</v>
      </c>
      <c r="B243" vm="2232">
        <f ca="1"/>
        <v>301.85000000000002</v>
      </c>
      <c r="C243" s="9">
        <f t="shared" ca="1" si="28"/>
        <v>-2.2147296046540754E-3</v>
      </c>
      <c r="G243" vm="2233">
        <f ca="1"/>
        <v>13.013299999999999</v>
      </c>
      <c r="H243" vm="2234">
        <f ca="1"/>
        <v>213.26</v>
      </c>
      <c r="I243" vm="2235">
        <f ca="1"/>
        <v>122.41</v>
      </c>
      <c r="J243" vm="2236">
        <f ca="1"/>
        <v>155.821</v>
      </c>
      <c r="K243" vm="2237">
        <f ca="1"/>
        <v>273.55</v>
      </c>
      <c r="L243" vm="2238">
        <f ca="1"/>
        <v>203.328</v>
      </c>
      <c r="M243" vm="2239">
        <f ca="1"/>
        <v>89.088499999999996</v>
      </c>
      <c r="N243" s="9">
        <f t="shared" ca="1" si="29"/>
        <v>1.2122056948576283</v>
      </c>
      <c r="O243" s="9">
        <f t="shared" ca="1" si="29"/>
        <v>0.35231452124286622</v>
      </c>
      <c r="P243" s="9">
        <f t="shared" ca="1" si="29"/>
        <v>0.66742720926272781</v>
      </c>
      <c r="Q243" s="9">
        <f t="shared" ca="1" si="24"/>
        <v>0.68652047796346016</v>
      </c>
      <c r="R243" s="9">
        <f t="shared" ca="1" si="25"/>
        <v>0.33276492082825837</v>
      </c>
      <c r="S243" s="9">
        <f t="shared" ca="1" si="26"/>
        <v>6.2907732247099153</v>
      </c>
      <c r="T243" s="9">
        <f t="shared" ca="1" si="27"/>
        <v>0.33264274281611339</v>
      </c>
    </row>
    <row r="244" spans="1:20" x14ac:dyDescent="0.25">
      <c r="A244" vm="2240">
        <f ca="1"/>
        <v>44179</v>
      </c>
      <c r="B244" vm="2241">
        <f ca="1"/>
        <v>304.04000000000002</v>
      </c>
      <c r="C244" s="9">
        <f t="shared" ca="1" si="28"/>
        <v>7.2552592347192579E-3</v>
      </c>
      <c r="G244" vm="2242">
        <f ca="1"/>
        <v>13.3088</v>
      </c>
      <c r="H244" vm="2243">
        <f ca="1"/>
        <v>214.2</v>
      </c>
      <c r="I244" vm="2218">
        <f ca="1"/>
        <v>121.78</v>
      </c>
      <c r="J244" vm="2244">
        <f ca="1"/>
        <v>157.8485</v>
      </c>
      <c r="K244" vm="2245">
        <f ca="1"/>
        <v>274.19</v>
      </c>
      <c r="L244" vm="2246">
        <f ca="1"/>
        <v>213.27449999999999</v>
      </c>
      <c r="M244" vm="2247">
        <f ca="1"/>
        <v>88.003</v>
      </c>
      <c r="N244" s="9">
        <f t="shared" ca="1" si="29"/>
        <v>1.2624394390140243</v>
      </c>
      <c r="O244" s="9">
        <f t="shared" ca="1" si="29"/>
        <v>0.35827520608750785</v>
      </c>
      <c r="P244" s="9">
        <f t="shared" ca="1" si="29"/>
        <v>0.65884556444747155</v>
      </c>
      <c r="Q244" s="9">
        <f t="shared" ca="1" si="24"/>
        <v>0.7084650186163306</v>
      </c>
      <c r="R244" s="9">
        <f t="shared" ca="1" si="25"/>
        <v>0.33588306942752744</v>
      </c>
      <c r="S244" s="9">
        <f t="shared" ca="1" si="26"/>
        <v>6.6474268871645554</v>
      </c>
      <c r="T244" s="9">
        <f t="shared" ca="1" si="27"/>
        <v>0.31640513978848483</v>
      </c>
    </row>
    <row r="245" spans="1:20" x14ac:dyDescent="0.25">
      <c r="A245" vm="2248">
        <f ca="1"/>
        <v>44180</v>
      </c>
      <c r="B245" vm="2249">
        <f ca="1"/>
        <v>307.29000000000002</v>
      </c>
      <c r="C245" s="9">
        <f t="shared" ca="1" si="28"/>
        <v>1.0689382975924255E-2</v>
      </c>
      <c r="G245" vm="2250">
        <f ca="1"/>
        <v>13.3605</v>
      </c>
      <c r="H245" vm="2251">
        <f ca="1"/>
        <v>214.13</v>
      </c>
      <c r="I245" vm="2252">
        <f ca="1"/>
        <v>127.88</v>
      </c>
      <c r="J245" vm="2253">
        <f ca="1"/>
        <v>158.256</v>
      </c>
      <c r="K245" vm="2254">
        <f ca="1"/>
        <v>275.55</v>
      </c>
      <c r="L245" vm="2255">
        <f ca="1"/>
        <v>211.0812</v>
      </c>
      <c r="M245" vm="2256">
        <f ca="1"/>
        <v>88.388499999999993</v>
      </c>
      <c r="N245" s="9">
        <f t="shared" ca="1" si="29"/>
        <v>1.2712282192945175</v>
      </c>
      <c r="O245" s="9">
        <f t="shared" ca="1" si="29"/>
        <v>0.35783132530120487</v>
      </c>
      <c r="P245" s="9">
        <f t="shared" ca="1" si="29"/>
        <v>0.74193768091265122</v>
      </c>
      <c r="Q245" s="9">
        <f t="shared" ca="1" si="24"/>
        <v>0.71287557364273968</v>
      </c>
      <c r="R245" s="9">
        <f t="shared" ca="1" si="25"/>
        <v>0.34250913520097437</v>
      </c>
      <c r="S245" s="9">
        <f t="shared" ca="1" si="26"/>
        <v>6.5687812854089866</v>
      </c>
      <c r="T245" s="9">
        <f t="shared" ca="1" si="27"/>
        <v>0.32217169526259881</v>
      </c>
    </row>
    <row r="246" spans="1:20" x14ac:dyDescent="0.25">
      <c r="A246" vm="2257">
        <f ca="1"/>
        <v>44181</v>
      </c>
      <c r="B246" vm="2258">
        <f ca="1"/>
        <v>308.98</v>
      </c>
      <c r="C246" s="9">
        <f t="shared" ca="1" si="28"/>
        <v>5.4996908457809468E-3</v>
      </c>
      <c r="G246" vm="2259">
        <f ca="1"/>
        <v>13.2425</v>
      </c>
      <c r="H246" vm="2260">
        <f ca="1"/>
        <v>219.28</v>
      </c>
      <c r="I246" vm="2261">
        <f ca="1"/>
        <v>127.81</v>
      </c>
      <c r="J246" vm="2262">
        <f ca="1"/>
        <v>162.048</v>
      </c>
      <c r="K246" vm="2263">
        <f ca="1"/>
        <v>275.67</v>
      </c>
      <c r="L246" vm="2264">
        <f ca="1"/>
        <v>207.58789999999999</v>
      </c>
      <c r="M246" vm="2036">
        <f ca="1"/>
        <v>88.15</v>
      </c>
      <c r="N246" s="9">
        <f t="shared" ca="1" si="29"/>
        <v>1.2511687207819802</v>
      </c>
      <c r="O246" s="9">
        <f t="shared" ca="1" si="29"/>
        <v>0.3904882688649336</v>
      </c>
      <c r="P246" s="9">
        <f t="shared" ca="1" si="29"/>
        <v>0.74098416482206719</v>
      </c>
      <c r="Q246" s="9">
        <f t="shared" ca="1" si="24"/>
        <v>0.75391808814616001</v>
      </c>
      <c r="R246" s="9">
        <f t="shared" ca="1" si="25"/>
        <v>0.34309378806333757</v>
      </c>
      <c r="S246" s="9">
        <f t="shared" ca="1" si="26"/>
        <v>6.443521320692474</v>
      </c>
      <c r="T246" s="9">
        <f t="shared" ca="1" si="27"/>
        <v>0.31860405977472306</v>
      </c>
    </row>
    <row r="247" spans="1:20" x14ac:dyDescent="0.25">
      <c r="A247" vm="2265">
        <f ca="1"/>
        <v>44182</v>
      </c>
      <c r="B247" vm="2266">
        <f ca="1"/>
        <v>311</v>
      </c>
      <c r="C247" s="9">
        <f t="shared" ca="1" si="28"/>
        <v>6.5376399766974291E-3</v>
      </c>
      <c r="G247" vm="2267">
        <f ca="1"/>
        <v>13.3413</v>
      </c>
      <c r="H247" vm="2268">
        <f ca="1"/>
        <v>219.42</v>
      </c>
      <c r="I247" vm="2269">
        <f ca="1"/>
        <v>128.69999999999999</v>
      </c>
      <c r="J247" vm="2270">
        <f ca="1"/>
        <v>161.804</v>
      </c>
      <c r="K247" vm="2271">
        <f ca="1"/>
        <v>274.48</v>
      </c>
      <c r="L247" vm="2272">
        <f ca="1"/>
        <v>218.6311</v>
      </c>
      <c r="M247" vm="2273">
        <f ca="1"/>
        <v>87.394999999999996</v>
      </c>
      <c r="N247" s="9">
        <f t="shared" ca="1" si="29"/>
        <v>1.2679643008924777</v>
      </c>
      <c r="O247" s="9">
        <f t="shared" ca="1" si="29"/>
        <v>0.39137603043753955</v>
      </c>
      <c r="P247" s="9">
        <f t="shared" ca="1" si="29"/>
        <v>0.75310744083092107</v>
      </c>
      <c r="Q247" s="9">
        <f t="shared" ca="1" si="24"/>
        <v>0.75127716685427326</v>
      </c>
      <c r="R247" s="9">
        <f t="shared" ca="1" si="25"/>
        <v>0.33729598051157139</v>
      </c>
      <c r="S247" s="9">
        <f t="shared" ca="1" si="26"/>
        <v>6.8394995768850126</v>
      </c>
      <c r="T247" s="9">
        <f t="shared" ca="1" si="27"/>
        <v>0.30731028705628938</v>
      </c>
    </row>
    <row r="248" spans="1:20" x14ac:dyDescent="0.25">
      <c r="A248" vm="2274">
        <f ca="1"/>
        <v>44183</v>
      </c>
      <c r="B248" vm="2275">
        <f ca="1"/>
        <v>310.06</v>
      </c>
      <c r="C248" s="9">
        <f t="shared" ca="1" si="28"/>
        <v>-3.0225080385851699E-3</v>
      </c>
      <c r="G248" vm="2276">
        <f ca="1"/>
        <v>13.272</v>
      </c>
      <c r="H248" vm="2277">
        <f ca="1"/>
        <v>218.59</v>
      </c>
      <c r="I248" vm="2278">
        <f ca="1"/>
        <v>126.655</v>
      </c>
      <c r="J248" vm="2279">
        <f ca="1"/>
        <v>160.08250000000001</v>
      </c>
      <c r="K248" vm="2280">
        <f ca="1"/>
        <v>276.39999999999998</v>
      </c>
      <c r="L248" vm="2281">
        <f ca="1"/>
        <v>231.6644</v>
      </c>
      <c r="M248" vm="2282">
        <f ca="1"/>
        <v>86.5505</v>
      </c>
      <c r="N248" s="9">
        <f t="shared" ca="1" si="29"/>
        <v>1.2561835954101146</v>
      </c>
      <c r="O248" s="9">
        <f t="shared" ca="1" si="29"/>
        <v>0.38611287254280291</v>
      </c>
      <c r="P248" s="9">
        <f t="shared" ca="1" si="29"/>
        <v>0.72525114932743073</v>
      </c>
      <c r="Q248" s="9">
        <f t="shared" ca="1" si="24"/>
        <v>0.73264460126417896</v>
      </c>
      <c r="R248" s="9">
        <f t="shared" ca="1" si="25"/>
        <v>0.34665042630937859</v>
      </c>
      <c r="S248" s="9">
        <f t="shared" ca="1" si="26"/>
        <v>7.3068372513303022</v>
      </c>
      <c r="T248" s="9">
        <f t="shared" ca="1" si="27"/>
        <v>0.29467771611494209</v>
      </c>
    </row>
    <row r="249" spans="1:20" x14ac:dyDescent="0.25">
      <c r="A249" vm="2283">
        <f ca="1"/>
        <v>44186</v>
      </c>
      <c r="B249" vm="2284">
        <f ca="1"/>
        <v>308.92</v>
      </c>
      <c r="C249" s="9">
        <f t="shared" ca="1" si="28"/>
        <v>-3.6767077339868726E-3</v>
      </c>
      <c r="G249" vm="2285">
        <f ca="1"/>
        <v>13.3323</v>
      </c>
      <c r="H249" vm="2286">
        <f ca="1"/>
        <v>222.59</v>
      </c>
      <c r="I249" vm="2287">
        <f ca="1"/>
        <v>128.22999999999999</v>
      </c>
      <c r="J249" vm="2288">
        <f ca="1"/>
        <v>160.309</v>
      </c>
      <c r="K249" vm="2289">
        <f ca="1"/>
        <v>272.79000000000002</v>
      </c>
      <c r="L249" vm="2290">
        <f ca="1"/>
        <v>216.61779999999999</v>
      </c>
      <c r="M249" vm="2291">
        <f ca="1"/>
        <v>86.968500000000006</v>
      </c>
      <c r="N249" s="9">
        <f t="shared" ca="1" si="29"/>
        <v>1.2664343391415214</v>
      </c>
      <c r="O249" s="9">
        <f t="shared" ca="1" si="29"/>
        <v>0.41147748890298042</v>
      </c>
      <c r="P249" s="9">
        <f t="shared" ca="1" si="29"/>
        <v>0.74670526136557136</v>
      </c>
      <c r="Q249" s="9">
        <f t="shared" ca="1" si="24"/>
        <v>0.73509611221750815</v>
      </c>
      <c r="R249" s="9">
        <f t="shared" ca="1" si="25"/>
        <v>0.3290621193666261</v>
      </c>
      <c r="S249" s="9">
        <f t="shared" ca="1" si="26"/>
        <v>6.767308271539421</v>
      </c>
      <c r="T249" s="9">
        <f t="shared" ca="1" si="27"/>
        <v>0.30093042736832665</v>
      </c>
    </row>
    <row r="250" spans="1:20" x14ac:dyDescent="0.25">
      <c r="A250" vm="2292">
        <f ca="1"/>
        <v>44187</v>
      </c>
      <c r="B250" vm="2293">
        <f ca="1"/>
        <v>309.76</v>
      </c>
      <c r="C250" s="9">
        <f t="shared" ca="1" si="28"/>
        <v>2.7191505891492884E-3</v>
      </c>
      <c r="G250" vm="2294">
        <f ca="1"/>
        <v>13.2783</v>
      </c>
      <c r="H250" vm="2295">
        <f ca="1"/>
        <v>223.94</v>
      </c>
      <c r="I250" vm="2296">
        <f ca="1"/>
        <v>131.88</v>
      </c>
      <c r="J250" vm="2297">
        <f ca="1"/>
        <v>160.32599999999999</v>
      </c>
      <c r="K250" vm="2298">
        <f ca="1"/>
        <v>267.08999999999997</v>
      </c>
      <c r="L250" vm="2299">
        <f ca="1"/>
        <v>213.44450000000001</v>
      </c>
      <c r="M250" vm="2300">
        <f ca="1"/>
        <v>86.174999999999997</v>
      </c>
      <c r="N250" s="9">
        <f t="shared" ca="1" si="29"/>
        <v>1.2572545686357839</v>
      </c>
      <c r="O250" s="9">
        <f t="shared" ca="1" si="29"/>
        <v>0.42003804692454039</v>
      </c>
      <c r="P250" s="9">
        <f t="shared" ca="1" si="29"/>
        <v>0.79642431466031005</v>
      </c>
      <c r="Q250" s="9">
        <f t="shared" ca="1" si="24"/>
        <v>0.73528011083210676</v>
      </c>
      <c r="R250" s="9">
        <f t="shared" ca="1" si="25"/>
        <v>0.30129110840438478</v>
      </c>
      <c r="S250" s="9">
        <f t="shared" ca="1" si="26"/>
        <v>6.6535226115517565</v>
      </c>
      <c r="T250" s="9">
        <f t="shared" ca="1" si="27"/>
        <v>0.28906074703444973</v>
      </c>
    </row>
    <row r="251" spans="1:20" x14ac:dyDescent="0.25">
      <c r="A251" vm="2301">
        <f ca="1"/>
        <v>44188</v>
      </c>
      <c r="B251" vm="2302">
        <f ca="1"/>
        <v>308.2</v>
      </c>
      <c r="C251" s="9">
        <f t="shared" ca="1" si="28"/>
        <v>-5.0361570247934306E-3</v>
      </c>
      <c r="G251" vm="2303">
        <f ca="1"/>
        <v>13.0093</v>
      </c>
      <c r="H251" vm="2304">
        <f ca="1"/>
        <v>221.02</v>
      </c>
      <c r="I251" vm="2305">
        <f ca="1"/>
        <v>130.96</v>
      </c>
      <c r="J251" vm="2306">
        <f ca="1"/>
        <v>159.26349999999999</v>
      </c>
      <c r="K251" vm="2307">
        <f ca="1"/>
        <v>268.11</v>
      </c>
      <c r="L251" vm="2308">
        <f ca="1"/>
        <v>215.3245</v>
      </c>
      <c r="M251" vm="2309">
        <f ca="1"/>
        <v>86.619</v>
      </c>
      <c r="N251" s="9">
        <f t="shared" ca="1" si="29"/>
        <v>1.2115257118572034</v>
      </c>
      <c r="O251" s="9">
        <f t="shared" ca="1" si="29"/>
        <v>0.4015218769816109</v>
      </c>
      <c r="P251" s="9">
        <f t="shared" ca="1" si="29"/>
        <v>0.78389238889834867</v>
      </c>
      <c r="Q251" s="9">
        <f t="shared" ca="1" si="24"/>
        <v>0.72378019741969002</v>
      </c>
      <c r="R251" s="9">
        <f t="shared" ca="1" si="25"/>
        <v>0.3062606577344702</v>
      </c>
      <c r="S251" s="9">
        <f t="shared" ca="1" si="26"/>
        <v>6.7209341518337373</v>
      </c>
      <c r="T251" s="9">
        <f t="shared" ca="1" si="27"/>
        <v>0.29570238291125039</v>
      </c>
    </row>
    <row r="252" spans="1:20" x14ac:dyDescent="0.25">
      <c r="A252" vm="2310">
        <f ca="1"/>
        <v>44189</v>
      </c>
      <c r="B252" vm="2311">
        <f ca="1"/>
        <v>309.56</v>
      </c>
      <c r="C252" s="9">
        <f t="shared" ca="1" si="28"/>
        <v>4.4127190136276084E-3</v>
      </c>
      <c r="G252" vm="2312">
        <f ca="1"/>
        <v>12.9938</v>
      </c>
      <c r="H252" vm="2313">
        <f ca="1"/>
        <v>222.75</v>
      </c>
      <c r="I252" vm="2314">
        <f ca="1"/>
        <v>131.97</v>
      </c>
      <c r="J252" vm="2315">
        <f ca="1"/>
        <v>158.6345</v>
      </c>
      <c r="K252" vm="2316">
        <f ca="1"/>
        <v>267.39999999999998</v>
      </c>
      <c r="L252" vm="2317">
        <f ca="1"/>
        <v>220.58779999999999</v>
      </c>
      <c r="M252" vm="2318">
        <f ca="1"/>
        <v>86.942499999999995</v>
      </c>
      <c r="N252" s="9">
        <f t="shared" ca="1" si="29"/>
        <v>1.2088907777305566</v>
      </c>
      <c r="O252" s="9">
        <f t="shared" ca="1" si="29"/>
        <v>0.4124920735573876</v>
      </c>
      <c r="P252" s="9">
        <f t="shared" ca="1" si="29"/>
        <v>0.79765026391963234</v>
      </c>
      <c r="Q252" s="9">
        <f t="shared" ca="1" si="24"/>
        <v>0.71697224867953957</v>
      </c>
      <c r="R252" s="9">
        <f t="shared" ca="1" si="25"/>
        <v>0.30280146163215571</v>
      </c>
      <c r="S252" s="9">
        <f t="shared" ca="1" si="26"/>
        <v>6.9096613645816891</v>
      </c>
      <c r="T252" s="9">
        <f t="shared" ca="1" si="27"/>
        <v>0.30054150274491032</v>
      </c>
    </row>
    <row r="253" spans="1:20" x14ac:dyDescent="0.25">
      <c r="A253" vm="2319">
        <f ca="1"/>
        <v>44193</v>
      </c>
      <c r="B253" vm="2320">
        <f ca="1"/>
        <v>312.68</v>
      </c>
      <c r="C253" s="9">
        <f t="shared" ca="1" si="28"/>
        <v>1.007882155317219E-2</v>
      </c>
      <c r="G253" vm="2321">
        <f ca="1"/>
        <v>12.9</v>
      </c>
      <c r="H253" vm="2322">
        <f ca="1"/>
        <v>224.96</v>
      </c>
      <c r="I253" vm="2323">
        <f ca="1"/>
        <v>136.69</v>
      </c>
      <c r="J253" vm="2324">
        <f ca="1"/>
        <v>164.19800000000001</v>
      </c>
      <c r="K253" vm="2325">
        <f ca="1"/>
        <v>277</v>
      </c>
      <c r="L253" vm="2326">
        <f ca="1"/>
        <v>221.2278</v>
      </c>
      <c r="M253" vm="2327">
        <f ca="1"/>
        <v>88.804500000000004</v>
      </c>
      <c r="N253" s="9">
        <f t="shared" ca="1" si="29"/>
        <v>1.1929451763705905</v>
      </c>
      <c r="O253" s="9">
        <f t="shared" ca="1" si="29"/>
        <v>0.42650602409638561</v>
      </c>
      <c r="P253" s="9">
        <f t="shared" ca="1" si="29"/>
        <v>0.86194449174186971</v>
      </c>
      <c r="Q253" s="9">
        <f t="shared" ca="1" si="24"/>
        <v>0.77718850116893257</v>
      </c>
      <c r="R253" s="9">
        <f t="shared" ca="1" si="25"/>
        <v>0.3495736906211937</v>
      </c>
      <c r="S253" s="9">
        <f t="shared" ca="1" si="26"/>
        <v>6.9326099740393854</v>
      </c>
      <c r="T253" s="9">
        <f t="shared" ca="1" si="27"/>
        <v>0.328394489237259</v>
      </c>
    </row>
    <row r="254" spans="1:20" x14ac:dyDescent="0.25">
      <c r="A254" vm="2328">
        <f ca="1"/>
        <v>44194</v>
      </c>
      <c r="B254" vm="2329">
        <f ca="1"/>
        <v>312.95999999999998</v>
      </c>
      <c r="C254" s="9">
        <f t="shared" ca="1" si="28"/>
        <v>8.9548420109997195E-4</v>
      </c>
      <c r="G254" vm="2330">
        <f ca="1"/>
        <v>12.943300000000001</v>
      </c>
      <c r="H254" vm="2331">
        <f ca="1"/>
        <v>224.15</v>
      </c>
      <c r="I254" vm="2332">
        <f ca="1"/>
        <v>134.87</v>
      </c>
      <c r="J254" vm="2015">
        <f ca="1"/>
        <v>166.1</v>
      </c>
      <c r="K254" vm="2333">
        <f ca="1"/>
        <v>276.77999999999997</v>
      </c>
      <c r="L254" vm="2334">
        <f ca="1"/>
        <v>221.99440000000001</v>
      </c>
      <c r="M254" vm="2335">
        <f ca="1"/>
        <v>87.936000000000007</v>
      </c>
      <c r="N254" s="9">
        <f t="shared" ca="1" si="29"/>
        <v>1.2003059923501911</v>
      </c>
      <c r="O254" s="9">
        <f t="shared" ca="1" si="29"/>
        <v>0.42136968928344976</v>
      </c>
      <c r="P254" s="9">
        <f t="shared" ca="1" si="29"/>
        <v>0.83715307338668499</v>
      </c>
      <c r="Q254" s="9">
        <f t="shared" ca="1" si="24"/>
        <v>0.7977746991081478</v>
      </c>
      <c r="R254" s="9">
        <f t="shared" ca="1" si="25"/>
        <v>0.34850182704019472</v>
      </c>
      <c r="S254" s="9">
        <f t="shared" ca="1" si="26"/>
        <v>6.9600981053054323</v>
      </c>
      <c r="T254" s="9">
        <f t="shared" ca="1" si="27"/>
        <v>0.31540291095121997</v>
      </c>
    </row>
    <row r="255" spans="1:20" x14ac:dyDescent="0.25">
      <c r="A255" vm="2336">
        <f ca="1"/>
        <v>44195</v>
      </c>
      <c r="B255" vm="2337">
        <f ca="1"/>
        <v>312.97000000000003</v>
      </c>
      <c r="C255" s="9">
        <f t="shared" ca="1" si="28"/>
        <v>3.1952965235282349E-5</v>
      </c>
      <c r="G255" vm="2338">
        <f ca="1"/>
        <v>13.145799999999999</v>
      </c>
      <c r="H255" vm="2339">
        <f ca="1"/>
        <v>221.68</v>
      </c>
      <c r="I255" vm="2340">
        <f ca="1"/>
        <v>133.72</v>
      </c>
      <c r="J255" vm="2341">
        <f ca="1"/>
        <v>164.29249999999999</v>
      </c>
      <c r="K255" vm="2342">
        <f ca="1"/>
        <v>271.87</v>
      </c>
      <c r="L255" vm="2343">
        <f ca="1"/>
        <v>231.59100000000001</v>
      </c>
      <c r="M255" vm="2344">
        <f ca="1"/>
        <v>86.975999999999999</v>
      </c>
      <c r="N255" s="9">
        <f t="shared" ca="1" si="29"/>
        <v>1.2347301317467063</v>
      </c>
      <c r="O255" s="9">
        <f t="shared" ca="1" si="29"/>
        <v>0.40570703868104019</v>
      </c>
      <c r="P255" s="9">
        <f t="shared" ca="1" si="29"/>
        <v>0.82148816618423304</v>
      </c>
      <c r="Q255" s="9">
        <f t="shared" ca="1" si="24"/>
        <v>0.77821131699714252</v>
      </c>
      <c r="R255" s="9">
        <f t="shared" ca="1" si="25"/>
        <v>0.32457978075517668</v>
      </c>
      <c r="S255" s="9">
        <f t="shared" ca="1" si="26"/>
        <v>7.3042053326831233</v>
      </c>
      <c r="T255" s="9">
        <f t="shared" ca="1" si="27"/>
        <v>0.30104261716354275</v>
      </c>
    </row>
    <row r="256" spans="1:20" x14ac:dyDescent="0.25">
      <c r="A256" vm="2345">
        <f ca="1"/>
        <v>44196</v>
      </c>
      <c r="B256" vm="2346">
        <f ca="1"/>
        <v>313.74</v>
      </c>
      <c r="C256" s="9">
        <f t="shared" ca="1" si="28"/>
        <v>2.4602997092373347E-3</v>
      </c>
      <c r="G256" vm="2347">
        <f ca="1"/>
        <v>13.055</v>
      </c>
      <c r="H256" vm="2348">
        <f ca="1"/>
        <v>222.42</v>
      </c>
      <c r="I256" vm="2349">
        <f ca="1"/>
        <v>132.69</v>
      </c>
      <c r="J256" vm="2350">
        <f ca="1"/>
        <v>162.84649999999999</v>
      </c>
      <c r="K256" vm="2351">
        <f ca="1"/>
        <v>273.16000000000003</v>
      </c>
      <c r="L256" vm="2352">
        <f ca="1"/>
        <v>235.221</v>
      </c>
      <c r="M256" vm="2353">
        <f ca="1"/>
        <v>87.593999999999994</v>
      </c>
      <c r="N256" s="9">
        <f t="shared" ca="1" si="29"/>
        <v>1.2192945176370591</v>
      </c>
      <c r="O256" s="9">
        <f t="shared" ca="1" si="29"/>
        <v>0.41039949270767284</v>
      </c>
      <c r="P256" s="9">
        <f t="shared" ca="1" si="29"/>
        <v>0.80745785799421088</v>
      </c>
      <c r="Q256" s="9">
        <f t="shared" ca="1" si="24"/>
        <v>0.7625606113083383</v>
      </c>
      <c r="R256" s="9">
        <f t="shared" ca="1" si="25"/>
        <v>0.33086479902557864</v>
      </c>
      <c r="S256" s="9">
        <f t="shared" ca="1" si="26"/>
        <v>7.4343669769509901</v>
      </c>
      <c r="T256" s="9">
        <f t="shared" ca="1" si="27"/>
        <v>0.31028705628935982</v>
      </c>
    </row>
    <row r="257" spans="1:20" x14ac:dyDescent="0.25">
      <c r="A257" vm="2354">
        <f ca="1"/>
        <v>44200</v>
      </c>
      <c r="B257" vm="2355">
        <f ca="1"/>
        <v>309.31</v>
      </c>
      <c r="C257" s="9">
        <f t="shared" ca="1" si="28"/>
        <v>-1.4119971951297328E-2</v>
      </c>
      <c r="G257" vm="2356">
        <f ca="1"/>
        <v>13.1135</v>
      </c>
      <c r="H257" vm="2357">
        <f ca="1"/>
        <v>217.69</v>
      </c>
      <c r="I257" vm="2358">
        <f ca="1"/>
        <v>129.41</v>
      </c>
      <c r="J257" vm="2359">
        <f ca="1"/>
        <v>159.33150000000001</v>
      </c>
      <c r="K257" vm="2360">
        <f ca="1"/>
        <v>268.94</v>
      </c>
      <c r="L257" vm="2361">
        <f ca="1"/>
        <v>243.2542</v>
      </c>
      <c r="M257" vm="2362">
        <f ca="1"/>
        <v>86.412000000000006</v>
      </c>
      <c r="N257" s="9">
        <f t="shared" ca="1" si="29"/>
        <v>1.2292392690182745</v>
      </c>
      <c r="O257" s="9">
        <f t="shared" ca="1" si="29"/>
        <v>0.38040583386176285</v>
      </c>
      <c r="P257" s="9">
        <f t="shared" ca="1" si="29"/>
        <v>0.76277881832113059</v>
      </c>
      <c r="Q257" s="9">
        <f t="shared" ca="1" si="24"/>
        <v>0.72451619187808491</v>
      </c>
      <c r="R257" s="9">
        <f t="shared" ca="1" si="25"/>
        <v>0.31030450669914744</v>
      </c>
      <c r="S257" s="9">
        <f t="shared" ca="1" si="26"/>
        <v>7.7224150542878043</v>
      </c>
      <c r="T257" s="9">
        <f t="shared" ca="1" si="27"/>
        <v>0.2926059445632827</v>
      </c>
    </row>
    <row r="258" spans="1:20" x14ac:dyDescent="0.25">
      <c r="A258" vm="2363">
        <f ca="1"/>
        <v>44201</v>
      </c>
      <c r="B258" vm="2364">
        <f ca="1"/>
        <v>311.86</v>
      </c>
      <c r="C258" s="9">
        <f t="shared" ca="1" si="28"/>
        <v>8.2441563480004643E-3</v>
      </c>
      <c r="G258" vm="2365">
        <f ca="1"/>
        <v>13.4048</v>
      </c>
      <c r="H258" vm="2366">
        <f ca="1"/>
        <v>217.9</v>
      </c>
      <c r="I258" vm="2367">
        <f ca="1"/>
        <v>131.01</v>
      </c>
      <c r="J258" vm="2368">
        <f ca="1"/>
        <v>160.9255</v>
      </c>
      <c r="K258" vm="2369">
        <f ca="1"/>
        <v>270.97000000000003</v>
      </c>
      <c r="L258" vm="2370">
        <f ca="1"/>
        <v>245.0342</v>
      </c>
      <c r="M258" vm="2371">
        <f ca="1"/>
        <v>87.046000000000006</v>
      </c>
      <c r="N258" s="9">
        <f t="shared" ca="1" si="29"/>
        <v>1.2787590310242241</v>
      </c>
      <c r="O258" s="9">
        <f t="shared" ca="1" si="29"/>
        <v>0.38173747622067222</v>
      </c>
      <c r="P258" s="9">
        <f t="shared" ca="1" si="29"/>
        <v>0.78457347182019421</v>
      </c>
      <c r="Q258" s="9">
        <f t="shared" ca="1" si="24"/>
        <v>0.74176876785868906</v>
      </c>
      <c r="R258" s="9">
        <f t="shared" ca="1" si="25"/>
        <v>0.32019488428745446</v>
      </c>
      <c r="S258" s="9">
        <f t="shared" ca="1" si="26"/>
        <v>7.7862408743420204</v>
      </c>
      <c r="T258" s="9">
        <f t="shared" ca="1" si="27"/>
        <v>0.30208972191889427</v>
      </c>
    </row>
    <row r="259" spans="1:20" x14ac:dyDescent="0.25">
      <c r="A259" vm="2372">
        <f ca="1"/>
        <v>44202</v>
      </c>
      <c r="B259" vm="2373">
        <f ca="1"/>
        <v>307.54000000000002</v>
      </c>
      <c r="C259" s="9">
        <f t="shared" ca="1" si="28"/>
        <v>-1.3852369653049368E-2</v>
      </c>
      <c r="G259" vm="2374">
        <f ca="1"/>
        <v>12.6145</v>
      </c>
      <c r="H259" vm="2375">
        <f ca="1"/>
        <v>212.25</v>
      </c>
      <c r="I259" vm="2376">
        <f ca="1"/>
        <v>126.6</v>
      </c>
      <c r="J259" vm="2377">
        <f ca="1"/>
        <v>156.91900000000001</v>
      </c>
      <c r="K259" vm="2378">
        <f ca="1"/>
        <v>263.31</v>
      </c>
      <c r="L259" vm="2379">
        <f ca="1"/>
        <v>251.99080000000001</v>
      </c>
      <c r="M259" vm="2380">
        <f ca="1"/>
        <v>86.764499999999998</v>
      </c>
      <c r="N259" s="9">
        <f t="shared" ca="1" si="29"/>
        <v>1.1444113897152568</v>
      </c>
      <c r="O259" s="9">
        <f t="shared" ca="1" si="29"/>
        <v>0.34590995561192139</v>
      </c>
      <c r="P259" s="9">
        <f t="shared" ca="1" si="29"/>
        <v>0.72450195811340046</v>
      </c>
      <c r="Q259" s="9">
        <f t="shared" ca="1" si="24"/>
        <v>0.69840462377695056</v>
      </c>
      <c r="R259" s="9">
        <f t="shared" ca="1" si="25"/>
        <v>0.28287454323995131</v>
      </c>
      <c r="S259" s="9">
        <f t="shared" ca="1" si="26"/>
        <v>8.0356850877067174</v>
      </c>
      <c r="T259" s="9">
        <f t="shared" ca="1" si="27"/>
        <v>0.29787886493844518</v>
      </c>
    </row>
    <row r="260" spans="1:20" x14ac:dyDescent="0.25">
      <c r="A260" vm="2381">
        <f ca="1"/>
        <v>44203</v>
      </c>
      <c r="B260" vm="2382">
        <f ca="1"/>
        <v>314.98</v>
      </c>
      <c r="C260" s="9">
        <f t="shared" ca="1" si="28"/>
        <v>2.4191975027638701E-2</v>
      </c>
      <c r="G260" vm="2383">
        <f ca="1"/>
        <v>13.343999999999999</v>
      </c>
      <c r="H260" vm="2384">
        <f ca="1"/>
        <v>218.29</v>
      </c>
      <c r="I260" vm="2385">
        <f ca="1"/>
        <v>130.91999999999999</v>
      </c>
      <c r="J260" vm="2386">
        <f ca="1"/>
        <v>158.108</v>
      </c>
      <c r="K260" vm="2387">
        <f ca="1"/>
        <v>268.74</v>
      </c>
      <c r="L260" vm="2388">
        <f ca="1"/>
        <v>272.01060000000001</v>
      </c>
      <c r="M260" vm="2389">
        <f ca="1"/>
        <v>89.362499999999997</v>
      </c>
      <c r="N260" s="9">
        <f t="shared" ca="1" si="29"/>
        <v>1.2684232894177643</v>
      </c>
      <c r="O260" s="9">
        <f t="shared" ca="1" si="29"/>
        <v>0.38421052631578956</v>
      </c>
      <c r="P260" s="9">
        <f t="shared" ca="1" si="29"/>
        <v>0.7833475225608717</v>
      </c>
      <c r="Q260" s="9">
        <f t="shared" ref="Q260:Q323" ca="1" si="30">(J260/J$3)-1</f>
        <v>0.71127370335093953</v>
      </c>
      <c r="R260" s="9">
        <f t="shared" ref="R260:R323" ca="1" si="31">(K260/K$3)-1</f>
        <v>0.30933008526187589</v>
      </c>
      <c r="S260" s="9">
        <f t="shared" ref="S260:S323" ca="1" si="32">(L260/L$3)-1</f>
        <v>8.7535391058648049</v>
      </c>
      <c r="T260" s="9">
        <f t="shared" ref="T260:T323" ca="1" si="33">(M260/M$3)-1</f>
        <v>0.33674141000134616</v>
      </c>
    </row>
    <row r="261" spans="1:20" x14ac:dyDescent="0.25">
      <c r="A261" vm="2390">
        <f ca="1"/>
        <v>44204</v>
      </c>
      <c r="B261" vm="2391">
        <f ca="1"/>
        <v>319.02999999999997</v>
      </c>
      <c r="C261" s="9">
        <f t="shared" ref="C261:C324" ca="1" si="34">B261/B260-1</f>
        <v>1.2857959235506922E-2</v>
      </c>
      <c r="G261" vm="2392">
        <f ca="1"/>
        <v>13.2768</v>
      </c>
      <c r="H261" vm="2393">
        <f ca="1"/>
        <v>219.62</v>
      </c>
      <c r="I261" vm="2394">
        <f ca="1"/>
        <v>132.05000000000001</v>
      </c>
      <c r="J261" vm="2395">
        <f ca="1"/>
        <v>159.13499999999999</v>
      </c>
      <c r="K261" vm="2396">
        <f ca="1"/>
        <v>267.57</v>
      </c>
      <c r="L261" vm="2397">
        <f ca="1"/>
        <v>293.33710000000002</v>
      </c>
      <c r="M261" vm="2398">
        <f ca="1"/>
        <v>90.360500000000002</v>
      </c>
      <c r="N261" s="9">
        <f t="shared" ca="1" si="29"/>
        <v>1.2569995750106244</v>
      </c>
      <c r="O261" s="9">
        <f t="shared" ca="1" si="29"/>
        <v>0.39264426125554874</v>
      </c>
      <c r="P261" s="9">
        <f t="shared" ca="1" si="29"/>
        <v>0.79873999659458561</v>
      </c>
      <c r="Q261" s="9">
        <f t="shared" ca="1" si="30"/>
        <v>0.72238938436228239</v>
      </c>
      <c r="R261" s="9">
        <f t="shared" ca="1" si="31"/>
        <v>0.30362971985383669</v>
      </c>
      <c r="S261" s="9">
        <f t="shared" ca="1" si="32"/>
        <v>9.5182477302390964</v>
      </c>
      <c r="T261" s="9">
        <f t="shared" ca="1" si="33"/>
        <v>0.3516701320847857</v>
      </c>
    </row>
    <row r="262" spans="1:20" x14ac:dyDescent="0.25">
      <c r="A262" vm="2399">
        <f ca="1"/>
        <v>44207</v>
      </c>
      <c r="B262" vm="2400">
        <f ca="1"/>
        <v>314.42</v>
      </c>
      <c r="C262" s="9">
        <f t="shared" ca="1" si="34"/>
        <v>-1.4450051719273938E-2</v>
      </c>
      <c r="G262" vm="2401">
        <f ca="1"/>
        <v>13.621499999999999</v>
      </c>
      <c r="H262" vm="404">
        <f ca="1"/>
        <v>217.49</v>
      </c>
      <c r="I262" vm="2402">
        <f ca="1"/>
        <v>128.97999999999999</v>
      </c>
      <c r="J262" vm="2403">
        <f ca="1"/>
        <v>155.7105</v>
      </c>
      <c r="K262" vm="2404">
        <f ca="1"/>
        <v>256.83999999999997</v>
      </c>
      <c r="L262" vm="2405">
        <f ca="1"/>
        <v>270.39400000000001</v>
      </c>
      <c r="M262" vm="2406">
        <f ca="1"/>
        <v>88.335999999999999</v>
      </c>
      <c r="N262" s="9">
        <f t="shared" ca="1" si="29"/>
        <v>1.3155971100722481</v>
      </c>
      <c r="O262" s="9">
        <f t="shared" ca="1" si="29"/>
        <v>0.3791376030437541</v>
      </c>
      <c r="P262" s="9">
        <f t="shared" ca="1" si="29"/>
        <v>0.75692150519325718</v>
      </c>
      <c r="Q262" s="9">
        <f t="shared" ca="1" si="30"/>
        <v>0.68532448696856885</v>
      </c>
      <c r="R262" s="9">
        <f t="shared" ca="1" si="31"/>
        <v>0.25135200974421434</v>
      </c>
      <c r="S262" s="9">
        <f t="shared" ca="1" si="32"/>
        <v>8.6955723526627562</v>
      </c>
      <c r="T262" s="9">
        <f t="shared" ca="1" si="33"/>
        <v>0.32138636669608522</v>
      </c>
    </row>
    <row r="263" spans="1:20" x14ac:dyDescent="0.25">
      <c r="A263" vm="2407">
        <f ca="1"/>
        <v>44208</v>
      </c>
      <c r="B263" vm="2408">
        <f ca="1"/>
        <v>313.92</v>
      </c>
      <c r="C263" s="9">
        <f t="shared" ca="1" si="34"/>
        <v>-1.5902296291584461E-3</v>
      </c>
      <c r="G263" vm="2409">
        <f ca="1"/>
        <v>13.4848</v>
      </c>
      <c r="H263" vm="2410">
        <f ca="1"/>
        <v>214.93</v>
      </c>
      <c r="I263" vm="2411">
        <f ca="1"/>
        <v>128.80000000000001</v>
      </c>
      <c r="J263" vm="2412">
        <f ca="1"/>
        <v>156.04150000000001</v>
      </c>
      <c r="K263" vm="2413">
        <f ca="1"/>
        <v>251.09</v>
      </c>
      <c r="L263" vm="2414">
        <f ca="1"/>
        <v>283.1438</v>
      </c>
      <c r="M263" vm="2415">
        <f ca="1"/>
        <v>87.327500000000001</v>
      </c>
      <c r="N263" s="9">
        <f t="shared" ca="1" si="29"/>
        <v>1.292358691032724</v>
      </c>
      <c r="O263" s="9">
        <f t="shared" ca="1" si="29"/>
        <v>0.36290424857324055</v>
      </c>
      <c r="P263" s="9">
        <f t="shared" ca="1" si="29"/>
        <v>0.75446960667461282</v>
      </c>
      <c r="Q263" s="9">
        <f t="shared" ca="1" si="30"/>
        <v>0.68890704822928406</v>
      </c>
      <c r="R263" s="9">
        <f t="shared" ca="1" si="31"/>
        <v>0.22333739342265524</v>
      </c>
      <c r="S263" s="9">
        <f t="shared" ca="1" si="32"/>
        <v>9.1527445102623304</v>
      </c>
      <c r="T263" s="9">
        <f t="shared" ca="1" si="33"/>
        <v>0.30630057889934337</v>
      </c>
    </row>
    <row r="264" spans="1:20" x14ac:dyDescent="0.25">
      <c r="A264" vm="2416">
        <f ca="1"/>
        <v>44209</v>
      </c>
      <c r="B264" vm="2417">
        <f ca="1"/>
        <v>316.04000000000002</v>
      </c>
      <c r="C264" s="9">
        <f t="shared" ca="1" si="34"/>
        <v>6.7533129459735886E-3</v>
      </c>
      <c r="G264" vm="2418">
        <f ca="1"/>
        <v>13.5318</v>
      </c>
      <c r="H264" vm="2419">
        <f ca="1"/>
        <v>216.34</v>
      </c>
      <c r="I264" vm="2420">
        <f ca="1"/>
        <v>130.88999999999999</v>
      </c>
      <c r="J264" vm="2421">
        <f ca="1"/>
        <v>158.2945</v>
      </c>
      <c r="K264" vm="2422">
        <f ca="1"/>
        <v>251.64</v>
      </c>
      <c r="L264" vm="2423">
        <f ca="1"/>
        <v>284.8005</v>
      </c>
      <c r="M264" vm="2424">
        <f ca="1"/>
        <v>87.72</v>
      </c>
      <c r="N264" s="9">
        <f t="shared" ca="1" si="29"/>
        <v>1.3003484912877177</v>
      </c>
      <c r="O264" s="9">
        <f t="shared" ca="1" si="29"/>
        <v>0.3718452758402031</v>
      </c>
      <c r="P264" s="9">
        <f t="shared" ca="1" si="29"/>
        <v>0.7829388728077642</v>
      </c>
      <c r="Q264" s="9">
        <f t="shared" ca="1" si="30"/>
        <v>0.71329227638756598</v>
      </c>
      <c r="R264" s="9">
        <f t="shared" ca="1" si="31"/>
        <v>0.22601705237515213</v>
      </c>
      <c r="S264" s="9">
        <f t="shared" ca="1" si="32"/>
        <v>9.2121491372757127</v>
      </c>
      <c r="T264" s="9">
        <f t="shared" ca="1" si="33"/>
        <v>0.31217184484899252</v>
      </c>
    </row>
    <row r="265" spans="1:20" x14ac:dyDescent="0.25">
      <c r="A265" vm="2425">
        <f ca="1"/>
        <v>44210</v>
      </c>
      <c r="B265" vm="2426">
        <f ca="1"/>
        <v>314.35000000000002</v>
      </c>
      <c r="C265" s="9">
        <f t="shared" ca="1" si="34"/>
        <v>-5.3474243766611362E-3</v>
      </c>
      <c r="G265" vm="2427">
        <f ca="1"/>
        <v>13.2003</v>
      </c>
      <c r="H265" vm="1545">
        <f ca="1"/>
        <v>213.02</v>
      </c>
      <c r="I265" vm="2428">
        <f ca="1"/>
        <v>128.91</v>
      </c>
      <c r="J265" vm="2429">
        <f ca="1"/>
        <v>156.37350000000001</v>
      </c>
      <c r="K265" vm="2430">
        <f ca="1"/>
        <v>245.64</v>
      </c>
      <c r="L265" vm="2431">
        <f ca="1"/>
        <v>281.66390000000001</v>
      </c>
      <c r="M265" vm="2432">
        <f ca="1"/>
        <v>87.009</v>
      </c>
      <c r="N265" s="9">
        <f t="shared" ca="1" si="29"/>
        <v>1.2439949001274968</v>
      </c>
      <c r="O265" s="9">
        <f t="shared" ca="1" si="29"/>
        <v>0.35079264426125567</v>
      </c>
      <c r="P265" s="9">
        <f t="shared" ca="1" si="29"/>
        <v>0.75596798910267338</v>
      </c>
      <c r="Q265" s="9">
        <f t="shared" ca="1" si="30"/>
        <v>0.69250043293791674</v>
      </c>
      <c r="R265" s="9">
        <f t="shared" ca="1" si="31"/>
        <v>0.19678440925700369</v>
      </c>
      <c r="S265" s="9">
        <f t="shared" ca="1" si="32"/>
        <v>9.0996794366116376</v>
      </c>
      <c r="T265" s="9">
        <f t="shared" ca="1" si="33"/>
        <v>0.30153625226249425</v>
      </c>
    </row>
    <row r="266" spans="1:20" x14ac:dyDescent="0.25">
      <c r="A266" vm="2433">
        <f ca="1"/>
        <v>44211</v>
      </c>
      <c r="B266" vm="2364">
        <f ca="1"/>
        <v>311.86</v>
      </c>
      <c r="C266" s="9">
        <f t="shared" ca="1" si="34"/>
        <v>-7.9211070462860134E-3</v>
      </c>
      <c r="G266" vm="2434">
        <f ca="1"/>
        <v>12.859500000000001</v>
      </c>
      <c r="H266" vm="2435">
        <f ca="1"/>
        <v>212.65</v>
      </c>
      <c r="I266" vm="2436">
        <f ca="1"/>
        <v>127.14</v>
      </c>
      <c r="J266" vm="2437">
        <f ca="1"/>
        <v>155.21250000000001</v>
      </c>
      <c r="K266" vm="2438">
        <f ca="1"/>
        <v>251.36</v>
      </c>
      <c r="L266" vm="2439">
        <f ca="1"/>
        <v>275.38389999999998</v>
      </c>
      <c r="M266" vm="2440">
        <f ca="1"/>
        <v>86.8095</v>
      </c>
      <c r="N266" s="9">
        <f t="shared" ca="1" si="29"/>
        <v>1.1860603484912877</v>
      </c>
      <c r="O266" s="9">
        <f t="shared" ca="1" si="29"/>
        <v>0.34844641724793934</v>
      </c>
      <c r="P266" s="9">
        <f t="shared" ca="1" si="29"/>
        <v>0.73185765366933442</v>
      </c>
      <c r="Q266" s="9">
        <f t="shared" ca="1" si="30"/>
        <v>0.67993440990561971</v>
      </c>
      <c r="R266" s="9">
        <f t="shared" ca="1" si="31"/>
        <v>0.22465286236297199</v>
      </c>
      <c r="S266" s="9">
        <f t="shared" ca="1" si="32"/>
        <v>8.8744962063079988</v>
      </c>
      <c r="T266" s="9">
        <f t="shared" ca="1" si="33"/>
        <v>0.29855200370974266</v>
      </c>
    </row>
    <row r="267" spans="1:20" x14ac:dyDescent="0.25">
      <c r="A267" vm="2441">
        <f ca="1"/>
        <v>44215</v>
      </c>
      <c r="B267" vm="2442">
        <f ca="1"/>
        <v>316.41000000000003</v>
      </c>
      <c r="C267" s="9">
        <f t="shared" ca="1" si="34"/>
        <v>1.4589880074392436E-2</v>
      </c>
      <c r="G267" vm="2443">
        <f ca="1"/>
        <v>13.0253</v>
      </c>
      <c r="H267" vm="2444">
        <f ca="1"/>
        <v>216.44</v>
      </c>
      <c r="I267" vm="2445">
        <f ca="1"/>
        <v>127.83</v>
      </c>
      <c r="J267" vm="2446">
        <f ca="1"/>
        <v>156.03800000000001</v>
      </c>
      <c r="K267" vm="2447">
        <f ca="1"/>
        <v>261.10000000000002</v>
      </c>
      <c r="L267" vm="2448">
        <f ca="1"/>
        <v>281.51389999999998</v>
      </c>
      <c r="M267" vm="2449">
        <f ca="1"/>
        <v>89.543000000000006</v>
      </c>
      <c r="N267" s="9">
        <f t="shared" ca="1" si="29"/>
        <v>1.2142456438589035</v>
      </c>
      <c r="O267" s="9">
        <f t="shared" ca="1" si="29"/>
        <v>0.37247939124920748</v>
      </c>
      <c r="P267" s="9">
        <f t="shared" ca="1" si="29"/>
        <v>0.74125659799080545</v>
      </c>
      <c r="Q267" s="9">
        <f t="shared" ca="1" si="30"/>
        <v>0.68886916616157268</v>
      </c>
      <c r="R267" s="9">
        <f t="shared" ca="1" si="31"/>
        <v>0.27210718635809994</v>
      </c>
      <c r="S267" s="9">
        <f t="shared" ca="1" si="32"/>
        <v>9.0943008562699887</v>
      </c>
      <c r="T267" s="9">
        <f t="shared" ca="1" si="33"/>
        <v>0.33944144440621682</v>
      </c>
    </row>
    <row r="268" spans="1:20" x14ac:dyDescent="0.25">
      <c r="A268" vm="2450">
        <f ca="1"/>
        <v>44216</v>
      </c>
      <c r="B268" vm="2451">
        <f ca="1"/>
        <v>323.77</v>
      </c>
      <c r="C268" s="9">
        <f t="shared" ca="1" si="34"/>
        <v>2.3260958882462379E-2</v>
      </c>
      <c r="G268" vm="2452">
        <f ca="1"/>
        <v>13.3658</v>
      </c>
      <c r="H268" vm="2453">
        <f ca="1"/>
        <v>224.34</v>
      </c>
      <c r="I268" vm="2454">
        <f ca="1"/>
        <v>132.03</v>
      </c>
      <c r="J268" vm="2455">
        <f ca="1"/>
        <v>163.16900000000001</v>
      </c>
      <c r="K268" vm="2456">
        <f ca="1"/>
        <v>267.48</v>
      </c>
      <c r="L268" vm="2457">
        <f ca="1"/>
        <v>283.48050000000001</v>
      </c>
      <c r="M268" vm="2458">
        <f ca="1"/>
        <v>94.344999999999999</v>
      </c>
      <c r="N268" s="9">
        <f t="shared" ca="1" si="29"/>
        <v>1.2721291967700807</v>
      </c>
      <c r="O268" s="9">
        <f t="shared" ca="1" si="29"/>
        <v>0.42257450856055812</v>
      </c>
      <c r="P268" s="9">
        <f t="shared" ca="1" si="29"/>
        <v>0.79846756342584735</v>
      </c>
      <c r="Q268" s="9">
        <f t="shared" ca="1" si="30"/>
        <v>0.76605117326175454</v>
      </c>
      <c r="R268" s="9">
        <f t="shared" ca="1" si="31"/>
        <v>0.30319123020706473</v>
      </c>
      <c r="S268" s="9">
        <f t="shared" ca="1" si="32"/>
        <v>9.1648176302692157</v>
      </c>
      <c r="T268" s="9">
        <f t="shared" ca="1" si="33"/>
        <v>0.41127283062332642</v>
      </c>
    </row>
    <row r="269" spans="1:20" x14ac:dyDescent="0.25">
      <c r="A269" vm="2459">
        <f ca="1"/>
        <v>44217</v>
      </c>
      <c r="B269" vm="2460">
        <f ca="1"/>
        <v>326.36</v>
      </c>
      <c r="C269" s="9">
        <f t="shared" ca="1" si="34"/>
        <v>7.9995058220343473E-3</v>
      </c>
      <c r="G269" vm="2461">
        <f ca="1"/>
        <v>13.8675</v>
      </c>
      <c r="H269" vm="2462">
        <f ca="1"/>
        <v>224.97</v>
      </c>
      <c r="I269" vm="2463">
        <f ca="1"/>
        <v>136.87</v>
      </c>
      <c r="J269" vm="2464">
        <f ca="1"/>
        <v>165.34950000000001</v>
      </c>
      <c r="K269" vm="2465">
        <f ca="1"/>
        <v>272.87</v>
      </c>
      <c r="L269" vm="2466">
        <f ca="1"/>
        <v>281.66050000000001</v>
      </c>
      <c r="M269" vm="2467">
        <f ca="1"/>
        <v>94.5625</v>
      </c>
      <c r="N269" s="9">
        <f t="shared" ca="1" si="29"/>
        <v>1.357416064598385</v>
      </c>
      <c r="O269" s="9">
        <f t="shared" ca="1" si="29"/>
        <v>0.426569435637286</v>
      </c>
      <c r="P269" s="9">
        <f t="shared" ca="1" si="29"/>
        <v>0.86439639026051451</v>
      </c>
      <c r="Q269" s="9">
        <f t="shared" ca="1" si="30"/>
        <v>0.78965170144601271</v>
      </c>
      <c r="R269" s="9">
        <f t="shared" ca="1" si="31"/>
        <v>0.32945188794153468</v>
      </c>
      <c r="S269" s="9">
        <f t="shared" ca="1" si="32"/>
        <v>9.0995575221238933</v>
      </c>
      <c r="T269" s="9">
        <f t="shared" ca="1" si="33"/>
        <v>0.4145263346845971</v>
      </c>
    </row>
    <row r="270" spans="1:20" x14ac:dyDescent="0.25">
      <c r="A270" vm="2468">
        <f ca="1"/>
        <v>44218</v>
      </c>
      <c r="B270" vm="2469">
        <f ca="1"/>
        <v>325.42</v>
      </c>
      <c r="C270" s="9">
        <f t="shared" ca="1" si="34"/>
        <v>-2.8802549332025418E-3</v>
      </c>
      <c r="G270" vm="2470">
        <f ca="1"/>
        <v>13.7125</v>
      </c>
      <c r="H270" vm="2471">
        <f ca="1"/>
        <v>225.95</v>
      </c>
      <c r="I270" vm="2472">
        <f ca="1"/>
        <v>139.07</v>
      </c>
      <c r="J270" vm="2473">
        <f ca="1"/>
        <v>164.61150000000001</v>
      </c>
      <c r="K270" vm="2474">
        <f ca="1"/>
        <v>274.5</v>
      </c>
      <c r="L270" vm="2475">
        <f ca="1"/>
        <v>282.21050000000002</v>
      </c>
      <c r="M270" vm="162">
        <f ca="1"/>
        <v>95.052499999999995</v>
      </c>
      <c r="N270" s="9">
        <f t="shared" ca="1" si="29"/>
        <v>1.3310667233319164</v>
      </c>
      <c r="O270" s="9">
        <f t="shared" ca="1" si="29"/>
        <v>0.43278376664552942</v>
      </c>
      <c r="P270" s="9">
        <f t="shared" ca="1" si="29"/>
        <v>0.89436403882172666</v>
      </c>
      <c r="Q270" s="9">
        <f t="shared" ca="1" si="30"/>
        <v>0.78166399688284716</v>
      </c>
      <c r="R270" s="9">
        <f t="shared" ca="1" si="31"/>
        <v>0.33739342265529837</v>
      </c>
      <c r="S270" s="9">
        <f t="shared" ca="1" si="32"/>
        <v>9.119278983376601</v>
      </c>
      <c r="T270" s="9">
        <f t="shared" ca="1" si="33"/>
        <v>0.4218560679720571</v>
      </c>
    </row>
    <row r="271" spans="1:20" x14ac:dyDescent="0.25">
      <c r="A271" vm="2476">
        <f ca="1"/>
        <v>44221</v>
      </c>
      <c r="B271" vm="2477">
        <f ca="1"/>
        <v>328.11</v>
      </c>
      <c r="C271" s="9">
        <f t="shared" ca="1" si="34"/>
        <v>8.266240550673043E-3</v>
      </c>
      <c r="G271" vm="2478">
        <f ca="1"/>
        <v>13.6533</v>
      </c>
      <c r="H271" vm="2479">
        <f ca="1"/>
        <v>229.53</v>
      </c>
      <c r="I271" vm="2480">
        <f ca="1"/>
        <v>142.91999999999999</v>
      </c>
      <c r="J271" vm="2481">
        <f ca="1"/>
        <v>164.7</v>
      </c>
      <c r="K271" vm="2482">
        <f ca="1"/>
        <v>278.01</v>
      </c>
      <c r="L271" vm="2483">
        <f ca="1"/>
        <v>293.59710000000001</v>
      </c>
      <c r="M271" vm="2484">
        <f ca="1"/>
        <v>94.97</v>
      </c>
      <c r="N271" s="9">
        <f t="shared" ca="1" si="29"/>
        <v>1.3210029749256269</v>
      </c>
      <c r="O271" s="9">
        <f t="shared" ca="1" si="29"/>
        <v>0.45548509828788841</v>
      </c>
      <c r="P271" s="9">
        <f t="shared" ca="1" si="29"/>
        <v>0.94680742380384819</v>
      </c>
      <c r="Q271" s="9">
        <f t="shared" ca="1" si="30"/>
        <v>0.78262187202355182</v>
      </c>
      <c r="R271" s="9">
        <f t="shared" ca="1" si="31"/>
        <v>0.3544945188794153</v>
      </c>
      <c r="S271" s="9">
        <f t="shared" ca="1" si="32"/>
        <v>9.5275706028312843</v>
      </c>
      <c r="T271" s="9">
        <f t="shared" ca="1" si="33"/>
        <v>0.42062198022467867</v>
      </c>
    </row>
    <row r="272" spans="1:20" x14ac:dyDescent="0.25">
      <c r="A272" vm="2485">
        <f ca="1"/>
        <v>44222</v>
      </c>
      <c r="B272" vm="2486">
        <f ca="1"/>
        <v>328.59</v>
      </c>
      <c r="C272" s="9">
        <f t="shared" ca="1" si="34"/>
        <v>1.4629240193835269E-3</v>
      </c>
      <c r="G272" vm="2487">
        <f ca="1"/>
        <v>13.4353</v>
      </c>
      <c r="H272" vm="2488">
        <f ca="1"/>
        <v>232.33</v>
      </c>
      <c r="I272" vm="2489">
        <f ca="1"/>
        <v>143.16</v>
      </c>
      <c r="J272" vm="2490">
        <f ca="1"/>
        <v>166.3065</v>
      </c>
      <c r="K272" vm="2491">
        <f ca="1"/>
        <v>282.05</v>
      </c>
      <c r="L272" vm="2492">
        <f ca="1"/>
        <v>294.36040000000003</v>
      </c>
      <c r="M272" vm="2493">
        <f ca="1"/>
        <v>95.861999999999995</v>
      </c>
      <c r="N272" s="9">
        <f t="shared" ca="1" si="29"/>
        <v>1.2839439014024649</v>
      </c>
      <c r="O272" s="9">
        <f t="shared" ca="1" si="29"/>
        <v>0.47324032974001295</v>
      </c>
      <c r="P272" s="9">
        <f t="shared" ca="1" si="29"/>
        <v>0.95007662182870778</v>
      </c>
      <c r="Q272" s="9">
        <f t="shared" ca="1" si="30"/>
        <v>0.80000974110312595</v>
      </c>
      <c r="R272" s="9">
        <f t="shared" ca="1" si="31"/>
        <v>0.37417783191230214</v>
      </c>
      <c r="S272" s="9">
        <f t="shared" ca="1" si="32"/>
        <v>9.5549404053298144</v>
      </c>
      <c r="T272" s="9">
        <f t="shared" ca="1" si="33"/>
        <v>0.43396508653572874</v>
      </c>
    </row>
    <row r="273" spans="1:20" x14ac:dyDescent="0.25">
      <c r="A273" vm="2494">
        <f ca="1"/>
        <v>44223</v>
      </c>
      <c r="B273" vm="2495">
        <f ca="1"/>
        <v>319.43</v>
      </c>
      <c r="C273" s="9">
        <f t="shared" ca="1" si="34"/>
        <v>-2.7876685230834641E-2</v>
      </c>
      <c r="G273" vm="2496">
        <f ca="1"/>
        <v>12.9178</v>
      </c>
      <c r="H273" vm="2497">
        <f ca="1"/>
        <v>232.9</v>
      </c>
      <c r="I273" vm="2498">
        <f ca="1"/>
        <v>142.06</v>
      </c>
      <c r="J273" vm="2499">
        <f ca="1"/>
        <v>161.62899999999999</v>
      </c>
      <c r="K273" vm="2500">
        <f ca="1"/>
        <v>272.14</v>
      </c>
      <c r="L273" vm="2501">
        <f ca="1"/>
        <v>288.0505</v>
      </c>
      <c r="M273" vm="2502">
        <f ca="1"/>
        <v>91.539500000000004</v>
      </c>
      <c r="N273" s="9">
        <f t="shared" ca="1" si="29"/>
        <v>1.1959711007224816</v>
      </c>
      <c r="O273" s="9">
        <f t="shared" ca="1" si="29"/>
        <v>0.47685478757133803</v>
      </c>
      <c r="P273" s="9">
        <f t="shared" ca="1" si="29"/>
        <v>0.9350927975481016</v>
      </c>
      <c r="Q273" s="9">
        <f t="shared" ca="1" si="30"/>
        <v>0.74938306346869865</v>
      </c>
      <c r="R273" s="9">
        <f t="shared" ca="1" si="31"/>
        <v>0.32589524969549322</v>
      </c>
      <c r="S273" s="9">
        <f t="shared" ca="1" si="32"/>
        <v>9.3286850446780729</v>
      </c>
      <c r="T273" s="9">
        <f t="shared" ca="1" si="33"/>
        <v>0.3693063678927766</v>
      </c>
    </row>
    <row r="274" spans="1:20" x14ac:dyDescent="0.25">
      <c r="A274" vm="2503">
        <f ca="1"/>
        <v>44224</v>
      </c>
      <c r="B274" vm="2504">
        <f ca="1"/>
        <v>321.32</v>
      </c>
      <c r="C274" s="9">
        <f t="shared" ca="1" si="34"/>
        <v>5.9167892809066647E-3</v>
      </c>
      <c r="G274" vm="2505">
        <f ca="1"/>
        <v>13.051</v>
      </c>
      <c r="H274" vm="2506">
        <f ca="1"/>
        <v>238.93</v>
      </c>
      <c r="I274" vm="2507">
        <f ca="1"/>
        <v>137.09</v>
      </c>
      <c r="J274" vm="2508">
        <f ca="1"/>
        <v>161.881</v>
      </c>
      <c r="K274" vm="2509">
        <f ca="1"/>
        <v>265</v>
      </c>
      <c r="L274" vm="2510">
        <f ca="1"/>
        <v>278.47390000000001</v>
      </c>
      <c r="M274" vm="2511">
        <f ca="1"/>
        <v>93.155500000000004</v>
      </c>
      <c r="N274" s="9">
        <f t="shared" ca="1" si="29"/>
        <v>1.2186145346366342</v>
      </c>
      <c r="O274" s="9">
        <f t="shared" ca="1" si="29"/>
        <v>0.51509194673430581</v>
      </c>
      <c r="P274" s="9">
        <f t="shared" ca="1" si="29"/>
        <v>0.86739315511663562</v>
      </c>
      <c r="Q274" s="9">
        <f t="shared" ca="1" si="30"/>
        <v>0.75211057234392587</v>
      </c>
      <c r="R274" s="9">
        <f t="shared" ca="1" si="31"/>
        <v>0.29110840438489638</v>
      </c>
      <c r="S274" s="9">
        <f t="shared" ca="1" si="32"/>
        <v>8.9852949613459359</v>
      </c>
      <c r="T274" s="9">
        <f t="shared" ca="1" si="33"/>
        <v>0.39347952910203299</v>
      </c>
    </row>
    <row r="275" spans="1:20" x14ac:dyDescent="0.25">
      <c r="A275" vm="2512">
        <f ca="1"/>
        <v>44225</v>
      </c>
      <c r="B275" vm="2513">
        <f ca="1"/>
        <v>314.56</v>
      </c>
      <c r="C275" s="9">
        <f t="shared" ca="1" si="34"/>
        <v>-2.1038217353417155E-2</v>
      </c>
      <c r="G275" vm="2514">
        <f ca="1"/>
        <v>12.989800000000001</v>
      </c>
      <c r="H275" vm="2515">
        <f ca="1"/>
        <v>231.96</v>
      </c>
      <c r="I275" vm="2516">
        <f ca="1"/>
        <v>131.96</v>
      </c>
      <c r="J275" vm="2517">
        <f ca="1"/>
        <v>160.31</v>
      </c>
      <c r="K275" vm="2518">
        <f ca="1"/>
        <v>258.33</v>
      </c>
      <c r="L275" vm="2519">
        <f ca="1"/>
        <v>264.50740000000002</v>
      </c>
      <c r="M275" vm="2520">
        <f ca="1"/>
        <v>91.787000000000006</v>
      </c>
      <c r="N275" s="9">
        <f t="shared" ca="1" si="29"/>
        <v>1.2082107947301317</v>
      </c>
      <c r="O275" s="9">
        <f t="shared" ca="1" si="29"/>
        <v>0.47089410272669641</v>
      </c>
      <c r="P275" s="9">
        <f t="shared" ca="1" si="29"/>
        <v>0.79751404733526332</v>
      </c>
      <c r="Q275" s="9">
        <f t="shared" ca="1" si="30"/>
        <v>0.73510693566542562</v>
      </c>
      <c r="R275" s="9">
        <f t="shared" ca="1" si="31"/>
        <v>0.25861144945188785</v>
      </c>
      <c r="S275" s="9">
        <f t="shared" ca="1" si="32"/>
        <v>8.4844953457351444</v>
      </c>
      <c r="T275" s="9">
        <f t="shared" ca="1" si="33"/>
        <v>0.37300863113491212</v>
      </c>
    </row>
    <row r="276" spans="1:20" x14ac:dyDescent="0.25">
      <c r="A276" vm="2521">
        <f ca="1"/>
        <v>44228</v>
      </c>
      <c r="B276" vm="2522">
        <f ca="1"/>
        <v>322.42</v>
      </c>
      <c r="C276" s="9">
        <f t="shared" ca="1" si="34"/>
        <v>2.4987283825025575E-2</v>
      </c>
      <c r="G276" vm="2523">
        <f ca="1"/>
        <v>13.237</v>
      </c>
      <c r="H276" vm="2524">
        <f ca="1"/>
        <v>239.65</v>
      </c>
      <c r="I276" vm="2525">
        <f ca="1"/>
        <v>134.13999999999999</v>
      </c>
      <c r="J276" vm="2526">
        <f ca="1"/>
        <v>167.14400000000001</v>
      </c>
      <c r="K276" vm="2527">
        <f ca="1"/>
        <v>262.01</v>
      </c>
      <c r="L276" vm="2528">
        <f ca="1"/>
        <v>279.93389999999999</v>
      </c>
      <c r="M276" vm="2529">
        <f ca="1"/>
        <v>95.067499999999995</v>
      </c>
      <c r="N276" s="9">
        <f t="shared" ref="N276:P339" ca="1" si="35">(G276/G$3)-1</f>
        <v>1.2502337441563962</v>
      </c>
      <c r="O276" s="9">
        <f t="shared" ca="1" si="35"/>
        <v>0.51965757767913767</v>
      </c>
      <c r="P276" s="9">
        <f t="shared" ca="1" si="35"/>
        <v>0.82720926272773698</v>
      </c>
      <c r="Q276" s="9">
        <f t="shared" ca="1" si="30"/>
        <v>0.80907437873408972</v>
      </c>
      <c r="R276" s="9">
        <f t="shared" ca="1" si="31"/>
        <v>0.27654080389768576</v>
      </c>
      <c r="S276" s="9">
        <f t="shared" ca="1" si="32"/>
        <v>9.0376464766713038</v>
      </c>
      <c r="T276" s="9">
        <f t="shared" ca="1" si="33"/>
        <v>0.42208044756248975</v>
      </c>
    </row>
    <row r="277" spans="1:20" x14ac:dyDescent="0.25">
      <c r="A277" vm="2530">
        <f ca="1"/>
        <v>44229</v>
      </c>
      <c r="B277" vm="2531">
        <f ca="1"/>
        <v>327.68</v>
      </c>
      <c r="C277" s="9">
        <f t="shared" ca="1" si="34"/>
        <v>1.631412443396818E-2</v>
      </c>
      <c r="G277" vm="2532">
        <f ca="1"/>
        <v>13.556800000000001</v>
      </c>
      <c r="H277" vm="2533">
        <f ca="1"/>
        <v>239.51</v>
      </c>
      <c r="I277" vm="2534">
        <f ca="1"/>
        <v>134.99</v>
      </c>
      <c r="J277" vm="2535">
        <f ca="1"/>
        <v>169</v>
      </c>
      <c r="K277" vm="2536">
        <f ca="1"/>
        <v>267.08</v>
      </c>
      <c r="L277" vm="2537">
        <f ca="1"/>
        <v>290.9271</v>
      </c>
      <c r="M277" vm="2538">
        <f ca="1"/>
        <v>96.375500000000002</v>
      </c>
      <c r="N277" s="9">
        <f t="shared" ca="1" si="35"/>
        <v>1.3045983850403742</v>
      </c>
      <c r="O277" s="9">
        <f t="shared" ca="1" si="35"/>
        <v>0.5187698161065315</v>
      </c>
      <c r="P277" s="9">
        <f t="shared" ca="1" si="35"/>
        <v>0.83878767239911478</v>
      </c>
      <c r="Q277" s="9">
        <f t="shared" ca="1" si="30"/>
        <v>0.82916269806909693</v>
      </c>
      <c r="R277" s="9">
        <f t="shared" ca="1" si="31"/>
        <v>0.30124238733252118</v>
      </c>
      <c r="S277" s="9">
        <f t="shared" ca="1" si="32"/>
        <v>9.4318318727499602</v>
      </c>
      <c r="T277" s="9">
        <f t="shared" ca="1" si="33"/>
        <v>0.44164634784819978</v>
      </c>
    </row>
    <row r="278" spans="1:20" x14ac:dyDescent="0.25">
      <c r="A278" vm="2539">
        <f ca="1"/>
        <v>44230</v>
      </c>
      <c r="B278" vm="2540">
        <f ca="1"/>
        <v>326.38</v>
      </c>
      <c r="C278" s="9">
        <f t="shared" ca="1" si="34"/>
        <v>-3.96728515625E-3</v>
      </c>
      <c r="G278" vm="1783">
        <f ca="1"/>
        <v>13.5305</v>
      </c>
      <c r="H278" vm="2541">
        <f ca="1"/>
        <v>243</v>
      </c>
      <c r="I278" vm="2542">
        <f ca="1"/>
        <v>133.94</v>
      </c>
      <c r="J278" vm="2543">
        <f ca="1"/>
        <v>165.62649999999999</v>
      </c>
      <c r="K278" vm="2544">
        <f ca="1"/>
        <v>266.64999999999998</v>
      </c>
      <c r="L278" vm="2545">
        <f ca="1"/>
        <v>284.8938</v>
      </c>
      <c r="M278" vm="2546">
        <f ca="1"/>
        <v>103.5035</v>
      </c>
      <c r="N278" s="9">
        <f t="shared" ca="1" si="35"/>
        <v>1.3001274968125798</v>
      </c>
      <c r="O278" s="9">
        <f t="shared" ca="1" si="35"/>
        <v>0.54090044388078651</v>
      </c>
      <c r="P278" s="9">
        <f t="shared" ca="1" si="35"/>
        <v>0.82448493104035436</v>
      </c>
      <c r="Q278" s="9">
        <f t="shared" ca="1" si="30"/>
        <v>0.79264979651917922</v>
      </c>
      <c r="R278" s="9">
        <f t="shared" ca="1" si="31"/>
        <v>0.29914738124238727</v>
      </c>
      <c r="S278" s="9">
        <f t="shared" ca="1" si="32"/>
        <v>9.2154946142482181</v>
      </c>
      <c r="T278" s="9">
        <f t="shared" ca="1" si="33"/>
        <v>0.54827152922170197</v>
      </c>
    </row>
    <row r="279" spans="1:20" x14ac:dyDescent="0.25">
      <c r="A279" vm="2547">
        <f ca="1"/>
        <v>44231</v>
      </c>
      <c r="B279" vm="2548">
        <f ca="1"/>
        <v>330.24</v>
      </c>
      <c r="C279" s="9">
        <f t="shared" ca="1" si="34"/>
        <v>1.1826705067712551E-2</v>
      </c>
      <c r="G279" vm="2549">
        <f ca="1"/>
        <v>13.664300000000001</v>
      </c>
      <c r="H279" vm="2550">
        <f ca="1"/>
        <v>242.01</v>
      </c>
      <c r="I279" vm="2551">
        <f ca="1"/>
        <v>137.38999999999999</v>
      </c>
      <c r="J279" vm="2552">
        <f ca="1"/>
        <v>166.55</v>
      </c>
      <c r="K279" vm="2553">
        <f ca="1"/>
        <v>266.49</v>
      </c>
      <c r="L279" vm="2554">
        <f ca="1"/>
        <v>283.3272</v>
      </c>
      <c r="M279" vm="2555">
        <f ca="1"/>
        <v>103.1185</v>
      </c>
      <c r="N279" s="9">
        <f t="shared" ca="1" si="35"/>
        <v>1.3228729281767957</v>
      </c>
      <c r="O279" s="9">
        <f t="shared" ca="1" si="35"/>
        <v>0.53462270133164247</v>
      </c>
      <c r="P279" s="9">
        <f t="shared" ca="1" si="35"/>
        <v>0.87147965264770977</v>
      </c>
      <c r="Q279" s="9">
        <f t="shared" ca="1" si="30"/>
        <v>0.80264525067105397</v>
      </c>
      <c r="R279" s="9">
        <f t="shared" ca="1" si="31"/>
        <v>0.29836784409257011</v>
      </c>
      <c r="S279" s="9">
        <f t="shared" ca="1" si="32"/>
        <v>9.1593207211600518</v>
      </c>
      <c r="T279" s="9">
        <f t="shared" ca="1" si="33"/>
        <v>0.54251245306726892</v>
      </c>
    </row>
    <row r="280" spans="1:20" x14ac:dyDescent="0.25">
      <c r="A280" vm="2556">
        <f ca="1"/>
        <v>44232</v>
      </c>
      <c r="B280" vm="2557">
        <f ca="1"/>
        <v>331.36</v>
      </c>
      <c r="C280" s="9">
        <f t="shared" ca="1" si="34"/>
        <v>3.3914728682171713E-3</v>
      </c>
      <c r="G280" vm="2558">
        <f ca="1"/>
        <v>13.590999999999999</v>
      </c>
      <c r="H280" vm="2559">
        <f ca="1"/>
        <v>242.2</v>
      </c>
      <c r="I280" vm="2560">
        <f ca="1"/>
        <v>136.76</v>
      </c>
      <c r="J280" vm="2561">
        <f ca="1"/>
        <v>167.60749999999999</v>
      </c>
      <c r="K280" vm="2562">
        <f ca="1"/>
        <v>268.10000000000002</v>
      </c>
      <c r="L280" vm="2563">
        <f ca="1"/>
        <v>284.07380000000001</v>
      </c>
      <c r="M280" vm="2564">
        <f ca="1"/>
        <v>104.9</v>
      </c>
      <c r="N280" s="9">
        <f t="shared" ca="1" si="35"/>
        <v>1.3104122396940072</v>
      </c>
      <c r="O280" s="9">
        <f t="shared" ca="1" si="35"/>
        <v>0.53582752060875083</v>
      </c>
      <c r="P280" s="9">
        <f t="shared" ca="1" si="35"/>
        <v>0.86289800783245352</v>
      </c>
      <c r="Q280" s="9">
        <f t="shared" ca="1" si="30"/>
        <v>0.81409104684388245</v>
      </c>
      <c r="R280" s="9">
        <f t="shared" ca="1" si="31"/>
        <v>0.3062119366626066</v>
      </c>
      <c r="S280" s="9">
        <f t="shared" ca="1" si="32"/>
        <v>9.1860917083805447</v>
      </c>
      <c r="T280" s="9">
        <f t="shared" ca="1" si="33"/>
        <v>0.56916126909096354</v>
      </c>
    </row>
    <row r="281" spans="1:20" x14ac:dyDescent="0.25">
      <c r="A281" vm="2565">
        <f ca="1"/>
        <v>44235</v>
      </c>
      <c r="B281" vm="2566">
        <f ca="1"/>
        <v>333.58</v>
      </c>
      <c r="C281" s="9">
        <f t="shared" ca="1" si="34"/>
        <v>6.6996619990342676E-3</v>
      </c>
      <c r="G281" vm="2567">
        <f ca="1"/>
        <v>14.438800000000001</v>
      </c>
      <c r="H281" vm="2568">
        <f ca="1"/>
        <v>242.47</v>
      </c>
      <c r="I281" vm="2569">
        <f ca="1"/>
        <v>136.91</v>
      </c>
      <c r="J281" vm="2570">
        <f ca="1"/>
        <v>166.14699999999999</v>
      </c>
      <c r="K281" vm="2571">
        <f ca="1"/>
        <v>266.58</v>
      </c>
      <c r="L281" vm="2572">
        <f ca="1"/>
        <v>287.80380000000002</v>
      </c>
      <c r="M281" vm="2573">
        <f ca="1"/>
        <v>104.6455</v>
      </c>
      <c r="N281" s="9">
        <f t="shared" ca="1" si="35"/>
        <v>1.4545346366340843</v>
      </c>
      <c r="O281" s="9">
        <f t="shared" ca="1" si="35"/>
        <v>0.53753963221306278</v>
      </c>
      <c r="P281" s="9">
        <f t="shared" ca="1" si="35"/>
        <v>0.86494125659799082</v>
      </c>
      <c r="Q281" s="9">
        <f t="shared" ca="1" si="30"/>
        <v>0.79828340116027352</v>
      </c>
      <c r="R281" s="9">
        <f t="shared" ca="1" si="31"/>
        <v>0.29880633373934229</v>
      </c>
      <c r="S281" s="9">
        <f t="shared" ca="1" si="32"/>
        <v>9.319839072876178</v>
      </c>
      <c r="T281" s="9">
        <f t="shared" ca="1" si="33"/>
        <v>0.56535429537329285</v>
      </c>
    </row>
    <row r="282" spans="1:20" x14ac:dyDescent="0.25">
      <c r="A282" vm="2574">
        <f ca="1"/>
        <v>44236</v>
      </c>
      <c r="B282" vm="2575">
        <f ca="1"/>
        <v>333.51</v>
      </c>
      <c r="C282" s="9">
        <f t="shared" ca="1" si="34"/>
        <v>-2.0984471491092282E-4</v>
      </c>
      <c r="G282" vm="2576">
        <f ca="1"/>
        <v>14.263299999999999</v>
      </c>
      <c r="H282" vm="2577">
        <f ca="1"/>
        <v>243.77</v>
      </c>
      <c r="I282" vm="2578">
        <f ca="1"/>
        <v>136.01</v>
      </c>
      <c r="J282" vm="2579">
        <f ca="1"/>
        <v>165.25</v>
      </c>
      <c r="K282" vm="2580">
        <f ca="1"/>
        <v>269.45</v>
      </c>
      <c r="L282" vm="2581">
        <f ca="1"/>
        <v>283.15050000000002</v>
      </c>
      <c r="M282" vm="2582">
        <f ca="1"/>
        <v>104.1755</v>
      </c>
      <c r="N282" s="9">
        <f t="shared" ca="1" si="35"/>
        <v>1.4247003824904376</v>
      </c>
      <c r="O282" s="9">
        <f t="shared" ca="1" si="35"/>
        <v>0.54578313253012056</v>
      </c>
      <c r="P282" s="9">
        <f t="shared" ca="1" si="35"/>
        <v>0.85268176400476769</v>
      </c>
      <c r="Q282" s="9">
        <f t="shared" ca="1" si="30"/>
        <v>0.78857476837821472</v>
      </c>
      <c r="R282" s="9">
        <f t="shared" ca="1" si="31"/>
        <v>0.31278928136418993</v>
      </c>
      <c r="S282" s="9">
        <f t="shared" ca="1" si="32"/>
        <v>9.1529847535175914</v>
      </c>
      <c r="T282" s="9">
        <f t="shared" ca="1" si="33"/>
        <v>0.55832373487307585</v>
      </c>
    </row>
    <row r="283" spans="1:20" x14ac:dyDescent="0.25">
      <c r="A283" vm="2583">
        <f ca="1"/>
        <v>44237</v>
      </c>
      <c r="B283" vm="2584">
        <f ca="1"/>
        <v>332.75</v>
      </c>
      <c r="C283" s="9">
        <f t="shared" ca="1" si="34"/>
        <v>-2.278792240112737E-3</v>
      </c>
      <c r="G283" vm="2585">
        <f ca="1"/>
        <v>14.7643</v>
      </c>
      <c r="H283" vm="2586">
        <f ca="1"/>
        <v>242.82</v>
      </c>
      <c r="I283" vm="2587">
        <f ca="1"/>
        <v>135.38999999999999</v>
      </c>
      <c r="J283" vm="2588">
        <f ca="1"/>
        <v>164.32900000000001</v>
      </c>
      <c r="K283" vm="2342">
        <f ca="1"/>
        <v>271.87</v>
      </c>
      <c r="L283" vm="2589">
        <f ca="1"/>
        <v>268.27069999999998</v>
      </c>
      <c r="M283" vm="2590">
        <f ca="1"/>
        <v>104.76900000000001</v>
      </c>
      <c r="N283" s="9">
        <f t="shared" ca="1" si="35"/>
        <v>1.5098682532936678</v>
      </c>
      <c r="O283" s="9">
        <f t="shared" ca="1" si="35"/>
        <v>0.53975903614457832</v>
      </c>
      <c r="P283" s="9">
        <f t="shared" ca="1" si="35"/>
        <v>0.84423633577388046</v>
      </c>
      <c r="Q283" s="9">
        <f t="shared" ca="1" si="30"/>
        <v>0.7786063728461341</v>
      </c>
      <c r="R283" s="9">
        <f t="shared" ca="1" si="31"/>
        <v>0.32457978075517668</v>
      </c>
      <c r="S283" s="9">
        <f t="shared" ca="1" si="32"/>
        <v>8.6194367550666211</v>
      </c>
      <c r="T283" s="9">
        <f t="shared" ca="1" si="33"/>
        <v>0.56720168733452025</v>
      </c>
    </row>
    <row r="284" spans="1:20" x14ac:dyDescent="0.25">
      <c r="A284" vm="2591">
        <f ca="1"/>
        <v>44238</v>
      </c>
      <c r="B284" vm="2592">
        <f ca="1"/>
        <v>334.58</v>
      </c>
      <c r="C284" s="9">
        <f t="shared" ca="1" si="34"/>
        <v>5.4996243425995406E-3</v>
      </c>
      <c r="G284" vm="2593">
        <f ca="1"/>
        <v>15.2508</v>
      </c>
      <c r="H284" vm="2594">
        <f ca="1"/>
        <v>244.49</v>
      </c>
      <c r="I284" vm="2595">
        <f ca="1"/>
        <v>135.13</v>
      </c>
      <c r="J284" vm="2596">
        <f ca="1"/>
        <v>163.10650000000001</v>
      </c>
      <c r="K284" vm="2597">
        <f ca="1"/>
        <v>270.39</v>
      </c>
      <c r="L284" vm="2598">
        <f ca="1"/>
        <v>270.55059999999997</v>
      </c>
      <c r="M284" vm="2599">
        <f ca="1"/>
        <v>104.7945</v>
      </c>
      <c r="N284" s="9">
        <f t="shared" ca="1" si="35"/>
        <v>1.5925711857203568</v>
      </c>
      <c r="O284" s="9">
        <f t="shared" ca="1" si="35"/>
        <v>0.55034876347495265</v>
      </c>
      <c r="P284" s="9">
        <f t="shared" ca="1" si="35"/>
        <v>0.84069470458028284</v>
      </c>
      <c r="Q284" s="9">
        <f t="shared" ca="1" si="30"/>
        <v>0.76537470776690641</v>
      </c>
      <c r="R284" s="9">
        <f t="shared" ca="1" si="31"/>
        <v>0.31736906211936655</v>
      </c>
      <c r="S284" s="9">
        <f t="shared" ca="1" si="32"/>
        <v>8.7011875905394351</v>
      </c>
      <c r="T284" s="9">
        <f t="shared" ca="1" si="33"/>
        <v>0.56758313263825522</v>
      </c>
    </row>
    <row r="285" spans="1:20" x14ac:dyDescent="0.25">
      <c r="A285" vm="2600">
        <f ca="1"/>
        <v>44239</v>
      </c>
      <c r="B285" vm="2601">
        <f ca="1"/>
        <v>336.45</v>
      </c>
      <c r="C285" s="9">
        <f t="shared" ca="1" si="34"/>
        <v>5.5890967780500844E-3</v>
      </c>
      <c r="G285" vm="2602">
        <f ca="1"/>
        <v>14.9613</v>
      </c>
      <c r="H285" vm="2603">
        <f ca="1"/>
        <v>244.99</v>
      </c>
      <c r="I285" vm="2604">
        <f ca="1"/>
        <v>135.37</v>
      </c>
      <c r="J285" vm="2605">
        <f ca="1"/>
        <v>163.88550000000001</v>
      </c>
      <c r="K285" vm="2606">
        <f ca="1"/>
        <v>270.5</v>
      </c>
      <c r="L285" vm="2607">
        <f ca="1"/>
        <v>272.03730000000002</v>
      </c>
      <c r="M285" vm="2608">
        <f ca="1"/>
        <v>105.2055</v>
      </c>
      <c r="N285" s="9">
        <f t="shared" ca="1" si="35"/>
        <v>1.5433574160645982</v>
      </c>
      <c r="O285" s="9">
        <f t="shared" ca="1" si="35"/>
        <v>0.55351934051997476</v>
      </c>
      <c r="P285" s="9">
        <f t="shared" ca="1" si="35"/>
        <v>0.84396390260514242</v>
      </c>
      <c r="Q285" s="9">
        <f t="shared" ca="1" si="30"/>
        <v>0.7738061736946924</v>
      </c>
      <c r="R285" s="9">
        <f t="shared" ca="1" si="31"/>
        <v>0.31790499390986593</v>
      </c>
      <c r="S285" s="9">
        <f t="shared" ca="1" si="32"/>
        <v>8.7544964931656182</v>
      </c>
      <c r="T285" s="9">
        <f t="shared" ca="1" si="33"/>
        <v>0.5737311334161046</v>
      </c>
    </row>
    <row r="286" spans="1:20" x14ac:dyDescent="0.25">
      <c r="A286" vm="2609">
        <f ca="1"/>
        <v>44243</v>
      </c>
      <c r="B286" vm="2610">
        <f ca="1"/>
        <v>335.54</v>
      </c>
      <c r="C286" s="9">
        <f t="shared" ca="1" si="34"/>
        <v>-2.7047109525931701E-3</v>
      </c>
      <c r="G286" vm="2611">
        <f ca="1"/>
        <v>15.330299999999999</v>
      </c>
      <c r="H286" vm="2612">
        <f ca="1"/>
        <v>243.7</v>
      </c>
      <c r="I286" vm="2613">
        <f ca="1"/>
        <v>133.19</v>
      </c>
      <c r="J286" vm="2614">
        <f ca="1"/>
        <v>163.44749999999999</v>
      </c>
      <c r="K286" vm="2615">
        <f ca="1"/>
        <v>273.97000000000003</v>
      </c>
      <c r="L286" vm="2616">
        <f ca="1"/>
        <v>265.404</v>
      </c>
      <c r="M286" vm="2617">
        <f ca="1"/>
        <v>106.095</v>
      </c>
      <c r="N286" s="9">
        <f t="shared" ca="1" si="35"/>
        <v>1.6060858478538034</v>
      </c>
      <c r="O286" s="9">
        <f t="shared" ca="1" si="35"/>
        <v>0.54533925174381737</v>
      </c>
      <c r="P286" s="9">
        <f t="shared" ca="1" si="35"/>
        <v>0.81426868721266832</v>
      </c>
      <c r="Q286" s="9">
        <f t="shared" ca="1" si="30"/>
        <v>0.76906550350679703</v>
      </c>
      <c r="R286" s="9">
        <f t="shared" ca="1" si="31"/>
        <v>0.33481120584652868</v>
      </c>
      <c r="S286" s="9">
        <f t="shared" ca="1" si="32"/>
        <v>8.5166449132972843</v>
      </c>
      <c r="T286" s="9">
        <f t="shared" ca="1" si="33"/>
        <v>0.58703684312874893</v>
      </c>
    </row>
    <row r="287" spans="1:20" x14ac:dyDescent="0.25">
      <c r="A287" vm="2618">
        <f ca="1"/>
        <v>44244</v>
      </c>
      <c r="B287" vm="2619">
        <f ca="1"/>
        <v>333.93</v>
      </c>
      <c r="C287" s="9">
        <f t="shared" ca="1" si="34"/>
        <v>-4.7982356797997561E-3</v>
      </c>
      <c r="G287" vm="2620">
        <f ca="1"/>
        <v>14.906000000000001</v>
      </c>
      <c r="H287" vm="2621">
        <f ca="1"/>
        <v>244.2</v>
      </c>
      <c r="I287" vm="2622">
        <f ca="1"/>
        <v>130.84</v>
      </c>
      <c r="J287" vm="2623">
        <f ca="1"/>
        <v>165.43199999999999</v>
      </c>
      <c r="K287" vm="2624">
        <f ca="1"/>
        <v>273.57</v>
      </c>
      <c r="L287" vm="2625">
        <f ca="1"/>
        <v>266.04730000000001</v>
      </c>
      <c r="M287" vm="2626">
        <f ca="1"/>
        <v>106.41549999999999</v>
      </c>
      <c r="N287" s="9">
        <f t="shared" ca="1" si="35"/>
        <v>1.5339566510837228</v>
      </c>
      <c r="O287" s="9">
        <f t="shared" ca="1" si="35"/>
        <v>0.54850982878883969</v>
      </c>
      <c r="P287" s="9">
        <f t="shared" ca="1" si="35"/>
        <v>0.78225778988591887</v>
      </c>
      <c r="Q287" s="9">
        <f t="shared" ca="1" si="30"/>
        <v>0.79054463589921209</v>
      </c>
      <c r="R287" s="9">
        <f t="shared" ca="1" si="31"/>
        <v>0.33286236297198535</v>
      </c>
      <c r="S287" s="9">
        <f t="shared" ca="1" si="32"/>
        <v>8.5397118515224975</v>
      </c>
      <c r="T287" s="9">
        <f t="shared" ca="1" si="33"/>
        <v>0.59183108704432241</v>
      </c>
    </row>
    <row r="288" spans="1:20" x14ac:dyDescent="0.25">
      <c r="A288" vm="2627">
        <f ca="1"/>
        <v>44245</v>
      </c>
      <c r="B288" vm="2628">
        <f ca="1"/>
        <v>332.47</v>
      </c>
      <c r="C288" s="9">
        <f t="shared" ca="1" si="34"/>
        <v>-4.3721738088819961E-3</v>
      </c>
      <c r="G288" vm="2629">
        <f ca="1"/>
        <v>14.829000000000001</v>
      </c>
      <c r="H288" vm="2630">
        <f ca="1"/>
        <v>243.79</v>
      </c>
      <c r="I288" vm="2631">
        <f ca="1"/>
        <v>129.71</v>
      </c>
      <c r="J288" vm="2632">
        <f ca="1"/>
        <v>166.41149999999999</v>
      </c>
      <c r="K288" vm="2633">
        <f ca="1"/>
        <v>269.39</v>
      </c>
      <c r="L288" vm="2634">
        <f ca="1"/>
        <v>262.45740000000001</v>
      </c>
      <c r="M288" vm="2635">
        <f ca="1"/>
        <v>105.86</v>
      </c>
      <c r="N288" s="9">
        <f t="shared" ca="1" si="35"/>
        <v>1.5208669783255417</v>
      </c>
      <c r="O288" s="9">
        <f t="shared" ca="1" si="35"/>
        <v>0.54590995561192135</v>
      </c>
      <c r="P288" s="9">
        <f t="shared" ca="1" si="35"/>
        <v>0.76686531585220519</v>
      </c>
      <c r="Q288" s="9">
        <f t="shared" ca="1" si="30"/>
        <v>0.80114620313447049</v>
      </c>
      <c r="R288" s="9">
        <f t="shared" ca="1" si="31"/>
        <v>0.31249695493300855</v>
      </c>
      <c r="S288" s="9">
        <f t="shared" ca="1" si="32"/>
        <v>8.4109880810659625</v>
      </c>
      <c r="T288" s="9">
        <f t="shared" ca="1" si="33"/>
        <v>0.58352156287864054</v>
      </c>
    </row>
    <row r="289" spans="1:20" x14ac:dyDescent="0.25">
      <c r="A289" vm="2636">
        <f ca="1"/>
        <v>44246</v>
      </c>
      <c r="B289" vm="2637">
        <f ca="1"/>
        <v>331.02</v>
      </c>
      <c r="C289" s="9">
        <f t="shared" ca="1" si="34"/>
        <v>-4.3612957560081878E-3</v>
      </c>
      <c r="G289" vm="2638">
        <f ca="1"/>
        <v>14.926500000000001</v>
      </c>
      <c r="H289" vm="2639">
        <f ca="1"/>
        <v>240.97</v>
      </c>
      <c r="I289" vm="2640">
        <f ca="1"/>
        <v>129.87</v>
      </c>
      <c r="J289" vm="2641">
        <f ca="1"/>
        <v>162.495</v>
      </c>
      <c r="K289" vm="2642">
        <f ca="1"/>
        <v>261.56</v>
      </c>
      <c r="L289" vm="2643">
        <f ca="1"/>
        <v>260.4307</v>
      </c>
      <c r="M289" vm="2644">
        <f ca="1"/>
        <v>105.057</v>
      </c>
      <c r="N289" s="9">
        <f t="shared" ca="1" si="35"/>
        <v>1.5374415639609009</v>
      </c>
      <c r="O289" s="9">
        <f t="shared" ca="1" si="35"/>
        <v>0.52802790107799624</v>
      </c>
      <c r="P289" s="9">
        <f t="shared" ca="1" si="35"/>
        <v>0.7690447812021115</v>
      </c>
      <c r="Q289" s="9">
        <f t="shared" ca="1" si="30"/>
        <v>0.75875616936531309</v>
      </c>
      <c r="R289" s="9">
        <f t="shared" ca="1" si="31"/>
        <v>0.27434835566382465</v>
      </c>
      <c r="S289" s="9">
        <f t="shared" ca="1" si="32"/>
        <v>8.3383162892098497</v>
      </c>
      <c r="T289" s="9">
        <f t="shared" ca="1" si="33"/>
        <v>0.57150977547082316</v>
      </c>
    </row>
    <row r="290" spans="1:20" x14ac:dyDescent="0.25">
      <c r="A290" vm="2645">
        <f ca="1"/>
        <v>44249</v>
      </c>
      <c r="B290" vm="2646">
        <f ca="1"/>
        <v>322.44</v>
      </c>
      <c r="C290" s="9">
        <f t="shared" ca="1" si="34"/>
        <v>-2.5919883994924731E-2</v>
      </c>
      <c r="G290" vm="2647">
        <f ca="1"/>
        <v>14.3558</v>
      </c>
      <c r="H290" vm="2648">
        <f ca="1"/>
        <v>234.51</v>
      </c>
      <c r="I290" vm="2649">
        <f ca="1"/>
        <v>126</v>
      </c>
      <c r="J290" vm="2650">
        <f ca="1"/>
        <v>159.03700000000001</v>
      </c>
      <c r="K290" vm="2651">
        <f ca="1"/>
        <v>260.33</v>
      </c>
      <c r="L290" vm="2652">
        <f ca="1"/>
        <v>238.1643</v>
      </c>
      <c r="M290" vm="2653">
        <f ca="1"/>
        <v>103.244</v>
      </c>
      <c r="N290" s="9">
        <f t="shared" ca="1" si="35"/>
        <v>1.4404249893752654</v>
      </c>
      <c r="O290" s="9">
        <f t="shared" ca="1" si="35"/>
        <v>0.48706404565630956</v>
      </c>
      <c r="P290" s="9">
        <f t="shared" ca="1" si="35"/>
        <v>0.71632896305125171</v>
      </c>
      <c r="Q290" s="9">
        <f t="shared" ca="1" si="30"/>
        <v>0.72132868646636084</v>
      </c>
      <c r="R290" s="9">
        <f t="shared" ca="1" si="31"/>
        <v>0.26835566382460407</v>
      </c>
      <c r="S290" s="9">
        <f t="shared" ca="1" si="32"/>
        <v>7.5399054804147951</v>
      </c>
      <c r="T290" s="9">
        <f t="shared" ca="1" si="33"/>
        <v>0.54438976230722047</v>
      </c>
    </row>
    <row r="291" spans="1:20" x14ac:dyDescent="0.25">
      <c r="A291" vm="2654">
        <f ca="1"/>
        <v>44250</v>
      </c>
      <c r="B291" vm="2655">
        <f ca="1"/>
        <v>321.48</v>
      </c>
      <c r="C291" s="9">
        <f t="shared" ca="1" si="34"/>
        <v>-2.9772981019724476E-3</v>
      </c>
      <c r="G291" vm="2656">
        <f ca="1"/>
        <v>14.141999999999999</v>
      </c>
      <c r="H291" vm="2657">
        <f ca="1"/>
        <v>233.27</v>
      </c>
      <c r="I291" vm="2658">
        <f ca="1"/>
        <v>125.86</v>
      </c>
      <c r="J291" vm="2659">
        <f ca="1"/>
        <v>159.72499999999999</v>
      </c>
      <c r="K291" vm="2660">
        <f ca="1"/>
        <v>265.85500000000002</v>
      </c>
      <c r="L291" vm="2661">
        <f ca="1"/>
        <v>232.9443</v>
      </c>
      <c r="M291" vm="2662">
        <f ca="1"/>
        <v>103.54300000000001</v>
      </c>
      <c r="N291" s="9">
        <f t="shared" ca="1" si="35"/>
        <v>1.4040798980025495</v>
      </c>
      <c r="O291" s="9">
        <f t="shared" ca="1" si="35"/>
        <v>0.47920101458465458</v>
      </c>
      <c r="P291" s="9">
        <f t="shared" ca="1" si="35"/>
        <v>0.71442193087008365</v>
      </c>
      <c r="Q291" s="9">
        <f t="shared" ca="1" si="30"/>
        <v>0.72877521863364803</v>
      </c>
      <c r="R291" s="9">
        <f t="shared" ca="1" si="31"/>
        <v>0.29527405602923262</v>
      </c>
      <c r="S291" s="9">
        <f t="shared" ca="1" si="32"/>
        <v>7.3527308845254655</v>
      </c>
      <c r="T291" s="9">
        <f t="shared" ca="1" si="33"/>
        <v>0.5488623954765075</v>
      </c>
    </row>
    <row r="292" spans="1:20" x14ac:dyDescent="0.25">
      <c r="A292" vm="2663">
        <f ca="1"/>
        <v>44251</v>
      </c>
      <c r="B292" vm="2664">
        <f ca="1"/>
        <v>324.13</v>
      </c>
      <c r="C292" s="9">
        <f t="shared" ca="1" si="34"/>
        <v>8.2431255443573548E-3</v>
      </c>
      <c r="G292" vm="2665">
        <f ca="1"/>
        <v>14.499000000000001</v>
      </c>
      <c r="H292" vm="2666">
        <f ca="1"/>
        <v>234.55</v>
      </c>
      <c r="I292" vm="2667">
        <f ca="1"/>
        <v>125.35</v>
      </c>
      <c r="J292" vm="2668">
        <f ca="1"/>
        <v>157.97649999999999</v>
      </c>
      <c r="K292" vm="2669">
        <f ca="1"/>
        <v>264.31</v>
      </c>
      <c r="L292" vm="2670">
        <f ca="1"/>
        <v>247.33750000000001</v>
      </c>
      <c r="M292" vm="2671">
        <f ca="1"/>
        <v>104.7585</v>
      </c>
      <c r="N292" s="9">
        <f t="shared" ca="1" si="35"/>
        <v>1.4647683807904803</v>
      </c>
      <c r="O292" s="9">
        <f t="shared" ca="1" si="35"/>
        <v>0.48731769181991136</v>
      </c>
      <c r="P292" s="9">
        <f t="shared" ca="1" si="35"/>
        <v>0.70747488506725698</v>
      </c>
      <c r="Q292" s="9">
        <f t="shared" ca="1" si="30"/>
        <v>0.70985041994977904</v>
      </c>
      <c r="R292" s="9">
        <f t="shared" ca="1" si="31"/>
        <v>0.28774665042630931</v>
      </c>
      <c r="S292" s="9">
        <f t="shared" ca="1" si="32"/>
        <v>7.8688307683481309</v>
      </c>
      <c r="T292" s="9">
        <f t="shared" ca="1" si="33"/>
        <v>0.56704462162121727</v>
      </c>
    </row>
    <row r="293" spans="1:20" x14ac:dyDescent="0.25">
      <c r="A293" vm="2672">
        <f ca="1"/>
        <v>44252</v>
      </c>
      <c r="B293" vm="2673">
        <f ca="1"/>
        <v>312.83</v>
      </c>
      <c r="C293" s="9">
        <f t="shared" ca="1" si="34"/>
        <v>-3.486255514762604E-2</v>
      </c>
      <c r="G293" vm="2674">
        <f ca="1"/>
        <v>13.307499999999999</v>
      </c>
      <c r="H293" vm="2675">
        <f ca="1"/>
        <v>228.99</v>
      </c>
      <c r="I293" vm="2676">
        <f ca="1"/>
        <v>120.99</v>
      </c>
      <c r="J293" vm="2677">
        <f ca="1"/>
        <v>152.858</v>
      </c>
      <c r="K293" vm="2678">
        <f ca="1"/>
        <v>254.69</v>
      </c>
      <c r="L293" vm="2679">
        <f ca="1"/>
        <v>227.40440000000001</v>
      </c>
      <c r="M293" vm="2680">
        <f ca="1"/>
        <v>101.568</v>
      </c>
      <c r="N293" s="9">
        <f t="shared" ca="1" si="35"/>
        <v>1.2622184445388864</v>
      </c>
      <c r="O293" s="9">
        <f t="shared" ca="1" si="35"/>
        <v>0.45206087507926451</v>
      </c>
      <c r="P293" s="9">
        <f t="shared" ca="1" si="35"/>
        <v>0.64808445428230899</v>
      </c>
      <c r="Q293" s="9">
        <f t="shared" ca="1" si="30"/>
        <v>0.6544506017837044</v>
      </c>
      <c r="R293" s="9">
        <f t="shared" ca="1" si="31"/>
        <v>0.24087697929354435</v>
      </c>
      <c r="S293" s="9">
        <f t="shared" ca="1" si="32"/>
        <v>7.1540855696275152</v>
      </c>
      <c r="T293" s="9">
        <f t="shared" ca="1" si="33"/>
        <v>0.51931908273623439</v>
      </c>
    </row>
    <row r="294" spans="1:20" x14ac:dyDescent="0.25">
      <c r="A294" vm="2681">
        <f ca="1"/>
        <v>44253</v>
      </c>
      <c r="B294" vm="2682">
        <f ca="1"/>
        <v>314.14</v>
      </c>
      <c r="C294" s="9">
        <f t="shared" ca="1" si="34"/>
        <v>4.1875779177189543E-3</v>
      </c>
      <c r="G294" vm="2683">
        <f ca="1"/>
        <v>13.714499999999999</v>
      </c>
      <c r="H294" vm="2684">
        <f ca="1"/>
        <v>232.38</v>
      </c>
      <c r="I294" vm="2685">
        <f ca="1"/>
        <v>121.26</v>
      </c>
      <c r="J294" vm="2686">
        <f ca="1"/>
        <v>154.6465</v>
      </c>
      <c r="K294" vm="2687">
        <f ca="1"/>
        <v>257.62</v>
      </c>
      <c r="L294" vm="2688">
        <f ca="1"/>
        <v>225.1644</v>
      </c>
      <c r="M294" vm="2689">
        <f ca="1"/>
        <v>101.843</v>
      </c>
      <c r="N294" s="9">
        <f t="shared" ca="1" si="35"/>
        <v>1.3314067148321289</v>
      </c>
      <c r="O294" s="9">
        <f t="shared" ca="1" si="35"/>
        <v>0.47355738744451492</v>
      </c>
      <c r="P294" s="9">
        <f t="shared" ca="1" si="35"/>
        <v>0.65176230206027608</v>
      </c>
      <c r="Q294" s="9">
        <f t="shared" ca="1" si="30"/>
        <v>0.6738083383842759</v>
      </c>
      <c r="R294" s="9">
        <f t="shared" ca="1" si="31"/>
        <v>0.25515225334957381</v>
      </c>
      <c r="S294" s="9">
        <f t="shared" ca="1" si="32"/>
        <v>7.07376543652558</v>
      </c>
      <c r="T294" s="9">
        <f t="shared" ca="1" si="33"/>
        <v>0.52343270856082946</v>
      </c>
    </row>
    <row r="295" spans="1:20" x14ac:dyDescent="0.25">
      <c r="A295" vm="2690">
        <f ca="1"/>
        <v>44256</v>
      </c>
      <c r="B295" vm="2691">
        <f ca="1"/>
        <v>323.58999999999997</v>
      </c>
      <c r="C295" s="9">
        <f t="shared" ca="1" si="34"/>
        <v>3.0082128987075851E-2</v>
      </c>
      <c r="G295" vm="2692">
        <f ca="1"/>
        <v>13.841799999999999</v>
      </c>
      <c r="H295" vm="2693">
        <f ca="1"/>
        <v>236.94</v>
      </c>
      <c r="I295" vm="2694">
        <f ca="1"/>
        <v>127.79</v>
      </c>
      <c r="J295" vm="2695">
        <f ca="1"/>
        <v>157.30699999999999</v>
      </c>
      <c r="K295" vm="2696">
        <f ca="1"/>
        <v>264.91000000000003</v>
      </c>
      <c r="L295" vm="2697">
        <f ca="1"/>
        <v>239.4743</v>
      </c>
      <c r="M295" vm="2698">
        <f ca="1"/>
        <v>104.07550000000001</v>
      </c>
      <c r="N295" s="9">
        <f t="shared" ca="1" si="35"/>
        <v>1.3530471738206544</v>
      </c>
      <c r="O295" s="9">
        <f t="shared" ca="1" si="35"/>
        <v>0.50247305009511734</v>
      </c>
      <c r="P295" s="9">
        <f t="shared" ca="1" si="35"/>
        <v>0.74071173165332893</v>
      </c>
      <c r="Q295" s="9">
        <f t="shared" ca="1" si="30"/>
        <v>0.7026041215689669</v>
      </c>
      <c r="R295" s="9">
        <f t="shared" ca="1" si="31"/>
        <v>0.29066991473812442</v>
      </c>
      <c r="S295" s="9">
        <f t="shared" ca="1" si="32"/>
        <v>7.586878415398516</v>
      </c>
      <c r="T295" s="9">
        <f t="shared" ca="1" si="33"/>
        <v>0.5568278709368597</v>
      </c>
    </row>
    <row r="296" spans="1:20" x14ac:dyDescent="0.25">
      <c r="A296" vm="2699">
        <f ca="1"/>
        <v>44257</v>
      </c>
      <c r="B296" vm="2700">
        <f ca="1"/>
        <v>318.39999999999998</v>
      </c>
      <c r="C296" s="9">
        <f t="shared" ca="1" si="34"/>
        <v>-1.603881454927536E-2</v>
      </c>
      <c r="G296" vm="2701">
        <f ca="1"/>
        <v>13.4063</v>
      </c>
      <c r="H296" vm="2702">
        <f ca="1"/>
        <v>233.87</v>
      </c>
      <c r="I296" vm="2703">
        <f ca="1"/>
        <v>125.12</v>
      </c>
      <c r="J296" vm="2704">
        <f ca="1"/>
        <v>154.72649999999999</v>
      </c>
      <c r="K296" vm="2705">
        <f ca="1"/>
        <v>259</v>
      </c>
      <c r="L296" vm="2706">
        <f ca="1"/>
        <v>228.81100000000001</v>
      </c>
      <c r="M296" vm="2707">
        <f ca="1"/>
        <v>103.792</v>
      </c>
      <c r="N296" s="9">
        <f t="shared" ca="1" si="35"/>
        <v>1.2790140246493835</v>
      </c>
      <c r="O296" s="9">
        <f t="shared" ca="1" si="35"/>
        <v>0.48300570703868129</v>
      </c>
      <c r="P296" s="9">
        <f t="shared" ca="1" si="35"/>
        <v>0.70434190362676685</v>
      </c>
      <c r="Q296" s="9">
        <f t="shared" ca="1" si="30"/>
        <v>0.67467421421768115</v>
      </c>
      <c r="R296" s="9">
        <f t="shared" ca="1" si="31"/>
        <v>0.26187576126674794</v>
      </c>
      <c r="S296" s="9">
        <f t="shared" ca="1" si="32"/>
        <v>7.2045223103512566</v>
      </c>
      <c r="T296" s="9">
        <f t="shared" ca="1" si="33"/>
        <v>0.55258709667768624</v>
      </c>
    </row>
    <row r="297" spans="1:20" x14ac:dyDescent="0.25">
      <c r="A297" vm="2708">
        <f ca="1"/>
        <v>44258</v>
      </c>
      <c r="B297" vm="2709">
        <f ca="1"/>
        <v>309.16000000000003</v>
      </c>
      <c r="C297" s="9">
        <f t="shared" ca="1" si="34"/>
        <v>-2.9020100502512469E-2</v>
      </c>
      <c r="G297" vm="2710">
        <f ca="1"/>
        <v>12.8048</v>
      </c>
      <c r="H297" vm="2711">
        <f ca="1"/>
        <v>227.56</v>
      </c>
      <c r="I297" vm="2712">
        <f ca="1"/>
        <v>122.06</v>
      </c>
      <c r="J297" vm="2713">
        <f ca="1"/>
        <v>150.25</v>
      </c>
      <c r="K297" vm="2714">
        <f ca="1"/>
        <v>255.41</v>
      </c>
      <c r="L297" vm="2715">
        <f ca="1"/>
        <v>217.7312</v>
      </c>
      <c r="M297" vm="2716">
        <f ca="1"/>
        <v>101.3355</v>
      </c>
      <c r="N297" s="9">
        <f t="shared" ca="1" si="35"/>
        <v>1.1767615809604761</v>
      </c>
      <c r="O297" s="9">
        <f t="shared" ca="1" si="35"/>
        <v>0.44299302473050117</v>
      </c>
      <c r="P297" s="9">
        <f t="shared" ca="1" si="35"/>
        <v>0.66265962880980767</v>
      </c>
      <c r="Q297" s="9">
        <f t="shared" ca="1" si="30"/>
        <v>0.62622304961468522</v>
      </c>
      <c r="R297" s="9">
        <f t="shared" ca="1" si="31"/>
        <v>0.24438489646772221</v>
      </c>
      <c r="S297" s="9">
        <f t="shared" ca="1" si="32"/>
        <v>6.8072316805553559</v>
      </c>
      <c r="T297" s="9">
        <f t="shared" ca="1" si="33"/>
        <v>0.5158411990845313</v>
      </c>
    </row>
    <row r="298" spans="1:20" x14ac:dyDescent="0.25">
      <c r="A298" vm="2717">
        <f ca="1"/>
        <v>44259</v>
      </c>
      <c r="B298" vm="2718">
        <f ca="1"/>
        <v>304.10000000000002</v>
      </c>
      <c r="C298" s="9">
        <f t="shared" ca="1" si="34"/>
        <v>-1.6366929745115777E-2</v>
      </c>
      <c r="G298" vm="2719">
        <f ca="1"/>
        <v>12.3703</v>
      </c>
      <c r="H298" vm="2720">
        <f ca="1"/>
        <v>226.73</v>
      </c>
      <c r="I298" vm="2721">
        <f ca="1"/>
        <v>120.13</v>
      </c>
      <c r="J298" vm="2722">
        <f ca="1"/>
        <v>148.8785</v>
      </c>
      <c r="K298" vm="2723">
        <f ca="1"/>
        <v>257.64</v>
      </c>
      <c r="L298" vm="2724">
        <f ca="1"/>
        <v>207.1446</v>
      </c>
      <c r="M298" vm="2725">
        <f ca="1"/>
        <v>102.4545</v>
      </c>
      <c r="N298" s="9">
        <f t="shared" ca="1" si="35"/>
        <v>1.1028984275393117</v>
      </c>
      <c r="O298" s="9">
        <f t="shared" ca="1" si="35"/>
        <v>0.43772986683576409</v>
      </c>
      <c r="P298" s="9">
        <f t="shared" ca="1" si="35"/>
        <v>0.63636982802656239</v>
      </c>
      <c r="Q298" s="9">
        <f t="shared" ca="1" si="30"/>
        <v>0.61137869079573992</v>
      </c>
      <c r="R298" s="9">
        <f t="shared" ca="1" si="31"/>
        <v>0.25524969549330079</v>
      </c>
      <c r="S298" s="9">
        <f t="shared" ca="1" si="32"/>
        <v>6.4276258229227921</v>
      </c>
      <c r="T298" s="9">
        <f t="shared" ca="1" si="33"/>
        <v>0.53257991653079229</v>
      </c>
    </row>
    <row r="299" spans="1:20" x14ac:dyDescent="0.25">
      <c r="A299" vm="2726">
        <f ca="1"/>
        <v>44260</v>
      </c>
      <c r="B299" vm="2727">
        <f ca="1"/>
        <v>308.68</v>
      </c>
      <c r="C299" s="9">
        <f t="shared" ca="1" si="34"/>
        <v>1.5060835251561988E-2</v>
      </c>
      <c r="G299" vm="2728">
        <f ca="1"/>
        <v>12.461499999999999</v>
      </c>
      <c r="H299" vm="2729">
        <f ca="1"/>
        <v>231.6</v>
      </c>
      <c r="I299" vm="2730">
        <f ca="1"/>
        <v>121.42</v>
      </c>
      <c r="J299" vm="2731">
        <f ca="1"/>
        <v>150.023</v>
      </c>
      <c r="K299" vm="2732">
        <f ca="1"/>
        <v>264.27999999999997</v>
      </c>
      <c r="L299" vm="2733">
        <f ca="1"/>
        <v>199.31469999999999</v>
      </c>
      <c r="M299" vm="2734">
        <f ca="1"/>
        <v>105.42700000000001</v>
      </c>
      <c r="N299" s="9">
        <f t="shared" ca="1" si="35"/>
        <v>1.1184020399490011</v>
      </c>
      <c r="O299" s="9">
        <f t="shared" ca="1" si="35"/>
        <v>0.46861128725428025</v>
      </c>
      <c r="P299" s="9">
        <f t="shared" ca="1" si="35"/>
        <v>0.6539417674101824</v>
      </c>
      <c r="Q299" s="9">
        <f t="shared" ca="1" si="30"/>
        <v>0.6237661269373973</v>
      </c>
      <c r="R299" s="9">
        <f t="shared" ca="1" si="31"/>
        <v>0.28760048721071851</v>
      </c>
      <c r="S299" s="9">
        <f t="shared" ca="1" si="32"/>
        <v>6.1468675148090242</v>
      </c>
      <c r="T299" s="9">
        <f t="shared" ca="1" si="33"/>
        <v>0.57704447203482379</v>
      </c>
    </row>
    <row r="300" spans="1:20" x14ac:dyDescent="0.25">
      <c r="A300" vm="2735">
        <f ca="1"/>
        <v>44263</v>
      </c>
      <c r="B300" vm="2736">
        <f ca="1"/>
        <v>299.94</v>
      </c>
      <c r="C300" s="9">
        <f t="shared" ca="1" si="34"/>
        <v>-2.8314111701438383E-2</v>
      </c>
      <c r="G300" vm="2737">
        <f ca="1"/>
        <v>11.593299999999999</v>
      </c>
      <c r="H300" vm="2738">
        <f ca="1"/>
        <v>227.39</v>
      </c>
      <c r="I300" vm="2739">
        <f ca="1"/>
        <v>116.36</v>
      </c>
      <c r="J300" vm="2740">
        <f ca="1"/>
        <v>147.5975</v>
      </c>
      <c r="K300" vm="2741">
        <f ca="1"/>
        <v>255.31</v>
      </c>
      <c r="L300" vm="2742">
        <f ca="1"/>
        <v>187.66480000000001</v>
      </c>
      <c r="M300" vm="2743">
        <f ca="1"/>
        <v>101.2085</v>
      </c>
      <c r="N300" s="9">
        <f t="shared" ca="1" si="35"/>
        <v>0.97081172970675711</v>
      </c>
      <c r="O300" s="9">
        <f t="shared" ca="1" si="35"/>
        <v>0.44191502853519338</v>
      </c>
      <c r="P300" s="9">
        <f t="shared" ca="1" si="35"/>
        <v>0.5850161757193939</v>
      </c>
      <c r="Q300" s="9">
        <f t="shared" ca="1" si="30"/>
        <v>0.59751385401333446</v>
      </c>
      <c r="R300" s="9">
        <f t="shared" ca="1" si="31"/>
        <v>0.24389768574908643</v>
      </c>
      <c r="S300" s="9">
        <f t="shared" ca="1" si="32"/>
        <v>5.7291346939946362</v>
      </c>
      <c r="T300" s="9">
        <f t="shared" ca="1" si="33"/>
        <v>0.51394145188553653</v>
      </c>
    </row>
    <row r="301" spans="1:20" x14ac:dyDescent="0.25">
      <c r="A301" vm="2744">
        <f ca="1"/>
        <v>44264</v>
      </c>
      <c r="B301" vm="2745">
        <f ca="1"/>
        <v>311.77</v>
      </c>
      <c r="C301" s="9">
        <f t="shared" ca="1" si="34"/>
        <v>3.9441221577648733E-2</v>
      </c>
      <c r="G301" vm="2746">
        <f ca="1"/>
        <v>12.520300000000001</v>
      </c>
      <c r="H301" vm="2747">
        <f ca="1"/>
        <v>233.78</v>
      </c>
      <c r="I301" vm="2748">
        <f ca="1"/>
        <v>121.08499999999999</v>
      </c>
      <c r="J301" vm="2749">
        <f ca="1"/>
        <v>153.14250000000001</v>
      </c>
      <c r="K301" vm="2750">
        <f ca="1"/>
        <v>265.74</v>
      </c>
      <c r="L301" vm="2751">
        <f ca="1"/>
        <v>224.52440000000001</v>
      </c>
      <c r="M301" vm="2752">
        <f ca="1"/>
        <v>102.63500000000001</v>
      </c>
      <c r="N301" s="9">
        <f t="shared" ca="1" si="35"/>
        <v>1.1283977900552484</v>
      </c>
      <c r="O301" s="9">
        <f t="shared" ca="1" si="35"/>
        <v>0.48243500317057708</v>
      </c>
      <c r="P301" s="9">
        <f t="shared" ca="1" si="35"/>
        <v>0.64937851183381579</v>
      </c>
      <c r="Q301" s="9">
        <f t="shared" ca="1" si="30"/>
        <v>0.65752987271625263</v>
      </c>
      <c r="R301" s="9">
        <f t="shared" ca="1" si="31"/>
        <v>0.29471376370280145</v>
      </c>
      <c r="S301" s="9">
        <f t="shared" ca="1" si="32"/>
        <v>7.0508168270678855</v>
      </c>
      <c r="T301" s="9">
        <f t="shared" ca="1" si="33"/>
        <v>0.53527995093566294</v>
      </c>
    </row>
    <row r="302" spans="1:20" x14ac:dyDescent="0.25">
      <c r="A302" vm="2753">
        <f ca="1"/>
        <v>44265</v>
      </c>
      <c r="B302" vm="2754">
        <f ca="1"/>
        <v>310.88</v>
      </c>
      <c r="C302" s="9">
        <f t="shared" ca="1" si="34"/>
        <v>-2.8546685056290988E-3</v>
      </c>
      <c r="G302" vm="2755">
        <f ca="1"/>
        <v>12.468299999999999</v>
      </c>
      <c r="H302" vm="2756">
        <f ca="1"/>
        <v>232.42</v>
      </c>
      <c r="I302" vm="2757">
        <f ca="1"/>
        <v>119.98</v>
      </c>
      <c r="J302" vm="2758">
        <f ca="1"/>
        <v>152.88200000000001</v>
      </c>
      <c r="K302" vm="2759">
        <f ca="1"/>
        <v>264.89999999999998</v>
      </c>
      <c r="L302" vm="2760">
        <f ca="1"/>
        <v>222.68440000000001</v>
      </c>
      <c r="M302" vm="2761">
        <f ca="1"/>
        <v>102.75149999999999</v>
      </c>
      <c r="N302" s="9">
        <f t="shared" ca="1" si="35"/>
        <v>1.1195580110497234</v>
      </c>
      <c r="O302" s="9">
        <f t="shared" ca="1" si="35"/>
        <v>0.47381103360811672</v>
      </c>
      <c r="P302" s="9">
        <f t="shared" ca="1" si="35"/>
        <v>0.63432657926102531</v>
      </c>
      <c r="Q302" s="9">
        <f t="shared" ca="1" si="30"/>
        <v>0.654710364533726</v>
      </c>
      <c r="R302" s="9">
        <f t="shared" ca="1" si="31"/>
        <v>0.2906211936662606</v>
      </c>
      <c r="S302" s="9">
        <f t="shared" ca="1" si="32"/>
        <v>6.98483957487701</v>
      </c>
      <c r="T302" s="9">
        <f t="shared" ca="1" si="33"/>
        <v>0.53702263242135495</v>
      </c>
    </row>
    <row r="303" spans="1:20" x14ac:dyDescent="0.25">
      <c r="A303" vm="2762">
        <f ca="1"/>
        <v>44266</v>
      </c>
      <c r="B303" vm="2763">
        <f ca="1"/>
        <v>318.04000000000002</v>
      </c>
      <c r="C303" s="9">
        <f t="shared" ca="1" si="34"/>
        <v>2.303139475038618E-2</v>
      </c>
      <c r="G303" vm="2764">
        <f ca="1"/>
        <v>12.993499999999999</v>
      </c>
      <c r="H303" vm="2765">
        <f ca="1"/>
        <v>237.13</v>
      </c>
      <c r="I303" vm="2766">
        <f ca="1"/>
        <v>121.96</v>
      </c>
      <c r="J303" vm="2767">
        <f ca="1"/>
        <v>155.67949999999999</v>
      </c>
      <c r="K303" vm="2768">
        <f ca="1"/>
        <v>273.88</v>
      </c>
      <c r="L303" vm="2769">
        <f ca="1"/>
        <v>233.1977</v>
      </c>
      <c r="M303" vm="2770">
        <f ca="1"/>
        <v>105.7385</v>
      </c>
      <c r="N303" s="9">
        <f t="shared" ca="1" si="35"/>
        <v>1.2088397790055248</v>
      </c>
      <c r="O303" s="9">
        <f t="shared" ca="1" si="35"/>
        <v>0.50367786937222592</v>
      </c>
      <c r="P303" s="9">
        <f t="shared" ca="1" si="35"/>
        <v>0.66129746296611613</v>
      </c>
      <c r="Q303" s="9">
        <f t="shared" ca="1" si="30"/>
        <v>0.68498896008312404</v>
      </c>
      <c r="R303" s="9">
        <f t="shared" ca="1" si="31"/>
        <v>0.33437271619975628</v>
      </c>
      <c r="S303" s="9">
        <f t="shared" ca="1" si="32"/>
        <v>7.3618170995826215</v>
      </c>
      <c r="T303" s="9">
        <f t="shared" ca="1" si="33"/>
        <v>0.58170408819613773</v>
      </c>
    </row>
    <row r="304" spans="1:20" x14ac:dyDescent="0.25">
      <c r="A304" vm="2771">
        <f ca="1"/>
        <v>44267</v>
      </c>
      <c r="B304" vm="2772">
        <f ca="1"/>
        <v>315.45999999999998</v>
      </c>
      <c r="C304" s="9">
        <f t="shared" ca="1" si="34"/>
        <v>-8.1121871462710438E-3</v>
      </c>
      <c r="G304" vm="2773">
        <f ca="1"/>
        <v>12.856</v>
      </c>
      <c r="H304" vm="2774">
        <f ca="1"/>
        <v>235.75</v>
      </c>
      <c r="I304" vm="2775">
        <f ca="1"/>
        <v>121.03</v>
      </c>
      <c r="J304" vm="2776">
        <f ca="1"/>
        <v>154.47450000000001</v>
      </c>
      <c r="K304" vm="2777">
        <f ca="1"/>
        <v>268.39999999999998</v>
      </c>
      <c r="L304" vm="2778">
        <f ca="1"/>
        <v>231.24100000000001</v>
      </c>
      <c r="M304" vm="2779">
        <f ca="1"/>
        <v>103.096</v>
      </c>
      <c r="N304" s="9">
        <f t="shared" ca="1" si="35"/>
        <v>1.1854653633659158</v>
      </c>
      <c r="O304" s="9">
        <f t="shared" ca="1" si="35"/>
        <v>0.49492707672796454</v>
      </c>
      <c r="P304" s="9">
        <f t="shared" ca="1" si="35"/>
        <v>0.64862932061978551</v>
      </c>
      <c r="Q304" s="9">
        <f t="shared" ca="1" si="30"/>
        <v>0.67194670534245393</v>
      </c>
      <c r="R304" s="9">
        <f t="shared" ca="1" si="31"/>
        <v>0.30767356881851393</v>
      </c>
      <c r="S304" s="9">
        <f t="shared" ca="1" si="32"/>
        <v>7.2916553118859451</v>
      </c>
      <c r="T304" s="9">
        <f t="shared" ca="1" si="33"/>
        <v>0.5421758836816204</v>
      </c>
    </row>
    <row r="305" spans="1:20" x14ac:dyDescent="0.25">
      <c r="A305" vm="2780">
        <f ca="1"/>
        <v>44270</v>
      </c>
      <c r="B305" vm="2781">
        <f ca="1"/>
        <v>318.83</v>
      </c>
      <c r="C305" s="9">
        <f t="shared" ca="1" si="34"/>
        <v>1.068281240093838E-2</v>
      </c>
      <c r="G305" vm="2782">
        <f ca="1"/>
        <v>13.1913</v>
      </c>
      <c r="H305" vm="2783">
        <f ca="1"/>
        <v>234.81</v>
      </c>
      <c r="I305" vm="2784">
        <f ca="1"/>
        <v>123.99</v>
      </c>
      <c r="J305" vm="2785">
        <f ca="1"/>
        <v>154.084</v>
      </c>
      <c r="K305" vm="2786">
        <f ca="1"/>
        <v>273.75</v>
      </c>
      <c r="L305" vm="2787">
        <f ca="1"/>
        <v>235.9776</v>
      </c>
      <c r="M305" vm="2788">
        <f ca="1"/>
        <v>103.3245</v>
      </c>
      <c r="N305" s="9">
        <f t="shared" ca="1" si="35"/>
        <v>1.2424649383765405</v>
      </c>
      <c r="O305" s="9">
        <f t="shared" ca="1" si="35"/>
        <v>0.48896639188332292</v>
      </c>
      <c r="P305" s="9">
        <f t="shared" ca="1" si="35"/>
        <v>0.68894942959305294</v>
      </c>
      <c r="Q305" s="9">
        <f t="shared" ca="1" si="30"/>
        <v>0.66772014893064346</v>
      </c>
      <c r="R305" s="9">
        <f t="shared" ca="1" si="31"/>
        <v>0.33373934226552993</v>
      </c>
      <c r="S305" s="9">
        <f t="shared" ca="1" si="32"/>
        <v>7.4614965361942591</v>
      </c>
      <c r="T305" s="9">
        <f t="shared" ca="1" si="33"/>
        <v>0.54559393277587476</v>
      </c>
    </row>
    <row r="306" spans="1:20" x14ac:dyDescent="0.25">
      <c r="A306" vm="2789">
        <f ca="1"/>
        <v>44271</v>
      </c>
      <c r="B306" vm="2790">
        <f ca="1"/>
        <v>320.58</v>
      </c>
      <c r="C306" s="9">
        <f t="shared" ca="1" si="34"/>
        <v>5.488818492613623E-3</v>
      </c>
      <c r="G306" vm="2791">
        <f ca="1"/>
        <v>13.2913</v>
      </c>
      <c r="H306" vm="2792">
        <f ca="1"/>
        <v>237.71</v>
      </c>
      <c r="I306" vm="2793">
        <f ca="1"/>
        <v>125.57</v>
      </c>
      <c r="J306" vm="2794">
        <f ca="1"/>
        <v>154.59299999999999</v>
      </c>
      <c r="K306" vm="2795">
        <f ca="1"/>
        <v>279.27999999999997</v>
      </c>
      <c r="L306" vm="2796">
        <f ca="1"/>
        <v>225.62440000000001</v>
      </c>
      <c r="M306" vm="2797">
        <f ca="1"/>
        <v>104.626</v>
      </c>
      <c r="N306" s="9">
        <f t="shared" ca="1" si="35"/>
        <v>1.2594645133871651</v>
      </c>
      <c r="O306" s="9">
        <f t="shared" ca="1" si="35"/>
        <v>0.50735573874445161</v>
      </c>
      <c r="P306" s="9">
        <f t="shared" ca="1" si="35"/>
        <v>0.7104716499233783</v>
      </c>
      <c r="Q306" s="9">
        <f t="shared" ca="1" si="30"/>
        <v>0.67322928392068571</v>
      </c>
      <c r="R306" s="9">
        <f t="shared" ca="1" si="31"/>
        <v>0.36068209500609005</v>
      </c>
      <c r="S306" s="9">
        <f t="shared" ca="1" si="32"/>
        <v>7.0902597495732991</v>
      </c>
      <c r="T306" s="9">
        <f t="shared" ca="1" si="33"/>
        <v>0.56506260190573077</v>
      </c>
    </row>
    <row r="307" spans="1:20" x14ac:dyDescent="0.25">
      <c r="A307" vm="2798">
        <f ca="1"/>
        <v>44272</v>
      </c>
      <c r="B307" vm="2799">
        <f ca="1"/>
        <v>321.89999999999998</v>
      </c>
      <c r="C307" s="9">
        <f t="shared" ca="1" si="34"/>
        <v>4.1175369642523219E-3</v>
      </c>
      <c r="G307" vm="2267">
        <f ca="1"/>
        <v>13.3413</v>
      </c>
      <c r="H307" vm="2800">
        <f ca="1"/>
        <v>237.04</v>
      </c>
      <c r="I307" vm="2801">
        <f ca="1"/>
        <v>124.76</v>
      </c>
      <c r="J307" vm="2802">
        <f ca="1"/>
        <v>156.78649999999999</v>
      </c>
      <c r="K307" vm="2803">
        <f ca="1"/>
        <v>284.01</v>
      </c>
      <c r="L307" vm="2804">
        <f ca="1"/>
        <v>233.93430000000001</v>
      </c>
      <c r="M307" vm="2805">
        <f ca="1"/>
        <v>104.554</v>
      </c>
      <c r="N307" s="9">
        <f t="shared" ca="1" si="35"/>
        <v>1.2679643008924777</v>
      </c>
      <c r="O307" s="9">
        <f t="shared" ca="1" si="35"/>
        <v>0.50310716550412171</v>
      </c>
      <c r="P307" s="9">
        <f t="shared" ca="1" si="35"/>
        <v>0.69943810658947747</v>
      </c>
      <c r="Q307" s="9">
        <f t="shared" ca="1" si="30"/>
        <v>0.6969705169278726</v>
      </c>
      <c r="R307" s="9">
        <f t="shared" ca="1" si="31"/>
        <v>0.38372716199756396</v>
      </c>
      <c r="S307" s="9">
        <f t="shared" ca="1" si="32"/>
        <v>7.3882295147803383</v>
      </c>
      <c r="T307" s="9">
        <f t="shared" ca="1" si="33"/>
        <v>0.56398557987165487</v>
      </c>
    </row>
    <row r="308" spans="1:20" x14ac:dyDescent="0.25">
      <c r="A308" vm="2806">
        <f ca="1"/>
        <v>44273</v>
      </c>
      <c r="B308" vm="2807">
        <f ca="1"/>
        <v>312.04000000000002</v>
      </c>
      <c r="C308" s="9">
        <f t="shared" ca="1" si="34"/>
        <v>-3.063063063063054E-2</v>
      </c>
      <c r="G308" vm="2808">
        <f ca="1"/>
        <v>12.7225</v>
      </c>
      <c r="H308" vm="2809">
        <f ca="1"/>
        <v>230.72</v>
      </c>
      <c r="I308" vm="2810">
        <f ca="1"/>
        <v>120.53</v>
      </c>
      <c r="J308" vm="2811">
        <f ca="1"/>
        <v>151.39949999999999</v>
      </c>
      <c r="K308" vm="2812">
        <f ca="1"/>
        <v>278.62</v>
      </c>
      <c r="L308" vm="2813">
        <f ca="1"/>
        <v>217.71780000000001</v>
      </c>
      <c r="M308" vm="2814">
        <f ca="1"/>
        <v>101.81100000000001</v>
      </c>
      <c r="N308" s="9">
        <f t="shared" ca="1" si="35"/>
        <v>1.1627709307267318</v>
      </c>
      <c r="O308" s="9">
        <f t="shared" ca="1" si="35"/>
        <v>0.46303107165504143</v>
      </c>
      <c r="P308" s="9">
        <f t="shared" ca="1" si="35"/>
        <v>0.64181849140132829</v>
      </c>
      <c r="Q308" s="9">
        <f t="shared" ca="1" si="30"/>
        <v>0.63866460299593042</v>
      </c>
      <c r="R308" s="9">
        <f t="shared" ca="1" si="31"/>
        <v>0.35746650426309379</v>
      </c>
      <c r="S308" s="9">
        <f t="shared" ca="1" si="32"/>
        <v>6.8067511940448364</v>
      </c>
      <c r="T308" s="9">
        <f t="shared" ca="1" si="33"/>
        <v>0.52295403210124025</v>
      </c>
    </row>
    <row r="309" spans="1:20" x14ac:dyDescent="0.25">
      <c r="A309" vm="2815">
        <f ca="1"/>
        <v>44274</v>
      </c>
      <c r="B309" vm="2816">
        <f ca="1"/>
        <v>313.14</v>
      </c>
      <c r="C309" s="9">
        <f t="shared" ca="1" si="34"/>
        <v>3.5251890783232209E-3</v>
      </c>
      <c r="G309" vm="2817">
        <f ca="1"/>
        <v>12.845800000000001</v>
      </c>
      <c r="H309" vm="2818">
        <f ca="1"/>
        <v>230.35</v>
      </c>
      <c r="I309" vm="2819">
        <f ca="1"/>
        <v>119.99</v>
      </c>
      <c r="J309" vm="2820">
        <f ca="1"/>
        <v>153.74799999999999</v>
      </c>
      <c r="K309" vm="2091">
        <f ca="1"/>
        <v>290.11</v>
      </c>
      <c r="L309" vm="2821">
        <f ca="1"/>
        <v>218.2878</v>
      </c>
      <c r="M309" vm="2822">
        <f ca="1"/>
        <v>102.16</v>
      </c>
      <c r="N309" s="9">
        <f t="shared" ca="1" si="35"/>
        <v>1.1837314067148319</v>
      </c>
      <c r="O309" s="9">
        <f t="shared" ca="1" si="35"/>
        <v>0.46068484464172488</v>
      </c>
      <c r="P309" s="9">
        <f t="shared" ca="1" si="35"/>
        <v>0.63446279584539433</v>
      </c>
      <c r="Q309" s="9">
        <f t="shared" ca="1" si="30"/>
        <v>0.66408347043034022</v>
      </c>
      <c r="R309" s="9">
        <f t="shared" ca="1" si="31"/>
        <v>0.4134470158343484</v>
      </c>
      <c r="S309" s="9">
        <f t="shared" ca="1" si="32"/>
        <v>6.8271897993430963</v>
      </c>
      <c r="T309" s="9">
        <f t="shared" ca="1" si="33"/>
        <v>0.52817459723863514</v>
      </c>
    </row>
    <row r="310" spans="1:20" x14ac:dyDescent="0.25">
      <c r="A310" vm="2823">
        <f ca="1"/>
        <v>44277</v>
      </c>
      <c r="B310" vm="2824">
        <f ca="1"/>
        <v>318.61</v>
      </c>
      <c r="C310" s="9">
        <f t="shared" ca="1" si="34"/>
        <v>1.7468225075046417E-2</v>
      </c>
      <c r="G310" vm="2825">
        <f ca="1"/>
        <v>13.186299999999999</v>
      </c>
      <c r="H310" vm="2826">
        <f ca="1"/>
        <v>235.99</v>
      </c>
      <c r="I310" vm="2827">
        <f ca="1"/>
        <v>123.39</v>
      </c>
      <c r="J310" vm="2828">
        <f ca="1"/>
        <v>155.54349999999999</v>
      </c>
      <c r="K310" vm="2829">
        <f ca="1"/>
        <v>293.54000000000002</v>
      </c>
      <c r="L310" vm="2830">
        <f ca="1"/>
        <v>223.33109999999999</v>
      </c>
      <c r="M310" vm="2831">
        <f ca="1"/>
        <v>101.9295</v>
      </c>
      <c r="N310" s="9">
        <f t="shared" ca="1" si="35"/>
        <v>1.2416149596260091</v>
      </c>
      <c r="O310" s="9">
        <f t="shared" ca="1" si="35"/>
        <v>0.49644895370957531</v>
      </c>
      <c r="P310" s="9">
        <f t="shared" ca="1" si="35"/>
        <v>0.6807764345309042</v>
      </c>
      <c r="Q310" s="9">
        <f t="shared" ca="1" si="30"/>
        <v>0.6835169711663347</v>
      </c>
      <c r="R310" s="9">
        <f t="shared" ca="1" si="31"/>
        <v>0.43015834348355675</v>
      </c>
      <c r="S310" s="9">
        <f t="shared" ca="1" si="32"/>
        <v>7.0080284275899647</v>
      </c>
      <c r="T310" s="9">
        <f t="shared" ca="1" si="33"/>
        <v>0.52472663086565663</v>
      </c>
    </row>
    <row r="311" spans="1:20" x14ac:dyDescent="0.25">
      <c r="A311" vm="2832">
        <f ca="1"/>
        <v>44278</v>
      </c>
      <c r="B311" vm="2833">
        <f ca="1"/>
        <v>317.22000000000003</v>
      </c>
      <c r="C311" s="9">
        <f t="shared" ca="1" si="34"/>
        <v>-4.3627004802109237E-3</v>
      </c>
      <c r="G311" vm="2834">
        <f ca="1"/>
        <v>13.0708</v>
      </c>
      <c r="H311" vm="2835">
        <f ca="1"/>
        <v>237.58</v>
      </c>
      <c r="I311" vm="2836">
        <f ca="1"/>
        <v>122.54</v>
      </c>
      <c r="J311" vm="2837">
        <f ca="1"/>
        <v>156.875</v>
      </c>
      <c r="K311" vm="2838">
        <f ca="1"/>
        <v>290.63</v>
      </c>
      <c r="L311" vm="2839">
        <f ca="1"/>
        <v>220.71780000000001</v>
      </c>
      <c r="M311" vm="2840">
        <f ca="1"/>
        <v>102.648</v>
      </c>
      <c r="N311" s="9">
        <f t="shared" ca="1" si="35"/>
        <v>1.2219804504887377</v>
      </c>
      <c r="O311" s="9">
        <f t="shared" ca="1" si="35"/>
        <v>0.50653138871274583</v>
      </c>
      <c r="P311" s="9">
        <f t="shared" ca="1" si="35"/>
        <v>0.66919802485952684</v>
      </c>
      <c r="Q311" s="9">
        <f t="shared" ca="1" si="30"/>
        <v>0.69792839206857749</v>
      </c>
      <c r="R311" s="9">
        <f t="shared" ca="1" si="31"/>
        <v>0.41598051157125449</v>
      </c>
      <c r="S311" s="9">
        <f t="shared" ca="1" si="32"/>
        <v>6.9143228008777848</v>
      </c>
      <c r="T311" s="9">
        <f t="shared" ca="1" si="33"/>
        <v>0.53547441324737099</v>
      </c>
    </row>
    <row r="312" spans="1:20" x14ac:dyDescent="0.25">
      <c r="A312" vm="2841">
        <f ca="1"/>
        <v>44279</v>
      </c>
      <c r="B312" vm="2842">
        <f ca="1"/>
        <v>311.87</v>
      </c>
      <c r="C312" s="9">
        <f t="shared" ca="1" si="34"/>
        <v>-1.6865267007124429E-2</v>
      </c>
      <c r="G312" vm="2843">
        <f ca="1"/>
        <v>12.643000000000001</v>
      </c>
      <c r="H312" vm="2844">
        <f ca="1"/>
        <v>235.46</v>
      </c>
      <c r="I312" vm="2845">
        <f ca="1"/>
        <v>120.09</v>
      </c>
      <c r="J312" vm="2846">
        <f ca="1"/>
        <v>154.3535</v>
      </c>
      <c r="K312" vm="2847">
        <f ca="1"/>
        <v>282.14</v>
      </c>
      <c r="L312" vm="2848">
        <f ca="1"/>
        <v>210.08789999999999</v>
      </c>
      <c r="M312" vm="2849">
        <f ca="1"/>
        <v>102.253</v>
      </c>
      <c r="N312" s="9">
        <f t="shared" ca="1" si="35"/>
        <v>1.1492562685932852</v>
      </c>
      <c r="O312" s="9">
        <f t="shared" ca="1" si="35"/>
        <v>0.49308814204185181</v>
      </c>
      <c r="P312" s="9">
        <f t="shared" ca="1" si="35"/>
        <v>0.63582496168908587</v>
      </c>
      <c r="Q312" s="9">
        <f t="shared" ca="1" si="30"/>
        <v>0.67063706814442803</v>
      </c>
      <c r="R312" s="9">
        <f t="shared" ca="1" si="31"/>
        <v>0.37461632155907432</v>
      </c>
      <c r="S312" s="9">
        <f t="shared" ca="1" si="32"/>
        <v>6.5331643263865971</v>
      </c>
      <c r="T312" s="9">
        <f t="shared" ca="1" si="33"/>
        <v>0.52956575069931633</v>
      </c>
    </row>
    <row r="313" spans="1:20" x14ac:dyDescent="0.25">
      <c r="A313" vm="2850">
        <f ca="1"/>
        <v>44280</v>
      </c>
      <c r="B313" vm="2851">
        <f ca="1"/>
        <v>311.33</v>
      </c>
      <c r="C313" s="9">
        <f t="shared" ca="1" si="34"/>
        <v>-1.7314906852214929E-3</v>
      </c>
      <c r="G313" vm="2852">
        <f ca="1"/>
        <v>12.535299999999999</v>
      </c>
      <c r="H313" vm="2853">
        <f ca="1"/>
        <v>232.34</v>
      </c>
      <c r="I313" vm="2854">
        <f ca="1"/>
        <v>120.59</v>
      </c>
      <c r="J313" vm="2855">
        <f ca="1"/>
        <v>152.31299999999999</v>
      </c>
      <c r="K313" vm="2856">
        <f ca="1"/>
        <v>278.74</v>
      </c>
      <c r="L313" vm="2857">
        <f ca="1"/>
        <v>213.46119999999999</v>
      </c>
      <c r="M313" vm="2858">
        <f ca="1"/>
        <v>102.218</v>
      </c>
      <c r="N313" s="9">
        <f t="shared" ca="1" si="35"/>
        <v>1.1309477263068421</v>
      </c>
      <c r="O313" s="9">
        <f t="shared" ca="1" si="35"/>
        <v>0.47330374128091335</v>
      </c>
      <c r="P313" s="9">
        <f t="shared" ca="1" si="35"/>
        <v>0.64263579090754308</v>
      </c>
      <c r="Q313" s="9">
        <f t="shared" ca="1" si="30"/>
        <v>0.64855182266862932</v>
      </c>
      <c r="R313" s="9">
        <f t="shared" ca="1" si="31"/>
        <v>0.35805115712545676</v>
      </c>
      <c r="S313" s="9">
        <f t="shared" ca="1" si="32"/>
        <v>6.6541214268297928</v>
      </c>
      <c r="T313" s="9">
        <f t="shared" ca="1" si="33"/>
        <v>0.52904219832164068</v>
      </c>
    </row>
    <row r="314" spans="1:20" x14ac:dyDescent="0.25">
      <c r="A314" vm="2859">
        <f ca="1"/>
        <v>44281</v>
      </c>
      <c r="B314" vm="2860">
        <f ca="1"/>
        <v>316</v>
      </c>
      <c r="C314" s="9">
        <f t="shared" ca="1" si="34"/>
        <v>1.5000160601291279E-2</v>
      </c>
      <c r="G314" vm="2861">
        <f ca="1"/>
        <v>12.8393</v>
      </c>
      <c r="H314" vm="2862">
        <f ca="1"/>
        <v>236.48</v>
      </c>
      <c r="I314" vm="2863">
        <f ca="1"/>
        <v>121.21</v>
      </c>
      <c r="J314" vm="2864">
        <f ca="1"/>
        <v>152.60149999999999</v>
      </c>
      <c r="K314" vm="2865">
        <f ca="1"/>
        <v>283.02</v>
      </c>
      <c r="L314" vm="2866">
        <f ca="1"/>
        <v>206.2346</v>
      </c>
      <c r="M314" vm="2867">
        <f ca="1"/>
        <v>101.7775</v>
      </c>
      <c r="N314" s="9">
        <f t="shared" ca="1" si="35"/>
        <v>1.1826264343391415</v>
      </c>
      <c r="O314" s="9">
        <f t="shared" ca="1" si="35"/>
        <v>0.49955611921369703</v>
      </c>
      <c r="P314" s="9">
        <f t="shared" ca="1" si="35"/>
        <v>0.65108121913843009</v>
      </c>
      <c r="Q314" s="9">
        <f t="shared" ca="1" si="30"/>
        <v>0.65167438739284789</v>
      </c>
      <c r="R314" s="9">
        <f t="shared" ca="1" si="31"/>
        <v>0.37890377588306934</v>
      </c>
      <c r="S314" s="9">
        <f t="shared" ca="1" si="32"/>
        <v>6.3949957688501309</v>
      </c>
      <c r="T314" s="9">
        <f t="shared" ca="1" si="33"/>
        <v>0.5224529176826076</v>
      </c>
    </row>
    <row r="315" spans="1:20" x14ac:dyDescent="0.25">
      <c r="A315" vm="2868">
        <f ca="1"/>
        <v>44284</v>
      </c>
      <c r="B315" vm="2869">
        <f ca="1"/>
        <v>315.91000000000003</v>
      </c>
      <c r="C315" s="9">
        <f t="shared" ca="1" si="34"/>
        <v>-2.8481012658221339E-4</v>
      </c>
      <c r="G315" vm="2870">
        <f ca="1"/>
        <v>12.9483</v>
      </c>
      <c r="H315" vm="2871">
        <f ca="1"/>
        <v>235.24</v>
      </c>
      <c r="I315" vm="2872">
        <f ca="1"/>
        <v>121.39</v>
      </c>
      <c r="J315" vm="2873">
        <f ca="1"/>
        <v>153.78649999999999</v>
      </c>
      <c r="K315" vm="2874">
        <f ca="1"/>
        <v>290.82</v>
      </c>
      <c r="L315" vm="2875">
        <f ca="1"/>
        <v>203.76130000000001</v>
      </c>
      <c r="M315" vm="2876">
        <f ca="1"/>
        <v>102.7975</v>
      </c>
      <c r="N315" s="9">
        <f t="shared" ca="1" si="35"/>
        <v>1.2011559711007225</v>
      </c>
      <c r="O315" s="9">
        <f t="shared" ca="1" si="35"/>
        <v>0.49169308814204205</v>
      </c>
      <c r="P315" s="9">
        <f t="shared" ca="1" si="35"/>
        <v>0.65353311765707489</v>
      </c>
      <c r="Q315" s="9">
        <f t="shared" ca="1" si="30"/>
        <v>0.66450017317516674</v>
      </c>
      <c r="R315" s="9">
        <f t="shared" ca="1" si="31"/>
        <v>0.41690621193666266</v>
      </c>
      <c r="S315" s="9">
        <f t="shared" ca="1" si="32"/>
        <v>6.3063101504568211</v>
      </c>
      <c r="T315" s="9">
        <f t="shared" ca="1" si="33"/>
        <v>0.53771072983201451</v>
      </c>
    </row>
    <row r="316" spans="1:20" x14ac:dyDescent="0.25">
      <c r="A316" vm="2877">
        <f ca="1"/>
        <v>44285</v>
      </c>
      <c r="B316" vm="2878">
        <f ca="1"/>
        <v>314.32</v>
      </c>
      <c r="C316" s="9">
        <f t="shared" ca="1" si="34"/>
        <v>-5.0330790414992999E-3</v>
      </c>
      <c r="G316" vm="2879">
        <f ca="1"/>
        <v>12.8718</v>
      </c>
      <c r="H316" vm="2880">
        <f ca="1"/>
        <v>231.85</v>
      </c>
      <c r="I316" vm="2881">
        <f ca="1"/>
        <v>119.9</v>
      </c>
      <c r="J316" vm="2882">
        <f ca="1"/>
        <v>152.7645</v>
      </c>
      <c r="K316" vm="2883">
        <f ca="1"/>
        <v>288</v>
      </c>
      <c r="L316" vm="2884">
        <f ca="1"/>
        <v>211.87119999999999</v>
      </c>
      <c r="M316" vm="2885">
        <f ca="1"/>
        <v>102.777</v>
      </c>
      <c r="N316" s="9">
        <f t="shared" ca="1" si="35"/>
        <v>1.1881512962175944</v>
      </c>
      <c r="O316" s="9">
        <f t="shared" ca="1" si="35"/>
        <v>0.47019657577679141</v>
      </c>
      <c r="P316" s="9">
        <f t="shared" ca="1" si="35"/>
        <v>0.63323684658607204</v>
      </c>
      <c r="Q316" s="9">
        <f t="shared" ca="1" si="30"/>
        <v>0.6534386094034117</v>
      </c>
      <c r="R316" s="9">
        <f t="shared" ca="1" si="31"/>
        <v>0.4031668696711328</v>
      </c>
      <c r="S316" s="9">
        <f t="shared" ca="1" si="32"/>
        <v>6.59710847520833</v>
      </c>
      <c r="T316" s="9">
        <f t="shared" ca="1" si="33"/>
        <v>0.53740407772509013</v>
      </c>
    </row>
    <row r="317" spans="1:20" x14ac:dyDescent="0.25">
      <c r="A317" vm="2886">
        <f ca="1"/>
        <v>44286</v>
      </c>
      <c r="B317" vm="2887">
        <f ca="1"/>
        <v>319.13</v>
      </c>
      <c r="C317" s="9">
        <f t="shared" ca="1" si="34"/>
        <v>1.530287604988545E-2</v>
      </c>
      <c r="G317" vm="2888">
        <f ca="1"/>
        <v>13.3483</v>
      </c>
      <c r="H317" vm="2889">
        <f ca="1"/>
        <v>235.77</v>
      </c>
      <c r="I317" vm="2890">
        <f ca="1"/>
        <v>122.15</v>
      </c>
      <c r="J317" vm="2891">
        <f ca="1"/>
        <v>154.70400000000001</v>
      </c>
      <c r="K317" vm="1852">
        <f ca="1"/>
        <v>294.52999999999997</v>
      </c>
      <c r="L317" vm="2892">
        <f ca="1"/>
        <v>222.64109999999999</v>
      </c>
      <c r="M317" vm="2893">
        <f ca="1"/>
        <v>103.4315</v>
      </c>
      <c r="N317" s="9">
        <f t="shared" ca="1" si="35"/>
        <v>1.2691542711432211</v>
      </c>
      <c r="O317" s="9">
        <f t="shared" ca="1" si="35"/>
        <v>0.49505389980976555</v>
      </c>
      <c r="P317" s="9">
        <f t="shared" ca="1" si="35"/>
        <v>0.66388557806913018</v>
      </c>
      <c r="Q317" s="9">
        <f t="shared" ca="1" si="30"/>
        <v>0.67443068663953598</v>
      </c>
      <c r="R317" s="9">
        <f t="shared" ca="1" si="31"/>
        <v>0.43498172959805093</v>
      </c>
      <c r="S317" s="9">
        <f t="shared" ca="1" si="32"/>
        <v>6.9832869580183869</v>
      </c>
      <c r="T317" s="9">
        <f t="shared" ca="1" si="33"/>
        <v>0.5471945071876263</v>
      </c>
    </row>
    <row r="318" spans="1:20" x14ac:dyDescent="0.25">
      <c r="A318" vm="2894">
        <f ca="1"/>
        <v>44287</v>
      </c>
      <c r="B318" vm="2895">
        <f ca="1"/>
        <v>324.57</v>
      </c>
      <c r="C318" s="9">
        <f t="shared" ca="1" si="34"/>
        <v>1.7046344749788389E-2</v>
      </c>
      <c r="G318" vm="2896">
        <f ca="1"/>
        <v>13.8118</v>
      </c>
      <c r="H318" vm="2897">
        <f ca="1"/>
        <v>242.35</v>
      </c>
      <c r="I318" vm="2898">
        <f ca="1"/>
        <v>123</v>
      </c>
      <c r="J318" vm="2899">
        <f ca="1"/>
        <v>158.05000000000001</v>
      </c>
      <c r="K318" vm="2900">
        <f ca="1"/>
        <v>298.66000000000003</v>
      </c>
      <c r="L318" vm="2901">
        <f ca="1"/>
        <v>220.58109999999999</v>
      </c>
      <c r="M318" vm="2902">
        <f ca="1"/>
        <v>106.8875</v>
      </c>
      <c r="N318" s="9">
        <f t="shared" ca="1" si="35"/>
        <v>1.347947301317467</v>
      </c>
      <c r="O318" s="9">
        <f t="shared" ca="1" si="35"/>
        <v>0.53677869372225762</v>
      </c>
      <c r="P318" s="9">
        <f t="shared" ca="1" si="35"/>
        <v>0.67546398774050753</v>
      </c>
      <c r="Q318" s="9">
        <f t="shared" ca="1" si="30"/>
        <v>0.71064594337172071</v>
      </c>
      <c r="R318" s="9">
        <f t="shared" ca="1" si="31"/>
        <v>0.45510353227771017</v>
      </c>
      <c r="S318" s="9">
        <f t="shared" ca="1" si="32"/>
        <v>6.9094211213264289</v>
      </c>
      <c r="T318" s="9">
        <f t="shared" ca="1" si="33"/>
        <v>0.59889156482326378</v>
      </c>
    </row>
    <row r="319" spans="1:20" x14ac:dyDescent="0.25">
      <c r="A319" vm="2903">
        <f ca="1"/>
        <v>44291</v>
      </c>
      <c r="B319" vm="2904">
        <f ca="1"/>
        <v>331.05</v>
      </c>
      <c r="C319" s="9">
        <f t="shared" ca="1" si="34"/>
        <v>1.9964876605971016E-2</v>
      </c>
      <c r="G319" vm="2905">
        <f ca="1"/>
        <v>13.987500000000001</v>
      </c>
      <c r="H319" vm="2906">
        <f ca="1"/>
        <v>249.07</v>
      </c>
      <c r="I319" vm="2907">
        <f ca="1"/>
        <v>125.9</v>
      </c>
      <c r="J319" vm="2908">
        <f ca="1"/>
        <v>161.3365</v>
      </c>
      <c r="K319" vm="2909">
        <f ca="1"/>
        <v>308.91000000000003</v>
      </c>
      <c r="L319" vm="2910">
        <f ca="1"/>
        <v>230.3477</v>
      </c>
      <c r="M319" vm="2911">
        <f ca="1"/>
        <v>111.2775</v>
      </c>
      <c r="N319" s="9">
        <f t="shared" ca="1" si="35"/>
        <v>1.3778155546111348</v>
      </c>
      <c r="O319" s="9">
        <f t="shared" ca="1" si="35"/>
        <v>0.57939124920735585</v>
      </c>
      <c r="P319" s="9">
        <f t="shared" ca="1" si="35"/>
        <v>0.71496679720756018</v>
      </c>
      <c r="Q319" s="9">
        <f t="shared" ca="1" si="30"/>
        <v>0.74621720495280996</v>
      </c>
      <c r="R319" s="9">
        <f t="shared" ca="1" si="31"/>
        <v>0.50504263093788082</v>
      </c>
      <c r="S319" s="9">
        <f t="shared" ca="1" si="32"/>
        <v>7.2596240730913202</v>
      </c>
      <c r="T319" s="9">
        <f t="shared" ca="1" si="33"/>
        <v>0.66455999162316193</v>
      </c>
    </row>
    <row r="320" spans="1:20" x14ac:dyDescent="0.25">
      <c r="A320" vm="2912">
        <f ca="1"/>
        <v>44292</v>
      </c>
      <c r="B320" vm="2913">
        <f ca="1"/>
        <v>330.82</v>
      </c>
      <c r="C320" s="9">
        <f t="shared" ca="1" si="34"/>
        <v>-6.9475909983396367E-4</v>
      </c>
      <c r="G320" vm="2914">
        <f ca="1"/>
        <v>13.861499999999999</v>
      </c>
      <c r="H320" vm="2915">
        <f ca="1"/>
        <v>247.86</v>
      </c>
      <c r="I320" vm="2916">
        <f ca="1"/>
        <v>126.21</v>
      </c>
      <c r="J320" vm="2917">
        <f ca="1"/>
        <v>161.191</v>
      </c>
      <c r="K320" vm="2918">
        <f ca="1"/>
        <v>306.26</v>
      </c>
      <c r="L320" vm="2919">
        <f ca="1"/>
        <v>230.5377</v>
      </c>
      <c r="M320" vm="2920">
        <f ca="1"/>
        <v>111.2375</v>
      </c>
      <c r="N320" s="9">
        <f t="shared" ca="1" si="35"/>
        <v>1.3563960900977472</v>
      </c>
      <c r="O320" s="9">
        <f t="shared" ca="1" si="35"/>
        <v>0.57171845275840227</v>
      </c>
      <c r="P320" s="9">
        <f t="shared" ca="1" si="35"/>
        <v>0.71918951132300357</v>
      </c>
      <c r="Q320" s="9">
        <f t="shared" ca="1" si="30"/>
        <v>0.74464239328080373</v>
      </c>
      <c r="R320" s="9">
        <f t="shared" ca="1" si="31"/>
        <v>0.49213154689403171</v>
      </c>
      <c r="S320" s="9">
        <f t="shared" ca="1" si="32"/>
        <v>7.2664369415240735</v>
      </c>
      <c r="T320" s="9">
        <f t="shared" ca="1" si="33"/>
        <v>0.66396164604867547</v>
      </c>
    </row>
    <row r="321" spans="1:20" x14ac:dyDescent="0.25">
      <c r="A321" vm="2921">
        <f ca="1"/>
        <v>44293</v>
      </c>
      <c r="B321" vm="2922">
        <f ca="1"/>
        <v>331.62</v>
      </c>
      <c r="C321" s="9">
        <f t="shared" ca="1" si="34"/>
        <v>2.4182334804425665E-3</v>
      </c>
      <c r="G321" vm="2923">
        <f ca="1"/>
        <v>14.1435</v>
      </c>
      <c r="H321" vm="2924">
        <f ca="1"/>
        <v>249.9</v>
      </c>
      <c r="I321" vm="2925">
        <f ca="1"/>
        <v>127.9</v>
      </c>
      <c r="J321" vm="2926">
        <f ca="1"/>
        <v>163.96950000000001</v>
      </c>
      <c r="K321" vm="2927">
        <f ca="1"/>
        <v>313.08999999999997</v>
      </c>
      <c r="L321" vm="2928">
        <f ca="1"/>
        <v>223.65440000000001</v>
      </c>
      <c r="M321" vm="2929">
        <f ca="1"/>
        <v>112.48399999999999</v>
      </c>
      <c r="N321" s="9">
        <f t="shared" ca="1" si="35"/>
        <v>1.404334891627709</v>
      </c>
      <c r="O321" s="9">
        <f t="shared" ca="1" si="35"/>
        <v>0.58465440710209271</v>
      </c>
      <c r="P321" s="9">
        <f t="shared" ca="1" si="35"/>
        <v>0.7422101140813897</v>
      </c>
      <c r="Q321" s="9">
        <f t="shared" ca="1" si="30"/>
        <v>0.77471534331976821</v>
      </c>
      <c r="R321" s="9">
        <f t="shared" ca="1" si="31"/>
        <v>0.52540803897685739</v>
      </c>
      <c r="S321" s="9">
        <f t="shared" ca="1" si="32"/>
        <v>7.0196210610863297</v>
      </c>
      <c r="T321" s="9">
        <f t="shared" ca="1" si="33"/>
        <v>0.68260759001361238</v>
      </c>
    </row>
    <row r="322" spans="1:20" x14ac:dyDescent="0.25">
      <c r="A322" vm="2930">
        <f ca="1"/>
        <v>44294</v>
      </c>
      <c r="B322" vm="2931">
        <f ca="1"/>
        <v>335.08</v>
      </c>
      <c r="C322" s="9">
        <f t="shared" ca="1" si="34"/>
        <v>1.0433628852300814E-2</v>
      </c>
      <c r="G322" vm="2932">
        <f ca="1"/>
        <v>14.317</v>
      </c>
      <c r="H322" vm="2933">
        <f ca="1"/>
        <v>253.25</v>
      </c>
      <c r="I322" vm="2934">
        <f ca="1"/>
        <v>130.36000000000001</v>
      </c>
      <c r="J322" vm="2935">
        <f ca="1"/>
        <v>164.965</v>
      </c>
      <c r="K322" vm="2936">
        <f ca="1"/>
        <v>313.02</v>
      </c>
      <c r="L322" vm="2937">
        <f ca="1"/>
        <v>227.93109999999999</v>
      </c>
      <c r="M322" vm="2938">
        <f ca="1"/>
        <v>113.27200000000001</v>
      </c>
      <c r="N322" s="9">
        <f t="shared" ca="1" si="35"/>
        <v>1.4338291542711432</v>
      </c>
      <c r="O322" s="9">
        <f t="shared" ca="1" si="35"/>
        <v>0.60589727330374132</v>
      </c>
      <c r="P322" s="9">
        <f t="shared" ca="1" si="35"/>
        <v>0.77571939383619992</v>
      </c>
      <c r="Q322" s="9">
        <f t="shared" ca="1" si="30"/>
        <v>0.78549008572170753</v>
      </c>
      <c r="R322" s="9">
        <f t="shared" ca="1" si="31"/>
        <v>0.52506699147381242</v>
      </c>
      <c r="S322" s="9">
        <f t="shared" ca="1" si="32"/>
        <v>7.172971558067152</v>
      </c>
      <c r="T322" s="9">
        <f t="shared" ca="1" si="33"/>
        <v>0.69439499783099734</v>
      </c>
    </row>
    <row r="323" spans="1:20" x14ac:dyDescent="0.25">
      <c r="A323" vm="2939">
        <f ca="1"/>
        <v>44295</v>
      </c>
      <c r="B323" vm="2940">
        <f ca="1"/>
        <v>337.11</v>
      </c>
      <c r="C323" s="9">
        <f t="shared" ca="1" si="34"/>
        <v>6.0582547451355495E-3</v>
      </c>
      <c r="G323" vm="2941">
        <f ca="1"/>
        <v>14.4</v>
      </c>
      <c r="H323" vm="2942">
        <f ca="1"/>
        <v>255.85</v>
      </c>
      <c r="I323" vm="2943">
        <f ca="1"/>
        <v>132.995</v>
      </c>
      <c r="J323" vm="2944">
        <f ca="1"/>
        <v>168.61</v>
      </c>
      <c r="K323" vm="2945">
        <f ca="1"/>
        <v>312.45999999999998</v>
      </c>
      <c r="L323" vm="2946">
        <f ca="1"/>
        <v>225.6711</v>
      </c>
      <c r="M323" vm="2947">
        <f ca="1"/>
        <v>114.294</v>
      </c>
      <c r="N323" s="9">
        <f t="shared" ca="1" si="35"/>
        <v>1.4479388015299617</v>
      </c>
      <c r="O323" s="9">
        <f t="shared" ca="1" si="35"/>
        <v>0.62238427393785667</v>
      </c>
      <c r="P323" s="9">
        <f t="shared" ca="1" si="35"/>
        <v>0.81161246381746999</v>
      </c>
      <c r="Q323" s="9">
        <f t="shared" ca="1" si="30"/>
        <v>0.82494155338124542</v>
      </c>
      <c r="R323" s="9">
        <f t="shared" ca="1" si="31"/>
        <v>0.52233861144945171</v>
      </c>
      <c r="S323" s="9">
        <f t="shared" ca="1" si="32"/>
        <v>7.0919342809196646</v>
      </c>
      <c r="T323" s="9">
        <f t="shared" ca="1" si="33"/>
        <v>0.7096827272591284</v>
      </c>
    </row>
    <row r="324" spans="1:20" x14ac:dyDescent="0.25">
      <c r="A324" vm="2948">
        <f ca="1"/>
        <v>44298</v>
      </c>
      <c r="B324" vm="2949">
        <f ca="1"/>
        <v>336.67</v>
      </c>
      <c r="C324" s="9">
        <f t="shared" ca="1" si="34"/>
        <v>-1.3052119486220981E-3</v>
      </c>
      <c r="G324" vm="2950">
        <f ca="1"/>
        <v>15.209</v>
      </c>
      <c r="H324" vm="2951">
        <f ca="1"/>
        <v>255.91</v>
      </c>
      <c r="I324" vm="2952">
        <f ca="1"/>
        <v>131.24</v>
      </c>
      <c r="J324" vm="2953">
        <f ca="1"/>
        <v>168.96950000000001</v>
      </c>
      <c r="K324" vm="2954">
        <f ca="1"/>
        <v>311.54000000000002</v>
      </c>
      <c r="L324" vm="2955">
        <f ca="1"/>
        <v>233.99100000000001</v>
      </c>
      <c r="M324" vm="2956">
        <f ca="1"/>
        <v>112.73950000000001</v>
      </c>
      <c r="N324" s="9">
        <f t="shared" ca="1" si="35"/>
        <v>1.5854653633659157</v>
      </c>
      <c r="O324" s="9">
        <f t="shared" ca="1" si="35"/>
        <v>0.62276474318325947</v>
      </c>
      <c r="P324" s="9">
        <f t="shared" ca="1" si="35"/>
        <v>0.78770645326068478</v>
      </c>
      <c r="Q324" s="9">
        <f t="shared" ref="Q324:Q387" ca="1" si="36">(J324/J$3)-1</f>
        <v>0.8288325829076113</v>
      </c>
      <c r="R324" s="9">
        <f t="shared" ref="R324:R387" ca="1" si="37">(K324/K$3)-1</f>
        <v>0.51785627283800251</v>
      </c>
      <c r="S324" s="9">
        <f t="shared" ref="S324:S387" ca="1" si="38">(L324/L$3)-1</f>
        <v>7.3902626181494817</v>
      </c>
      <c r="T324" s="9">
        <f t="shared" ref="T324:T387" ca="1" si="39">(M324/M$3)-1</f>
        <v>0.68642952237064536</v>
      </c>
    </row>
    <row r="325" spans="1:20" x14ac:dyDescent="0.25">
      <c r="A325" vm="2957">
        <f ca="1"/>
        <v>44299</v>
      </c>
      <c r="B325" vm="2958">
        <f ca="1"/>
        <v>340.6</v>
      </c>
      <c r="C325" s="9">
        <f t="shared" ref="C325:C388" ca="1" si="40">B325/B324-1</f>
        <v>1.1673151750972721E-2</v>
      </c>
      <c r="G325" vm="2959">
        <f ca="1"/>
        <v>15.679500000000001</v>
      </c>
      <c r="H325" vm="2960">
        <f ca="1"/>
        <v>258.49</v>
      </c>
      <c r="I325" vm="2961">
        <f ca="1"/>
        <v>134.43</v>
      </c>
      <c r="J325" vm="1582">
        <f ca="1"/>
        <v>170</v>
      </c>
      <c r="K325" vm="2293">
        <f ca="1"/>
        <v>309.76</v>
      </c>
      <c r="L325" vm="2962">
        <f ca="1"/>
        <v>254.10409999999999</v>
      </c>
      <c r="M325" vm="2963">
        <f ca="1"/>
        <v>113.3635</v>
      </c>
      <c r="N325" s="9">
        <f t="shared" ca="1" si="35"/>
        <v>1.6654483637909054</v>
      </c>
      <c r="O325" s="9">
        <f t="shared" ca="1" si="35"/>
        <v>0.63912492073557403</v>
      </c>
      <c r="P325" s="9">
        <f t="shared" ca="1" si="35"/>
        <v>0.83115954367444256</v>
      </c>
      <c r="Q325" s="9">
        <f t="shared" ca="1" si="36"/>
        <v>0.83998614598666554</v>
      </c>
      <c r="R325" s="9">
        <f t="shared" ca="1" si="37"/>
        <v>0.50918392204628504</v>
      </c>
      <c r="S325" s="9">
        <f t="shared" ca="1" si="38"/>
        <v>8.1114621132800728</v>
      </c>
      <c r="T325" s="9">
        <f t="shared" ca="1" si="39"/>
        <v>0.69576371333263531</v>
      </c>
    </row>
    <row r="326" spans="1:20" x14ac:dyDescent="0.25">
      <c r="A326" vm="2964">
        <f ca="1"/>
        <v>44300</v>
      </c>
      <c r="B326" vm="2965">
        <f ca="1"/>
        <v>336.51</v>
      </c>
      <c r="C326" s="9">
        <f t="shared" ca="1" si="40"/>
        <v>-1.2008220786846824E-2</v>
      </c>
      <c r="G326" vm="2966">
        <f ca="1"/>
        <v>15.276999999999999</v>
      </c>
      <c r="H326" vm="2967">
        <f ca="1"/>
        <v>255.59</v>
      </c>
      <c r="I326" vm="2454">
        <f ca="1"/>
        <v>132.03</v>
      </c>
      <c r="J326" vm="2968">
        <f ca="1"/>
        <v>166.65</v>
      </c>
      <c r="K326" vm="2969">
        <f ca="1"/>
        <v>302.82</v>
      </c>
      <c r="L326" vm="2970">
        <f ca="1"/>
        <v>244.07419999999999</v>
      </c>
      <c r="M326" vm="2971">
        <f ca="1"/>
        <v>112.742</v>
      </c>
      <c r="N326" s="9">
        <f t="shared" ca="1" si="35"/>
        <v>1.5970250743731405</v>
      </c>
      <c r="O326" s="9">
        <f t="shared" ca="1" si="35"/>
        <v>0.62073557387444533</v>
      </c>
      <c r="P326" s="9">
        <f t="shared" ca="1" si="35"/>
        <v>0.79846756342584735</v>
      </c>
      <c r="Q326" s="9">
        <f t="shared" ca="1" si="36"/>
        <v>0.8037275954628107</v>
      </c>
      <c r="R326" s="9">
        <f t="shared" ca="1" si="37"/>
        <v>0.47537149817295976</v>
      </c>
      <c r="S326" s="9">
        <f t="shared" ca="1" si="38"/>
        <v>7.751817960155476</v>
      </c>
      <c r="T326" s="9">
        <f t="shared" ca="1" si="39"/>
        <v>0.68646691896905065</v>
      </c>
    </row>
    <row r="327" spans="1:20" x14ac:dyDescent="0.25">
      <c r="A327" vm="2972">
        <f ca="1"/>
        <v>44301</v>
      </c>
      <c r="B327" vm="2973">
        <f ca="1"/>
        <v>341.61</v>
      </c>
      <c r="C327" s="9">
        <f t="shared" ca="1" si="40"/>
        <v>1.5155567442275197E-2</v>
      </c>
      <c r="G327" vm="2974">
        <f ca="1"/>
        <v>16.1373</v>
      </c>
      <c r="H327" vm="2975">
        <f ca="1"/>
        <v>259.5</v>
      </c>
      <c r="I327" vm="2976">
        <f ca="1"/>
        <v>134.5</v>
      </c>
      <c r="J327" vm="2977">
        <f ca="1"/>
        <v>168.9545</v>
      </c>
      <c r="K327" vm="2978">
        <f ca="1"/>
        <v>307.82</v>
      </c>
      <c r="L327" vm="2979">
        <f ca="1"/>
        <v>246.2809</v>
      </c>
      <c r="M327" vm="2980">
        <f ca="1"/>
        <v>114.833</v>
      </c>
      <c r="N327" s="9">
        <f t="shared" ca="1" si="35"/>
        <v>1.7432724181895449</v>
      </c>
      <c r="O327" s="9">
        <f t="shared" ca="1" si="35"/>
        <v>0.64552948636651886</v>
      </c>
      <c r="P327" s="9">
        <f t="shared" ca="1" si="35"/>
        <v>0.83211305976502659</v>
      </c>
      <c r="Q327" s="9">
        <f t="shared" ca="1" si="36"/>
        <v>0.82867023118884764</v>
      </c>
      <c r="R327" s="9">
        <f t="shared" ca="1" si="37"/>
        <v>0.4997320341047502</v>
      </c>
      <c r="S327" s="9">
        <f t="shared" ca="1" si="38"/>
        <v>7.830944048421566</v>
      </c>
      <c r="T327" s="9">
        <f t="shared" ca="1" si="39"/>
        <v>0.71774543387533463</v>
      </c>
    </row>
    <row r="328" spans="1:20" x14ac:dyDescent="0.25">
      <c r="A328" vm="2981">
        <f ca="1"/>
        <v>44302</v>
      </c>
      <c r="B328" vm="2982">
        <f ca="1"/>
        <v>342.01</v>
      </c>
      <c r="C328" s="9">
        <f t="shared" ca="1" si="40"/>
        <v>1.1709259096630564E-3</v>
      </c>
      <c r="G328" vm="2983">
        <f ca="1"/>
        <v>15.9125</v>
      </c>
      <c r="H328" vm="2984">
        <f ca="1"/>
        <v>260.74</v>
      </c>
      <c r="I328" vm="2985">
        <f ca="1"/>
        <v>134.16</v>
      </c>
      <c r="J328" vm="2986">
        <f ca="1"/>
        <v>169.97200000000001</v>
      </c>
      <c r="K328" vm="2987">
        <f ca="1"/>
        <v>306.18</v>
      </c>
      <c r="L328" vm="2988">
        <f ca="1"/>
        <v>246.5909</v>
      </c>
      <c r="M328" vm="2989">
        <f ca="1"/>
        <v>114.88800000000001</v>
      </c>
      <c r="N328" s="9">
        <f t="shared" ca="1" si="35"/>
        <v>1.7050573735656607</v>
      </c>
      <c r="O328" s="9">
        <f t="shared" ca="1" si="35"/>
        <v>0.65339251743817384</v>
      </c>
      <c r="P328" s="9">
        <f t="shared" ca="1" si="35"/>
        <v>0.82748169589647547</v>
      </c>
      <c r="Q328" s="9">
        <f t="shared" ca="1" si="36"/>
        <v>0.83968308944497383</v>
      </c>
      <c r="R328" s="9">
        <f t="shared" ca="1" si="37"/>
        <v>0.49174177831912314</v>
      </c>
      <c r="S328" s="9">
        <f t="shared" ca="1" si="38"/>
        <v>7.842059781127638</v>
      </c>
      <c r="T328" s="9">
        <f t="shared" ca="1" si="39"/>
        <v>0.71856815904025373</v>
      </c>
    </row>
    <row r="329" spans="1:20" x14ac:dyDescent="0.25">
      <c r="A329" vm="2990">
        <f ca="1"/>
        <v>44305</v>
      </c>
      <c r="B329" vm="2991">
        <f ca="1"/>
        <v>338.88</v>
      </c>
      <c r="C329" s="9">
        <f t="shared" ca="1" si="40"/>
        <v>-9.1517791877430144E-3</v>
      </c>
      <c r="G329" vm="2992">
        <f ca="1"/>
        <v>15.361800000000001</v>
      </c>
      <c r="H329" vm="2993">
        <f ca="1"/>
        <v>258.74</v>
      </c>
      <c r="I329" vm="2994">
        <f ca="1"/>
        <v>134.84</v>
      </c>
      <c r="J329" vm="2995">
        <f ca="1"/>
        <v>168.60050000000001</v>
      </c>
      <c r="K329" vm="2996">
        <f ca="1"/>
        <v>302.24</v>
      </c>
      <c r="L329" vm="2997">
        <f ca="1"/>
        <v>238.20760000000001</v>
      </c>
      <c r="M329" vm="2998">
        <f ca="1"/>
        <v>115.12</v>
      </c>
      <c r="N329" s="9">
        <f t="shared" ca="1" si="35"/>
        <v>1.6114407139821503</v>
      </c>
      <c r="O329" s="9">
        <f t="shared" ca="1" si="35"/>
        <v>0.64071020925808519</v>
      </c>
      <c r="P329" s="9">
        <f t="shared" ca="1" si="35"/>
        <v>0.83674442363357748</v>
      </c>
      <c r="Q329" s="9">
        <f t="shared" ca="1" si="36"/>
        <v>0.82483873062602853</v>
      </c>
      <c r="R329" s="9">
        <f t="shared" ca="1" si="37"/>
        <v>0.47254567600487207</v>
      </c>
      <c r="S329" s="9">
        <f t="shared" ca="1" si="38"/>
        <v>7.5414580972734182</v>
      </c>
      <c r="T329" s="9">
        <f t="shared" ca="1" si="39"/>
        <v>0.72203856337227568</v>
      </c>
    </row>
    <row r="330" spans="1:20" x14ac:dyDescent="0.25">
      <c r="A330" vm="2999">
        <f ca="1"/>
        <v>44306</v>
      </c>
      <c r="B330" vm="3000">
        <f ca="1"/>
        <v>336.41</v>
      </c>
      <c r="C330" s="9">
        <f t="shared" ca="1" si="40"/>
        <v>-7.2887157695938898E-3</v>
      </c>
      <c r="G330" vm="3001">
        <f ca="1"/>
        <v>15.1713</v>
      </c>
      <c r="H330" vm="3002">
        <f ca="1"/>
        <v>258.26</v>
      </c>
      <c r="I330" vm="3003">
        <f ca="1"/>
        <v>133.11000000000001</v>
      </c>
      <c r="J330" vm="3004">
        <f ca="1"/>
        <v>166.7345</v>
      </c>
      <c r="K330" vm="3005">
        <f ca="1"/>
        <v>302.64999999999998</v>
      </c>
      <c r="L330" vm="3006">
        <f ca="1"/>
        <v>239.6609</v>
      </c>
      <c r="M330" vm="3007">
        <f ca="1"/>
        <v>114.6815</v>
      </c>
      <c r="N330" s="9">
        <f t="shared" ca="1" si="35"/>
        <v>1.5790565235869103</v>
      </c>
      <c r="O330" s="9">
        <f t="shared" ca="1" si="35"/>
        <v>0.63766645529486365</v>
      </c>
      <c r="P330" s="9">
        <f t="shared" ca="1" si="35"/>
        <v>0.81317895453771527</v>
      </c>
      <c r="Q330" s="9">
        <f t="shared" ca="1" si="36"/>
        <v>0.80464217681184524</v>
      </c>
      <c r="R330" s="9">
        <f t="shared" ca="1" si="37"/>
        <v>0.47454323995127878</v>
      </c>
      <c r="S330" s="9">
        <f t="shared" ca="1" si="38"/>
        <v>7.5935693693435269</v>
      </c>
      <c r="T330" s="9">
        <f t="shared" ca="1" si="39"/>
        <v>0.71547920001196696</v>
      </c>
    </row>
    <row r="331" spans="1:20" x14ac:dyDescent="0.25">
      <c r="A331" vm="3008">
        <f ca="1"/>
        <v>44307</v>
      </c>
      <c r="B331" vm="3009">
        <f ca="1"/>
        <v>339.29</v>
      </c>
      <c r="C331" s="9">
        <f t="shared" ca="1" si="40"/>
        <v>8.5609821348948678E-3</v>
      </c>
      <c r="G331" vm="3010">
        <f ca="1"/>
        <v>15.3605</v>
      </c>
      <c r="H331" vm="3011">
        <f ca="1"/>
        <v>260.58</v>
      </c>
      <c r="I331" vm="3012">
        <f ca="1"/>
        <v>133.5</v>
      </c>
      <c r="J331" vm="3013">
        <f ca="1"/>
        <v>168.101</v>
      </c>
      <c r="K331" vm="3014">
        <f ca="1"/>
        <v>301.47000000000003</v>
      </c>
      <c r="L331" vm="3015">
        <f ca="1"/>
        <v>248.03749999999999</v>
      </c>
      <c r="M331" vm="3016">
        <f ca="1"/>
        <v>114.6645</v>
      </c>
      <c r="N331" s="9">
        <f t="shared" ca="1" si="35"/>
        <v>1.6112197195070124</v>
      </c>
      <c r="O331" s="9">
        <f t="shared" ca="1" si="35"/>
        <v>0.65237793278376666</v>
      </c>
      <c r="P331" s="9">
        <f t="shared" ca="1" si="35"/>
        <v>0.81849140132811193</v>
      </c>
      <c r="Q331" s="9">
        <f t="shared" ca="1" si="36"/>
        <v>0.81943241839120273</v>
      </c>
      <c r="R331" s="9">
        <f t="shared" ca="1" si="37"/>
        <v>0.46879415347137643</v>
      </c>
      <c r="S331" s="9">
        <f t="shared" ca="1" si="38"/>
        <v>7.8939308099424839</v>
      </c>
      <c r="T331" s="9">
        <f t="shared" ca="1" si="39"/>
        <v>0.71522490314281018</v>
      </c>
    </row>
    <row r="332" spans="1:20" x14ac:dyDescent="0.25">
      <c r="A332" vm="3017">
        <f ca="1"/>
        <v>44308</v>
      </c>
      <c r="B332" vm="3018">
        <f ca="1"/>
        <v>335.2</v>
      </c>
      <c r="C332" s="9">
        <f t="shared" ca="1" si="40"/>
        <v>-1.2054584573668592E-2</v>
      </c>
      <c r="G332" vm="3019">
        <f ca="1"/>
        <v>14.850300000000001</v>
      </c>
      <c r="H332" vm="3020">
        <f ca="1"/>
        <v>257.17</v>
      </c>
      <c r="I332" vm="3021">
        <f ca="1"/>
        <v>131.94</v>
      </c>
      <c r="J332" vm="3022">
        <f ca="1"/>
        <v>165.452</v>
      </c>
      <c r="K332" vm="3023">
        <f ca="1"/>
        <v>296.52</v>
      </c>
      <c r="L332" vm="3024">
        <f ca="1"/>
        <v>239.89429999999999</v>
      </c>
      <c r="M332" vm="3025">
        <f ca="1"/>
        <v>113.396</v>
      </c>
      <c r="N332" s="9">
        <f t="shared" ca="1" si="35"/>
        <v>1.5244878878028048</v>
      </c>
      <c r="O332" s="9">
        <f t="shared" ca="1" si="35"/>
        <v>0.63075459733671546</v>
      </c>
      <c r="P332" s="9">
        <f t="shared" ca="1" si="35"/>
        <v>0.79724161416652484</v>
      </c>
      <c r="Q332" s="9">
        <f t="shared" ca="1" si="36"/>
        <v>0.79076110485756357</v>
      </c>
      <c r="R332" s="9">
        <f t="shared" ca="1" si="37"/>
        <v>0.44467722289890377</v>
      </c>
      <c r="S332" s="9">
        <f t="shared" ca="1" si="38"/>
        <v>7.6019384403551289</v>
      </c>
      <c r="T332" s="9">
        <f t="shared" ca="1" si="39"/>
        <v>0.69624986911190567</v>
      </c>
    </row>
    <row r="333" spans="1:20" x14ac:dyDescent="0.25">
      <c r="A333" vm="3026">
        <f ca="1"/>
        <v>44309</v>
      </c>
      <c r="B333" vm="3027">
        <f ca="1"/>
        <v>339.42</v>
      </c>
      <c r="C333" s="9">
        <f t="shared" ca="1" si="40"/>
        <v>1.2589498806682586E-2</v>
      </c>
      <c r="G333" vm="3028">
        <f ca="1"/>
        <v>15.2653</v>
      </c>
      <c r="H333" vm="3029">
        <f ca="1"/>
        <v>261.14999999999998</v>
      </c>
      <c r="I333" vm="3030">
        <f ca="1"/>
        <v>134.32</v>
      </c>
      <c r="J333" vm="3031">
        <f ca="1"/>
        <v>167.04400000000001</v>
      </c>
      <c r="K333" vm="3032">
        <f ca="1"/>
        <v>301.13</v>
      </c>
      <c r="L333" vm="3033">
        <f ca="1"/>
        <v>243.1309</v>
      </c>
      <c r="M333" vm="3034">
        <f ca="1"/>
        <v>115.765</v>
      </c>
      <c r="N333" s="9">
        <f t="shared" ca="1" si="35"/>
        <v>1.5950361240968975</v>
      </c>
      <c r="O333" s="9">
        <f t="shared" ca="1" si="35"/>
        <v>0.65599239061509196</v>
      </c>
      <c r="P333" s="9">
        <f t="shared" ca="1" si="35"/>
        <v>0.82966116124638178</v>
      </c>
      <c r="Q333" s="9">
        <f t="shared" ca="1" si="36"/>
        <v>0.80799203394233277</v>
      </c>
      <c r="R333" s="9">
        <f t="shared" ca="1" si="37"/>
        <v>0.4671376370280147</v>
      </c>
      <c r="S333" s="9">
        <f t="shared" ca="1" si="38"/>
        <v>7.7179938612469705</v>
      </c>
      <c r="T333" s="9">
        <f t="shared" ca="1" si="39"/>
        <v>0.73168688576087115</v>
      </c>
    </row>
    <row r="334" spans="1:20" x14ac:dyDescent="0.25">
      <c r="A334" vm="3035">
        <f ca="1"/>
        <v>44312</v>
      </c>
      <c r="B334" vm="3036">
        <f ca="1"/>
        <v>341.63</v>
      </c>
      <c r="C334" s="9">
        <f t="shared" ca="1" si="40"/>
        <v>6.5111071828412026E-3</v>
      </c>
      <c r="G334" vm="3037">
        <f ca="1"/>
        <v>15.478</v>
      </c>
      <c r="H334" vm="3038">
        <f ca="1"/>
        <v>261.55</v>
      </c>
      <c r="I334" vm="3039">
        <f ca="1"/>
        <v>134.72</v>
      </c>
      <c r="J334" vm="3040">
        <f ca="1"/>
        <v>170.45</v>
      </c>
      <c r="K334" vm="3041">
        <f ca="1"/>
        <v>303.04000000000002</v>
      </c>
      <c r="L334" vm="3042">
        <f ca="1"/>
        <v>246.0642</v>
      </c>
      <c r="M334" vm="3043">
        <f ca="1"/>
        <v>116.337</v>
      </c>
      <c r="N334" s="9">
        <f t="shared" ca="1" si="35"/>
        <v>1.6311942201444962</v>
      </c>
      <c r="O334" s="9">
        <f t="shared" ca="1" si="35"/>
        <v>0.65852885225110991</v>
      </c>
      <c r="P334" s="9">
        <f t="shared" ca="1" si="35"/>
        <v>0.83510982462114769</v>
      </c>
      <c r="Q334" s="9">
        <f t="shared" ca="1" si="36"/>
        <v>0.84485669754957127</v>
      </c>
      <c r="R334" s="9">
        <f t="shared" ca="1" si="37"/>
        <v>0.47644336175395874</v>
      </c>
      <c r="S334" s="9">
        <f t="shared" ca="1" si="38"/>
        <v>7.8231737926879994</v>
      </c>
      <c r="T334" s="9">
        <f t="shared" ca="1" si="39"/>
        <v>0.74024322747602889</v>
      </c>
    </row>
    <row r="335" spans="1:20" x14ac:dyDescent="0.25">
      <c r="A335" vm="3044">
        <f ca="1"/>
        <v>44313</v>
      </c>
      <c r="B335" vm="3045">
        <f ca="1"/>
        <v>340.15</v>
      </c>
      <c r="C335" s="9">
        <f t="shared" ca="1" si="40"/>
        <v>-4.3321722331177703E-3</v>
      </c>
      <c r="G335" vm="3046">
        <f ca="1"/>
        <v>15.3818</v>
      </c>
      <c r="H335" vm="3047">
        <f ca="1"/>
        <v>261.97000000000003</v>
      </c>
      <c r="I335" vm="3048">
        <f ca="1"/>
        <v>134.38999999999999</v>
      </c>
      <c r="J335" vm="3049">
        <f ca="1"/>
        <v>170.8715</v>
      </c>
      <c r="K335" vm="3050">
        <f ca="1"/>
        <v>303.57</v>
      </c>
      <c r="L335" vm="3051">
        <f ca="1"/>
        <v>234.911</v>
      </c>
      <c r="M335" vm="3052">
        <f ca="1"/>
        <v>115.35599999999999</v>
      </c>
      <c r="N335" s="9">
        <f t="shared" ca="1" si="35"/>
        <v>1.6148406289842754</v>
      </c>
      <c r="O335" s="9">
        <f t="shared" ca="1" si="35"/>
        <v>0.66119213696892865</v>
      </c>
      <c r="P335" s="9">
        <f t="shared" ca="1" si="35"/>
        <v>0.83061467733696581</v>
      </c>
      <c r="Q335" s="9">
        <f t="shared" ca="1" si="36"/>
        <v>0.84941878084682654</v>
      </c>
      <c r="R335" s="9">
        <f t="shared" ca="1" si="37"/>
        <v>0.47902557856272843</v>
      </c>
      <c r="S335" s="9">
        <f t="shared" ca="1" si="38"/>
        <v>7.4232512442449181</v>
      </c>
      <c r="T335" s="9">
        <f t="shared" ca="1" si="39"/>
        <v>0.72556880226174614</v>
      </c>
    </row>
    <row r="336" spans="1:20" x14ac:dyDescent="0.25">
      <c r="A336" vm="3053">
        <f ca="1"/>
        <v>44314</v>
      </c>
      <c r="B336" vm="3054">
        <f ca="1"/>
        <v>339</v>
      </c>
      <c r="C336" s="9">
        <f t="shared" ca="1" si="40"/>
        <v>-3.380861384683187E-3</v>
      </c>
      <c r="G336" vm="3055">
        <f ca="1"/>
        <v>15.2768</v>
      </c>
      <c r="H336" vm="3056">
        <f ca="1"/>
        <v>254.56</v>
      </c>
      <c r="I336" vm="3057">
        <f ca="1"/>
        <v>133.58000000000001</v>
      </c>
      <c r="J336" vm="3058">
        <f ca="1"/>
        <v>172.92500000000001</v>
      </c>
      <c r="K336" vm="3059">
        <f ca="1"/>
        <v>307.10000000000002</v>
      </c>
      <c r="L336" vm="3060">
        <f ca="1"/>
        <v>231.46440000000001</v>
      </c>
      <c r="M336" vm="3061">
        <f ca="1"/>
        <v>118.99550000000001</v>
      </c>
      <c r="N336" s="9">
        <f t="shared" ca="1" si="35"/>
        <v>1.5969910752231193</v>
      </c>
      <c r="O336" s="9">
        <f t="shared" ca="1" si="35"/>
        <v>0.6142041851616995</v>
      </c>
      <c r="P336" s="9">
        <f t="shared" ca="1" si="35"/>
        <v>0.8195811340030652</v>
      </c>
      <c r="Q336" s="9">
        <f t="shared" ca="1" si="36"/>
        <v>0.87164473114555396</v>
      </c>
      <c r="R336" s="9">
        <f t="shared" ca="1" si="37"/>
        <v>0.49622411693057256</v>
      </c>
      <c r="S336" s="9">
        <f t="shared" ca="1" si="38"/>
        <v>7.2996658108747727</v>
      </c>
      <c r="T336" s="9">
        <f t="shared" ca="1" si="39"/>
        <v>0.78001077022034093</v>
      </c>
    </row>
    <row r="337" spans="1:20" x14ac:dyDescent="0.25">
      <c r="A337" vm="3062">
        <f ca="1"/>
        <v>44315</v>
      </c>
      <c r="B337" vm="3063">
        <f ca="1"/>
        <v>340.22</v>
      </c>
      <c r="C337" s="9">
        <f t="shared" ca="1" si="40"/>
        <v>3.5988200589971431E-3</v>
      </c>
      <c r="G337" vm="3064">
        <f ca="1"/>
        <v>15.3248</v>
      </c>
      <c r="H337" vm="3065">
        <f ca="1"/>
        <v>252.51</v>
      </c>
      <c r="I337" vm="3066">
        <f ca="1"/>
        <v>133.47999999999999</v>
      </c>
      <c r="J337" vm="3067">
        <f ca="1"/>
        <v>173.56549999999999</v>
      </c>
      <c r="K337" vm="3068">
        <f ca="1"/>
        <v>329.51</v>
      </c>
      <c r="L337" vm="3069">
        <f ca="1"/>
        <v>225.6644</v>
      </c>
      <c r="M337" vm="3070">
        <f ca="1"/>
        <v>121.4945</v>
      </c>
      <c r="N337" s="9">
        <f t="shared" ca="1" si="35"/>
        <v>1.605150871228219</v>
      </c>
      <c r="O337" s="9">
        <f t="shared" ca="1" si="35"/>
        <v>0.60120481927710845</v>
      </c>
      <c r="P337" s="9">
        <f t="shared" ca="1" si="35"/>
        <v>0.81821896815937345</v>
      </c>
      <c r="Q337" s="9">
        <f t="shared" ca="1" si="36"/>
        <v>0.87857714953675625</v>
      </c>
      <c r="R337" s="9">
        <f t="shared" ca="1" si="37"/>
        <v>0.60540803897685747</v>
      </c>
      <c r="S337" s="9">
        <f t="shared" ca="1" si="38"/>
        <v>7.0916940376644053</v>
      </c>
      <c r="T337" s="9">
        <f t="shared" ca="1" si="39"/>
        <v>0.81739240998638762</v>
      </c>
    </row>
    <row r="338" spans="1:20" x14ac:dyDescent="0.25">
      <c r="A338" vm="3071">
        <f ca="1"/>
        <v>44316</v>
      </c>
      <c r="B338" vm="3072">
        <f ca="1"/>
        <v>337.99</v>
      </c>
      <c r="C338" s="9">
        <f t="shared" ca="1" si="40"/>
        <v>-6.5545823290812377E-3</v>
      </c>
      <c r="G338" vm="3073">
        <f ca="1"/>
        <v>15.009499999999999</v>
      </c>
      <c r="H338" vm="3074">
        <f ca="1"/>
        <v>252.18</v>
      </c>
      <c r="I338" vm="3075">
        <f ca="1"/>
        <v>131.46</v>
      </c>
      <c r="J338" vm="3076">
        <f ca="1"/>
        <v>173.37100000000001</v>
      </c>
      <c r="K338" vm="3077">
        <f ca="1"/>
        <v>325.08</v>
      </c>
      <c r="L338" vm="3078">
        <f ca="1"/>
        <v>236.4776</v>
      </c>
      <c r="M338" vm="3079">
        <f ca="1"/>
        <v>120.506</v>
      </c>
      <c r="N338" s="9">
        <f t="shared" ca="1" si="35"/>
        <v>1.5515512112197194</v>
      </c>
      <c r="O338" s="9">
        <f t="shared" ca="1" si="35"/>
        <v>0.59911223842739392</v>
      </c>
      <c r="P338" s="9">
        <f t="shared" ca="1" si="35"/>
        <v>0.79070321811680588</v>
      </c>
      <c r="Q338" s="9">
        <f t="shared" ca="1" si="36"/>
        <v>0.87647198891678957</v>
      </c>
      <c r="R338" s="9">
        <f t="shared" ca="1" si="37"/>
        <v>0.58382460414129111</v>
      </c>
      <c r="S338" s="9">
        <f t="shared" ca="1" si="38"/>
        <v>7.4794251373330845</v>
      </c>
      <c r="T338" s="9">
        <f t="shared" ca="1" si="39"/>
        <v>0.802605794976889</v>
      </c>
    </row>
    <row r="339" spans="1:20" x14ac:dyDescent="0.25">
      <c r="A339" vm="3080">
        <f ca="1"/>
        <v>44319</v>
      </c>
      <c r="B339" vm="3081">
        <f ca="1"/>
        <v>336.19</v>
      </c>
      <c r="C339" s="9">
        <f t="shared" ca="1" si="40"/>
        <v>-5.3256013491523868E-3</v>
      </c>
      <c r="G339" vm="3082">
        <f ca="1"/>
        <v>14.8368</v>
      </c>
      <c r="H339" vm="3083">
        <f ca="1"/>
        <v>251.86</v>
      </c>
      <c r="I339" vm="3084">
        <f ca="1"/>
        <v>132.54</v>
      </c>
      <c r="J339" vm="3085">
        <f ca="1"/>
        <v>169.3245</v>
      </c>
      <c r="K339" vm="3086">
        <f ca="1"/>
        <v>322.58</v>
      </c>
      <c r="L339" vm="3087">
        <f ca="1"/>
        <v>228.29769999999999</v>
      </c>
      <c r="M339" vm="3088">
        <f ca="1"/>
        <v>119.7585</v>
      </c>
      <c r="N339" s="9">
        <f t="shared" ca="1" si="35"/>
        <v>1.5221929451763705</v>
      </c>
      <c r="O339" s="9">
        <f t="shared" ca="1" si="35"/>
        <v>0.59708306911857978</v>
      </c>
      <c r="P339" s="9">
        <f t="shared" ca="1" si="35"/>
        <v>0.80541460922867358</v>
      </c>
      <c r="Q339" s="9">
        <f t="shared" ca="1" si="36"/>
        <v>0.83267490691834789</v>
      </c>
      <c r="R339" s="9">
        <f t="shared" ca="1" si="37"/>
        <v>0.57164433617539578</v>
      </c>
      <c r="S339" s="9">
        <f t="shared" ca="1" si="38"/>
        <v>7.1861168084221383</v>
      </c>
      <c r="T339" s="9">
        <f t="shared" ca="1" si="39"/>
        <v>0.79142421205367164</v>
      </c>
    </row>
    <row r="340" spans="1:20" x14ac:dyDescent="0.25">
      <c r="A340" vm="3089">
        <f ca="1"/>
        <v>44320</v>
      </c>
      <c r="B340" vm="3090">
        <f ca="1"/>
        <v>330.14</v>
      </c>
      <c r="C340" s="9">
        <f t="shared" ca="1" si="40"/>
        <v>-1.7995776197983315E-2</v>
      </c>
      <c r="G340" vm="3091">
        <f ca="1"/>
        <v>14.3513</v>
      </c>
      <c r="H340" vm="3092">
        <f ca="1"/>
        <v>247.79</v>
      </c>
      <c r="I340" vm="3093">
        <f ca="1"/>
        <v>127.85</v>
      </c>
      <c r="J340" vm="3094">
        <f ca="1"/>
        <v>165.59350000000001</v>
      </c>
      <c r="K340" vm="3095">
        <f ca="1"/>
        <v>318.36</v>
      </c>
      <c r="L340" vm="3096">
        <f ca="1"/>
        <v>224.53110000000001</v>
      </c>
      <c r="M340" vm="3097">
        <f ca="1"/>
        <v>117.71250000000001</v>
      </c>
      <c r="N340" s="9">
        <f t="shared" ref="N340:P403" ca="1" si="41">(G340/G$3)-1</f>
        <v>1.4396600084997875</v>
      </c>
      <c r="O340" s="9">
        <f t="shared" ca="1" si="41"/>
        <v>0.57127457197209908</v>
      </c>
      <c r="P340" s="9">
        <f t="shared" ca="1" si="41"/>
        <v>0.74152903115954372</v>
      </c>
      <c r="Q340" s="9">
        <f t="shared" ca="1" si="36"/>
        <v>0.79229262273789947</v>
      </c>
      <c r="R340" s="9">
        <f t="shared" ca="1" si="37"/>
        <v>0.55108404384896481</v>
      </c>
      <c r="S340" s="9">
        <f t="shared" ca="1" si="38"/>
        <v>7.0510570703231448</v>
      </c>
      <c r="T340" s="9">
        <f t="shared" ca="1" si="39"/>
        <v>0.76081883591868493</v>
      </c>
    </row>
    <row r="341" spans="1:20" x14ac:dyDescent="0.25">
      <c r="A341" vm="3098">
        <f ca="1"/>
        <v>44321</v>
      </c>
      <c r="B341" vm="3099">
        <f ca="1"/>
        <v>329.03</v>
      </c>
      <c r="C341" s="9">
        <f t="shared" ca="1" si="40"/>
        <v>-3.3622099715272524E-3</v>
      </c>
      <c r="G341" vm="3100">
        <f ca="1"/>
        <v>14.458500000000001</v>
      </c>
      <c r="H341" vm="3101">
        <f ca="1"/>
        <v>246.47</v>
      </c>
      <c r="I341" vm="3102">
        <f ca="1"/>
        <v>128.1</v>
      </c>
      <c r="J341" vm="3103">
        <f ca="1"/>
        <v>163.52699999999999</v>
      </c>
      <c r="K341" vm="3104">
        <f ca="1"/>
        <v>315.02</v>
      </c>
      <c r="L341" vm="3105">
        <f ca="1"/>
        <v>223.64439999999999</v>
      </c>
      <c r="M341" vm="3106">
        <f ca="1"/>
        <v>117.837</v>
      </c>
      <c r="N341" s="9">
        <f t="shared" ca="1" si="41"/>
        <v>1.4578835529111771</v>
      </c>
      <c r="O341" s="9">
        <f t="shared" ca="1" si="41"/>
        <v>0.56290424857324051</v>
      </c>
      <c r="P341" s="9">
        <f t="shared" ca="1" si="41"/>
        <v>0.74493444576877232</v>
      </c>
      <c r="Q341" s="9">
        <f t="shared" ca="1" si="36"/>
        <v>0.76992596761624377</v>
      </c>
      <c r="R341" s="9">
        <f t="shared" ca="1" si="37"/>
        <v>0.53481120584652864</v>
      </c>
      <c r="S341" s="9">
        <f t="shared" ca="1" si="38"/>
        <v>7.0192624890635535</v>
      </c>
      <c r="T341" s="9">
        <f t="shared" ca="1" si="39"/>
        <v>0.76268118651927419</v>
      </c>
    </row>
    <row r="342" spans="1:20" x14ac:dyDescent="0.25">
      <c r="A342" vm="3107">
        <f ca="1"/>
        <v>44322</v>
      </c>
      <c r="B342" vm="3108">
        <f ca="1"/>
        <v>331.51</v>
      </c>
      <c r="C342" s="9">
        <f t="shared" ca="1" si="40"/>
        <v>7.5373066285748802E-3</v>
      </c>
      <c r="G342" vm="3109">
        <f ca="1"/>
        <v>14.523</v>
      </c>
      <c r="H342" vm="3110">
        <f ca="1"/>
        <v>249.73</v>
      </c>
      <c r="I342" vm="3111">
        <f ca="1"/>
        <v>129.74</v>
      </c>
      <c r="J342" vm="3112">
        <f ca="1"/>
        <v>165.3185</v>
      </c>
      <c r="K342" vm="3113">
        <f ca="1"/>
        <v>320.02</v>
      </c>
      <c r="L342" vm="3114">
        <f ca="1"/>
        <v>221.17779999999999</v>
      </c>
      <c r="M342" vm="3115">
        <f ca="1"/>
        <v>119.0675</v>
      </c>
      <c r="N342" s="9">
        <f t="shared" ca="1" si="41"/>
        <v>1.4688482787930299</v>
      </c>
      <c r="O342" s="9">
        <f t="shared" ca="1" si="41"/>
        <v>0.58357641090678514</v>
      </c>
      <c r="P342" s="9">
        <f t="shared" ca="1" si="41"/>
        <v>0.76727396560531269</v>
      </c>
      <c r="Q342" s="9">
        <f t="shared" ca="1" si="36"/>
        <v>0.78931617456056813</v>
      </c>
      <c r="R342" s="9">
        <f t="shared" ca="1" si="37"/>
        <v>0.55917174177831908</v>
      </c>
      <c r="S342" s="9">
        <f t="shared" ca="1" si="38"/>
        <v>6.9308171139255021</v>
      </c>
      <c r="T342" s="9">
        <f t="shared" ca="1" si="39"/>
        <v>0.7810877922544166</v>
      </c>
    </row>
    <row r="343" spans="1:20" x14ac:dyDescent="0.25">
      <c r="A343" vm="3116">
        <f ca="1"/>
        <v>44323</v>
      </c>
      <c r="B343" vm="3117">
        <f ca="1"/>
        <v>334.2</v>
      </c>
      <c r="C343" s="9">
        <f t="shared" ca="1" si="40"/>
        <v>8.1143856897227806E-3</v>
      </c>
      <c r="G343" vm="3118">
        <f ca="1"/>
        <v>14.8123</v>
      </c>
      <c r="H343" vm="3119">
        <f ca="1"/>
        <v>252.46</v>
      </c>
      <c r="I343" vm="3120">
        <f ca="1"/>
        <v>130.21</v>
      </c>
      <c r="J343" vm="3121">
        <f ca="1"/>
        <v>164.5805</v>
      </c>
      <c r="K343" vm="3122">
        <f ca="1"/>
        <v>319.08</v>
      </c>
      <c r="L343" vm="3123">
        <f ca="1"/>
        <v>224.12110000000001</v>
      </c>
      <c r="M343" vm="3124">
        <f ca="1"/>
        <v>119.9345</v>
      </c>
      <c r="N343" s="9">
        <f t="shared" ca="1" si="41"/>
        <v>1.5180280492987674</v>
      </c>
      <c r="O343" s="9">
        <f t="shared" ca="1" si="41"/>
        <v>0.60088776157260648</v>
      </c>
      <c r="P343" s="9">
        <f t="shared" ca="1" si="41"/>
        <v>0.77367614507066262</v>
      </c>
      <c r="Q343" s="9">
        <f t="shared" ca="1" si="36"/>
        <v>0.78132846999740235</v>
      </c>
      <c r="R343" s="9">
        <f t="shared" ca="1" si="37"/>
        <v>0.55459196102314245</v>
      </c>
      <c r="S343" s="9">
        <f t="shared" ca="1" si="38"/>
        <v>7.0363556173893098</v>
      </c>
      <c r="T343" s="9">
        <f t="shared" ca="1" si="39"/>
        <v>0.79405693258141241</v>
      </c>
    </row>
    <row r="344" spans="1:20" x14ac:dyDescent="0.25">
      <c r="A344" vm="3125">
        <f ca="1"/>
        <v>44326</v>
      </c>
      <c r="B344" vm="3126">
        <f ca="1"/>
        <v>325.76</v>
      </c>
      <c r="C344" s="9">
        <f t="shared" ca="1" si="40"/>
        <v>-2.5254338719329694E-2</v>
      </c>
      <c r="G344" vm="3127">
        <f ca="1"/>
        <v>14.2658</v>
      </c>
      <c r="H344" vm="3128">
        <f ca="1"/>
        <v>247.18</v>
      </c>
      <c r="I344" vm="3129">
        <f ca="1"/>
        <v>126.85</v>
      </c>
      <c r="J344" vm="3130">
        <f ca="1"/>
        <v>159.52449999999999</v>
      </c>
      <c r="K344" vm="3131">
        <f ca="1"/>
        <v>305.97000000000003</v>
      </c>
      <c r="L344" vm="3132">
        <f ca="1"/>
        <v>209.67789999999999</v>
      </c>
      <c r="M344" vm="3133">
        <f ca="1"/>
        <v>117.083</v>
      </c>
      <c r="N344" s="9">
        <f t="shared" ca="1" si="41"/>
        <v>1.4251253718657035</v>
      </c>
      <c r="O344" s="9">
        <f t="shared" ca="1" si="41"/>
        <v>0.56740646797717198</v>
      </c>
      <c r="P344" s="9">
        <f t="shared" ca="1" si="41"/>
        <v>0.72790737272262906</v>
      </c>
      <c r="Q344" s="9">
        <f t="shared" ca="1" si="36"/>
        <v>0.72660511732617539</v>
      </c>
      <c r="R344" s="9">
        <f t="shared" ca="1" si="37"/>
        <v>0.49071863580998798</v>
      </c>
      <c r="S344" s="9">
        <f t="shared" ca="1" si="38"/>
        <v>6.5184628734527612</v>
      </c>
      <c r="T344" s="9">
        <f t="shared" ca="1" si="39"/>
        <v>0.7514023724402028</v>
      </c>
    </row>
    <row r="345" spans="1:20" x14ac:dyDescent="0.25">
      <c r="A345" vm="3134">
        <f ca="1"/>
        <v>44327</v>
      </c>
      <c r="B345" vm="3135">
        <f ca="1"/>
        <v>325.31</v>
      </c>
      <c r="C345" s="9">
        <f t="shared" ca="1" si="40"/>
        <v>-1.3813850687622864E-3</v>
      </c>
      <c r="G345" vm="3136">
        <f ca="1"/>
        <v>14.3063</v>
      </c>
      <c r="H345" vm="3137">
        <f ca="1"/>
        <v>246.23</v>
      </c>
      <c r="I345" vm="3138">
        <f ca="1"/>
        <v>125.91</v>
      </c>
      <c r="J345" vm="3139">
        <f ca="1"/>
        <v>161.19550000000001</v>
      </c>
      <c r="K345" vm="3140">
        <f ca="1"/>
        <v>306.52999999999997</v>
      </c>
      <c r="L345" vm="3141">
        <f ca="1"/>
        <v>205.7313</v>
      </c>
      <c r="M345" vm="3142">
        <f ca="1"/>
        <v>115.438</v>
      </c>
      <c r="N345" s="9">
        <f t="shared" ca="1" si="41"/>
        <v>1.4320101997450063</v>
      </c>
      <c r="O345" s="9">
        <f t="shared" ca="1" si="41"/>
        <v>0.56138237159162974</v>
      </c>
      <c r="P345" s="9">
        <f t="shared" ca="1" si="41"/>
        <v>0.7151030137919292</v>
      </c>
      <c r="Q345" s="9">
        <f t="shared" ca="1" si="36"/>
        <v>0.7446910987964328</v>
      </c>
      <c r="R345" s="9">
        <f t="shared" ca="1" si="37"/>
        <v>0.49344701583434825</v>
      </c>
      <c r="S345" s="9">
        <f t="shared" ca="1" si="38"/>
        <v>6.3769488389437905</v>
      </c>
      <c r="T345" s="9">
        <f t="shared" ca="1" si="39"/>
        <v>0.72679541068944364</v>
      </c>
    </row>
    <row r="346" spans="1:20" x14ac:dyDescent="0.25">
      <c r="A346" vm="3143">
        <f ca="1"/>
        <v>44328</v>
      </c>
      <c r="B346" vm="3144">
        <f ca="1"/>
        <v>316.89</v>
      </c>
      <c r="C346" s="9">
        <f t="shared" ca="1" si="40"/>
        <v>-2.5883003903968582E-2</v>
      </c>
      <c r="G346" vm="3145">
        <f ca="1"/>
        <v>13.7585</v>
      </c>
      <c r="H346" vm="1290">
        <f ca="1"/>
        <v>239</v>
      </c>
      <c r="I346" vm="3146">
        <f ca="1"/>
        <v>122.77</v>
      </c>
      <c r="J346" vm="3147">
        <f ca="1"/>
        <v>157.59700000000001</v>
      </c>
      <c r="K346" vm="3148">
        <f ca="1"/>
        <v>302.55</v>
      </c>
      <c r="L346" vm="3149">
        <f ca="1"/>
        <v>196.62799999999999</v>
      </c>
      <c r="M346" vm="3150">
        <f ca="1"/>
        <v>111.95399999999999</v>
      </c>
      <c r="N346" s="9">
        <f t="shared" ca="1" si="41"/>
        <v>1.3388865278368041</v>
      </c>
      <c r="O346" s="9">
        <f t="shared" ca="1" si="41"/>
        <v>0.51553582752060878</v>
      </c>
      <c r="P346" s="9">
        <f t="shared" ca="1" si="41"/>
        <v>0.67233100630001719</v>
      </c>
      <c r="Q346" s="9">
        <f t="shared" ca="1" si="36"/>
        <v>0.70574292146506212</v>
      </c>
      <c r="R346" s="9">
        <f t="shared" ca="1" si="37"/>
        <v>0.47405602923264323</v>
      </c>
      <c r="S346" s="9">
        <f t="shared" ca="1" si="38"/>
        <v>6.0505299694496628</v>
      </c>
      <c r="T346" s="9">
        <f t="shared" ca="1" si="39"/>
        <v>0.67467951115166547</v>
      </c>
    </row>
    <row r="347" spans="1:20" x14ac:dyDescent="0.25">
      <c r="A347" vm="3151">
        <f ca="1"/>
        <v>44329</v>
      </c>
      <c r="B347" vm="3152">
        <f ca="1"/>
        <v>319.33999999999997</v>
      </c>
      <c r="C347" s="9">
        <f t="shared" ca="1" si="40"/>
        <v>7.7313894411310535E-3</v>
      </c>
      <c r="G347" vm="3153">
        <f ca="1"/>
        <v>13.6653</v>
      </c>
      <c r="H347" vm="3154">
        <f ca="1"/>
        <v>243.03</v>
      </c>
      <c r="I347" vm="3155">
        <f ca="1"/>
        <v>124.97</v>
      </c>
      <c r="J347" vm="3156">
        <f ca="1"/>
        <v>158.0735</v>
      </c>
      <c r="K347" vm="3157">
        <f ca="1"/>
        <v>305.26</v>
      </c>
      <c r="L347" vm="3158">
        <f ca="1"/>
        <v>190.56139999999999</v>
      </c>
      <c r="M347" vm="3159">
        <f ca="1"/>
        <v>113.0985</v>
      </c>
      <c r="N347" s="9">
        <f t="shared" ca="1" si="41"/>
        <v>1.3230429239269017</v>
      </c>
      <c r="O347" s="9">
        <f t="shared" ca="1" si="41"/>
        <v>0.54109067850348769</v>
      </c>
      <c r="P347" s="9">
        <f t="shared" ca="1" si="41"/>
        <v>0.70229865486122955</v>
      </c>
      <c r="Q347" s="9">
        <f t="shared" ca="1" si="36"/>
        <v>0.71090029439778335</v>
      </c>
      <c r="R347" s="9">
        <f t="shared" ca="1" si="37"/>
        <v>0.48725943970767349</v>
      </c>
      <c r="S347" s="9">
        <f t="shared" ca="1" si="38"/>
        <v>5.8329986661120747</v>
      </c>
      <c r="T347" s="9">
        <f t="shared" ca="1" si="39"/>
        <v>0.69179967390166186</v>
      </c>
    </row>
    <row r="348" spans="1:20" x14ac:dyDescent="0.25">
      <c r="A348" vm="3160">
        <f ca="1"/>
        <v>44330</v>
      </c>
      <c r="B348" vm="3161">
        <f ca="1"/>
        <v>326.39</v>
      </c>
      <c r="C348" s="9">
        <f t="shared" ca="1" si="40"/>
        <v>2.2076783365691854E-2</v>
      </c>
      <c r="G348" vm="3162">
        <f ca="1"/>
        <v>14.243</v>
      </c>
      <c r="H348" vm="1726">
        <f ca="1"/>
        <v>248.15</v>
      </c>
      <c r="I348" vm="3163">
        <f ca="1"/>
        <v>127.45</v>
      </c>
      <c r="J348" vm="3164">
        <f ca="1"/>
        <v>161.14500000000001</v>
      </c>
      <c r="K348" vm="3165">
        <f ca="1"/>
        <v>315.94</v>
      </c>
      <c r="L348" vm="3166">
        <f ca="1"/>
        <v>196.578</v>
      </c>
      <c r="M348" vm="3167">
        <f ca="1"/>
        <v>115.80800000000001</v>
      </c>
      <c r="N348" s="9">
        <f t="shared" ca="1" si="41"/>
        <v>1.4212494687632811</v>
      </c>
      <c r="O348" s="9">
        <f t="shared" ca="1" si="41"/>
        <v>0.57355738744451501</v>
      </c>
      <c r="P348" s="9">
        <f t="shared" ca="1" si="41"/>
        <v>0.73608036778477803</v>
      </c>
      <c r="Q348" s="9">
        <f t="shared" ca="1" si="36"/>
        <v>0.74414451467659548</v>
      </c>
      <c r="R348" s="9">
        <f t="shared" ca="1" si="37"/>
        <v>0.53929354445797806</v>
      </c>
      <c r="S348" s="9">
        <f t="shared" ca="1" si="38"/>
        <v>6.0487371093357813</v>
      </c>
      <c r="T348" s="9">
        <f t="shared" ca="1" si="39"/>
        <v>0.73233010725344427</v>
      </c>
    </row>
    <row r="349" spans="1:20" x14ac:dyDescent="0.25">
      <c r="A349" vm="3168">
        <f ca="1"/>
        <v>44333</v>
      </c>
      <c r="B349" vm="3169">
        <f ca="1"/>
        <v>324.41000000000003</v>
      </c>
      <c r="C349" s="9">
        <f t="shared" ca="1" si="40"/>
        <v>-6.0663623272770861E-3</v>
      </c>
      <c r="G349" vm="3170">
        <f ca="1"/>
        <v>14.1655</v>
      </c>
      <c r="H349" vm="3171">
        <f ca="1"/>
        <v>245.18</v>
      </c>
      <c r="I349" vm="3172">
        <f ca="1"/>
        <v>126.27</v>
      </c>
      <c r="J349" vm="3173">
        <f ca="1"/>
        <v>163.51949999999999</v>
      </c>
      <c r="K349" vm="2772">
        <f ca="1"/>
        <v>315.45999999999998</v>
      </c>
      <c r="L349" vm="3174">
        <f ca="1"/>
        <v>192.2747</v>
      </c>
      <c r="M349" vm="3175">
        <f ca="1"/>
        <v>116.0705</v>
      </c>
      <c r="N349" s="9">
        <f t="shared" ca="1" si="41"/>
        <v>1.4080747981300465</v>
      </c>
      <c r="O349" s="9">
        <f t="shared" ca="1" si="41"/>
        <v>0.55472415979708312</v>
      </c>
      <c r="P349" s="9">
        <f t="shared" ca="1" si="41"/>
        <v>0.72000681082921858</v>
      </c>
      <c r="Q349" s="9">
        <f t="shared" ca="1" si="36"/>
        <v>0.76984479175686205</v>
      </c>
      <c r="R349" s="9">
        <f t="shared" ca="1" si="37"/>
        <v>0.53695493300852615</v>
      </c>
      <c r="S349" s="9">
        <f t="shared" ca="1" si="38"/>
        <v>5.8944328107743722</v>
      </c>
      <c r="T349" s="9">
        <f t="shared" ca="1" si="39"/>
        <v>0.73625675008601221</v>
      </c>
    </row>
    <row r="350" spans="1:20" x14ac:dyDescent="0.25">
      <c r="A350" vm="3176">
        <f ca="1"/>
        <v>44334</v>
      </c>
      <c r="B350" vm="3177">
        <f ca="1"/>
        <v>322.22000000000003</v>
      </c>
      <c r="C350" s="9">
        <f t="shared" ca="1" si="40"/>
        <v>-6.7507166856755063E-3</v>
      </c>
      <c r="G350" vm="3178">
        <f ca="1"/>
        <v>14.0158</v>
      </c>
      <c r="H350" vm="3179">
        <f ca="1"/>
        <v>243.08</v>
      </c>
      <c r="I350" vm="3180">
        <f ca="1"/>
        <v>124.85</v>
      </c>
      <c r="J350" vm="3181">
        <f ca="1"/>
        <v>161.614</v>
      </c>
      <c r="K350" vm="3182">
        <f ca="1"/>
        <v>309.95999999999998</v>
      </c>
      <c r="L350" vm="3183">
        <f ca="1"/>
        <v>192.62139999999999</v>
      </c>
      <c r="M350" vm="3184">
        <f ca="1"/>
        <v>115.17149999999999</v>
      </c>
      <c r="N350" s="9">
        <f t="shared" ca="1" si="41"/>
        <v>1.3826264343391417</v>
      </c>
      <c r="O350" s="9">
        <f t="shared" ca="1" si="41"/>
        <v>0.5414077362079901</v>
      </c>
      <c r="P350" s="9">
        <f t="shared" ca="1" si="41"/>
        <v>0.70066405584879954</v>
      </c>
      <c r="Q350" s="9">
        <f t="shared" ca="1" si="36"/>
        <v>0.74922071174993521</v>
      </c>
      <c r="R350" s="9">
        <f t="shared" ca="1" si="37"/>
        <v>0.5101583434835566</v>
      </c>
      <c r="S350" s="9">
        <f t="shared" ca="1" si="38"/>
        <v>5.9068645028040327</v>
      </c>
      <c r="T350" s="9">
        <f t="shared" ca="1" si="39"/>
        <v>0.72280893329942697</v>
      </c>
    </row>
    <row r="351" spans="1:20" x14ac:dyDescent="0.25">
      <c r="A351" vm="3185">
        <f ca="1"/>
        <v>44335</v>
      </c>
      <c r="B351" vm="3186">
        <f ca="1"/>
        <v>322.58999999999997</v>
      </c>
      <c r="C351" s="9">
        <f t="shared" ca="1" si="40"/>
        <v>1.1482837812673008E-3</v>
      </c>
      <c r="G351" vm="3187">
        <f ca="1"/>
        <v>14.065799999999999</v>
      </c>
      <c r="H351" vm="3188">
        <f ca="1"/>
        <v>243.12</v>
      </c>
      <c r="I351" vm="3189">
        <f ca="1"/>
        <v>124.69</v>
      </c>
      <c r="J351" vm="3190">
        <f ca="1"/>
        <v>161.59</v>
      </c>
      <c r="K351" vm="3191">
        <f ca="1"/>
        <v>313.58999999999997</v>
      </c>
      <c r="L351" vm="3192">
        <f ca="1"/>
        <v>187.81809999999999</v>
      </c>
      <c r="M351" vm="3193">
        <f ca="1"/>
        <v>115.4355</v>
      </c>
      <c r="N351" s="9">
        <f t="shared" ca="1" si="41"/>
        <v>1.3911262218444538</v>
      </c>
      <c r="O351" s="9">
        <f t="shared" ca="1" si="41"/>
        <v>0.54166138237159167</v>
      </c>
      <c r="P351" s="9">
        <f t="shared" ca="1" si="41"/>
        <v>0.69848459049889344</v>
      </c>
      <c r="Q351" s="9">
        <f t="shared" ca="1" si="36"/>
        <v>0.74896094899991361</v>
      </c>
      <c r="R351" s="9">
        <f t="shared" ca="1" si="37"/>
        <v>0.5278440925700365</v>
      </c>
      <c r="S351" s="9">
        <f t="shared" ca="1" si="38"/>
        <v>5.7346316031037992</v>
      </c>
      <c r="T351" s="9">
        <f t="shared" ca="1" si="39"/>
        <v>0.72675801409103835</v>
      </c>
    </row>
    <row r="352" spans="1:20" x14ac:dyDescent="0.25">
      <c r="A352" vm="3194">
        <f ca="1"/>
        <v>44336</v>
      </c>
      <c r="B352" vm="3195">
        <f ca="1"/>
        <v>328.83</v>
      </c>
      <c r="C352" s="9">
        <f t="shared" ca="1" si="40"/>
        <v>1.9343439040267807E-2</v>
      </c>
      <c r="G352" vm="3196">
        <f ca="1"/>
        <v>14.612500000000001</v>
      </c>
      <c r="H352" vm="3197">
        <f ca="1"/>
        <v>246.48</v>
      </c>
      <c r="I352" vm="3198">
        <f ca="1"/>
        <v>127.31</v>
      </c>
      <c r="J352" vm="3199">
        <f ca="1"/>
        <v>162.38399999999999</v>
      </c>
      <c r="K352" vm="2824">
        <f ca="1"/>
        <v>318.61</v>
      </c>
      <c r="L352" vm="3200">
        <f ca="1"/>
        <v>195.59139999999999</v>
      </c>
      <c r="M352" vm="3201">
        <f ca="1"/>
        <v>117.8045</v>
      </c>
      <c r="N352" s="9">
        <f t="shared" ca="1" si="41"/>
        <v>1.4840628984275392</v>
      </c>
      <c r="O352" s="9">
        <f t="shared" ca="1" si="41"/>
        <v>0.5629676601141409</v>
      </c>
      <c r="P352" s="9">
        <f t="shared" ca="1" si="41"/>
        <v>0.73417333560360998</v>
      </c>
      <c r="Q352" s="9">
        <f t="shared" ca="1" si="36"/>
        <v>0.75755476664646282</v>
      </c>
      <c r="R352" s="9">
        <f t="shared" ca="1" si="37"/>
        <v>0.55230207064555437</v>
      </c>
      <c r="S352" s="9">
        <f t="shared" ca="1" si="38"/>
        <v>6.0133603935686519</v>
      </c>
      <c r="T352" s="9">
        <f t="shared" ca="1" si="39"/>
        <v>0.76219503074000405</v>
      </c>
    </row>
    <row r="353" spans="1:20" x14ac:dyDescent="0.25">
      <c r="A353" vm="3202">
        <f ca="1"/>
        <v>44337</v>
      </c>
      <c r="B353" vm="3203">
        <f ca="1"/>
        <v>327.01</v>
      </c>
      <c r="C353" s="9">
        <f t="shared" ca="1" si="40"/>
        <v>-5.5347748076512993E-3</v>
      </c>
      <c r="G353" vm="3204">
        <f ca="1"/>
        <v>14.9918</v>
      </c>
      <c r="H353" vm="3205">
        <f ca="1"/>
        <v>245.17</v>
      </c>
      <c r="I353" vm="3206">
        <f ca="1"/>
        <v>125.43</v>
      </c>
      <c r="J353" vm="3207">
        <f ca="1"/>
        <v>160.154</v>
      </c>
      <c r="K353" vm="3208">
        <f ca="1"/>
        <v>316.23</v>
      </c>
      <c r="L353" vm="3209">
        <f ca="1"/>
        <v>193.62469999999999</v>
      </c>
      <c r="M353" vm="3210">
        <f ca="1"/>
        <v>117.255</v>
      </c>
      <c r="N353" s="9">
        <f t="shared" ca="1" si="41"/>
        <v>1.5485422864428386</v>
      </c>
      <c r="O353" s="9">
        <f t="shared" ca="1" si="41"/>
        <v>0.55466074825618272</v>
      </c>
      <c r="P353" s="9">
        <f t="shared" ca="1" si="41"/>
        <v>0.70856461774221025</v>
      </c>
      <c r="Q353" s="9">
        <f t="shared" ca="1" si="36"/>
        <v>0.73341847779028502</v>
      </c>
      <c r="R353" s="9">
        <f t="shared" ca="1" si="37"/>
        <v>0.54070645554202201</v>
      </c>
      <c r="S353" s="9">
        <f t="shared" ca="1" si="38"/>
        <v>5.9428400338491985</v>
      </c>
      <c r="T353" s="9">
        <f t="shared" ca="1" si="39"/>
        <v>0.75397525841049484</v>
      </c>
    </row>
    <row r="354" spans="1:20" x14ac:dyDescent="0.25">
      <c r="A354" vm="3211">
        <f ca="1"/>
        <v>44340</v>
      </c>
      <c r="B354" vm="3212">
        <f ca="1"/>
        <v>332.51</v>
      </c>
      <c r="C354" s="9">
        <f t="shared" ca="1" si="40"/>
        <v>1.6819057521176628E-2</v>
      </c>
      <c r="G354" vm="3213">
        <f ca="1"/>
        <v>15.612</v>
      </c>
      <c r="H354" vm="3214">
        <f ca="1"/>
        <v>250.78</v>
      </c>
      <c r="I354" vm="3215">
        <f ca="1"/>
        <v>127.1</v>
      </c>
      <c r="J354" vm="3216">
        <f ca="1"/>
        <v>162.24950000000001</v>
      </c>
      <c r="K354" vm="3217">
        <f ca="1"/>
        <v>324.63</v>
      </c>
      <c r="L354" vm="3218">
        <f ca="1"/>
        <v>202.1446</v>
      </c>
      <c r="M354" vm="3219">
        <f ca="1"/>
        <v>120.3335</v>
      </c>
      <c r="N354" s="9">
        <f t="shared" ca="1" si="41"/>
        <v>1.6539736506587333</v>
      </c>
      <c r="O354" s="9">
        <f t="shared" ca="1" si="41"/>
        <v>0.59023462270133176</v>
      </c>
      <c r="P354" s="9">
        <f t="shared" ca="1" si="41"/>
        <v>0.73131278733185767</v>
      </c>
      <c r="Q354" s="9">
        <f t="shared" ca="1" si="36"/>
        <v>0.75609901290155013</v>
      </c>
      <c r="R354" s="9">
        <f t="shared" ca="1" si="37"/>
        <v>0.58163215590743</v>
      </c>
      <c r="S354" s="9">
        <f t="shared" ca="1" si="38"/>
        <v>6.2483398115345441</v>
      </c>
      <c r="T354" s="9">
        <f t="shared" ca="1" si="39"/>
        <v>0.80002542968691581</v>
      </c>
    </row>
    <row r="355" spans="1:20" x14ac:dyDescent="0.25">
      <c r="A355" vm="3220">
        <f ca="1"/>
        <v>44341</v>
      </c>
      <c r="B355" vm="3221">
        <f ca="1"/>
        <v>332.97</v>
      </c>
      <c r="C355" s="9">
        <f t="shared" ca="1" si="40"/>
        <v>1.3834170400890411E-3</v>
      </c>
      <c r="G355" vm="3222">
        <f ca="1"/>
        <v>15.6478</v>
      </c>
      <c r="H355" vm="3223">
        <f ca="1"/>
        <v>251.72</v>
      </c>
      <c r="I355" vm="3224">
        <f ca="1"/>
        <v>126.9</v>
      </c>
      <c r="J355" vm="3225">
        <f ca="1"/>
        <v>162.95249999999999</v>
      </c>
      <c r="K355" vm="3226">
        <f ca="1"/>
        <v>327.79</v>
      </c>
      <c r="L355" vm="3227">
        <f ca="1"/>
        <v>201.56129999999999</v>
      </c>
      <c r="M355" vm="3228">
        <f ca="1"/>
        <v>120.45350000000001</v>
      </c>
      <c r="N355" s="9">
        <f t="shared" ca="1" si="41"/>
        <v>1.660059498512537</v>
      </c>
      <c r="O355" s="9">
        <f t="shared" ca="1" si="41"/>
        <v>0.59619530754597339</v>
      </c>
      <c r="P355" s="9">
        <f t="shared" ca="1" si="41"/>
        <v>0.72858845564447483</v>
      </c>
      <c r="Q355" s="9">
        <f t="shared" ca="1" si="36"/>
        <v>0.76370789678760054</v>
      </c>
      <c r="R355" s="9">
        <f t="shared" ca="1" si="37"/>
        <v>0.5970280146163216</v>
      </c>
      <c r="S355" s="9">
        <f t="shared" ca="1" si="38"/>
        <v>6.2274243054459912</v>
      </c>
      <c r="T355" s="9">
        <f t="shared" ca="1" si="39"/>
        <v>0.80182046641037541</v>
      </c>
    </row>
    <row r="356" spans="1:20" x14ac:dyDescent="0.25">
      <c r="A356" vm="3229">
        <f ca="1"/>
        <v>44342</v>
      </c>
      <c r="B356" vm="3230">
        <f ca="1"/>
        <v>334.13</v>
      </c>
      <c r="C356" s="9">
        <f t="shared" ca="1" si="40"/>
        <v>3.4837973390995369E-3</v>
      </c>
      <c r="G356" vm="3231">
        <f ca="1"/>
        <v>15.7</v>
      </c>
      <c r="H356" vm="3232">
        <f ca="1"/>
        <v>251.49</v>
      </c>
      <c r="I356" vm="3129">
        <f ca="1"/>
        <v>126.85</v>
      </c>
      <c r="J356" vm="3233">
        <f ca="1"/>
        <v>163.25800000000001</v>
      </c>
      <c r="K356" vm="3234">
        <f ca="1"/>
        <v>327.66000000000003</v>
      </c>
      <c r="L356" vm="3235">
        <f ca="1"/>
        <v>206.37459999999999</v>
      </c>
      <c r="M356" vm="3236">
        <f ca="1"/>
        <v>121.6765</v>
      </c>
      <c r="N356" s="9">
        <f t="shared" ca="1" si="41"/>
        <v>1.6689332766680831</v>
      </c>
      <c r="O356" s="9">
        <f t="shared" ca="1" si="41"/>
        <v>0.59473684210526323</v>
      </c>
      <c r="P356" s="9">
        <f t="shared" ca="1" si="41"/>
        <v>0.72790737272262906</v>
      </c>
      <c r="Q356" s="9">
        <f t="shared" ca="1" si="36"/>
        <v>0.76701446012641816</v>
      </c>
      <c r="R356" s="9">
        <f t="shared" ca="1" si="37"/>
        <v>0.59639464068209502</v>
      </c>
      <c r="S356" s="9">
        <f t="shared" ca="1" si="38"/>
        <v>6.4000157771690018</v>
      </c>
      <c r="T356" s="9">
        <f t="shared" ca="1" si="39"/>
        <v>0.8201148823503015</v>
      </c>
    </row>
    <row r="357" spans="1:20" x14ac:dyDescent="0.25">
      <c r="A357" vm="3237">
        <f ca="1"/>
        <v>44343</v>
      </c>
      <c r="B357" vm="3238">
        <f ca="1"/>
        <v>332.88</v>
      </c>
      <c r="C357" s="9">
        <f t="shared" ca="1" si="40"/>
        <v>-3.7410588693023161E-3</v>
      </c>
      <c r="G357" vm="3239">
        <f ca="1"/>
        <v>15.488</v>
      </c>
      <c r="H357" vm="3240">
        <f ca="1"/>
        <v>249.31</v>
      </c>
      <c r="I357" vm="3241">
        <f ca="1"/>
        <v>125.28</v>
      </c>
      <c r="J357" vm="3242">
        <f ca="1"/>
        <v>161.50550000000001</v>
      </c>
      <c r="K357" vm="2584">
        <f ca="1"/>
        <v>332.75</v>
      </c>
      <c r="L357" vm="3243">
        <f ca="1"/>
        <v>210.28120000000001</v>
      </c>
      <c r="M357" vm="3244">
        <f ca="1"/>
        <v>120.1255</v>
      </c>
      <c r="N357" s="9">
        <f t="shared" ca="1" si="41"/>
        <v>1.6328941776455586</v>
      </c>
      <c r="O357" s="9">
        <f t="shared" ca="1" si="41"/>
        <v>0.58091312618896662</v>
      </c>
      <c r="P357" s="9">
        <f t="shared" ca="1" si="41"/>
        <v>0.70652136897667295</v>
      </c>
      <c r="Q357" s="9">
        <f t="shared" ca="1" si="36"/>
        <v>0.74804636765087906</v>
      </c>
      <c r="R357" s="9">
        <f t="shared" ca="1" si="37"/>
        <v>0.62119366626065764</v>
      </c>
      <c r="S357" s="9">
        <f t="shared" ca="1" si="38"/>
        <v>6.5400955235868681</v>
      </c>
      <c r="T357" s="9">
        <f t="shared" ca="1" si="39"/>
        <v>0.79691403269958561</v>
      </c>
    </row>
    <row r="358" spans="1:20" x14ac:dyDescent="0.25">
      <c r="A358" vm="3245">
        <f ca="1"/>
        <v>44344</v>
      </c>
      <c r="B358" vm="2619">
        <f ca="1"/>
        <v>333.93</v>
      </c>
      <c r="C358" s="9">
        <f t="shared" ca="1" si="40"/>
        <v>3.1542898341745396E-3</v>
      </c>
      <c r="G358" vm="3246">
        <f ca="1"/>
        <v>16.244499999999999</v>
      </c>
      <c r="H358" vm="3247">
        <f ca="1"/>
        <v>249.68</v>
      </c>
      <c r="I358" vm="3248">
        <f ca="1"/>
        <v>124.61</v>
      </c>
      <c r="J358" vm="3249">
        <f ca="1"/>
        <v>161.15350000000001</v>
      </c>
      <c r="K358" vm="3250">
        <f ca="1"/>
        <v>328.73</v>
      </c>
      <c r="L358" vm="3251">
        <f ca="1"/>
        <v>208.40459999999999</v>
      </c>
      <c r="M358" vm="3252">
        <f ca="1"/>
        <v>120.578</v>
      </c>
      <c r="N358" s="9">
        <f t="shared" ca="1" si="41"/>
        <v>1.7614959626009346</v>
      </c>
      <c r="O358" s="9">
        <f t="shared" ca="1" si="41"/>
        <v>0.58325935320228295</v>
      </c>
      <c r="P358" s="9">
        <f t="shared" ca="1" si="41"/>
        <v>0.69739485782394017</v>
      </c>
      <c r="Q358" s="9">
        <f t="shared" ca="1" si="36"/>
        <v>0.7442365139838949</v>
      </c>
      <c r="R358" s="9">
        <f t="shared" ca="1" si="37"/>
        <v>0.60160779537149822</v>
      </c>
      <c r="S358" s="9">
        <f t="shared" ca="1" si="38"/>
        <v>6.4728058977926297</v>
      </c>
      <c r="T358" s="9">
        <f t="shared" ca="1" si="39"/>
        <v>0.80368281701096467</v>
      </c>
    </row>
    <row r="359" spans="1:20" x14ac:dyDescent="0.25">
      <c r="A359" vm="3253">
        <f ca="1"/>
        <v>44348</v>
      </c>
      <c r="B359" vm="3254">
        <f ca="1"/>
        <v>332.82</v>
      </c>
      <c r="C359" s="9">
        <f t="shared" ca="1" si="40"/>
        <v>-3.3240499505884369E-3</v>
      </c>
      <c r="G359" vm="3255">
        <f ca="1"/>
        <v>16.264500000000002</v>
      </c>
      <c r="H359" vm="3256">
        <f ca="1"/>
        <v>247.4</v>
      </c>
      <c r="I359" vm="3257">
        <f ca="1"/>
        <v>124.28</v>
      </c>
      <c r="J359" vm="3258">
        <f ca="1"/>
        <v>160.9325</v>
      </c>
      <c r="K359" vm="3259">
        <f ca="1"/>
        <v>329.13</v>
      </c>
      <c r="L359" vm="3260">
        <f ca="1"/>
        <v>207.96459999999999</v>
      </c>
      <c r="M359" vm="3261">
        <f ca="1"/>
        <v>121.4905</v>
      </c>
      <c r="N359" s="9">
        <f t="shared" ca="1" si="41"/>
        <v>1.7648958776030601</v>
      </c>
      <c r="O359" s="9">
        <f t="shared" ca="1" si="41"/>
        <v>0.56880152187698174</v>
      </c>
      <c r="P359" s="9">
        <f t="shared" ca="1" si="41"/>
        <v>0.6928997105397583</v>
      </c>
      <c r="Q359" s="9">
        <f t="shared" ca="1" si="36"/>
        <v>0.74184453199411227</v>
      </c>
      <c r="R359" s="9">
        <f t="shared" ca="1" si="37"/>
        <v>0.60355663824604133</v>
      </c>
      <c r="S359" s="9">
        <f t="shared" ca="1" si="38"/>
        <v>6.4570287287904646</v>
      </c>
      <c r="T359" s="9">
        <f t="shared" ca="1" si="39"/>
        <v>0.81733257542893889</v>
      </c>
    </row>
    <row r="360" spans="1:20" x14ac:dyDescent="0.25">
      <c r="A360" vm="3262">
        <f ca="1"/>
        <v>44349</v>
      </c>
      <c r="B360" vm="3263">
        <f ca="1"/>
        <v>333.47</v>
      </c>
      <c r="C360" s="9">
        <f t="shared" ca="1" si="40"/>
        <v>1.9530076317531009E-3</v>
      </c>
      <c r="G360" vm="3264">
        <f ca="1"/>
        <v>16.778300000000002</v>
      </c>
      <c r="H360" vm="3265">
        <f ca="1"/>
        <v>247.3</v>
      </c>
      <c r="I360" vm="3266">
        <f ca="1"/>
        <v>125.06</v>
      </c>
      <c r="J360" vm="3267">
        <f ca="1"/>
        <v>161.6995</v>
      </c>
      <c r="K360" vm="3268">
        <f ca="1"/>
        <v>329.15</v>
      </c>
      <c r="L360" vm="3269">
        <f ca="1"/>
        <v>201.7046</v>
      </c>
      <c r="M360" vm="3270">
        <f ca="1"/>
        <v>121.06399999999999</v>
      </c>
      <c r="N360" s="9">
        <f t="shared" ca="1" si="41"/>
        <v>1.85223969400765</v>
      </c>
      <c r="O360" s="9">
        <f t="shared" ca="1" si="41"/>
        <v>0.56816740646797737</v>
      </c>
      <c r="P360" s="9">
        <f t="shared" ca="1" si="41"/>
        <v>0.70352460412055184</v>
      </c>
      <c r="Q360" s="9">
        <f t="shared" ca="1" si="36"/>
        <v>0.75014611654688723</v>
      </c>
      <c r="R360" s="9">
        <f t="shared" ca="1" si="37"/>
        <v>0.60365408038976853</v>
      </c>
      <c r="S360" s="9">
        <f t="shared" ca="1" si="38"/>
        <v>6.232562642532379</v>
      </c>
      <c r="T360" s="9">
        <f t="shared" ca="1" si="39"/>
        <v>0.81095271574097616</v>
      </c>
    </row>
    <row r="361" spans="1:20" x14ac:dyDescent="0.25">
      <c r="A361" vm="3271">
        <f ca="1"/>
        <v>44350</v>
      </c>
      <c r="B361" vm="3272">
        <f ca="1"/>
        <v>330</v>
      </c>
      <c r="C361" s="9">
        <f t="shared" ca="1" si="40"/>
        <v>-1.0405733649203941E-2</v>
      </c>
      <c r="G361" vm="3273">
        <f ca="1"/>
        <v>16.969799999999999</v>
      </c>
      <c r="H361" vm="3274">
        <f ca="1"/>
        <v>245.71</v>
      </c>
      <c r="I361" vm="3275">
        <f ca="1"/>
        <v>123.54</v>
      </c>
      <c r="J361" vm="3276">
        <f ca="1"/>
        <v>159.35050000000001</v>
      </c>
      <c r="K361" vm="3277">
        <f ca="1"/>
        <v>326.04000000000002</v>
      </c>
      <c r="L361" vm="3278">
        <f ca="1"/>
        <v>190.94479999999999</v>
      </c>
      <c r="M361" vm="3279">
        <f ca="1"/>
        <v>120.23050000000001</v>
      </c>
      <c r="N361" s="9">
        <f t="shared" ca="1" si="41"/>
        <v>1.884793880152996</v>
      </c>
      <c r="O361" s="9">
        <f t="shared" ca="1" si="41"/>
        <v>0.55808497146480684</v>
      </c>
      <c r="P361" s="9">
        <f t="shared" ca="1" si="41"/>
        <v>0.68281968329644149</v>
      </c>
      <c r="Q361" s="9">
        <f t="shared" ca="1" si="36"/>
        <v>0.7247218373885187</v>
      </c>
      <c r="R361" s="9">
        <f t="shared" ca="1" si="37"/>
        <v>0.58850182704019494</v>
      </c>
      <c r="S361" s="9">
        <f t="shared" ca="1" si="38"/>
        <v>5.8467463174653256</v>
      </c>
      <c r="T361" s="9">
        <f t="shared" ca="1" si="39"/>
        <v>0.798484689832613</v>
      </c>
    </row>
    <row r="362" spans="1:20" x14ac:dyDescent="0.25">
      <c r="A362" vm="3280">
        <f ca="1"/>
        <v>44351</v>
      </c>
      <c r="B362" vm="3281">
        <f ca="1"/>
        <v>335.6</v>
      </c>
      <c r="C362" s="9">
        <f t="shared" ca="1" si="40"/>
        <v>1.6969696969697079E-2</v>
      </c>
      <c r="G362" vm="3282">
        <f ca="1"/>
        <v>17.578299999999999</v>
      </c>
      <c r="H362" vm="3283">
        <f ca="1"/>
        <v>250.79</v>
      </c>
      <c r="I362" vm="3284">
        <f ca="1"/>
        <v>125.89</v>
      </c>
      <c r="J362" vm="3285">
        <f ca="1"/>
        <v>160.31100000000001</v>
      </c>
      <c r="K362" vm="3286">
        <f ca="1"/>
        <v>330.35</v>
      </c>
      <c r="L362" vm="3287">
        <f ca="1"/>
        <v>199.68129999999999</v>
      </c>
      <c r="M362" vm="3288">
        <f ca="1"/>
        <v>122.58799999999999</v>
      </c>
      <c r="N362" s="9">
        <f t="shared" ca="1" si="41"/>
        <v>1.9882362940926472</v>
      </c>
      <c r="O362" s="9">
        <f t="shared" ca="1" si="41"/>
        <v>0.59029803424223215</v>
      </c>
      <c r="P362" s="9">
        <f t="shared" ca="1" si="41"/>
        <v>0.71483058062319094</v>
      </c>
      <c r="Q362" s="9">
        <f t="shared" ca="1" si="36"/>
        <v>0.73511775911334332</v>
      </c>
      <c r="R362" s="9">
        <f t="shared" ca="1" si="37"/>
        <v>0.60950060901339831</v>
      </c>
      <c r="S362" s="9">
        <f t="shared" ca="1" si="38"/>
        <v>6.1600127651640104</v>
      </c>
      <c r="T362" s="9">
        <f t="shared" ca="1" si="39"/>
        <v>0.83374968212891343</v>
      </c>
    </row>
    <row r="363" spans="1:20" x14ac:dyDescent="0.25">
      <c r="A363" vm="3289">
        <f ca="1"/>
        <v>44354</v>
      </c>
      <c r="B363" vm="3290">
        <f ca="1"/>
        <v>336.6</v>
      </c>
      <c r="C363" s="9">
        <f t="shared" ca="1" si="40"/>
        <v>2.9797377830751426E-3</v>
      </c>
      <c r="G363" vm="3291">
        <f ca="1"/>
        <v>17.619</v>
      </c>
      <c r="H363" vm="3292">
        <f ca="1"/>
        <v>253.81</v>
      </c>
      <c r="I363" vm="2907">
        <f ca="1"/>
        <v>125.9</v>
      </c>
      <c r="J363" vm="3293">
        <f ca="1"/>
        <v>159.90049999999999</v>
      </c>
      <c r="K363" vm="3294">
        <f ca="1"/>
        <v>336.58</v>
      </c>
      <c r="L363" vm="3295">
        <f ca="1"/>
        <v>201.708</v>
      </c>
      <c r="M363" vm="3296">
        <f ca="1"/>
        <v>123.3045</v>
      </c>
      <c r="N363" s="9">
        <f t="shared" ca="1" si="41"/>
        <v>1.9951551211219716</v>
      </c>
      <c r="O363" s="9">
        <f t="shared" ca="1" si="41"/>
        <v>0.60944831959416623</v>
      </c>
      <c r="P363" s="9">
        <f t="shared" ca="1" si="41"/>
        <v>0.71496679720756018</v>
      </c>
      <c r="Q363" s="9">
        <f t="shared" ca="1" si="36"/>
        <v>0.73067473374318115</v>
      </c>
      <c r="R363" s="9">
        <f t="shared" ca="1" si="37"/>
        <v>0.6398538367844091</v>
      </c>
      <c r="S363" s="9">
        <f t="shared" ca="1" si="38"/>
        <v>6.2326845570201233</v>
      </c>
      <c r="T363" s="9">
        <f t="shared" ca="1" si="39"/>
        <v>0.84446754723190387</v>
      </c>
    </row>
    <row r="364" spans="1:20" x14ac:dyDescent="0.25">
      <c r="A364" vm="3297">
        <f ca="1"/>
        <v>44355</v>
      </c>
      <c r="B364" vm="3298">
        <f ca="1"/>
        <v>336.76</v>
      </c>
      <c r="C364" s="9">
        <f t="shared" ca="1" si="40"/>
        <v>4.753416518121778E-4</v>
      </c>
      <c r="G364" vm="3299">
        <f ca="1"/>
        <v>17.457000000000001</v>
      </c>
      <c r="H364" vm="3300">
        <f ca="1"/>
        <v>252.57</v>
      </c>
      <c r="I364" vm="3301">
        <f ca="1"/>
        <v>126.74</v>
      </c>
      <c r="J364" vm="3302">
        <f ca="1"/>
        <v>163.2055</v>
      </c>
      <c r="K364" vm="3303">
        <f ca="1"/>
        <v>333.68</v>
      </c>
      <c r="L364" vm="3304">
        <f ca="1"/>
        <v>201.19470000000001</v>
      </c>
      <c r="M364" vm="3305">
        <f ca="1"/>
        <v>124.1425</v>
      </c>
      <c r="N364" s="9">
        <f t="shared" ca="1" si="41"/>
        <v>1.96761580960476</v>
      </c>
      <c r="O364" s="9">
        <f t="shared" ca="1" si="41"/>
        <v>0.60158528852251125</v>
      </c>
      <c r="P364" s="9">
        <f t="shared" ca="1" si="41"/>
        <v>0.72640899029456851</v>
      </c>
      <c r="Q364" s="9">
        <f t="shared" ca="1" si="36"/>
        <v>0.76644622911074567</v>
      </c>
      <c r="R364" s="9">
        <f t="shared" ca="1" si="37"/>
        <v>0.62572472594397088</v>
      </c>
      <c r="S364" s="9">
        <f t="shared" ca="1" si="38"/>
        <v>6.2142790550910059</v>
      </c>
      <c r="T364" s="9">
        <f t="shared" ca="1" si="39"/>
        <v>0.85700288701739691</v>
      </c>
    </row>
    <row r="365" spans="1:20" x14ac:dyDescent="0.25">
      <c r="A365" vm="3306">
        <f ca="1"/>
        <v>44356</v>
      </c>
      <c r="B365" vm="3307">
        <f ca="1"/>
        <v>336.84</v>
      </c>
      <c r="C365" s="9">
        <f t="shared" ca="1" si="40"/>
        <v>2.3755790473933835E-4</v>
      </c>
      <c r="G365" vm="3308">
        <f ca="1"/>
        <v>17.3583</v>
      </c>
      <c r="H365" vm="3309">
        <f ca="1"/>
        <v>253.59</v>
      </c>
      <c r="I365" vm="3310">
        <f ca="1"/>
        <v>127.13</v>
      </c>
      <c r="J365" vm="3311">
        <f ca="1"/>
        <v>164.0575</v>
      </c>
      <c r="K365" vm="3312">
        <f ca="1"/>
        <v>330.25</v>
      </c>
      <c r="L365" vm="3313">
        <f ca="1"/>
        <v>199.59129999999999</v>
      </c>
      <c r="M365" vm="3314">
        <f ca="1"/>
        <v>124.57</v>
      </c>
      <c r="N365" s="9">
        <f t="shared" ca="1" si="41"/>
        <v>1.9508372290692733</v>
      </c>
      <c r="O365" s="9">
        <f t="shared" ca="1" si="41"/>
        <v>0.60805326569435647</v>
      </c>
      <c r="P365" s="9">
        <f t="shared" ca="1" si="41"/>
        <v>0.73172143708496518</v>
      </c>
      <c r="Q365" s="9">
        <f t="shared" ca="1" si="36"/>
        <v>0.77566780673651414</v>
      </c>
      <c r="R365" s="9">
        <f t="shared" ca="1" si="37"/>
        <v>0.60901339829476253</v>
      </c>
      <c r="S365" s="9">
        <f t="shared" ca="1" si="38"/>
        <v>6.1567856169590218</v>
      </c>
      <c r="T365" s="9">
        <f t="shared" ca="1" si="39"/>
        <v>0.86339770534472171</v>
      </c>
    </row>
    <row r="366" spans="1:20" x14ac:dyDescent="0.25">
      <c r="A366" vm="3315">
        <f ca="1"/>
        <v>44357</v>
      </c>
      <c r="B366" vm="3316">
        <f ca="1"/>
        <v>340.35</v>
      </c>
      <c r="C366" s="9">
        <f t="shared" ca="1" si="40"/>
        <v>1.0420377627360367E-2</v>
      </c>
      <c r="G366" vm="3317">
        <f ca="1"/>
        <v>17.425000000000001</v>
      </c>
      <c r="H366" vm="3318">
        <f ca="1"/>
        <v>257.24</v>
      </c>
      <c r="I366" vm="3319">
        <f ca="1"/>
        <v>126.11</v>
      </c>
      <c r="J366" vm="3320">
        <f ca="1"/>
        <v>167.48249999999999</v>
      </c>
      <c r="K366" vm="3321">
        <f ca="1"/>
        <v>332.46</v>
      </c>
      <c r="L366" vm="3322">
        <f ca="1"/>
        <v>203.37129999999999</v>
      </c>
      <c r="M366" vm="3323">
        <f ca="1"/>
        <v>126.08</v>
      </c>
      <c r="N366" s="9">
        <f t="shared" ca="1" si="41"/>
        <v>1.9621759456013601</v>
      </c>
      <c r="O366" s="9">
        <f t="shared" ca="1" si="41"/>
        <v>0.63119847812301866</v>
      </c>
      <c r="P366" s="9">
        <f t="shared" ca="1" si="41"/>
        <v>0.71782734547931226</v>
      </c>
      <c r="Q366" s="9">
        <f t="shared" ca="1" si="36"/>
        <v>0.81273811585418643</v>
      </c>
      <c r="R366" s="9">
        <f t="shared" ca="1" si="37"/>
        <v>0.61978075517661368</v>
      </c>
      <c r="S366" s="9">
        <f t="shared" ca="1" si="38"/>
        <v>6.2923258415685366</v>
      </c>
      <c r="T366" s="9">
        <f t="shared" ca="1" si="39"/>
        <v>0.88598525078158885</v>
      </c>
    </row>
    <row r="367" spans="1:20" x14ac:dyDescent="0.25">
      <c r="A367" vm="3324">
        <f ca="1"/>
        <v>44358</v>
      </c>
      <c r="B367" vm="3325">
        <f ca="1"/>
        <v>341.24</v>
      </c>
      <c r="C367" s="9">
        <f t="shared" ca="1" si="40"/>
        <v>2.6149551931835546E-3</v>
      </c>
      <c r="G367" vm="3326">
        <f ca="1"/>
        <v>17.825299999999999</v>
      </c>
      <c r="H367" vm="3327">
        <f ca="1"/>
        <v>257.89</v>
      </c>
      <c r="I367" vm="3328">
        <f ca="1"/>
        <v>127.35</v>
      </c>
      <c r="J367" vm="3329">
        <f ca="1"/>
        <v>167.3415</v>
      </c>
      <c r="K367" vm="3330">
        <f ca="1"/>
        <v>331.26</v>
      </c>
      <c r="L367" vm="3331">
        <f ca="1"/>
        <v>203.2946</v>
      </c>
      <c r="M367" vm="3332">
        <f ca="1"/>
        <v>125.6965</v>
      </c>
      <c r="N367" s="9">
        <f t="shared" ca="1" si="41"/>
        <v>2.0302252443688902</v>
      </c>
      <c r="O367" s="9">
        <f t="shared" ca="1" si="41"/>
        <v>0.63532022828154733</v>
      </c>
      <c r="P367" s="9">
        <f t="shared" ca="1" si="41"/>
        <v>0.73471820194108628</v>
      </c>
      <c r="Q367" s="9">
        <f t="shared" ca="1" si="36"/>
        <v>0.81121200969780927</v>
      </c>
      <c r="R367" s="9">
        <f t="shared" ca="1" si="37"/>
        <v>0.61393422655298413</v>
      </c>
      <c r="S367" s="9">
        <f t="shared" ca="1" si="38"/>
        <v>6.2895755941538418</v>
      </c>
      <c r="T367" s="9">
        <f t="shared" ca="1" si="39"/>
        <v>0.88024861258619924</v>
      </c>
    </row>
    <row r="368" spans="1:20" x14ac:dyDescent="0.25">
      <c r="A368" vm="3333">
        <f ca="1"/>
        <v>44361</v>
      </c>
      <c r="B368" vm="3334">
        <f ca="1"/>
        <v>344.51</v>
      </c>
      <c r="C368" s="9">
        <f t="shared" ca="1" si="40"/>
        <v>9.5826983940920929E-3</v>
      </c>
      <c r="G368" vm="3335">
        <f ca="1"/>
        <v>18.018799999999999</v>
      </c>
      <c r="H368" vm="1486">
        <f ca="1"/>
        <v>259.89</v>
      </c>
      <c r="I368" vm="3336">
        <f ca="1"/>
        <v>130.47999999999999</v>
      </c>
      <c r="J368" vm="3337">
        <f ca="1"/>
        <v>169.1935</v>
      </c>
      <c r="K368" vm="3338">
        <f ca="1"/>
        <v>336.77</v>
      </c>
      <c r="L368" vm="3339">
        <f ca="1"/>
        <v>205.8946</v>
      </c>
      <c r="M368" vm="3340">
        <f ca="1"/>
        <v>126.352</v>
      </c>
      <c r="N368" s="9">
        <f t="shared" ca="1" si="41"/>
        <v>2.0631194220144491</v>
      </c>
      <c r="O368" s="9">
        <f t="shared" ca="1" si="41"/>
        <v>0.64800253646163597</v>
      </c>
      <c r="P368" s="9">
        <f t="shared" ca="1" si="41"/>
        <v>0.77735399284862927</v>
      </c>
      <c r="Q368" s="9">
        <f t="shared" ca="1" si="36"/>
        <v>0.83125703524114658</v>
      </c>
      <c r="R368" s="9">
        <f t="shared" ca="1" si="37"/>
        <v>0.64077953714981728</v>
      </c>
      <c r="S368" s="9">
        <f t="shared" ca="1" si="38"/>
        <v>6.3828043200757305</v>
      </c>
      <c r="T368" s="9">
        <f t="shared" ca="1" si="39"/>
        <v>0.89005400068809748</v>
      </c>
    </row>
    <row r="369" spans="1:20" x14ac:dyDescent="0.25">
      <c r="A369" vm="3341">
        <f ca="1"/>
        <v>44362</v>
      </c>
      <c r="B369" vm="3342">
        <f ca="1"/>
        <v>342.26</v>
      </c>
      <c r="C369" s="9">
        <f t="shared" ca="1" si="40"/>
        <v>-6.5310150648747456E-3</v>
      </c>
      <c r="G369" vm="3343">
        <f ca="1"/>
        <v>17.788499999999999</v>
      </c>
      <c r="H369" vm="3344">
        <f ca="1"/>
        <v>258.36</v>
      </c>
      <c r="I369" vm="3345">
        <f ca="1"/>
        <v>129.63999999999999</v>
      </c>
      <c r="J369" vm="3346">
        <f ca="1"/>
        <v>169.15649999999999</v>
      </c>
      <c r="K369" vm="3347">
        <f ca="1"/>
        <v>336.75</v>
      </c>
      <c r="L369" vm="3348">
        <f ca="1"/>
        <v>199.78469999999999</v>
      </c>
      <c r="M369" vm="3349">
        <f ca="1"/>
        <v>126.033</v>
      </c>
      <c r="N369" s="9">
        <f t="shared" ca="1" si="41"/>
        <v>2.0239694007649804</v>
      </c>
      <c r="O369" s="9">
        <f t="shared" ca="1" si="41"/>
        <v>0.63830057070386825</v>
      </c>
      <c r="P369" s="9">
        <f t="shared" ca="1" si="41"/>
        <v>0.76591179976162094</v>
      </c>
      <c r="Q369" s="9">
        <f t="shared" ca="1" si="36"/>
        <v>0.83085656766819649</v>
      </c>
      <c r="R369" s="9">
        <f t="shared" ca="1" si="37"/>
        <v>0.64068209500609008</v>
      </c>
      <c r="S369" s="9">
        <f t="shared" ca="1" si="38"/>
        <v>6.1637203998795194</v>
      </c>
      <c r="T369" s="9">
        <f t="shared" ca="1" si="39"/>
        <v>0.88528219473156722</v>
      </c>
    </row>
    <row r="370" spans="1:20" x14ac:dyDescent="0.25">
      <c r="A370" vm="3350">
        <f ca="1"/>
        <v>44363</v>
      </c>
      <c r="B370" vm="3351">
        <f ca="1"/>
        <v>341.01</v>
      </c>
      <c r="C370" s="9">
        <f t="shared" ca="1" si="40"/>
        <v>-3.652194238298323E-3</v>
      </c>
      <c r="G370" vm="3352">
        <f ca="1"/>
        <v>17.810300000000002</v>
      </c>
      <c r="H370" vm="3353">
        <f ca="1"/>
        <v>257.38</v>
      </c>
      <c r="I370" vm="3354">
        <f ca="1"/>
        <v>130.15</v>
      </c>
      <c r="J370" vm="3355">
        <f ca="1"/>
        <v>170.76249999999999</v>
      </c>
      <c r="K370" vm="3356">
        <f ca="1"/>
        <v>331.08</v>
      </c>
      <c r="L370" vm="3357">
        <f ca="1"/>
        <v>201.62129999999999</v>
      </c>
      <c r="M370" vm="3332">
        <f ca="1"/>
        <v>125.6965</v>
      </c>
      <c r="N370" s="9">
        <f t="shared" ca="1" si="41"/>
        <v>2.0276753081172973</v>
      </c>
      <c r="O370" s="9">
        <f t="shared" ca="1" si="41"/>
        <v>0.63208623969562461</v>
      </c>
      <c r="P370" s="9">
        <f t="shared" ca="1" si="41"/>
        <v>0.77285884556444762</v>
      </c>
      <c r="Q370" s="9">
        <f t="shared" ca="1" si="36"/>
        <v>0.84823902502381165</v>
      </c>
      <c r="R370" s="9">
        <f t="shared" ca="1" si="37"/>
        <v>0.61305724725943955</v>
      </c>
      <c r="S370" s="9">
        <f t="shared" ca="1" si="38"/>
        <v>6.2295757375826506</v>
      </c>
      <c r="T370" s="9">
        <f t="shared" ca="1" si="39"/>
        <v>0.88024861258619924</v>
      </c>
    </row>
    <row r="371" spans="1:20" x14ac:dyDescent="0.25">
      <c r="A371" vm="3358">
        <f ca="1"/>
        <v>44364</v>
      </c>
      <c r="B371" vm="3359">
        <f ca="1"/>
        <v>345.34</v>
      </c>
      <c r="C371" s="9">
        <f t="shared" ca="1" si="40"/>
        <v>1.2697574851177285E-2</v>
      </c>
      <c r="G371" vm="3360">
        <f ca="1"/>
        <v>18.657299999999999</v>
      </c>
      <c r="H371" vm="1303">
        <f ca="1"/>
        <v>260.89999999999998</v>
      </c>
      <c r="I371" vm="3361">
        <f ca="1"/>
        <v>131.79</v>
      </c>
      <c r="J371" vm="3362">
        <f ca="1"/>
        <v>174.46199999999999</v>
      </c>
      <c r="K371" vm="2965">
        <f ca="1"/>
        <v>336.51</v>
      </c>
      <c r="L371" vm="3363">
        <f ca="1"/>
        <v>205.53129999999999</v>
      </c>
      <c r="M371" vm="3364">
        <f ca="1"/>
        <v>126.371</v>
      </c>
      <c r="N371" s="9">
        <f t="shared" ca="1" si="41"/>
        <v>2.1716617084572882</v>
      </c>
      <c r="O371" s="9">
        <f t="shared" ca="1" si="41"/>
        <v>0.65440710209258079</v>
      </c>
      <c r="P371" s="9">
        <f t="shared" ca="1" si="41"/>
        <v>0.79519836540098754</v>
      </c>
      <c r="Q371" s="9">
        <f t="shared" ca="1" si="36"/>
        <v>0.88828037059485676</v>
      </c>
      <c r="R371" s="9">
        <f t="shared" ca="1" si="37"/>
        <v>0.63951278928136412</v>
      </c>
      <c r="S371" s="9">
        <f t="shared" ca="1" si="38"/>
        <v>6.3697773984882593</v>
      </c>
      <c r="T371" s="9">
        <f t="shared" ca="1" si="39"/>
        <v>0.89033821483597841</v>
      </c>
    </row>
    <row r="372" spans="1:20" x14ac:dyDescent="0.25">
      <c r="A372" vm="3365">
        <f ca="1"/>
        <v>44365</v>
      </c>
      <c r="B372" vm="3366">
        <f ca="1"/>
        <v>342.63</v>
      </c>
      <c r="C372" s="9">
        <f t="shared" ca="1" si="40"/>
        <v>-7.8473388544622047E-3</v>
      </c>
      <c r="G372" vm="3367">
        <f ca="1"/>
        <v>18.6387</v>
      </c>
      <c r="H372" vm="3368">
        <f ca="1"/>
        <v>259.43</v>
      </c>
      <c r="I372" vm="3369">
        <f ca="1"/>
        <v>130.46</v>
      </c>
      <c r="J372" vm="3370">
        <f ca="1"/>
        <v>174.345</v>
      </c>
      <c r="K372" vm="3371">
        <f ca="1"/>
        <v>329.66</v>
      </c>
      <c r="L372" vm="3372">
        <f ca="1"/>
        <v>207.7679</v>
      </c>
      <c r="M372" vm="3373">
        <f ca="1"/>
        <v>125.5675</v>
      </c>
      <c r="N372" s="9">
        <f t="shared" ca="1" si="41"/>
        <v>2.1684997875053122</v>
      </c>
      <c r="O372" s="9">
        <f t="shared" ca="1" si="41"/>
        <v>0.64508560558021566</v>
      </c>
      <c r="P372" s="9">
        <f t="shared" ca="1" si="41"/>
        <v>0.77708155967989123</v>
      </c>
      <c r="Q372" s="9">
        <f t="shared" ca="1" si="36"/>
        <v>0.8870140271885012</v>
      </c>
      <c r="R372" s="9">
        <f t="shared" ca="1" si="37"/>
        <v>0.60613885505481124</v>
      </c>
      <c r="S372" s="9">
        <f t="shared" ca="1" si="38"/>
        <v>6.4499756171024512</v>
      </c>
      <c r="T372" s="9">
        <f t="shared" ca="1" si="39"/>
        <v>0.8783189481084801</v>
      </c>
    </row>
    <row r="373" spans="1:20" x14ac:dyDescent="0.25">
      <c r="A373" vm="3374">
        <f ca="1"/>
        <v>44368</v>
      </c>
      <c r="B373" vm="3375">
        <f ca="1"/>
        <v>344.36</v>
      </c>
      <c r="C373" s="9">
        <f t="shared" ca="1" si="40"/>
        <v>5.04917841403274E-3</v>
      </c>
      <c r="G373" vm="3376">
        <f ca="1"/>
        <v>18.427299999999999</v>
      </c>
      <c r="H373" vm="3377">
        <f ca="1"/>
        <v>262.63</v>
      </c>
      <c r="I373" vm="3378">
        <f ca="1"/>
        <v>132.30000000000001</v>
      </c>
      <c r="J373" vm="3379">
        <f ca="1"/>
        <v>172.69800000000001</v>
      </c>
      <c r="K373" vm="3380">
        <f ca="1"/>
        <v>332.29</v>
      </c>
      <c r="L373" vm="3381">
        <f ca="1"/>
        <v>206.94130000000001</v>
      </c>
      <c r="M373" vm="3382">
        <f ca="1"/>
        <v>126.455</v>
      </c>
      <c r="N373" s="9">
        <f t="shared" ca="1" si="41"/>
        <v>2.1325626859328515</v>
      </c>
      <c r="O373" s="9">
        <f t="shared" ca="1" si="41"/>
        <v>0.66537729866835771</v>
      </c>
      <c r="P373" s="9">
        <f t="shared" ca="1" si="41"/>
        <v>0.80214541120381444</v>
      </c>
      <c r="Q373" s="9">
        <f t="shared" ca="1" si="36"/>
        <v>0.86918780846826582</v>
      </c>
      <c r="R373" s="9">
        <f t="shared" ca="1" si="37"/>
        <v>0.61895249695493315</v>
      </c>
      <c r="S373" s="9">
        <f t="shared" ca="1" si="38"/>
        <v>6.4203360536997467</v>
      </c>
      <c r="T373" s="9">
        <f t="shared" ca="1" si="39"/>
        <v>0.89159474054240029</v>
      </c>
    </row>
    <row r="374" spans="1:20" x14ac:dyDescent="0.25">
      <c r="A374" vm="3383">
        <f ca="1"/>
        <v>44369</v>
      </c>
      <c r="B374" vm="3384">
        <f ca="1"/>
        <v>347.57</v>
      </c>
      <c r="C374" s="9">
        <f t="shared" ca="1" si="40"/>
        <v>9.3216401440352481E-3</v>
      </c>
      <c r="G374" vm="3385">
        <f ca="1"/>
        <v>18.886800000000001</v>
      </c>
      <c r="H374" vm="3386">
        <f ca="1"/>
        <v>265.51</v>
      </c>
      <c r="I374" vm="3387">
        <f ca="1"/>
        <v>133.97999999999999</v>
      </c>
      <c r="J374" vm="3388">
        <f ca="1"/>
        <v>175.27199999999999</v>
      </c>
      <c r="K374" vm="3389">
        <f ca="1"/>
        <v>339.03</v>
      </c>
      <c r="L374" vm="3390">
        <f ca="1"/>
        <v>207.90129999999999</v>
      </c>
      <c r="M374" vm="3391">
        <f ca="1"/>
        <v>126.9995</v>
      </c>
      <c r="N374" s="9">
        <f t="shared" ca="1" si="41"/>
        <v>2.2106757331066724</v>
      </c>
      <c r="O374" s="9">
        <f t="shared" ca="1" si="41"/>
        <v>0.68363982244768562</v>
      </c>
      <c r="P374" s="9">
        <f t="shared" ca="1" si="41"/>
        <v>0.82502979737783066</v>
      </c>
      <c r="Q374" s="9">
        <f t="shared" ca="1" si="36"/>
        <v>0.89704736340808733</v>
      </c>
      <c r="R374" s="9">
        <f t="shared" ca="1" si="37"/>
        <v>0.65179049939098643</v>
      </c>
      <c r="S374" s="9">
        <f t="shared" ca="1" si="38"/>
        <v>6.4547589678862893</v>
      </c>
      <c r="T374" s="9">
        <f t="shared" ca="1" si="39"/>
        <v>0.89973971967509825</v>
      </c>
    </row>
    <row r="375" spans="1:20" x14ac:dyDescent="0.25">
      <c r="A375" vm="3392">
        <f ca="1"/>
        <v>44370</v>
      </c>
      <c r="B375" vm="3393">
        <f ca="1"/>
        <v>347.74</v>
      </c>
      <c r="C375" s="9">
        <f t="shared" ca="1" si="40"/>
        <v>4.8911010731655935E-4</v>
      </c>
      <c r="G375" vm="3394">
        <f ca="1"/>
        <v>19.057300000000001</v>
      </c>
      <c r="H375" vm="3395">
        <f ca="1"/>
        <v>265.27499999999998</v>
      </c>
      <c r="I375" vm="3396">
        <f ca="1"/>
        <v>133.69999999999999</v>
      </c>
      <c r="J375" vm="3397">
        <f ca="1"/>
        <v>175.191</v>
      </c>
      <c r="K375" vm="3398">
        <f ca="1"/>
        <v>340.59</v>
      </c>
      <c r="L375" vm="3399">
        <f ca="1"/>
        <v>218.8545</v>
      </c>
      <c r="M375" vm="3400">
        <f ca="1"/>
        <v>126.4615</v>
      </c>
      <c r="N375" s="9">
        <f t="shared" ca="1" si="41"/>
        <v>2.2396600084997877</v>
      </c>
      <c r="O375" s="9">
        <f t="shared" ca="1" si="41"/>
        <v>0.68214965123652505</v>
      </c>
      <c r="P375" s="9">
        <f t="shared" ca="1" si="41"/>
        <v>0.82121573301549455</v>
      </c>
      <c r="Q375" s="9">
        <f t="shared" ca="1" si="36"/>
        <v>0.89617066412676438</v>
      </c>
      <c r="R375" s="9">
        <f t="shared" ca="1" si="37"/>
        <v>0.65939098660170514</v>
      </c>
      <c r="S375" s="9">
        <f t="shared" ca="1" si="38"/>
        <v>6.8475100758738403</v>
      </c>
      <c r="T375" s="9">
        <f t="shared" ca="1" si="39"/>
        <v>0.89169197169825432</v>
      </c>
    </row>
    <row r="376" spans="1:20" x14ac:dyDescent="0.25">
      <c r="A376" vm="3401">
        <f ca="1"/>
        <v>44371</v>
      </c>
      <c r="B376" vm="3402">
        <f ca="1"/>
        <v>349.89</v>
      </c>
      <c r="C376" s="9">
        <f t="shared" ca="1" si="40"/>
        <v>6.1827802381089203E-3</v>
      </c>
      <c r="G376" vm="3403">
        <f ca="1"/>
        <v>19.205500000000001</v>
      </c>
      <c r="H376" vm="3404">
        <f ca="1"/>
        <v>266.69</v>
      </c>
      <c r="I376" vm="3405">
        <f ca="1"/>
        <v>133.41</v>
      </c>
      <c r="J376" vm="3406">
        <f ca="1"/>
        <v>172.45400000000001</v>
      </c>
      <c r="K376" vm="3407">
        <f ca="1"/>
        <v>343.18</v>
      </c>
      <c r="L376" vm="3408">
        <f ca="1"/>
        <v>226.6044</v>
      </c>
      <c r="M376" vm="3409">
        <f ca="1"/>
        <v>127.282</v>
      </c>
      <c r="N376" s="9">
        <f t="shared" ca="1" si="41"/>
        <v>2.2648533786655332</v>
      </c>
      <c r="O376" s="9">
        <f t="shared" ca="1" si="41"/>
        <v>0.69112238427393802</v>
      </c>
      <c r="P376" s="9">
        <f t="shared" ca="1" si="41"/>
        <v>0.81726545206878942</v>
      </c>
      <c r="Q376" s="9">
        <f t="shared" ca="1" si="36"/>
        <v>0.86654688717637907</v>
      </c>
      <c r="R376" s="9">
        <f t="shared" ca="1" si="37"/>
        <v>0.67200974421437265</v>
      </c>
      <c r="S376" s="9">
        <f t="shared" ca="1" si="38"/>
        <v>7.1253998078053957</v>
      </c>
      <c r="T376" s="9">
        <f t="shared" ca="1" si="39"/>
        <v>0.90396553529490964</v>
      </c>
    </row>
    <row r="377" spans="1:20" x14ac:dyDescent="0.25">
      <c r="A377" vm="3410">
        <f ca="1"/>
        <v>44372</v>
      </c>
      <c r="B377" vm="3411">
        <f ca="1"/>
        <v>349.46</v>
      </c>
      <c r="C377" s="9">
        <f t="shared" ca="1" si="40"/>
        <v>-1.2289576724113793E-3</v>
      </c>
      <c r="G377" vm="3412">
        <f ca="1"/>
        <v>19.030999999999999</v>
      </c>
      <c r="H377" vm="3413">
        <f ca="1"/>
        <v>265.02</v>
      </c>
      <c r="I377" vm="3003">
        <f ca="1"/>
        <v>133.11000000000001</v>
      </c>
      <c r="J377" vm="3414">
        <f ca="1"/>
        <v>170.07300000000001</v>
      </c>
      <c r="K377" vm="3415">
        <f ca="1"/>
        <v>341.37</v>
      </c>
      <c r="L377" vm="3416">
        <f ca="1"/>
        <v>223.95439999999999</v>
      </c>
      <c r="M377" vm="3417">
        <f ca="1"/>
        <v>126.995</v>
      </c>
      <c r="N377" s="9">
        <f t="shared" ca="1" si="41"/>
        <v>2.2351891202719929</v>
      </c>
      <c r="O377" s="9">
        <f t="shared" ca="1" si="41"/>
        <v>0.68053265694356369</v>
      </c>
      <c r="P377" s="9">
        <f t="shared" ca="1" si="41"/>
        <v>0.81317895453771527</v>
      </c>
      <c r="Q377" s="9">
        <f t="shared" ca="1" si="36"/>
        <v>0.84077625768464825</v>
      </c>
      <c r="R377" s="9">
        <f t="shared" ca="1" si="37"/>
        <v>0.66319123020706461</v>
      </c>
      <c r="S377" s="9">
        <f t="shared" ca="1" si="38"/>
        <v>7.0303782217696238</v>
      </c>
      <c r="T377" s="9">
        <f t="shared" ca="1" si="39"/>
        <v>0.89967240579796881</v>
      </c>
    </row>
    <row r="378" spans="1:20" x14ac:dyDescent="0.25">
      <c r="A378" vm="3418">
        <f ca="1"/>
        <v>44375</v>
      </c>
      <c r="B378" vm="3419">
        <f ca="1"/>
        <v>353.71</v>
      </c>
      <c r="C378" s="9">
        <f t="shared" ca="1" si="40"/>
        <v>1.2161620786356186E-2</v>
      </c>
      <c r="G378" vm="3420">
        <f ca="1"/>
        <v>19.984999999999999</v>
      </c>
      <c r="H378" vm="3421">
        <f ca="1"/>
        <v>268.72000000000003</v>
      </c>
      <c r="I378" vm="3422">
        <f ca="1"/>
        <v>134.78</v>
      </c>
      <c r="J378" vm="3423">
        <f ca="1"/>
        <v>172.19450000000001</v>
      </c>
      <c r="K378" vm="3424">
        <f ca="1"/>
        <v>355.64</v>
      </c>
      <c r="L378" vm="3425">
        <f ca="1"/>
        <v>229.571</v>
      </c>
      <c r="M378" vm="3426">
        <f ca="1"/>
        <v>126.81950000000001</v>
      </c>
      <c r="N378" s="9">
        <f t="shared" ca="1" si="41"/>
        <v>2.3973650658733527</v>
      </c>
      <c r="O378" s="9">
        <f t="shared" ca="1" si="41"/>
        <v>0.70399492707672828</v>
      </c>
      <c r="P378" s="9">
        <f t="shared" ca="1" si="41"/>
        <v>0.8359271241273627</v>
      </c>
      <c r="Q378" s="9">
        <f t="shared" ca="1" si="36"/>
        <v>0.86373820244176991</v>
      </c>
      <c r="R378" s="9">
        <f t="shared" ca="1" si="37"/>
        <v>0.73271619975639468</v>
      </c>
      <c r="S378" s="9">
        <f t="shared" ca="1" si="38"/>
        <v>7.2317737840822698</v>
      </c>
      <c r="T378" s="9">
        <f t="shared" ca="1" si="39"/>
        <v>0.89704716458990896</v>
      </c>
    </row>
    <row r="379" spans="1:20" x14ac:dyDescent="0.25">
      <c r="A379" vm="3427">
        <f ca="1"/>
        <v>44376</v>
      </c>
      <c r="B379" vm="3428">
        <f ca="1"/>
        <v>354.99</v>
      </c>
      <c r="C379" s="9">
        <f t="shared" ca="1" si="40"/>
        <v>3.6187837493992792E-3</v>
      </c>
      <c r="G379" vm="3429">
        <f ca="1"/>
        <v>20.026800000000001</v>
      </c>
      <c r="H379" vm="3430">
        <f ca="1"/>
        <v>271.39999999999998</v>
      </c>
      <c r="I379" vm="3431">
        <f ca="1"/>
        <v>136.33000000000001</v>
      </c>
      <c r="J379" vm="3432">
        <f ca="1"/>
        <v>172.40700000000001</v>
      </c>
      <c r="K379" vm="3433">
        <f ca="1"/>
        <v>351.89</v>
      </c>
      <c r="L379" vm="3434">
        <f ca="1"/>
        <v>226.9177</v>
      </c>
      <c r="M379" vm="3435">
        <f ca="1"/>
        <v>126.0185</v>
      </c>
      <c r="N379" s="9">
        <f t="shared" ca="1" si="41"/>
        <v>2.4044708882277943</v>
      </c>
      <c r="O379" s="9">
        <f t="shared" ca="1" si="41"/>
        <v>0.720989220038047</v>
      </c>
      <c r="P379" s="9">
        <f t="shared" ca="1" si="41"/>
        <v>0.85704069470458055</v>
      </c>
      <c r="Q379" s="9">
        <f t="shared" ca="1" si="36"/>
        <v>0.86603818512425335</v>
      </c>
      <c r="R379" s="9">
        <f t="shared" ca="1" si="37"/>
        <v>0.7144457978075518</v>
      </c>
      <c r="S379" s="9">
        <f t="shared" ca="1" si="38"/>
        <v>7.1366338692789828</v>
      </c>
      <c r="T379" s="9">
        <f t="shared" ca="1" si="39"/>
        <v>0.88506529446081594</v>
      </c>
    </row>
    <row r="380" spans="1:20" x14ac:dyDescent="0.25">
      <c r="A380" vm="3436">
        <f ca="1"/>
        <v>44377</v>
      </c>
      <c r="B380" vm="3437">
        <f ca="1"/>
        <v>354.43</v>
      </c>
      <c r="C380" s="9">
        <f t="shared" ca="1" si="40"/>
        <v>-1.5775092256119505E-3</v>
      </c>
      <c r="G380" vm="3438">
        <f ca="1"/>
        <v>20.002500000000001</v>
      </c>
      <c r="H380" vm="3439">
        <f ca="1"/>
        <v>270.89999999999998</v>
      </c>
      <c r="I380" vm="3440">
        <f ca="1"/>
        <v>136.96</v>
      </c>
      <c r="J380" vm="3441">
        <f ca="1"/>
        <v>172.00800000000001</v>
      </c>
      <c r="K380" vm="3442">
        <f ca="1"/>
        <v>347.71</v>
      </c>
      <c r="L380" vm="3443">
        <f ca="1"/>
        <v>226.56440000000001</v>
      </c>
      <c r="M380" vm="3444">
        <f ca="1"/>
        <v>125.316</v>
      </c>
      <c r="N380" s="9">
        <f t="shared" ca="1" si="41"/>
        <v>2.4003399915002124</v>
      </c>
      <c r="O380" s="9">
        <f t="shared" ca="1" si="41"/>
        <v>0.71781864299302467</v>
      </c>
      <c r="P380" s="9">
        <f t="shared" ca="1" si="41"/>
        <v>0.8656223395198368</v>
      </c>
      <c r="Q380" s="9">
        <f t="shared" ca="1" si="36"/>
        <v>0.86171962940514346</v>
      </c>
      <c r="R380" s="9">
        <f t="shared" ca="1" si="37"/>
        <v>0.69408038976857478</v>
      </c>
      <c r="S380" s="9">
        <f t="shared" ca="1" si="38"/>
        <v>7.1239655197142895</v>
      </c>
      <c r="T380" s="9">
        <f t="shared" ca="1" si="39"/>
        <v>0.87455685030889607</v>
      </c>
    </row>
    <row r="381" spans="1:20" x14ac:dyDescent="0.25">
      <c r="A381" vm="3445">
        <f ca="1"/>
        <v>44378</v>
      </c>
      <c r="B381" vm="3446">
        <f ca="1"/>
        <v>354.57</v>
      </c>
      <c r="C381" s="9">
        <f t="shared" ca="1" si="40"/>
        <v>3.9500042321471973E-4</v>
      </c>
      <c r="G381" vm="3447">
        <f ca="1"/>
        <v>20.212</v>
      </c>
      <c r="H381" vm="3448">
        <f ca="1"/>
        <v>271.60000000000002</v>
      </c>
      <c r="I381" vm="3449">
        <f ca="1"/>
        <v>137.27000000000001</v>
      </c>
      <c r="J381" vm="3450">
        <f ca="1"/>
        <v>171.64850000000001</v>
      </c>
      <c r="K381" vm="3451">
        <f ca="1"/>
        <v>354.39</v>
      </c>
      <c r="L381" vm="3452">
        <f ca="1"/>
        <v>225.97110000000001</v>
      </c>
      <c r="M381" vm="3453">
        <f ca="1"/>
        <v>126.3685</v>
      </c>
      <c r="N381" s="9">
        <f t="shared" ca="1" si="41"/>
        <v>2.435954101147471</v>
      </c>
      <c r="O381" s="9">
        <f t="shared" ca="1" si="41"/>
        <v>0.72225745085605597</v>
      </c>
      <c r="P381" s="9">
        <f t="shared" ca="1" si="41"/>
        <v>0.86984505363528042</v>
      </c>
      <c r="Q381" s="9">
        <f t="shared" ca="1" si="36"/>
        <v>0.85782859987877758</v>
      </c>
      <c r="R381" s="9">
        <f t="shared" ca="1" si="37"/>
        <v>0.72662606577344691</v>
      </c>
      <c r="S381" s="9">
        <f t="shared" ca="1" si="38"/>
        <v>7.1026914416029605</v>
      </c>
      <c r="T381" s="9">
        <f t="shared" ca="1" si="39"/>
        <v>0.89030081823757312</v>
      </c>
    </row>
    <row r="382" spans="1:20" x14ac:dyDescent="0.25">
      <c r="A382" vm="3454">
        <f ca="1"/>
        <v>44379</v>
      </c>
      <c r="B382" vm="3455">
        <f ca="1"/>
        <v>358.64</v>
      </c>
      <c r="C382" s="9">
        <f t="shared" ca="1" si="40"/>
        <v>1.1478692500775489E-2</v>
      </c>
      <c r="G382" vm="3456">
        <f ca="1"/>
        <v>20.486999999999998</v>
      </c>
      <c r="H382" vm="3457">
        <f ca="1"/>
        <v>277.64999999999998</v>
      </c>
      <c r="I382" vm="3458">
        <f ca="1"/>
        <v>139.96</v>
      </c>
      <c r="J382" vm="3459">
        <f ca="1"/>
        <v>175.54900000000001</v>
      </c>
      <c r="K382" vm="3460">
        <f ca="1"/>
        <v>354.7</v>
      </c>
      <c r="L382" vm="3461">
        <f ca="1"/>
        <v>226.29769999999999</v>
      </c>
      <c r="M382" vm="3462">
        <f ca="1"/>
        <v>128.71899999999999</v>
      </c>
      <c r="N382" s="9">
        <f t="shared" ca="1" si="41"/>
        <v>2.4827029324266889</v>
      </c>
      <c r="O382" s="9">
        <f t="shared" ca="1" si="41"/>
        <v>0.76062143310082431</v>
      </c>
      <c r="P382" s="9">
        <f t="shared" ca="1" si="41"/>
        <v>0.90648731483058098</v>
      </c>
      <c r="Q382" s="9">
        <f t="shared" ca="1" si="36"/>
        <v>0.90004545848125384</v>
      </c>
      <c r="R382" s="9">
        <f t="shared" ca="1" si="37"/>
        <v>0.72813641900121806</v>
      </c>
      <c r="S382" s="9">
        <f t="shared" ca="1" si="38"/>
        <v>7.1144024038668405</v>
      </c>
      <c r="T382" s="9">
        <f t="shared" ca="1" si="39"/>
        <v>0.92546110005833859</v>
      </c>
    </row>
    <row r="383" spans="1:20" x14ac:dyDescent="0.25">
      <c r="A383" vm="3463">
        <f ca="1"/>
        <v>44383</v>
      </c>
      <c r="B383" vm="3464">
        <f ca="1"/>
        <v>360.19</v>
      </c>
      <c r="C383" s="9">
        <f t="shared" ca="1" si="40"/>
        <v>4.3218826678563804E-3</v>
      </c>
      <c r="G383" vm="3465">
        <f ca="1"/>
        <v>20.698499999999999</v>
      </c>
      <c r="H383" vm="3466">
        <f ca="1"/>
        <v>277.66000000000003</v>
      </c>
      <c r="I383" vm="3467">
        <f ca="1"/>
        <v>142.02000000000001</v>
      </c>
      <c r="J383" vm="3468">
        <f ca="1"/>
        <v>183.78700000000001</v>
      </c>
      <c r="K383" vm="3469">
        <f ca="1"/>
        <v>352.78</v>
      </c>
      <c r="L383" vm="3470">
        <f ca="1"/>
        <v>219.8578</v>
      </c>
      <c r="M383" vm="3471">
        <f ca="1"/>
        <v>129.77099999999999</v>
      </c>
      <c r="N383" s="9">
        <f t="shared" ca="1" si="41"/>
        <v>2.5186570335741605</v>
      </c>
      <c r="O383" s="9">
        <f t="shared" ca="1" si="41"/>
        <v>0.76068484464172514</v>
      </c>
      <c r="P383" s="9">
        <f t="shared" ca="1" si="41"/>
        <v>0.93454793121062529</v>
      </c>
      <c r="Q383" s="9">
        <f t="shared" ca="1" si="36"/>
        <v>0.98920902242618425</v>
      </c>
      <c r="R383" s="9">
        <f t="shared" ca="1" si="37"/>
        <v>0.71878197320341042</v>
      </c>
      <c r="S383" s="9">
        <f t="shared" ca="1" si="38"/>
        <v>6.8834856069190051</v>
      </c>
      <c r="T383" s="9">
        <f t="shared" ca="1" si="39"/>
        <v>0.94119758866733472</v>
      </c>
    </row>
    <row r="384" spans="1:20" x14ac:dyDescent="0.25">
      <c r="A384" vm="3472">
        <f ca="1"/>
        <v>44384</v>
      </c>
      <c r="B384" vm="3473">
        <f ca="1"/>
        <v>360.95</v>
      </c>
      <c r="C384" s="9">
        <f t="shared" ca="1" si="40"/>
        <v>2.1099975013187944E-3</v>
      </c>
      <c r="G384" vm="3474">
        <f ca="1"/>
        <v>20.3718</v>
      </c>
      <c r="H384" vm="1535">
        <f ca="1"/>
        <v>279.93</v>
      </c>
      <c r="I384" vm="3475">
        <f ca="1"/>
        <v>144.57</v>
      </c>
      <c r="J384" vm="3476">
        <f ca="1"/>
        <v>184.82900000000001</v>
      </c>
      <c r="K384" vm="3477">
        <f ca="1"/>
        <v>350.49</v>
      </c>
      <c r="L384" vm="3478">
        <f ca="1"/>
        <v>214.88120000000001</v>
      </c>
      <c r="M384" vm="3479">
        <f ca="1"/>
        <v>130.07749999999999</v>
      </c>
      <c r="N384" s="9">
        <f t="shared" ca="1" si="41"/>
        <v>2.4631194220144494</v>
      </c>
      <c r="O384" s="9">
        <f t="shared" ca="1" si="41"/>
        <v>0.77507926442612574</v>
      </c>
      <c r="P384" s="9">
        <f t="shared" ca="1" si="41"/>
        <v>0.96928316022475736</v>
      </c>
      <c r="Q384" s="9">
        <f t="shared" ca="1" si="36"/>
        <v>1.0004870551562908</v>
      </c>
      <c r="R384" s="9">
        <f t="shared" ca="1" si="37"/>
        <v>0.70762484774665046</v>
      </c>
      <c r="S384" s="9">
        <f t="shared" ca="1" si="38"/>
        <v>6.7050386540640554</v>
      </c>
      <c r="T384" s="9">
        <f t="shared" ca="1" si="39"/>
        <v>0.94578241163183785</v>
      </c>
    </row>
    <row r="385" spans="1:20" x14ac:dyDescent="0.25">
      <c r="A385" vm="3480">
        <f ca="1"/>
        <v>44385</v>
      </c>
      <c r="B385" vm="3481">
        <f ca="1"/>
        <v>358.77</v>
      </c>
      <c r="C385" s="9">
        <f t="shared" ca="1" si="40"/>
        <v>-6.0396176755783682E-3</v>
      </c>
      <c r="G385" vm="3482">
        <f ca="1"/>
        <v>19.902799999999999</v>
      </c>
      <c r="H385" vm="3483">
        <f ca="1"/>
        <v>277.42</v>
      </c>
      <c r="I385" vm="3484">
        <f ca="1"/>
        <v>143.24</v>
      </c>
      <c r="J385" vm="3485">
        <f ca="1"/>
        <v>186.57050000000001</v>
      </c>
      <c r="K385" vm="3486">
        <f ca="1"/>
        <v>345.65</v>
      </c>
      <c r="L385" vm="3487">
        <f ca="1"/>
        <v>217.60120000000001</v>
      </c>
      <c r="M385" vm="3488">
        <f ca="1"/>
        <v>129.17699999999999</v>
      </c>
      <c r="N385" s="9">
        <f t="shared" ca="1" si="41"/>
        <v>2.3833914152146192</v>
      </c>
      <c r="O385" s="9">
        <f t="shared" ca="1" si="41"/>
        <v>0.75916296766011437</v>
      </c>
      <c r="P385" s="9">
        <f t="shared" ca="1" si="41"/>
        <v>0.95116635450366105</v>
      </c>
      <c r="Q385" s="9">
        <f t="shared" ca="1" si="36"/>
        <v>1.0193360897047365</v>
      </c>
      <c r="R385" s="9">
        <f t="shared" ca="1" si="37"/>
        <v>0.68404384896467718</v>
      </c>
      <c r="S385" s="9">
        <f t="shared" ca="1" si="38"/>
        <v>6.8025702442592619</v>
      </c>
      <c r="T385" s="9">
        <f t="shared" ca="1" si="39"/>
        <v>0.93231215688620961</v>
      </c>
    </row>
    <row r="386" spans="1:20" x14ac:dyDescent="0.25">
      <c r="A386" vm="3489">
        <f ca="1"/>
        <v>44386</v>
      </c>
      <c r="B386" vm="3490">
        <f ca="1"/>
        <v>361.01</v>
      </c>
      <c r="C386" s="9">
        <f t="shared" ca="1" si="40"/>
        <v>6.2435543663070803E-3</v>
      </c>
      <c r="G386" vm="3491">
        <f ca="1"/>
        <v>20.0503</v>
      </c>
      <c r="H386" vm="3492">
        <f ca="1"/>
        <v>277.94</v>
      </c>
      <c r="I386" vm="3493">
        <f ca="1"/>
        <v>145.11000000000001</v>
      </c>
      <c r="J386" vm="3494">
        <f ca="1"/>
        <v>185.96700000000001</v>
      </c>
      <c r="K386" vm="3495">
        <f ca="1"/>
        <v>350.42</v>
      </c>
      <c r="L386" vm="3496">
        <f ca="1"/>
        <v>218.9811</v>
      </c>
      <c r="M386" vm="3497">
        <f ca="1"/>
        <v>129.5745</v>
      </c>
      <c r="N386" s="9">
        <f t="shared" ca="1" si="41"/>
        <v>2.4084657883552909</v>
      </c>
      <c r="O386" s="9">
        <f t="shared" ca="1" si="41"/>
        <v>0.76246036778693727</v>
      </c>
      <c r="P386" s="9">
        <f t="shared" ca="1" si="41"/>
        <v>0.97663885578069154</v>
      </c>
      <c r="Q386" s="9">
        <f t="shared" ca="1" si="36"/>
        <v>1.0128041388864841</v>
      </c>
      <c r="R386" s="9">
        <f t="shared" ca="1" si="37"/>
        <v>0.70728380024360549</v>
      </c>
      <c r="S386" s="9">
        <f t="shared" ca="1" si="38"/>
        <v>6.85204959768219</v>
      </c>
      <c r="T386" s="9">
        <f t="shared" ca="1" si="39"/>
        <v>0.93825821603266979</v>
      </c>
    </row>
    <row r="387" spans="1:20" x14ac:dyDescent="0.25">
      <c r="A387" vm="3498">
        <f ca="1"/>
        <v>44389</v>
      </c>
      <c r="B387" vm="3499">
        <f ca="1"/>
        <v>362.42</v>
      </c>
      <c r="C387" s="9">
        <f t="shared" ca="1" si="40"/>
        <v>3.9057089831306957E-3</v>
      </c>
      <c r="G387" vm="3500">
        <f ca="1"/>
        <v>20.512499999999999</v>
      </c>
      <c r="H387" vm="3501">
        <f ca="1"/>
        <v>277.32</v>
      </c>
      <c r="I387" vm="3502">
        <f ca="1"/>
        <v>144.5</v>
      </c>
      <c r="J387" vm="3503">
        <f ca="1"/>
        <v>185.92750000000001</v>
      </c>
      <c r="K387" vm="3504">
        <f ca="1"/>
        <v>353.16</v>
      </c>
      <c r="L387" vm="3505">
        <f ca="1"/>
        <v>228.56440000000001</v>
      </c>
      <c r="M387" vm="3506">
        <f ca="1"/>
        <v>130.56399999999999</v>
      </c>
      <c r="N387" s="9">
        <f t="shared" ca="1" si="41"/>
        <v>2.4870378240543984</v>
      </c>
      <c r="O387" s="9">
        <f t="shared" ca="1" si="41"/>
        <v>0.75852885225110978</v>
      </c>
      <c r="P387" s="9">
        <f t="shared" ca="1" si="41"/>
        <v>0.96832964413417355</v>
      </c>
      <c r="Q387" s="9">
        <f t="shared" ca="1" si="36"/>
        <v>1.0123766126937399</v>
      </c>
      <c r="R387" s="9">
        <f t="shared" ca="1" si="37"/>
        <v>0.72063337393422677</v>
      </c>
      <c r="S387" s="9">
        <f t="shared" ca="1" si="38"/>
        <v>7.195679924269589</v>
      </c>
      <c r="T387" s="9">
        <f t="shared" ca="1" si="39"/>
        <v>0.95305978968153049</v>
      </c>
    </row>
    <row r="388" spans="1:20" x14ac:dyDescent="0.25">
      <c r="A388" vm="3507">
        <f ca="1"/>
        <v>44390</v>
      </c>
      <c r="B388" vm="3499">
        <f ca="1"/>
        <v>362.42</v>
      </c>
      <c r="C388" s="9">
        <f t="shared" ca="1" si="40"/>
        <v>0</v>
      </c>
      <c r="G388" vm="3508">
        <f ca="1"/>
        <v>20.25</v>
      </c>
      <c r="H388" vm="3509">
        <f ca="1"/>
        <v>280.98</v>
      </c>
      <c r="I388" vm="3510">
        <f ca="1"/>
        <v>145.63999999999999</v>
      </c>
      <c r="J388" vm="3511">
        <f ca="1"/>
        <v>183.86799999999999</v>
      </c>
      <c r="K388" vm="3512">
        <f ca="1"/>
        <v>352.09</v>
      </c>
      <c r="L388" vm="3513">
        <f ca="1"/>
        <v>222.84440000000001</v>
      </c>
      <c r="M388" vm="3514">
        <f ca="1"/>
        <v>130.99449999999999</v>
      </c>
      <c r="N388" s="9">
        <f t="shared" ca="1" si="41"/>
        <v>2.4424139396515083</v>
      </c>
      <c r="O388" s="9">
        <f t="shared" ca="1" si="41"/>
        <v>0.78173747622067236</v>
      </c>
      <c r="P388" s="9">
        <f t="shared" ca="1" si="41"/>
        <v>0.98385833475225604</v>
      </c>
      <c r="Q388" s="9">
        <f t="shared" ref="Q388:Q451" ca="1" si="42">(J388/J$3)-1</f>
        <v>0.99008572170750719</v>
      </c>
      <c r="R388" s="9">
        <f t="shared" ref="R388:R451" ca="1" si="43">(K388/K$3)-1</f>
        <v>0.71542021924482335</v>
      </c>
      <c r="S388" s="9">
        <f t="shared" ref="S388:S451" ca="1" si="44">(L388/L$3)-1</f>
        <v>6.9905767272414341</v>
      </c>
      <c r="T388" s="9">
        <f t="shared" ref="T388:T451" ca="1" si="45">(M388/M$3)-1</f>
        <v>0.95949948392694195</v>
      </c>
    </row>
    <row r="389" spans="1:20" x14ac:dyDescent="0.25">
      <c r="A389" vm="3515">
        <f ca="1"/>
        <v>44391</v>
      </c>
      <c r="B389" vm="3516">
        <f ca="1"/>
        <v>363.07</v>
      </c>
      <c r="C389" s="9">
        <f t="shared" ref="C389:C452" ca="1" si="46">B389/B388-1</f>
        <v>1.7934992550079354E-3</v>
      </c>
      <c r="G389" vm="3517">
        <f ca="1"/>
        <v>19.8415</v>
      </c>
      <c r="H389" vm="3518">
        <f ca="1"/>
        <v>282.51</v>
      </c>
      <c r="I389" vm="3519">
        <f ca="1"/>
        <v>149.15</v>
      </c>
      <c r="J389" vm="3520">
        <f ca="1"/>
        <v>184.084</v>
      </c>
      <c r="K389" vm="3521">
        <f ca="1"/>
        <v>347.63</v>
      </c>
      <c r="L389" vm="3522">
        <f ca="1"/>
        <v>217.7912</v>
      </c>
      <c r="M389" vm="3523">
        <f ca="1"/>
        <v>132.08250000000001</v>
      </c>
      <c r="N389" s="9">
        <f t="shared" ca="1" si="41"/>
        <v>2.3729706757331064</v>
      </c>
      <c r="O389" s="9">
        <f t="shared" ca="1" si="41"/>
        <v>0.79143944197844007</v>
      </c>
      <c r="P389" s="9">
        <f t="shared" ca="1" si="41"/>
        <v>1.0316703558658271</v>
      </c>
      <c r="Q389" s="9">
        <f t="shared" ca="1" si="42"/>
        <v>0.99242358645770201</v>
      </c>
      <c r="R389" s="9">
        <f t="shared" ca="1" si="43"/>
        <v>0.6936906211936662</v>
      </c>
      <c r="S389" s="9">
        <f t="shared" ca="1" si="44"/>
        <v>6.8093831126920152</v>
      </c>
      <c r="T389" s="9">
        <f t="shared" ca="1" si="45"/>
        <v>0.97577448355297625</v>
      </c>
    </row>
    <row r="390" spans="1:20" x14ac:dyDescent="0.25">
      <c r="A390" vm="3524">
        <f ca="1"/>
        <v>44392</v>
      </c>
      <c r="B390" vm="3525">
        <f ca="1"/>
        <v>360.52</v>
      </c>
      <c r="C390" s="9">
        <f t="shared" ca="1" si="46"/>
        <v>-7.0234390062522412E-3</v>
      </c>
      <c r="G390" vm="3526">
        <f ca="1"/>
        <v>18.9663</v>
      </c>
      <c r="H390" vm="3527">
        <f ca="1"/>
        <v>281.02999999999997</v>
      </c>
      <c r="I390" vm="3528">
        <f ca="1"/>
        <v>148.47999999999999</v>
      </c>
      <c r="J390" vm="3529">
        <f ca="1"/>
        <v>181.56</v>
      </c>
      <c r="K390" vm="3530">
        <f ca="1"/>
        <v>344.46</v>
      </c>
      <c r="L390" vm="3531">
        <f ca="1"/>
        <v>216.86449999999999</v>
      </c>
      <c r="M390" vm="3532">
        <f ca="1"/>
        <v>131.26650000000001</v>
      </c>
      <c r="N390" s="9">
        <f t="shared" ca="1" si="41"/>
        <v>2.224190395240119</v>
      </c>
      <c r="O390" s="9">
        <f t="shared" ca="1" si="41"/>
        <v>0.78205453392517432</v>
      </c>
      <c r="P390" s="9">
        <f t="shared" ca="1" si="41"/>
        <v>1.0225438447130939</v>
      </c>
      <c r="Q390" s="9">
        <f t="shared" ca="1" si="42"/>
        <v>0.96510520391375887</v>
      </c>
      <c r="R390" s="9">
        <f t="shared" ca="1" si="43"/>
        <v>0.678246041412911</v>
      </c>
      <c r="S390" s="9">
        <f t="shared" ca="1" si="44"/>
        <v>6.7761542433413169</v>
      </c>
      <c r="T390" s="9">
        <f t="shared" ca="1" si="45"/>
        <v>0.96356823383345058</v>
      </c>
    </row>
    <row r="391" spans="1:20" x14ac:dyDescent="0.25">
      <c r="A391" vm="3533">
        <f ca="1"/>
        <v>44393</v>
      </c>
      <c r="B391" vm="3534">
        <f ca="1"/>
        <v>357.6</v>
      </c>
      <c r="C391" s="9">
        <f t="shared" ca="1" si="46"/>
        <v>-8.0994119605013459E-3</v>
      </c>
      <c r="G391" vm="3535">
        <f ca="1"/>
        <v>18.161000000000001</v>
      </c>
      <c r="H391" vm="3536">
        <f ca="1"/>
        <v>280.75</v>
      </c>
      <c r="I391" vm="3537">
        <f ca="1"/>
        <v>146.38999999999999</v>
      </c>
      <c r="J391" vm="3538">
        <f ca="1"/>
        <v>178.6815</v>
      </c>
      <c r="K391" vm="3539">
        <f ca="1"/>
        <v>341.16</v>
      </c>
      <c r="L391" vm="3540">
        <f ca="1"/>
        <v>214.7379</v>
      </c>
      <c r="M391" vm="3541">
        <f ca="1"/>
        <v>131.84549999999999</v>
      </c>
      <c r="N391" s="9">
        <f t="shared" ca="1" si="41"/>
        <v>2.087292817679558</v>
      </c>
      <c r="O391" s="9">
        <f t="shared" ca="1" si="41"/>
        <v>0.78027901077996198</v>
      </c>
      <c r="P391" s="9">
        <f t="shared" ca="1" si="41"/>
        <v>0.99407457857994208</v>
      </c>
      <c r="Q391" s="9">
        <f t="shared" ca="1" si="42"/>
        <v>0.93394990908303765</v>
      </c>
      <c r="R391" s="9">
        <f t="shared" ca="1" si="43"/>
        <v>0.66216808769792945</v>
      </c>
      <c r="S391" s="9">
        <f t="shared" ca="1" si="44"/>
        <v>6.6999003169776676</v>
      </c>
      <c r="T391" s="9">
        <f t="shared" ca="1" si="45"/>
        <v>0.97222928602414305</v>
      </c>
    </row>
    <row r="392" spans="1:20" x14ac:dyDescent="0.25">
      <c r="A392" vm="3542">
        <f ca="1"/>
        <v>44396</v>
      </c>
      <c r="B392" vm="3543">
        <f ca="1"/>
        <v>354.67</v>
      </c>
      <c r="C392" s="9">
        <f t="shared" ca="1" si="46"/>
        <v>-8.1935123042505831E-3</v>
      </c>
      <c r="G392" vm="3544">
        <f ca="1"/>
        <v>18.779800000000002</v>
      </c>
      <c r="H392" vm="3545">
        <f ca="1"/>
        <v>277.01</v>
      </c>
      <c r="I392" vm="3546">
        <f ca="1"/>
        <v>142.44999999999999</v>
      </c>
      <c r="J392" vm="3547">
        <f ca="1"/>
        <v>177.4795</v>
      </c>
      <c r="K392" vm="3548">
        <f ca="1"/>
        <v>336.95</v>
      </c>
      <c r="L392" vm="3549">
        <f ca="1"/>
        <v>215.40450000000001</v>
      </c>
      <c r="M392" vm="3550">
        <f ca="1"/>
        <v>129.25399999999999</v>
      </c>
      <c r="N392" s="9">
        <f t="shared" ca="1" si="41"/>
        <v>2.1924861878453039</v>
      </c>
      <c r="O392" s="9">
        <f t="shared" ca="1" si="41"/>
        <v>0.75656309448319603</v>
      </c>
      <c r="P392" s="9">
        <f t="shared" ca="1" si="41"/>
        <v>0.94040524433849826</v>
      </c>
      <c r="Q392" s="9">
        <f t="shared" ca="1" si="42"/>
        <v>0.92094012468612019</v>
      </c>
      <c r="R392" s="9">
        <f t="shared" ca="1" si="43"/>
        <v>0.64165651644336164</v>
      </c>
      <c r="S392" s="9">
        <f t="shared" ca="1" si="44"/>
        <v>6.7238027280159498</v>
      </c>
      <c r="T392" s="9">
        <f t="shared" ca="1" si="45"/>
        <v>0.93346397211709609</v>
      </c>
    </row>
    <row r="393" spans="1:20" x14ac:dyDescent="0.25">
      <c r="A393" vm="3551">
        <f ca="1"/>
        <v>44397</v>
      </c>
      <c r="B393" vm="3552">
        <f ca="1"/>
        <v>358.79</v>
      </c>
      <c r="C393" s="9">
        <f t="shared" ca="1" si="46"/>
        <v>1.1616432176389413E-2</v>
      </c>
      <c r="G393" vm="3553">
        <f ca="1"/>
        <v>18.611999999999998</v>
      </c>
      <c r="H393" vm="3554">
        <f ca="1"/>
        <v>279.32</v>
      </c>
      <c r="I393" vm="3555">
        <f ca="1"/>
        <v>146.15</v>
      </c>
      <c r="J393" vm="3556">
        <f ca="1"/>
        <v>178.65950000000001</v>
      </c>
      <c r="K393" vm="3557">
        <f ca="1"/>
        <v>341.66</v>
      </c>
      <c r="L393" vm="3558">
        <f ca="1"/>
        <v>220.1645</v>
      </c>
      <c r="M393" vm="3559">
        <f ca="1"/>
        <v>131.10149999999999</v>
      </c>
      <c r="N393" s="9">
        <f t="shared" ca="1" si="41"/>
        <v>2.1639609009774752</v>
      </c>
      <c r="O393" s="9">
        <f t="shared" ca="1" si="41"/>
        <v>0.77121116043119864</v>
      </c>
      <c r="P393" s="9">
        <f t="shared" ca="1" si="41"/>
        <v>0.99080538055508272</v>
      </c>
      <c r="Q393" s="9">
        <f t="shared" ca="1" si="42"/>
        <v>0.93371179322885123</v>
      </c>
      <c r="R393" s="9">
        <f t="shared" ca="1" si="43"/>
        <v>0.66460414129110856</v>
      </c>
      <c r="S393" s="9">
        <f t="shared" ca="1" si="44"/>
        <v>6.8944830108575612</v>
      </c>
      <c r="T393" s="9">
        <f t="shared" ca="1" si="45"/>
        <v>0.96110005833869327</v>
      </c>
    </row>
    <row r="394" spans="1:20" x14ac:dyDescent="0.25">
      <c r="A394" vm="3560">
        <f ca="1"/>
        <v>44398</v>
      </c>
      <c r="B394" vm="3561">
        <f ca="1"/>
        <v>361.56</v>
      </c>
      <c r="C394" s="9">
        <f t="shared" ca="1" si="46"/>
        <v>7.7203935449705607E-3</v>
      </c>
      <c r="G394" vm="3562">
        <f ca="1"/>
        <v>19.41</v>
      </c>
      <c r="H394" vm="3563">
        <f ca="1"/>
        <v>281.39999999999998</v>
      </c>
      <c r="I394" vm="3564">
        <f ca="1"/>
        <v>145.4</v>
      </c>
      <c r="J394" vm="3565">
        <f ca="1"/>
        <v>179.26</v>
      </c>
      <c r="K394" vm="3566">
        <f ca="1"/>
        <v>346.23</v>
      </c>
      <c r="L394" vm="3567">
        <f ca="1"/>
        <v>218.42779999999999</v>
      </c>
      <c r="M394" vm="3568">
        <f ca="1"/>
        <v>132.60050000000001</v>
      </c>
      <c r="N394" s="9">
        <f t="shared" ca="1" si="41"/>
        <v>2.2996175095622609</v>
      </c>
      <c r="O394" s="9">
        <f t="shared" ca="1" si="41"/>
        <v>0.78440076093849087</v>
      </c>
      <c r="P394" s="9">
        <f t="shared" ca="1" si="41"/>
        <v>0.98058913672739689</v>
      </c>
      <c r="Q394" s="9">
        <f t="shared" ca="1" si="42"/>
        <v>0.940211273703351</v>
      </c>
      <c r="R394" s="9">
        <f t="shared" ca="1" si="43"/>
        <v>0.68686967113276509</v>
      </c>
      <c r="S394" s="9">
        <f t="shared" ca="1" si="44"/>
        <v>6.8322098076619664</v>
      </c>
      <c r="T394" s="9">
        <f t="shared" ca="1" si="45"/>
        <v>0.98352305874257695</v>
      </c>
    </row>
    <row r="395" spans="1:20" x14ac:dyDescent="0.25">
      <c r="A395" vm="3569">
        <f ca="1"/>
        <v>44399</v>
      </c>
      <c r="B395" vm="3570">
        <f ca="1"/>
        <v>363.95</v>
      </c>
      <c r="C395" s="9">
        <f t="shared" ca="1" si="46"/>
        <v>6.6102444960725038E-3</v>
      </c>
      <c r="G395" vm="3571">
        <f ca="1"/>
        <v>19.594000000000001</v>
      </c>
      <c r="H395" vm="3572">
        <f ca="1"/>
        <v>286.14</v>
      </c>
      <c r="I395" vm="3573">
        <f ca="1"/>
        <v>146.80000000000001</v>
      </c>
      <c r="J395" vm="3574">
        <f ca="1"/>
        <v>181.9015</v>
      </c>
      <c r="K395" vm="3575">
        <f ca="1"/>
        <v>351.19</v>
      </c>
      <c r="L395" vm="3576">
        <f ca="1"/>
        <v>216.4178</v>
      </c>
      <c r="M395" vm="3577">
        <f ca="1"/>
        <v>133.32849999999999</v>
      </c>
      <c r="N395" s="9">
        <f t="shared" ca="1" si="41"/>
        <v>2.3308967275818104</v>
      </c>
      <c r="O395" s="9">
        <f t="shared" ca="1" si="41"/>
        <v>0.81445783132530125</v>
      </c>
      <c r="P395" s="9">
        <f t="shared" ca="1" si="41"/>
        <v>0.99965945853907745</v>
      </c>
      <c r="Q395" s="9">
        <f t="shared" ca="1" si="42"/>
        <v>0.96880141137760845</v>
      </c>
      <c r="R395" s="9">
        <f t="shared" ca="1" si="43"/>
        <v>0.71103532277710113</v>
      </c>
      <c r="S395" s="9">
        <f t="shared" ca="1" si="44"/>
        <v>6.7601368310838916</v>
      </c>
      <c r="T395" s="9">
        <f t="shared" ca="1" si="45"/>
        <v>0.99441294819823178</v>
      </c>
    </row>
    <row r="396" spans="1:20" x14ac:dyDescent="0.25">
      <c r="A396" vm="3578">
        <f ca="1"/>
        <v>44400</v>
      </c>
      <c r="B396" vm="3579">
        <f ca="1"/>
        <v>368.2</v>
      </c>
      <c r="C396" s="9">
        <f t="shared" ca="1" si="46"/>
        <v>1.1677428218161756E-2</v>
      </c>
      <c r="G396" vm="3580">
        <f ca="1"/>
        <v>19.558</v>
      </c>
      <c r="H396" vm="3581">
        <f ca="1"/>
        <v>289.67</v>
      </c>
      <c r="I396" vm="3582">
        <f ca="1"/>
        <v>148.56</v>
      </c>
      <c r="J396" vm="3583">
        <f ca="1"/>
        <v>182.83199999999999</v>
      </c>
      <c r="K396" vm="3584">
        <f ca="1"/>
        <v>369.79</v>
      </c>
      <c r="L396" vm="3585">
        <f ca="1"/>
        <v>214.4579</v>
      </c>
      <c r="M396" vm="3586">
        <f ca="1"/>
        <v>137.816</v>
      </c>
      <c r="N396" s="9">
        <f t="shared" ca="1" si="41"/>
        <v>2.3247768805779851</v>
      </c>
      <c r="O396" s="9">
        <f t="shared" ca="1" si="41"/>
        <v>0.83684210526315805</v>
      </c>
      <c r="P396" s="9">
        <f t="shared" ca="1" si="41"/>
        <v>1.0236335773880474</v>
      </c>
      <c r="Q396" s="9">
        <f t="shared" ca="1" si="42"/>
        <v>0.97887262966490618</v>
      </c>
      <c r="R396" s="9">
        <f t="shared" ca="1" si="43"/>
        <v>0.80165651644336178</v>
      </c>
      <c r="S396" s="9">
        <f t="shared" ca="1" si="44"/>
        <v>6.6898603003399257</v>
      </c>
      <c r="T396" s="9">
        <f t="shared" ca="1" si="45"/>
        <v>1.0615398423359412</v>
      </c>
    </row>
    <row r="397" spans="1:20" x14ac:dyDescent="0.25">
      <c r="A397" vm="3587">
        <f ca="1"/>
        <v>44403</v>
      </c>
      <c r="B397" vm="3588">
        <f ca="1"/>
        <v>368.49</v>
      </c>
      <c r="C397" s="9">
        <f t="shared" ca="1" si="46"/>
        <v>7.8761542639882443E-4</v>
      </c>
      <c r="G397" vm="3589">
        <f ca="1"/>
        <v>19.294</v>
      </c>
      <c r="H397" vm="3590">
        <f ca="1"/>
        <v>289.05</v>
      </c>
      <c r="I397" vm="3591">
        <f ca="1"/>
        <v>148.99</v>
      </c>
      <c r="J397" vm="3592">
        <f ca="1"/>
        <v>184.99100000000001</v>
      </c>
      <c r="K397" vm="3593">
        <f ca="1"/>
        <v>372.46</v>
      </c>
      <c r="L397" vm="3594">
        <f ca="1"/>
        <v>219.2045</v>
      </c>
      <c r="M397" vm="3595">
        <f ca="1"/>
        <v>139.64449999999999</v>
      </c>
      <c r="N397" s="9">
        <f t="shared" ca="1" si="41"/>
        <v>2.279898002549936</v>
      </c>
      <c r="O397" s="9">
        <f t="shared" ca="1" si="41"/>
        <v>0.83291058972733056</v>
      </c>
      <c r="P397" s="9">
        <f t="shared" ca="1" si="41"/>
        <v>1.0294908905159206</v>
      </c>
      <c r="Q397" s="9">
        <f t="shared" ca="1" si="42"/>
        <v>1.0022404537189371</v>
      </c>
      <c r="R397" s="9">
        <f t="shared" ca="1" si="43"/>
        <v>0.81466504263093786</v>
      </c>
      <c r="S397" s="9">
        <f t="shared" ca="1" si="44"/>
        <v>6.8600600966710168</v>
      </c>
      <c r="T397" s="9">
        <f t="shared" ca="1" si="45"/>
        <v>1.088891714409657</v>
      </c>
    </row>
    <row r="398" spans="1:20" x14ac:dyDescent="0.25">
      <c r="A398" vm="3596">
        <f ca="1"/>
        <v>44404</v>
      </c>
      <c r="B398" vm="3597">
        <f ca="1"/>
        <v>364.43</v>
      </c>
      <c r="C398" s="9">
        <f t="shared" ca="1" si="46"/>
        <v>-1.1017938071589461E-2</v>
      </c>
      <c r="G398" vm="3598">
        <f ca="1"/>
        <v>19.207999999999998</v>
      </c>
      <c r="H398" vm="3599">
        <f ca="1"/>
        <v>286.54000000000002</v>
      </c>
      <c r="I398" vm="3600">
        <f ca="1"/>
        <v>146.77000000000001</v>
      </c>
      <c r="J398" vm="3601">
        <f ca="1"/>
        <v>181.31950000000001</v>
      </c>
      <c r="K398" vm="3602">
        <f ca="1"/>
        <v>367.81</v>
      </c>
      <c r="L398" vm="3603">
        <f ca="1"/>
        <v>214.92449999999999</v>
      </c>
      <c r="M398" vm="3604">
        <f ca="1"/>
        <v>136.79650000000001</v>
      </c>
      <c r="N398" s="9">
        <f t="shared" ca="1" si="41"/>
        <v>2.2652783680407986</v>
      </c>
      <c r="O398" s="9">
        <f t="shared" ca="1" si="41"/>
        <v>0.8169942929613192</v>
      </c>
      <c r="P398" s="9">
        <f t="shared" ca="1" si="41"/>
        <v>0.99925080878596995</v>
      </c>
      <c r="Q398" s="9">
        <f t="shared" ca="1" si="42"/>
        <v>0.96250216468958372</v>
      </c>
      <c r="R398" s="9">
        <f t="shared" ca="1" si="43"/>
        <v>0.79200974421437276</v>
      </c>
      <c r="S398" s="9">
        <f t="shared" ca="1" si="44"/>
        <v>6.7065912709226767</v>
      </c>
      <c r="T398" s="9">
        <f t="shared" ca="1" si="45"/>
        <v>1.0462895095062157</v>
      </c>
    </row>
    <row r="399" spans="1:20" x14ac:dyDescent="0.25">
      <c r="A399" vm="3605">
        <f ca="1"/>
        <v>44405</v>
      </c>
      <c r="B399" vm="3606">
        <f ca="1"/>
        <v>365.83</v>
      </c>
      <c r="C399" s="9">
        <f t="shared" ca="1" si="46"/>
        <v>3.8416156737919316E-3</v>
      </c>
      <c r="G399" vm="3607">
        <f ca="1"/>
        <v>19.503</v>
      </c>
      <c r="H399" vm="3608">
        <f ca="1"/>
        <v>286.22000000000003</v>
      </c>
      <c r="I399" vm="3609">
        <f ca="1"/>
        <v>144.97999999999999</v>
      </c>
      <c r="J399" vm="3610">
        <f ca="1"/>
        <v>181.51599999999999</v>
      </c>
      <c r="K399" vm="3611">
        <f ca="1"/>
        <v>373.28</v>
      </c>
      <c r="L399" vm="3612">
        <f ca="1"/>
        <v>215.65780000000001</v>
      </c>
      <c r="M399" vm="3613">
        <f ca="1"/>
        <v>136.38149999999999</v>
      </c>
      <c r="N399" s="9">
        <f t="shared" ca="1" si="41"/>
        <v>2.3154271143221417</v>
      </c>
      <c r="O399" s="9">
        <f t="shared" ca="1" si="41"/>
        <v>0.81496512365250506</v>
      </c>
      <c r="P399" s="9">
        <f t="shared" ca="1" si="41"/>
        <v>0.9748680401838925</v>
      </c>
      <c r="Q399" s="9">
        <f t="shared" ca="1" si="42"/>
        <v>0.96462897220538579</v>
      </c>
      <c r="R399" s="9">
        <f t="shared" ca="1" si="43"/>
        <v>0.81866017052375128</v>
      </c>
      <c r="S399" s="9">
        <f t="shared" ca="1" si="44"/>
        <v>6.7328853573528784</v>
      </c>
      <c r="T399" s="9">
        <f t="shared" ca="1" si="45"/>
        <v>1.0400816741709171</v>
      </c>
    </row>
    <row r="400" spans="1:20" x14ac:dyDescent="0.25">
      <c r="A400" vm="3614">
        <f ca="1"/>
        <v>44406</v>
      </c>
      <c r="B400" vm="3615">
        <f ca="1"/>
        <v>366.48</v>
      </c>
      <c r="C400" s="9">
        <f t="shared" ca="1" si="46"/>
        <v>1.7767815652078855E-3</v>
      </c>
      <c r="G400" vm="3616">
        <f ca="1"/>
        <v>19.661999999999999</v>
      </c>
      <c r="H400" vm="3617">
        <f ca="1"/>
        <v>286.5</v>
      </c>
      <c r="I400" vm="3510">
        <f ca="1"/>
        <v>145.63999999999999</v>
      </c>
      <c r="J400" vm="3618">
        <f ca="1"/>
        <v>179.99600000000001</v>
      </c>
      <c r="K400" vm="3619">
        <f ca="1"/>
        <v>358.32</v>
      </c>
      <c r="L400" vm="3620">
        <f ca="1"/>
        <v>225.78110000000001</v>
      </c>
      <c r="M400" vm="3621">
        <f ca="1"/>
        <v>136.54050000000001</v>
      </c>
      <c r="N400" s="9">
        <f t="shared" ca="1" si="41"/>
        <v>2.3424564385890347</v>
      </c>
      <c r="O400" s="9">
        <f t="shared" ca="1" si="41"/>
        <v>0.81674064679771741</v>
      </c>
      <c r="P400" s="9">
        <f t="shared" ca="1" si="41"/>
        <v>0.98385833475225604</v>
      </c>
      <c r="Q400" s="9">
        <f t="shared" ca="1" si="42"/>
        <v>0.94817733137068161</v>
      </c>
      <c r="R400" s="9">
        <f t="shared" ca="1" si="43"/>
        <v>0.74577344701583437</v>
      </c>
      <c r="S400" s="9">
        <f t="shared" ca="1" si="44"/>
        <v>7.0958785731702072</v>
      </c>
      <c r="T400" s="9">
        <f t="shared" ca="1" si="45"/>
        <v>1.0424600978295016</v>
      </c>
    </row>
    <row r="401" spans="1:20" x14ac:dyDescent="0.25">
      <c r="A401" vm="3622">
        <f ca="1"/>
        <v>44407</v>
      </c>
      <c r="B401" vm="3623">
        <f ca="1"/>
        <v>364.57</v>
      </c>
      <c r="C401" s="9">
        <f t="shared" ca="1" si="46"/>
        <v>-5.2117441606637227E-3</v>
      </c>
      <c r="G401" vm="3624">
        <f ca="1"/>
        <v>19.498999999999999</v>
      </c>
      <c r="H401" vm="3625">
        <f ca="1"/>
        <v>284.91000000000003</v>
      </c>
      <c r="I401" vm="3626">
        <f ca="1"/>
        <v>145.86000000000001</v>
      </c>
      <c r="J401" vm="3627">
        <f ca="1"/>
        <v>166.37950000000001</v>
      </c>
      <c r="K401" vm="3628">
        <f ca="1"/>
        <v>356.3</v>
      </c>
      <c r="L401" vm="3629">
        <f ca="1"/>
        <v>229.06440000000001</v>
      </c>
      <c r="M401" vm="3630">
        <f ca="1"/>
        <v>135.221</v>
      </c>
      <c r="N401" s="9">
        <f t="shared" ca="1" si="41"/>
        <v>2.3147471313217167</v>
      </c>
      <c r="O401" s="9">
        <f t="shared" ca="1" si="41"/>
        <v>0.80665821179454689</v>
      </c>
      <c r="P401" s="9">
        <f t="shared" ca="1" si="41"/>
        <v>0.98685509960837758</v>
      </c>
      <c r="Q401" s="9">
        <f t="shared" ca="1" si="42"/>
        <v>0.80079985280110844</v>
      </c>
      <c r="R401" s="9">
        <f t="shared" ca="1" si="43"/>
        <v>0.73593179049939095</v>
      </c>
      <c r="S401" s="9">
        <f t="shared" ca="1" si="44"/>
        <v>7.2136085254084144</v>
      </c>
      <c r="T401" s="9">
        <f t="shared" ca="1" si="45"/>
        <v>1.0227221731911267</v>
      </c>
    </row>
    <row r="402" spans="1:20" x14ac:dyDescent="0.25">
      <c r="A402" vm="3631">
        <f ca="1"/>
        <v>44410</v>
      </c>
      <c r="B402" vm="3632">
        <f ca="1"/>
        <v>364.6</v>
      </c>
      <c r="C402" s="9">
        <f t="shared" ca="1" si="46"/>
        <v>8.2288723701973154E-5</v>
      </c>
      <c r="G402" vm="3633">
        <f ca="1"/>
        <v>19.75</v>
      </c>
      <c r="H402" vm="3634">
        <f ca="1"/>
        <v>284.82</v>
      </c>
      <c r="I402" vm="3635">
        <f ca="1"/>
        <v>145.52000000000001</v>
      </c>
      <c r="J402" vm="3636">
        <f ca="1"/>
        <v>166.57400000000001</v>
      </c>
      <c r="K402" vm="3637">
        <f ca="1"/>
        <v>351.95</v>
      </c>
      <c r="L402" vm="3638">
        <f ca="1"/>
        <v>236.55430000000001</v>
      </c>
      <c r="M402" vm="3639">
        <f ca="1"/>
        <v>135.98949999999999</v>
      </c>
      <c r="N402" s="9">
        <f t="shared" ca="1" si="41"/>
        <v>2.357416064598385</v>
      </c>
      <c r="O402" s="9">
        <f t="shared" ca="1" si="41"/>
        <v>0.80608750792644268</v>
      </c>
      <c r="P402" s="9">
        <f t="shared" ca="1" si="41"/>
        <v>0.98222373573982669</v>
      </c>
      <c r="Q402" s="9">
        <f t="shared" ca="1" si="42"/>
        <v>0.80290501342107556</v>
      </c>
      <c r="R402" s="9">
        <f t="shared" ca="1" si="43"/>
        <v>0.71473812423873317</v>
      </c>
      <c r="S402" s="9">
        <f t="shared" ca="1" si="44"/>
        <v>7.4821753847477801</v>
      </c>
      <c r="T402" s="9">
        <f t="shared" ca="1" si="45"/>
        <v>1.0342178875409491</v>
      </c>
    </row>
    <row r="403" spans="1:20" x14ac:dyDescent="0.25">
      <c r="A403" vm="3640">
        <f ca="1"/>
        <v>44411</v>
      </c>
      <c r="B403" vm="3641">
        <f ca="1"/>
        <v>366.81</v>
      </c>
      <c r="C403" s="9">
        <f t="shared" ca="1" si="46"/>
        <v>6.0614371914426979E-3</v>
      </c>
      <c r="G403" vm="3642">
        <f ca="1"/>
        <v>19.815000000000001</v>
      </c>
      <c r="H403" vm="3643">
        <f ca="1"/>
        <v>287.12</v>
      </c>
      <c r="I403" vm="3644">
        <f ca="1"/>
        <v>147.36000000000001</v>
      </c>
      <c r="J403" vm="3645">
        <f ca="1"/>
        <v>168.31200000000001</v>
      </c>
      <c r="K403" vm="3646">
        <f ca="1"/>
        <v>351.24</v>
      </c>
      <c r="L403" vm="3647">
        <f ca="1"/>
        <v>236.57759999999999</v>
      </c>
      <c r="M403" vm="3648">
        <f ca="1"/>
        <v>136.28</v>
      </c>
      <c r="N403" s="9">
        <f t="shared" ca="1" si="41"/>
        <v>2.3684657883552913</v>
      </c>
      <c r="O403" s="9">
        <f t="shared" ca="1" si="41"/>
        <v>0.8206721623335449</v>
      </c>
      <c r="P403" s="9">
        <f t="shared" ca="1" si="41"/>
        <v>1.0072875872637499</v>
      </c>
      <c r="Q403" s="9">
        <f t="shared" ca="1" si="42"/>
        <v>0.82171616590180996</v>
      </c>
      <c r="R403" s="9">
        <f t="shared" ca="1" si="43"/>
        <v>0.71127892813641913</v>
      </c>
      <c r="S403" s="9">
        <f t="shared" ca="1" si="44"/>
        <v>7.4830108575608492</v>
      </c>
      <c r="T403" s="9">
        <f t="shared" ca="1" si="45"/>
        <v>1.0385633722756578</v>
      </c>
    </row>
    <row r="404" spans="1:20" x14ac:dyDescent="0.25">
      <c r="A404" vm="3649">
        <f ca="1"/>
        <v>44412</v>
      </c>
      <c r="B404" vm="3650">
        <f ca="1"/>
        <v>367.34</v>
      </c>
      <c r="C404" s="9">
        <f t="shared" ca="1" si="46"/>
        <v>1.4448897249257353E-3</v>
      </c>
      <c r="G404" vm="3651">
        <f ca="1"/>
        <v>20.274000000000001</v>
      </c>
      <c r="H404" vm="3652">
        <f ca="1"/>
        <v>286.51</v>
      </c>
      <c r="I404" vm="3653">
        <f ca="1"/>
        <v>146.94999999999999</v>
      </c>
      <c r="J404" vm="3654">
        <f ca="1"/>
        <v>167.73599999999999</v>
      </c>
      <c r="K404" vm="3655">
        <f ca="1"/>
        <v>358.92</v>
      </c>
      <c r="L404" vm="3656">
        <f ca="1"/>
        <v>236.971</v>
      </c>
      <c r="M404" vm="3657">
        <f ca="1"/>
        <v>136.02850000000001</v>
      </c>
      <c r="N404" s="9">
        <f t="shared" ref="N404:P467" ca="1" si="47">(G404/G$3)-1</f>
        <v>2.4464938376540588</v>
      </c>
      <c r="O404" s="9">
        <f t="shared" ca="1" si="47"/>
        <v>0.8168040583386178</v>
      </c>
      <c r="P404" s="9">
        <f t="shared" ca="1" si="47"/>
        <v>1.0017027073046143</v>
      </c>
      <c r="Q404" s="9">
        <f t="shared" ca="1" si="42"/>
        <v>0.81548185990129007</v>
      </c>
      <c r="R404" s="9">
        <f t="shared" ca="1" si="43"/>
        <v>0.74869671132764926</v>
      </c>
      <c r="S404" s="9">
        <f t="shared" ca="1" si="44"/>
        <v>7.4971170809368761</v>
      </c>
      <c r="T404" s="9">
        <f t="shared" ca="1" si="45"/>
        <v>1.0348012744760737</v>
      </c>
    </row>
    <row r="405" spans="1:20" x14ac:dyDescent="0.25">
      <c r="A405" vm="3658">
        <f ca="1"/>
        <v>44413</v>
      </c>
      <c r="B405" vm="3659">
        <f ca="1"/>
        <v>369.67</v>
      </c>
      <c r="C405" s="9">
        <f t="shared" ca="1" si="46"/>
        <v>6.3428975880657212E-3</v>
      </c>
      <c r="G405" vm="3660">
        <f ca="1"/>
        <v>20.637</v>
      </c>
      <c r="H405" vm="3661">
        <f ca="1"/>
        <v>289.52</v>
      </c>
      <c r="I405" vm="3662">
        <f ca="1"/>
        <v>147.06</v>
      </c>
      <c r="J405" vm="3663">
        <f ca="1"/>
        <v>168.79949999999999</v>
      </c>
      <c r="K405" vm="3664">
        <f ca="1"/>
        <v>362.97</v>
      </c>
      <c r="L405" vm="2997">
        <f ca="1"/>
        <v>238.20760000000001</v>
      </c>
      <c r="M405" vm="3665">
        <f ca="1"/>
        <v>136.94</v>
      </c>
      <c r="N405" s="9">
        <f t="shared" ca="1" si="47"/>
        <v>2.5082022949426261</v>
      </c>
      <c r="O405" s="9">
        <f t="shared" ca="1" si="47"/>
        <v>0.83589093214965127</v>
      </c>
      <c r="P405" s="9">
        <f t="shared" ca="1" si="47"/>
        <v>1.0032010897326753</v>
      </c>
      <c r="Q405" s="9">
        <f t="shared" ca="1" si="42"/>
        <v>0.82699259676162451</v>
      </c>
      <c r="R405" s="9">
        <f t="shared" ca="1" si="43"/>
        <v>0.7684287454323997</v>
      </c>
      <c r="S405" s="9">
        <f t="shared" ca="1" si="44"/>
        <v>7.5414580972734182</v>
      </c>
      <c r="T405" s="9">
        <f t="shared" ca="1" si="45"/>
        <v>1.0484360742546857</v>
      </c>
    </row>
    <row r="406" spans="1:20" x14ac:dyDescent="0.25">
      <c r="A406" vm="3666">
        <f ca="1"/>
        <v>44414</v>
      </c>
      <c r="B406" vm="3667">
        <f ca="1"/>
        <v>368.05</v>
      </c>
      <c r="C406" s="9">
        <f t="shared" ca="1" si="46"/>
        <v>-4.3822869045364587E-3</v>
      </c>
      <c r="G406" vm="3668">
        <f ca="1"/>
        <v>20.366</v>
      </c>
      <c r="H406" vm="3669">
        <f ca="1"/>
        <v>289.45999999999998</v>
      </c>
      <c r="I406" vm="3670">
        <f ca="1"/>
        <v>146.13999999999999</v>
      </c>
      <c r="J406" vm="3671">
        <f ca="1"/>
        <v>167.24700000000001</v>
      </c>
      <c r="K406" vm="3672">
        <f ca="1"/>
        <v>363.51</v>
      </c>
      <c r="L406" vm="3673">
        <f ca="1"/>
        <v>233.03100000000001</v>
      </c>
      <c r="M406" vm="3674">
        <f ca="1"/>
        <v>137.036</v>
      </c>
      <c r="N406" s="9">
        <f t="shared" ca="1" si="47"/>
        <v>2.4621334466638332</v>
      </c>
      <c r="O406" s="9">
        <f t="shared" ca="1" si="47"/>
        <v>0.83551046290424869</v>
      </c>
      <c r="P406" s="9">
        <f t="shared" ca="1" si="47"/>
        <v>0.99066916397071347</v>
      </c>
      <c r="Q406" s="9">
        <f t="shared" ca="1" si="42"/>
        <v>0.81018919386959931</v>
      </c>
      <c r="R406" s="9">
        <f t="shared" ca="1" si="43"/>
        <v>0.77105968331303276</v>
      </c>
      <c r="S406" s="9">
        <f t="shared" ca="1" si="44"/>
        <v>7.3558397039629373</v>
      </c>
      <c r="T406" s="9">
        <f t="shared" ca="1" si="45"/>
        <v>1.0498721036334535</v>
      </c>
    </row>
    <row r="407" spans="1:20" x14ac:dyDescent="0.25">
      <c r="A407" vm="3675">
        <f ca="1"/>
        <v>44417</v>
      </c>
      <c r="B407" vm="3676">
        <f ca="1"/>
        <v>368.73</v>
      </c>
      <c r="C407" s="9">
        <f t="shared" ca="1" si="46"/>
        <v>1.8475750577366945E-3</v>
      </c>
      <c r="G407" vm="3677">
        <f ca="1"/>
        <v>20.295000000000002</v>
      </c>
      <c r="H407" vm="3678">
        <f ca="1"/>
        <v>288.33</v>
      </c>
      <c r="I407" vm="3679">
        <f ca="1"/>
        <v>146.09</v>
      </c>
      <c r="J407" vm="3680">
        <f ca="1"/>
        <v>167.09350000000001</v>
      </c>
      <c r="K407" vm="3681">
        <f ca="1"/>
        <v>361.61</v>
      </c>
      <c r="L407" vm="3682">
        <f ca="1"/>
        <v>237.91759999999999</v>
      </c>
      <c r="M407" vm="3683">
        <f ca="1"/>
        <v>138.00200000000001</v>
      </c>
      <c r="N407" s="9">
        <f t="shared" ca="1" si="47"/>
        <v>2.4500637484062899</v>
      </c>
      <c r="O407" s="9">
        <f t="shared" ca="1" si="47"/>
        <v>0.82834495878249848</v>
      </c>
      <c r="P407" s="9">
        <f t="shared" ca="1" si="47"/>
        <v>0.98998808104886793</v>
      </c>
      <c r="Q407" s="9">
        <f t="shared" ca="1" si="42"/>
        <v>0.80852779461425239</v>
      </c>
      <c r="R407" s="9">
        <f t="shared" ca="1" si="43"/>
        <v>0.76180267965895254</v>
      </c>
      <c r="S407" s="9">
        <f t="shared" ca="1" si="44"/>
        <v>7.5310595086129002</v>
      </c>
      <c r="T407" s="9">
        <f t="shared" ca="1" si="45"/>
        <v>1.0643221492573036</v>
      </c>
    </row>
    <row r="408" spans="1:20" x14ac:dyDescent="0.25">
      <c r="A408" vm="3684">
        <f ca="1"/>
        <v>44418</v>
      </c>
      <c r="B408" vm="3685">
        <f ca="1"/>
        <v>366.84</v>
      </c>
      <c r="C408" s="9">
        <f t="shared" ca="1" si="46"/>
        <v>-5.1257017329754406E-3</v>
      </c>
      <c r="G408" vm="3686">
        <f ca="1"/>
        <v>19.936</v>
      </c>
      <c r="H408" vm="3687">
        <f ca="1"/>
        <v>286.44</v>
      </c>
      <c r="I408" vm="3688">
        <f ca="1"/>
        <v>145.6</v>
      </c>
      <c r="J408" vm="3689">
        <f ca="1"/>
        <v>166.03399999999999</v>
      </c>
      <c r="K408" vm="3690">
        <f ca="1"/>
        <v>361.13</v>
      </c>
      <c r="L408" vm="3691">
        <f ca="1"/>
        <v>236.661</v>
      </c>
      <c r="M408" vm="3692">
        <f ca="1"/>
        <v>138.09649999999999</v>
      </c>
      <c r="N408" s="9">
        <f t="shared" ca="1" si="47"/>
        <v>2.3890352741181471</v>
      </c>
      <c r="O408" s="9">
        <f t="shared" ca="1" si="47"/>
        <v>0.8163601775523146</v>
      </c>
      <c r="P408" s="9">
        <f t="shared" ca="1" si="47"/>
        <v>0.98331346841477951</v>
      </c>
      <c r="Q408" s="9">
        <f t="shared" ca="1" si="42"/>
        <v>0.7970603515455883</v>
      </c>
      <c r="R408" s="9">
        <f t="shared" ca="1" si="43"/>
        <v>0.75946406820950063</v>
      </c>
      <c r="S408" s="9">
        <f t="shared" ca="1" si="44"/>
        <v>7.4860013482308059</v>
      </c>
      <c r="T408" s="9">
        <f t="shared" ca="1" si="45"/>
        <v>1.0657357406770278</v>
      </c>
    </row>
    <row r="409" spans="1:20" x14ac:dyDescent="0.25">
      <c r="A409" vm="3693">
        <f ca="1"/>
        <v>44419</v>
      </c>
      <c r="B409" vm="3694">
        <f ca="1"/>
        <v>366.21</v>
      </c>
      <c r="C409" s="9">
        <f t="shared" ca="1" si="46"/>
        <v>-1.7173699705593792E-3</v>
      </c>
      <c r="G409" vm="3695">
        <f ca="1"/>
        <v>19.699000000000002</v>
      </c>
      <c r="H409" vm="3696">
        <f ca="1"/>
        <v>286.95</v>
      </c>
      <c r="I409" vm="3626">
        <f ca="1"/>
        <v>145.86000000000001</v>
      </c>
      <c r="J409" vm="3697">
        <f ca="1"/>
        <v>164.60550000000001</v>
      </c>
      <c r="K409" vm="3698">
        <f ca="1"/>
        <v>359.96</v>
      </c>
      <c r="L409" vm="3699">
        <f ca="1"/>
        <v>235.9376</v>
      </c>
      <c r="M409" vm="3700">
        <f ca="1"/>
        <v>137.68950000000001</v>
      </c>
      <c r="N409" s="9">
        <f t="shared" ca="1" si="47"/>
        <v>2.3487462813429665</v>
      </c>
      <c r="O409" s="9">
        <f t="shared" ca="1" si="47"/>
        <v>0.81959416613823732</v>
      </c>
      <c r="P409" s="9">
        <f t="shared" ca="1" si="47"/>
        <v>0.98685509960837758</v>
      </c>
      <c r="Q409" s="9">
        <f t="shared" ca="1" si="42"/>
        <v>0.78159905619534165</v>
      </c>
      <c r="R409" s="9">
        <f t="shared" ca="1" si="43"/>
        <v>0.75376370280146143</v>
      </c>
      <c r="S409" s="9">
        <f t="shared" ca="1" si="44"/>
        <v>7.4600622481031547</v>
      </c>
      <c r="T409" s="9">
        <f t="shared" ca="1" si="45"/>
        <v>1.0596475744566276</v>
      </c>
    </row>
    <row r="410" spans="1:20" x14ac:dyDescent="0.25">
      <c r="A410" vm="3701">
        <f ca="1"/>
        <v>44420</v>
      </c>
      <c r="B410" vm="3702">
        <f ca="1"/>
        <v>367.53</v>
      </c>
      <c r="C410" s="9">
        <f t="shared" ca="1" si="46"/>
        <v>3.6044892274924578E-3</v>
      </c>
      <c r="G410" vm="3703">
        <f ca="1"/>
        <v>19.905000000000001</v>
      </c>
      <c r="H410" vm="3704">
        <f ca="1"/>
        <v>289.81</v>
      </c>
      <c r="I410" vm="3705">
        <f ca="1"/>
        <v>148.88999999999999</v>
      </c>
      <c r="J410" vm="3706">
        <f ca="1"/>
        <v>165.17500000000001</v>
      </c>
      <c r="K410" vm="3707">
        <f ca="1"/>
        <v>362.65</v>
      </c>
      <c r="L410" vm="3708">
        <f ca="1"/>
        <v>240.74760000000001</v>
      </c>
      <c r="M410" vm="3709">
        <f ca="1"/>
        <v>138.3895</v>
      </c>
      <c r="N410" s="9">
        <f t="shared" ca="1" si="47"/>
        <v>2.3837654058648532</v>
      </c>
      <c r="O410" s="9">
        <f t="shared" ca="1" si="47"/>
        <v>0.83772986683576423</v>
      </c>
      <c r="P410" s="9">
        <f t="shared" ca="1" si="47"/>
        <v>1.0281287246722286</v>
      </c>
      <c r="Q410" s="9">
        <f t="shared" ca="1" si="42"/>
        <v>0.78776300978439706</v>
      </c>
      <c r="R410" s="9">
        <f t="shared" ca="1" si="43"/>
        <v>0.76686967113276472</v>
      </c>
      <c r="S410" s="9">
        <f t="shared" ca="1" si="44"/>
        <v>7.6325353910586475</v>
      </c>
      <c r="T410" s="9">
        <f t="shared" ca="1" si="45"/>
        <v>1.070118622010142</v>
      </c>
    </row>
    <row r="411" spans="1:20" x14ac:dyDescent="0.25">
      <c r="A411" vm="3710">
        <f ca="1"/>
        <v>44421</v>
      </c>
      <c r="B411" vm="3711">
        <f ca="1"/>
        <v>368.82</v>
      </c>
      <c r="C411" s="9">
        <f t="shared" ca="1" si="46"/>
        <v>3.5099175577504305E-3</v>
      </c>
      <c r="G411" vm="3712">
        <f ca="1"/>
        <v>20.187999999999999</v>
      </c>
      <c r="H411" vm="3713">
        <f ca="1"/>
        <v>292.85000000000002</v>
      </c>
      <c r="I411" vm="3714">
        <f ca="1"/>
        <v>149.1</v>
      </c>
      <c r="J411" vm="3715">
        <f ca="1"/>
        <v>164.6985</v>
      </c>
      <c r="K411" vm="3716">
        <f ca="1"/>
        <v>363.18</v>
      </c>
      <c r="L411" vm="3717">
        <f ca="1"/>
        <v>239.05430000000001</v>
      </c>
      <c r="M411" vm="3718">
        <f ca="1"/>
        <v>138.40600000000001</v>
      </c>
      <c r="N411" s="9">
        <f t="shared" ca="1" si="47"/>
        <v>2.431874203144921</v>
      </c>
      <c r="O411" s="9">
        <f t="shared" ca="1" si="47"/>
        <v>0.85700697526949932</v>
      </c>
      <c r="P411" s="9">
        <f t="shared" ca="1" si="47"/>
        <v>1.0309892729439811</v>
      </c>
      <c r="Q411" s="9">
        <f t="shared" ca="1" si="42"/>
        <v>0.78260563685167561</v>
      </c>
      <c r="R411" s="9">
        <f t="shared" ca="1" si="43"/>
        <v>0.76945188794153485</v>
      </c>
      <c r="S411" s="9">
        <f t="shared" ca="1" si="44"/>
        <v>7.571818390441905</v>
      </c>
      <c r="T411" s="9">
        <f t="shared" ca="1" si="45"/>
        <v>1.0703654395596178</v>
      </c>
    </row>
    <row r="412" spans="1:20" x14ac:dyDescent="0.25">
      <c r="A412" vm="3719">
        <f ca="1"/>
        <v>44424</v>
      </c>
      <c r="B412" vm="3720">
        <f ca="1"/>
        <v>368.98</v>
      </c>
      <c r="C412" s="9">
        <f t="shared" ca="1" si="46"/>
        <v>4.3381595358171765E-4</v>
      </c>
      <c r="G412" vm="3721">
        <f ca="1"/>
        <v>19.95</v>
      </c>
      <c r="H412" vm="3722">
        <f ca="1"/>
        <v>294.60000000000002</v>
      </c>
      <c r="I412" vm="3723">
        <f ca="1"/>
        <v>151.12</v>
      </c>
      <c r="J412" vm="3724">
        <f ca="1"/>
        <v>164.9495</v>
      </c>
      <c r="K412" vm="3725">
        <f ca="1"/>
        <v>366.56</v>
      </c>
      <c r="L412" vm="3726">
        <f ca="1"/>
        <v>228.721</v>
      </c>
      <c r="M412" vm="3727">
        <f ca="1"/>
        <v>138.916</v>
      </c>
      <c r="N412" s="9">
        <f t="shared" ca="1" si="47"/>
        <v>2.3914152146196344</v>
      </c>
      <c r="O412" s="9">
        <f t="shared" ca="1" si="47"/>
        <v>0.86810399492707702</v>
      </c>
      <c r="P412" s="9">
        <f t="shared" ca="1" si="47"/>
        <v>1.0585050229865489</v>
      </c>
      <c r="Q412" s="9">
        <f t="shared" ca="1" si="42"/>
        <v>0.78532232227898535</v>
      </c>
      <c r="R412" s="9">
        <f t="shared" ca="1" si="43"/>
        <v>0.7859196102314252</v>
      </c>
      <c r="S412" s="9">
        <f t="shared" ca="1" si="44"/>
        <v>7.201295162146268</v>
      </c>
      <c r="T412" s="9">
        <f t="shared" ca="1" si="45"/>
        <v>1.0779943456343211</v>
      </c>
    </row>
    <row r="413" spans="1:20" x14ac:dyDescent="0.25">
      <c r="A413" vm="3728">
        <f ca="1"/>
        <v>44425</v>
      </c>
      <c r="B413" vm="3729">
        <f ca="1"/>
        <v>365.73</v>
      </c>
      <c r="C413" s="9">
        <f t="shared" ca="1" si="46"/>
        <v>-8.8080654778036616E-3</v>
      </c>
      <c r="G413" vm="3730">
        <f ca="1"/>
        <v>19.457999999999998</v>
      </c>
      <c r="H413" vm="3731">
        <f ca="1"/>
        <v>293.08</v>
      </c>
      <c r="I413" vm="3732">
        <f ca="1"/>
        <v>150.19</v>
      </c>
      <c r="J413" vm="3733">
        <f ca="1"/>
        <v>162.09800000000001</v>
      </c>
      <c r="K413" vm="3734">
        <f ca="1"/>
        <v>358.45</v>
      </c>
      <c r="L413" vm="3735">
        <f ca="1"/>
        <v>221.90110000000001</v>
      </c>
      <c r="M413" vm="3736">
        <f ca="1"/>
        <v>137.3005</v>
      </c>
      <c r="N413" s="9">
        <f t="shared" ca="1" si="47"/>
        <v>2.3077773055673605</v>
      </c>
      <c r="O413" s="9">
        <f t="shared" ca="1" si="47"/>
        <v>0.85846544071020925</v>
      </c>
      <c r="P413" s="9">
        <f t="shared" ca="1" si="47"/>
        <v>1.0458368806402181</v>
      </c>
      <c r="Q413" s="9">
        <f t="shared" ca="1" si="42"/>
        <v>0.7544592605420386</v>
      </c>
      <c r="R413" s="9">
        <f t="shared" ca="1" si="43"/>
        <v>0.74640682095006095</v>
      </c>
      <c r="S413" s="9">
        <f t="shared" ca="1" si="44"/>
        <v>6.9567526283329268</v>
      </c>
      <c r="T413" s="9">
        <f t="shared" ca="1" si="45"/>
        <v>1.0538286637447456</v>
      </c>
    </row>
    <row r="414" spans="1:20" x14ac:dyDescent="0.25">
      <c r="A414" vm="3737">
        <f ca="1"/>
        <v>44426</v>
      </c>
      <c r="B414" vm="3738">
        <f ca="1"/>
        <v>362.21</v>
      </c>
      <c r="C414" s="9">
        <f t="shared" ca="1" si="46"/>
        <v>-9.6245864435513528E-3</v>
      </c>
      <c r="G414" vm="3739">
        <f ca="1"/>
        <v>19.04</v>
      </c>
      <c r="H414" vm="3740">
        <f ca="1"/>
        <v>290.73</v>
      </c>
      <c r="I414" vm="3741">
        <f ca="1"/>
        <v>146.36000000000001</v>
      </c>
      <c r="J414" vm="3742">
        <f ca="1"/>
        <v>160.06100000000001</v>
      </c>
      <c r="K414" vm="3743">
        <f ca="1"/>
        <v>355.45</v>
      </c>
      <c r="L414" vm="3744">
        <f ca="1"/>
        <v>229.661</v>
      </c>
      <c r="M414" vm="3745">
        <f ca="1"/>
        <v>136.57</v>
      </c>
      <c r="N414" s="9">
        <f t="shared" ca="1" si="47"/>
        <v>2.2367190820229492</v>
      </c>
      <c r="O414" s="9">
        <f t="shared" ca="1" si="47"/>
        <v>0.84356372859860529</v>
      </c>
      <c r="P414" s="9">
        <f t="shared" ca="1" si="47"/>
        <v>0.99366592882683502</v>
      </c>
      <c r="Q414" s="9">
        <f t="shared" ca="1" si="42"/>
        <v>0.73241189713395105</v>
      </c>
      <c r="R414" s="9">
        <f t="shared" ca="1" si="43"/>
        <v>0.7317904993909865</v>
      </c>
      <c r="S414" s="9">
        <f t="shared" ca="1" si="44"/>
        <v>7.2350009322872584</v>
      </c>
      <c r="T414" s="9">
        <f t="shared" ca="1" si="45"/>
        <v>1.042901377690685</v>
      </c>
    </row>
    <row r="415" spans="1:20" x14ac:dyDescent="0.25">
      <c r="A415" vm="3746">
        <f ca="1"/>
        <v>44427</v>
      </c>
      <c r="B415" vm="3747">
        <f ca="1"/>
        <v>363.96</v>
      </c>
      <c r="C415" s="9">
        <f t="shared" ca="1" si="46"/>
        <v>4.8314513679910132E-3</v>
      </c>
      <c r="G415" vm="3748">
        <f ca="1"/>
        <v>19.797999999999998</v>
      </c>
      <c r="H415" vm="3749">
        <f ca="1"/>
        <v>296.77</v>
      </c>
      <c r="I415" vm="3750">
        <f ca="1"/>
        <v>146.69999999999999</v>
      </c>
      <c r="J415" vm="3751">
        <f ca="1"/>
        <v>159.38749999999999</v>
      </c>
      <c r="K415" vm="3752">
        <f ca="1"/>
        <v>355.12</v>
      </c>
      <c r="L415" vm="3753">
        <f ca="1"/>
        <v>224.48779999999999</v>
      </c>
      <c r="M415" vm="3754">
        <f ca="1"/>
        <v>136.9135</v>
      </c>
      <c r="N415" s="9">
        <f t="shared" ca="1" si="47"/>
        <v>2.3655758606034842</v>
      </c>
      <c r="O415" s="9">
        <f t="shared" ca="1" si="47"/>
        <v>0.88186429930247301</v>
      </c>
      <c r="P415" s="9">
        <f t="shared" ca="1" si="47"/>
        <v>0.9982972926953857</v>
      </c>
      <c r="Q415" s="9">
        <f t="shared" ca="1" si="42"/>
        <v>0.72512230496146857</v>
      </c>
      <c r="R415" s="9">
        <f t="shared" ca="1" si="43"/>
        <v>0.73018270401948837</v>
      </c>
      <c r="S415" s="9">
        <f t="shared" ca="1" si="44"/>
        <v>7.0495044534645217</v>
      </c>
      <c r="T415" s="9">
        <f t="shared" ca="1" si="45"/>
        <v>1.0480396703115886</v>
      </c>
    </row>
    <row r="416" spans="1:20" x14ac:dyDescent="0.25">
      <c r="A416" vm="3755">
        <f ca="1"/>
        <v>44428</v>
      </c>
      <c r="B416" vm="3756">
        <f ca="1"/>
        <v>367.73</v>
      </c>
      <c r="C416" s="9">
        <f t="shared" ca="1" si="46"/>
        <v>1.0358281129794644E-2</v>
      </c>
      <c r="G416" vm="3757">
        <f ca="1"/>
        <v>20.815999999999999</v>
      </c>
      <c r="H416" vm="3758">
        <f ca="1"/>
        <v>304.36</v>
      </c>
      <c r="I416" vm="3759">
        <f ca="1"/>
        <v>148.19</v>
      </c>
      <c r="J416" vm="3760">
        <f ca="1"/>
        <v>159.9975</v>
      </c>
      <c r="K416" vm="3761">
        <f ca="1"/>
        <v>359.37</v>
      </c>
      <c r="L416" vm="3762">
        <f ca="1"/>
        <v>226.75110000000001</v>
      </c>
      <c r="M416" vm="3763">
        <f ca="1"/>
        <v>138.43700000000001</v>
      </c>
      <c r="N416" s="9">
        <f t="shared" ca="1" si="47"/>
        <v>2.5386315342116443</v>
      </c>
      <c r="O416" s="9">
        <f t="shared" ca="1" si="47"/>
        <v>0.92999365884591012</v>
      </c>
      <c r="P416" s="9">
        <f t="shared" ca="1" si="47"/>
        <v>1.0185935637663888</v>
      </c>
      <c r="Q416" s="9">
        <f t="shared" ca="1" si="42"/>
        <v>0.73172460819118545</v>
      </c>
      <c r="R416" s="9">
        <f t="shared" ca="1" si="43"/>
        <v>0.75088915956151037</v>
      </c>
      <c r="S416" s="9">
        <f t="shared" ca="1" si="44"/>
        <v>7.1306600593795277</v>
      </c>
      <c r="T416" s="9">
        <f t="shared" ca="1" si="45"/>
        <v>1.070829157379845</v>
      </c>
    </row>
    <row r="417" spans="1:20" x14ac:dyDescent="0.25">
      <c r="A417" vm="3764">
        <f ca="1"/>
        <v>44431</v>
      </c>
      <c r="B417" vm="3765">
        <f ca="1"/>
        <v>373.23</v>
      </c>
      <c r="C417" s="9">
        <f t="shared" ca="1" si="46"/>
        <v>1.4956625785222943E-2</v>
      </c>
      <c r="G417" vm="3766">
        <f ca="1"/>
        <v>21.957999999999998</v>
      </c>
      <c r="H417" vm="3767">
        <f ca="1"/>
        <v>304.64999999999998</v>
      </c>
      <c r="I417" vm="3768">
        <f ca="1"/>
        <v>149.71</v>
      </c>
      <c r="J417" vm="3769">
        <f ca="1"/>
        <v>163.29349999999999</v>
      </c>
      <c r="K417" vm="3770">
        <f ca="1"/>
        <v>363.35</v>
      </c>
      <c r="L417" vm="3771">
        <f ca="1"/>
        <v>235.43100000000001</v>
      </c>
      <c r="M417" vm="3772">
        <f ca="1"/>
        <v>141.09950000000001</v>
      </c>
      <c r="N417" s="9">
        <f t="shared" ca="1" si="47"/>
        <v>2.7327666808329787</v>
      </c>
      <c r="O417" s="9">
        <f t="shared" ca="1" si="47"/>
        <v>0.93183259353202286</v>
      </c>
      <c r="P417" s="9">
        <f t="shared" ca="1" si="47"/>
        <v>1.0392984845904993</v>
      </c>
      <c r="Q417" s="9">
        <f t="shared" ca="1" si="42"/>
        <v>0.7673986925274916</v>
      </c>
      <c r="R417" s="9">
        <f t="shared" ca="1" si="43"/>
        <v>0.77028014616321561</v>
      </c>
      <c r="S417" s="9">
        <f t="shared" ca="1" si="44"/>
        <v>7.4418969894292974</v>
      </c>
      <c r="T417" s="9">
        <f t="shared" ca="1" si="45"/>
        <v>1.1106565346816053</v>
      </c>
    </row>
    <row r="418" spans="1:20" x14ac:dyDescent="0.25">
      <c r="A418" vm="3773">
        <f ca="1"/>
        <v>44432</v>
      </c>
      <c r="B418" vm="3774">
        <f ca="1"/>
        <v>374.37</v>
      </c>
      <c r="C418" s="9">
        <f t="shared" ca="1" si="46"/>
        <v>3.0544168475201694E-3</v>
      </c>
      <c r="G418" vm="3775">
        <f ca="1"/>
        <v>21.792999999999999</v>
      </c>
      <c r="H418" vm="3776">
        <f ca="1"/>
        <v>302.62</v>
      </c>
      <c r="I418" vm="3777">
        <f ca="1"/>
        <v>149.62</v>
      </c>
      <c r="J418" vm="3778">
        <f ca="1"/>
        <v>165.28899999999999</v>
      </c>
      <c r="K418" vm="3779">
        <f ca="1"/>
        <v>365.51</v>
      </c>
      <c r="L418" vm="3780">
        <f ca="1"/>
        <v>236.161</v>
      </c>
      <c r="M418" vm="3781">
        <f ca="1"/>
        <v>142.39850000000001</v>
      </c>
      <c r="N418" s="9">
        <f t="shared" ca="1" si="47"/>
        <v>2.7047173820654482</v>
      </c>
      <c r="O418" s="9">
        <f t="shared" ca="1" si="47"/>
        <v>0.91896005072923281</v>
      </c>
      <c r="P418" s="9">
        <f t="shared" ca="1" si="47"/>
        <v>1.0380725353311768</v>
      </c>
      <c r="Q418" s="9">
        <f t="shared" ca="1" si="42"/>
        <v>0.78899688284699976</v>
      </c>
      <c r="R418" s="9">
        <f t="shared" ca="1" si="43"/>
        <v>0.78080389768574898</v>
      </c>
      <c r="S418" s="9">
        <f t="shared" ca="1" si="44"/>
        <v>7.4680727470919805</v>
      </c>
      <c r="T418" s="9">
        <f t="shared" ca="1" si="45"/>
        <v>1.130087807213056</v>
      </c>
    </row>
    <row r="419" spans="1:20" x14ac:dyDescent="0.25">
      <c r="A419" vm="3782">
        <f ca="1"/>
        <v>44433</v>
      </c>
      <c r="B419" vm="3783">
        <f ca="1"/>
        <v>374.8</v>
      </c>
      <c r="C419" s="9">
        <f t="shared" ca="1" si="46"/>
        <v>1.1485963084649775E-3</v>
      </c>
      <c r="G419" vm="3784">
        <f ca="1"/>
        <v>22.213000000000001</v>
      </c>
      <c r="H419" vm="3785">
        <f ca="1"/>
        <v>302.01</v>
      </c>
      <c r="I419" vm="3786">
        <f ca="1"/>
        <v>148.36000000000001</v>
      </c>
      <c r="J419" vm="3787">
        <f ca="1"/>
        <v>164.959</v>
      </c>
      <c r="K419" vm="3788">
        <f ca="1"/>
        <v>368.39</v>
      </c>
      <c r="L419" vm="3789">
        <f ca="1"/>
        <v>237.0643</v>
      </c>
      <c r="M419" vm="3790">
        <f ca="1"/>
        <v>142.94999999999999</v>
      </c>
      <c r="N419" s="9">
        <f t="shared" ca="1" si="47"/>
        <v>2.7761155971100724</v>
      </c>
      <c r="O419" s="9">
        <f t="shared" ca="1" si="47"/>
        <v>0.91509194673430572</v>
      </c>
      <c r="P419" s="9">
        <f t="shared" ca="1" si="47"/>
        <v>1.0209092457006643</v>
      </c>
      <c r="Q419" s="9">
        <f t="shared" ca="1" si="42"/>
        <v>0.78542514503420224</v>
      </c>
      <c r="R419" s="9">
        <f t="shared" ca="1" si="43"/>
        <v>0.79483556638246045</v>
      </c>
      <c r="S419" s="9">
        <f t="shared" ca="1" si="44"/>
        <v>7.5004625579093815</v>
      </c>
      <c r="T419" s="9">
        <f t="shared" ca="1" si="45"/>
        <v>1.1383374968212889</v>
      </c>
    </row>
    <row r="420" spans="1:20" x14ac:dyDescent="0.25">
      <c r="A420" vm="3791">
        <f ca="1"/>
        <v>44434</v>
      </c>
      <c r="B420" vm="3792">
        <f ca="1"/>
        <v>372.42</v>
      </c>
      <c r="C420" s="9">
        <f t="shared" ca="1" si="46"/>
        <v>-6.3500533617929511E-3</v>
      </c>
      <c r="G420" vm="3793">
        <f ca="1"/>
        <v>22.068000000000001</v>
      </c>
      <c r="H420" vm="3794">
        <f ca="1"/>
        <v>299.08999999999997</v>
      </c>
      <c r="I420" vm="3795">
        <f ca="1"/>
        <v>147.54</v>
      </c>
      <c r="J420" vm="3796">
        <f ca="1"/>
        <v>165.8</v>
      </c>
      <c r="K420" vm="3797">
        <f ca="1"/>
        <v>364.38</v>
      </c>
      <c r="L420" vm="3798">
        <f ca="1"/>
        <v>233.71770000000001</v>
      </c>
      <c r="M420" vm="3799">
        <f ca="1"/>
        <v>142.12299999999999</v>
      </c>
      <c r="N420" s="9">
        <f t="shared" ca="1" si="47"/>
        <v>2.7514662133446666</v>
      </c>
      <c r="O420" s="9">
        <f t="shared" ca="1" si="47"/>
        <v>0.89657577679137601</v>
      </c>
      <c r="P420" s="9">
        <f t="shared" ca="1" si="47"/>
        <v>1.009739485782394</v>
      </c>
      <c r="Q420" s="9">
        <f t="shared" ca="1" si="42"/>
        <v>0.79452766473287761</v>
      </c>
      <c r="R420" s="9">
        <f t="shared" ca="1" si="43"/>
        <v>0.77529841656516441</v>
      </c>
      <c r="S420" s="9">
        <f t="shared" ca="1" si="44"/>
        <v>7.3804628447669991</v>
      </c>
      <c r="T420" s="9">
        <f t="shared" ca="1" si="45"/>
        <v>1.1259667020687796</v>
      </c>
    </row>
    <row r="421" spans="1:20" x14ac:dyDescent="0.25">
      <c r="A421" vm="3800">
        <f ca="1"/>
        <v>44435</v>
      </c>
      <c r="B421" vm="3801">
        <f ca="1"/>
        <v>376.04</v>
      </c>
      <c r="C421" s="9">
        <f t="shared" ca="1" si="46"/>
        <v>9.7202083668976869E-3</v>
      </c>
      <c r="G421" vm="3802">
        <f ca="1"/>
        <v>22.635999999999999</v>
      </c>
      <c r="H421" vm="3803">
        <f ca="1"/>
        <v>299.72000000000003</v>
      </c>
      <c r="I421" vm="3804">
        <f ca="1"/>
        <v>148.6</v>
      </c>
      <c r="J421" vm="3805">
        <f ca="1"/>
        <v>167.48150000000001</v>
      </c>
      <c r="K421" vm="3806">
        <f ca="1"/>
        <v>372.63</v>
      </c>
      <c r="L421" vm="3807">
        <f ca="1"/>
        <v>237.30430000000001</v>
      </c>
      <c r="M421" vm="3808">
        <f ca="1"/>
        <v>144.5505</v>
      </c>
      <c r="N421" s="9">
        <f t="shared" ca="1" si="47"/>
        <v>2.8480237994050146</v>
      </c>
      <c r="O421" s="9">
        <f t="shared" ca="1" si="47"/>
        <v>0.90057070386810434</v>
      </c>
      <c r="P421" s="9">
        <f t="shared" ca="1" si="47"/>
        <v>1.0241784437255235</v>
      </c>
      <c r="Q421" s="9">
        <f t="shared" ca="1" si="42"/>
        <v>0.81272729240626918</v>
      </c>
      <c r="R421" s="9">
        <f t="shared" ca="1" si="43"/>
        <v>0.81549330085261884</v>
      </c>
      <c r="S421" s="9">
        <f t="shared" ca="1" si="44"/>
        <v>7.5090682864560172</v>
      </c>
      <c r="T421" s="9">
        <f t="shared" ca="1" si="45"/>
        <v>1.1622787991204322</v>
      </c>
    </row>
    <row r="422" spans="1:20" x14ac:dyDescent="0.25">
      <c r="A422" vm="3809">
        <f ca="1"/>
        <v>44438</v>
      </c>
      <c r="B422" vm="3810">
        <f ca="1"/>
        <v>380.26</v>
      </c>
      <c r="C422" s="9">
        <f t="shared" ca="1" si="46"/>
        <v>1.1222210403148525E-2</v>
      </c>
      <c r="G422" vm="3811">
        <f ca="1"/>
        <v>22.687999999999999</v>
      </c>
      <c r="H422" vm="3812">
        <f ca="1"/>
        <v>303.58999999999997</v>
      </c>
      <c r="I422" vm="3813">
        <f ca="1"/>
        <v>153.12</v>
      </c>
      <c r="J422" vm="3814">
        <f ca="1"/>
        <v>171.07849999999999</v>
      </c>
      <c r="K422" vm="3815">
        <f ca="1"/>
        <v>380.66</v>
      </c>
      <c r="L422" vm="3816">
        <f ca="1"/>
        <v>243.63419999999999</v>
      </c>
      <c r="M422" vm="3817">
        <f ca="1"/>
        <v>145.46950000000001</v>
      </c>
      <c r="N422" s="9">
        <f t="shared" ca="1" si="47"/>
        <v>2.8568635784105392</v>
      </c>
      <c r="O422" s="9">
        <f t="shared" ca="1" si="47"/>
        <v>0.92511097019657584</v>
      </c>
      <c r="P422" s="9">
        <f t="shared" ca="1" si="47"/>
        <v>1.0857483398603782</v>
      </c>
      <c r="Q422" s="9">
        <f t="shared" ca="1" si="42"/>
        <v>0.8516592345657632</v>
      </c>
      <c r="R422" s="9">
        <f t="shared" ca="1" si="43"/>
        <v>0.85461632155907452</v>
      </c>
      <c r="S422" s="9">
        <f t="shared" ca="1" si="44"/>
        <v>7.7360407911533109</v>
      </c>
      <c r="T422" s="9">
        <f t="shared" ca="1" si="45"/>
        <v>1.1760257886942607</v>
      </c>
    </row>
    <row r="423" spans="1:20" x14ac:dyDescent="0.25">
      <c r="A423" vm="3818">
        <f ca="1"/>
        <v>44439</v>
      </c>
      <c r="B423" vm="3819">
        <f ca="1"/>
        <v>379.95</v>
      </c>
      <c r="C423" s="9">
        <f t="shared" ca="1" si="46"/>
        <v>-8.1523168358488274E-4</v>
      </c>
      <c r="G423" vm="3820">
        <f ca="1"/>
        <v>22.385000000000002</v>
      </c>
      <c r="H423" vm="3821">
        <f ca="1"/>
        <v>301.88</v>
      </c>
      <c r="I423" vm="3822">
        <f ca="1"/>
        <v>151.83000000000001</v>
      </c>
      <c r="J423" vm="3823">
        <f ca="1"/>
        <v>173.5395</v>
      </c>
      <c r="K423" vm="3824">
        <f ca="1"/>
        <v>379.38</v>
      </c>
      <c r="L423" vm="3825">
        <f ca="1"/>
        <v>245.23750000000001</v>
      </c>
      <c r="M423" vm="3826">
        <f ca="1"/>
        <v>145.46199999999999</v>
      </c>
      <c r="N423" s="9">
        <f t="shared" ca="1" si="47"/>
        <v>2.8053548661283467</v>
      </c>
      <c r="O423" s="9">
        <f t="shared" ca="1" si="47"/>
        <v>0.91426759670259994</v>
      </c>
      <c r="P423" s="9">
        <f t="shared" ca="1" si="47"/>
        <v>1.0681764004767582</v>
      </c>
      <c r="Q423" s="9">
        <f t="shared" ca="1" si="42"/>
        <v>0.87829573989089971</v>
      </c>
      <c r="R423" s="9">
        <f t="shared" ca="1" si="43"/>
        <v>0.84838002436053594</v>
      </c>
      <c r="S423" s="9">
        <f t="shared" ca="1" si="44"/>
        <v>7.7935306435650666</v>
      </c>
      <c r="T423" s="9">
        <f t="shared" ca="1" si="45"/>
        <v>1.1759135988990441</v>
      </c>
    </row>
    <row r="424" spans="1:20" x14ac:dyDescent="0.25">
      <c r="A424" vm="3827">
        <f ca="1"/>
        <v>44440</v>
      </c>
      <c r="B424" vm="3828">
        <f ca="1"/>
        <v>380.58</v>
      </c>
      <c r="C424" s="9">
        <f t="shared" ca="1" si="46"/>
        <v>1.65811290959339E-3</v>
      </c>
      <c r="G424" vm="3829">
        <f ca="1"/>
        <v>22.440999999999999</v>
      </c>
      <c r="H424" vm="3830">
        <f ca="1"/>
        <v>301.83</v>
      </c>
      <c r="I424" vm="3831">
        <f ca="1"/>
        <v>152.51</v>
      </c>
      <c r="J424" vm="3832">
        <f ca="1"/>
        <v>173.95</v>
      </c>
      <c r="K424" vm="3833">
        <f ca="1"/>
        <v>382.05</v>
      </c>
      <c r="L424" vm="3834">
        <f ca="1"/>
        <v>244.6942</v>
      </c>
      <c r="M424" vm="3835">
        <f ca="1"/>
        <v>145.84200000000001</v>
      </c>
      <c r="N424" s="9">
        <f t="shared" ca="1" si="47"/>
        <v>2.8148746281342962</v>
      </c>
      <c r="O424" s="9">
        <f t="shared" ca="1" si="47"/>
        <v>0.91395053899809775</v>
      </c>
      <c r="P424" s="9">
        <f t="shared" ca="1" si="47"/>
        <v>1.07743912821386</v>
      </c>
      <c r="Q424" s="9">
        <f t="shared" ca="1" si="42"/>
        <v>0.88273876526106143</v>
      </c>
      <c r="R424" s="9">
        <f t="shared" ca="1" si="43"/>
        <v>0.86138855054811203</v>
      </c>
      <c r="S424" s="9">
        <f t="shared" ca="1" si="44"/>
        <v>7.7740494255676182</v>
      </c>
      <c r="T424" s="9">
        <f t="shared" ca="1" si="45"/>
        <v>1.1815978818566664</v>
      </c>
    </row>
    <row r="425" spans="1:20" x14ac:dyDescent="0.25">
      <c r="A425" vm="3836">
        <f ca="1"/>
        <v>44441</v>
      </c>
      <c r="B425" vm="3837">
        <f ca="1"/>
        <v>380.4</v>
      </c>
      <c r="C425" s="9">
        <f t="shared" ca="1" si="46"/>
        <v>-4.7296232066851296E-4</v>
      </c>
      <c r="G425" vm="3838">
        <f ca="1"/>
        <v>22.396000000000001</v>
      </c>
      <c r="H425" vm="3839">
        <f ca="1"/>
        <v>301.14999999999998</v>
      </c>
      <c r="I425" vm="3840">
        <f ca="1"/>
        <v>153.65</v>
      </c>
      <c r="J425" vm="3841">
        <f ca="1"/>
        <v>173.15600000000001</v>
      </c>
      <c r="K425" vm="3842">
        <f ca="1"/>
        <v>375.28</v>
      </c>
      <c r="L425" vm="3843">
        <f ca="1"/>
        <v>244.1276</v>
      </c>
      <c r="M425" vm="3844">
        <f ca="1"/>
        <v>144.21899999999999</v>
      </c>
      <c r="N425" s="9">
        <f t="shared" ca="1" si="47"/>
        <v>2.8072248193795155</v>
      </c>
      <c r="O425" s="9">
        <f t="shared" ca="1" si="47"/>
        <v>0.90963855421686746</v>
      </c>
      <c r="P425" s="9">
        <f t="shared" ca="1" si="47"/>
        <v>1.0929678188319429</v>
      </c>
      <c r="Q425" s="9">
        <f t="shared" ca="1" si="42"/>
        <v>0.87414494761451222</v>
      </c>
      <c r="R425" s="9">
        <f t="shared" ca="1" si="43"/>
        <v>0.8284043848964675</v>
      </c>
      <c r="S425" s="9">
        <f t="shared" ca="1" si="44"/>
        <v>7.7537327347571026</v>
      </c>
      <c r="T425" s="9">
        <f t="shared" ca="1" si="45"/>
        <v>1.1573200101718748</v>
      </c>
    </row>
    <row r="426" spans="1:20" x14ac:dyDescent="0.25">
      <c r="A426" vm="3845">
        <f ca="1"/>
        <v>44442</v>
      </c>
      <c r="B426" vm="3846">
        <f ca="1"/>
        <v>381.57</v>
      </c>
      <c r="C426" s="9">
        <f t="shared" ca="1" si="46"/>
        <v>3.0757097791798138E-3</v>
      </c>
      <c r="G426" vm="3847">
        <f ca="1"/>
        <v>22.843</v>
      </c>
      <c r="H426" vm="3848">
        <f ca="1"/>
        <v>301.14</v>
      </c>
      <c r="I426" vm="3849">
        <f ca="1"/>
        <v>154.30000000000001</v>
      </c>
      <c r="J426" vm="3850">
        <f ca="1"/>
        <v>173.9025</v>
      </c>
      <c r="K426" vm="3851">
        <f ca="1"/>
        <v>376.26</v>
      </c>
      <c r="L426" vm="3852">
        <f ca="1"/>
        <v>244.52090000000001</v>
      </c>
      <c r="M426" vm="3853">
        <f ca="1"/>
        <v>144.77500000000001</v>
      </c>
      <c r="N426" s="9">
        <f t="shared" ca="1" si="47"/>
        <v>2.8832129196770078</v>
      </c>
      <c r="O426" s="9">
        <f t="shared" ca="1" si="47"/>
        <v>0.90957514267596706</v>
      </c>
      <c r="P426" s="9">
        <f t="shared" ca="1" si="47"/>
        <v>1.1018218968159377</v>
      </c>
      <c r="Q426" s="9">
        <f t="shared" ca="1" si="42"/>
        <v>0.8822246514849772</v>
      </c>
      <c r="R426" s="9">
        <f t="shared" ca="1" si="43"/>
        <v>0.83317904993909853</v>
      </c>
      <c r="S426" s="9">
        <f t="shared" ca="1" si="44"/>
        <v>7.7678353724129039</v>
      </c>
      <c r="T426" s="9">
        <f t="shared" ca="1" si="45"/>
        <v>1.1656370136572378</v>
      </c>
    </row>
    <row r="427" spans="1:20" x14ac:dyDescent="0.25">
      <c r="A427" vm="3854">
        <f ca="1"/>
        <v>44446</v>
      </c>
      <c r="B427" vm="3855">
        <f ca="1"/>
        <v>382.11</v>
      </c>
      <c r="C427" s="9">
        <f t="shared" ca="1" si="46"/>
        <v>1.4152055979244071E-3</v>
      </c>
      <c r="G427" vm="3856">
        <f ca="1"/>
        <v>22.661999999999999</v>
      </c>
      <c r="H427" vm="3857">
        <f ca="1"/>
        <v>300.18</v>
      </c>
      <c r="I427" vm="3858">
        <f ca="1"/>
        <v>156.69</v>
      </c>
      <c r="J427" vm="3859">
        <f ca="1"/>
        <v>175.46449999999999</v>
      </c>
      <c r="K427" vm="3860">
        <f ca="1"/>
        <v>382.18</v>
      </c>
      <c r="L427" vm="3861">
        <f ca="1"/>
        <v>250.9708</v>
      </c>
      <c r="M427" vm="3862">
        <f ca="1"/>
        <v>145.51900000000001</v>
      </c>
      <c r="N427" s="9">
        <f t="shared" ca="1" si="47"/>
        <v>2.8524436889077771</v>
      </c>
      <c r="O427" s="9">
        <f t="shared" ca="1" si="47"/>
        <v>0.90348763474952465</v>
      </c>
      <c r="P427" s="9">
        <f t="shared" ca="1" si="47"/>
        <v>1.1343776604801636</v>
      </c>
      <c r="Q427" s="9">
        <f t="shared" ca="1" si="42"/>
        <v>0.89913087713221929</v>
      </c>
      <c r="R427" s="9">
        <f t="shared" ca="1" si="43"/>
        <v>0.86202192448233861</v>
      </c>
      <c r="S427" s="9">
        <f t="shared" ca="1" si="44"/>
        <v>7.9991107413835145</v>
      </c>
      <c r="T427" s="9">
        <f t="shared" ca="1" si="45"/>
        <v>1.1767662413426874</v>
      </c>
    </row>
    <row r="428" spans="1:20" x14ac:dyDescent="0.25">
      <c r="A428" vm="3863">
        <f ca="1"/>
        <v>44447</v>
      </c>
      <c r="B428" vm="3864">
        <f ca="1"/>
        <v>380.78</v>
      </c>
      <c r="C428" s="9">
        <f t="shared" ca="1" si="46"/>
        <v>-3.4806731046035377E-3</v>
      </c>
      <c r="G428" vm="3865">
        <f ca="1"/>
        <v>22.338999999999999</v>
      </c>
      <c r="H428" vm="3866">
        <f ca="1"/>
        <v>300.20999999999998</v>
      </c>
      <c r="I428" vm="3867">
        <f ca="1"/>
        <v>155.11000000000001</v>
      </c>
      <c r="J428" vm="3868">
        <f ca="1"/>
        <v>176.27500000000001</v>
      </c>
      <c r="K428" vm="3869">
        <f ca="1"/>
        <v>377.57</v>
      </c>
      <c r="L428" vm="3870">
        <f ca="1"/>
        <v>251.28749999999999</v>
      </c>
      <c r="M428" vm="3871">
        <f ca="1"/>
        <v>144.8835</v>
      </c>
      <c r="N428" s="9">
        <f t="shared" ca="1" si="47"/>
        <v>2.7975350616234591</v>
      </c>
      <c r="O428" s="9">
        <f t="shared" ca="1" si="47"/>
        <v>0.90367786937222583</v>
      </c>
      <c r="P428" s="9">
        <f t="shared" ca="1" si="47"/>
        <v>1.1128554401498385</v>
      </c>
      <c r="Q428" s="9">
        <f t="shared" ca="1" si="42"/>
        <v>0.90790328166940881</v>
      </c>
      <c r="R428" s="9">
        <f t="shared" ca="1" si="43"/>
        <v>0.83956151035322768</v>
      </c>
      <c r="S428" s="9">
        <f t="shared" ca="1" si="44"/>
        <v>8.0104667173448458</v>
      </c>
      <c r="T428" s="9">
        <f t="shared" ca="1" si="45"/>
        <v>1.1672600260280324</v>
      </c>
    </row>
    <row r="429" spans="1:20" x14ac:dyDescent="0.25">
      <c r="A429" vm="3872">
        <f ca="1"/>
        <v>44448</v>
      </c>
      <c r="B429" vm="3873">
        <f ca="1"/>
        <v>379.47</v>
      </c>
      <c r="C429" s="9">
        <f t="shared" ca="1" si="46"/>
        <v>-3.4403067387991371E-3</v>
      </c>
      <c r="G429" vm="3874">
        <f ca="1"/>
        <v>22.177</v>
      </c>
      <c r="H429" vm="3875">
        <f ca="1"/>
        <v>297.25</v>
      </c>
      <c r="I429" vm="3876">
        <f ca="1"/>
        <v>154.07</v>
      </c>
      <c r="J429" vm="3877">
        <f ca="1"/>
        <v>174.208</v>
      </c>
      <c r="K429" vm="3878">
        <f ca="1"/>
        <v>378</v>
      </c>
      <c r="L429" vm="3879">
        <f ca="1"/>
        <v>251.61750000000001</v>
      </c>
      <c r="M429" vm="3880">
        <f ca="1"/>
        <v>144.9135</v>
      </c>
      <c r="N429" s="9">
        <f t="shared" ca="1" si="47"/>
        <v>2.7699957501062471</v>
      </c>
      <c r="O429" s="9">
        <f t="shared" ca="1" si="47"/>
        <v>0.88490805326569455</v>
      </c>
      <c r="P429" s="9">
        <f t="shared" ca="1" si="47"/>
        <v>1.0986889153754471</v>
      </c>
      <c r="Q429" s="9">
        <f t="shared" ca="1" si="42"/>
        <v>0.88553121482379438</v>
      </c>
      <c r="R429" s="9">
        <f t="shared" ca="1" si="43"/>
        <v>0.84165651644336181</v>
      </c>
      <c r="S429" s="9">
        <f t="shared" ca="1" si="44"/>
        <v>8.0222995940964701</v>
      </c>
      <c r="T429" s="9">
        <f t="shared" ca="1" si="45"/>
        <v>1.1677087852088972</v>
      </c>
    </row>
    <row r="430" spans="1:20" x14ac:dyDescent="0.25">
      <c r="A430" vm="3881">
        <f ca="1"/>
        <v>44449</v>
      </c>
      <c r="B430" vm="3882">
        <f ca="1"/>
        <v>376.59</v>
      </c>
      <c r="C430" s="9">
        <f t="shared" ca="1" si="46"/>
        <v>-7.5895327693890069E-3</v>
      </c>
      <c r="G430" vm="3883">
        <f ca="1"/>
        <v>22.478000000000002</v>
      </c>
      <c r="H430" vm="3884">
        <f ca="1"/>
        <v>295.70999999999998</v>
      </c>
      <c r="I430" vm="3885">
        <f ca="1"/>
        <v>148.97</v>
      </c>
      <c r="J430" vm="3886">
        <f ca="1"/>
        <v>173.45750000000001</v>
      </c>
      <c r="K430" vm="3887">
        <f ca="1"/>
        <v>378.69</v>
      </c>
      <c r="L430" vm="3888">
        <f ca="1"/>
        <v>245.42089999999999</v>
      </c>
      <c r="M430" vm="3889">
        <f ca="1"/>
        <v>141.92099999999999</v>
      </c>
      <c r="N430" s="9">
        <f t="shared" ca="1" si="47"/>
        <v>2.821164470888228</v>
      </c>
      <c r="O430" s="9">
        <f t="shared" ca="1" si="47"/>
        <v>0.875142675967026</v>
      </c>
      <c r="P430" s="9">
        <f t="shared" ca="1" si="47"/>
        <v>1.0292184573471821</v>
      </c>
      <c r="Q430" s="9">
        <f t="shared" ca="1" si="42"/>
        <v>0.87740821716165929</v>
      </c>
      <c r="R430" s="9">
        <f t="shared" ca="1" si="43"/>
        <v>0.84501827040194888</v>
      </c>
      <c r="S430" s="9">
        <f t="shared" ca="1" si="44"/>
        <v>7.8001068544627863</v>
      </c>
      <c r="T430" s="9">
        <f t="shared" ca="1" si="45"/>
        <v>1.1229450569176227</v>
      </c>
    </row>
    <row r="431" spans="1:20" x14ac:dyDescent="0.25">
      <c r="A431" vm="3890">
        <f ca="1"/>
        <v>44452</v>
      </c>
      <c r="B431" vm="3891">
        <f ca="1"/>
        <v>376.33</v>
      </c>
      <c r="C431" s="9">
        <f t="shared" ca="1" si="46"/>
        <v>-6.9040601184311434E-4</v>
      </c>
      <c r="G431" vm="3892">
        <f ca="1"/>
        <v>22.152000000000001</v>
      </c>
      <c r="H431" vm="3893">
        <f ca="1"/>
        <v>296.99</v>
      </c>
      <c r="I431" vm="3894">
        <f ca="1"/>
        <v>149.55000000000001</v>
      </c>
      <c r="J431" vm="3895">
        <f ca="1"/>
        <v>172.85849999999999</v>
      </c>
      <c r="K431" vm="3896">
        <f ca="1"/>
        <v>376.51</v>
      </c>
      <c r="L431" vm="3897">
        <f ca="1"/>
        <v>247.66419999999999</v>
      </c>
      <c r="M431" vm="3898">
        <f ca="1"/>
        <v>143.465</v>
      </c>
      <c r="N431" s="9">
        <f t="shared" ca="1" si="47"/>
        <v>2.765745856353591</v>
      </c>
      <c r="O431" s="9">
        <f t="shared" ca="1" si="47"/>
        <v>0.88325935320228299</v>
      </c>
      <c r="P431" s="9">
        <f t="shared" ca="1" si="47"/>
        <v>1.0371190192405928</v>
      </c>
      <c r="Q431" s="9">
        <f t="shared" ca="1" si="42"/>
        <v>0.8709249718590355</v>
      </c>
      <c r="R431" s="9">
        <f t="shared" ca="1" si="43"/>
        <v>0.83439707673568808</v>
      </c>
      <c r="S431" s="9">
        <f t="shared" ca="1" si="44"/>
        <v>7.8805453163322383</v>
      </c>
      <c r="T431" s="9">
        <f t="shared" ca="1" si="45"/>
        <v>1.1460411960928036</v>
      </c>
    </row>
    <row r="432" spans="1:20" x14ac:dyDescent="0.25">
      <c r="A432" vm="3899">
        <f ca="1"/>
        <v>44453</v>
      </c>
      <c r="B432" vm="3900">
        <f ca="1"/>
        <v>375.26</v>
      </c>
      <c r="C432" s="9">
        <f t="shared" ca="1" si="46"/>
        <v>-2.843249275901405E-3</v>
      </c>
      <c r="G432" vm="3901">
        <f ca="1"/>
        <v>22.242000000000001</v>
      </c>
      <c r="H432" vm="3902">
        <f ca="1"/>
        <v>299.79000000000002</v>
      </c>
      <c r="I432" vm="3903">
        <f ca="1"/>
        <v>148.12</v>
      </c>
      <c r="J432" vm="3904">
        <f ca="1"/>
        <v>172.5</v>
      </c>
      <c r="K432" vm="3905">
        <f ca="1"/>
        <v>376.53</v>
      </c>
      <c r="L432" vm="3906">
        <f ca="1"/>
        <v>248.1609</v>
      </c>
      <c r="M432" vm="3907">
        <f ca="1"/>
        <v>143.40600000000001</v>
      </c>
      <c r="N432" s="9">
        <f t="shared" ca="1" si="47"/>
        <v>2.7810454738631534</v>
      </c>
      <c r="O432" s="9">
        <f t="shared" ca="1" si="47"/>
        <v>0.90101458465440731</v>
      </c>
      <c r="P432" s="9">
        <f t="shared" ca="1" si="47"/>
        <v>1.0176400476758047</v>
      </c>
      <c r="Q432" s="9">
        <f t="shared" ca="1" si="42"/>
        <v>0.86704476578058709</v>
      </c>
      <c r="R432" s="9">
        <f t="shared" ca="1" si="43"/>
        <v>0.83449451887941528</v>
      </c>
      <c r="S432" s="9">
        <f t="shared" ca="1" si="44"/>
        <v>7.8983555887035468</v>
      </c>
      <c r="T432" s="9">
        <f t="shared" ca="1" si="45"/>
        <v>1.1451586363704358</v>
      </c>
    </row>
    <row r="433" spans="1:20" x14ac:dyDescent="0.25">
      <c r="A433" vm="3908">
        <f ca="1"/>
        <v>44454</v>
      </c>
      <c r="B433" vm="3909">
        <f ca="1"/>
        <v>378.05</v>
      </c>
      <c r="C433" s="9">
        <f t="shared" ca="1" si="46"/>
        <v>7.4348451740127164E-3</v>
      </c>
      <c r="G433" vm="3910">
        <f ca="1"/>
        <v>22.341000000000001</v>
      </c>
      <c r="H433" vm="3911">
        <f ca="1"/>
        <v>304.82</v>
      </c>
      <c r="I433" vm="3912">
        <f ca="1"/>
        <v>149.03</v>
      </c>
      <c r="J433" vm="3913">
        <f ca="1"/>
        <v>173.7895</v>
      </c>
      <c r="K433" vm="3914">
        <f ca="1"/>
        <v>373.92</v>
      </c>
      <c r="L433" vm="3915">
        <f ca="1"/>
        <v>251.9408</v>
      </c>
      <c r="M433" vm="3916">
        <f ca="1"/>
        <v>145.20599999999999</v>
      </c>
      <c r="N433" s="9">
        <f t="shared" ca="1" si="47"/>
        <v>2.797875053123672</v>
      </c>
      <c r="O433" s="9">
        <f t="shared" ca="1" si="47"/>
        <v>0.93291058972733043</v>
      </c>
      <c r="P433" s="9">
        <f t="shared" ca="1" si="47"/>
        <v>1.0300357568533971</v>
      </c>
      <c r="Q433" s="9">
        <f t="shared" ca="1" si="42"/>
        <v>0.88100160187029197</v>
      </c>
      <c r="R433" s="9">
        <f t="shared" ca="1" si="43"/>
        <v>0.8217783191230208</v>
      </c>
      <c r="S433" s="9">
        <f t="shared" ca="1" si="44"/>
        <v>8.0338922275928333</v>
      </c>
      <c r="T433" s="9">
        <f t="shared" ca="1" si="45"/>
        <v>1.17208418722233</v>
      </c>
    </row>
    <row r="434" spans="1:20" x14ac:dyDescent="0.25">
      <c r="A434" vm="3917">
        <f ca="1"/>
        <v>44455</v>
      </c>
      <c r="B434" vm="3918">
        <f ca="1"/>
        <v>378.31</v>
      </c>
      <c r="C434" s="9">
        <f t="shared" ca="1" si="46"/>
        <v>6.8773971696867164E-4</v>
      </c>
      <c r="G434" vm="3901">
        <f ca="1"/>
        <v>22.242000000000001</v>
      </c>
      <c r="H434" vm="3919">
        <f ca="1"/>
        <v>305.22000000000003</v>
      </c>
      <c r="I434" vm="3920">
        <f ca="1"/>
        <v>148.79</v>
      </c>
      <c r="J434" vm="3921">
        <f ca="1"/>
        <v>174.41200000000001</v>
      </c>
      <c r="K434" vm="3922">
        <f ca="1"/>
        <v>373.06</v>
      </c>
      <c r="L434" vm="3923">
        <f ca="1"/>
        <v>252.32749999999999</v>
      </c>
      <c r="M434" vm="3924">
        <f ca="1"/>
        <v>144.37350000000001</v>
      </c>
      <c r="N434" s="9">
        <f t="shared" ca="1" si="47"/>
        <v>2.7810454738631534</v>
      </c>
      <c r="O434" s="9">
        <f t="shared" ca="1" si="47"/>
        <v>0.93544705136334838</v>
      </c>
      <c r="P434" s="9">
        <f t="shared" ca="1" si="47"/>
        <v>1.0267665588285375</v>
      </c>
      <c r="Q434" s="9">
        <f t="shared" ca="1" si="42"/>
        <v>0.8877391981989784</v>
      </c>
      <c r="R434" s="9">
        <f t="shared" ca="1" si="43"/>
        <v>0.81758830694275275</v>
      </c>
      <c r="S434" s="9">
        <f t="shared" ca="1" si="44"/>
        <v>8.047758207713601</v>
      </c>
      <c r="T434" s="9">
        <f t="shared" ca="1" si="45"/>
        <v>1.1596311199533291</v>
      </c>
    </row>
    <row r="435" spans="1:20" x14ac:dyDescent="0.25">
      <c r="A435" vm="3925">
        <f ca="1"/>
        <v>44456</v>
      </c>
      <c r="B435" vm="3926">
        <f ca="1"/>
        <v>373.83</v>
      </c>
      <c r="C435" s="9">
        <f t="shared" ca="1" si="46"/>
        <v>-1.1842140043879401E-2</v>
      </c>
      <c r="G435" vm="3927">
        <f ca="1"/>
        <v>21.9</v>
      </c>
      <c r="H435" vm="3928">
        <f ca="1"/>
        <v>299.87</v>
      </c>
      <c r="I435" vm="3929">
        <f ca="1"/>
        <v>146.06</v>
      </c>
      <c r="J435" vm="3930">
        <f ca="1"/>
        <v>173.126</v>
      </c>
      <c r="K435" vm="3931">
        <f ca="1"/>
        <v>364.72</v>
      </c>
      <c r="L435" vm="3932">
        <f ca="1"/>
        <v>253.16079999999999</v>
      </c>
      <c r="M435" vm="3933">
        <f ca="1"/>
        <v>141.46350000000001</v>
      </c>
      <c r="N435" s="9">
        <f t="shared" ca="1" si="47"/>
        <v>2.7229069273268163</v>
      </c>
      <c r="O435" s="9">
        <f t="shared" ca="1" si="47"/>
        <v>0.9015218769816109</v>
      </c>
      <c r="P435" s="9">
        <f t="shared" ca="1" si="47"/>
        <v>0.98957943129576043</v>
      </c>
      <c r="Q435" s="9">
        <f t="shared" ca="1" si="42"/>
        <v>0.87382024417698512</v>
      </c>
      <c r="R435" s="9">
        <f t="shared" ca="1" si="43"/>
        <v>0.77695493300852636</v>
      </c>
      <c r="S435" s="9">
        <f t="shared" ca="1" si="44"/>
        <v>8.0776380143715656</v>
      </c>
      <c r="T435" s="9">
        <f t="shared" ca="1" si="45"/>
        <v>1.1161014794094331</v>
      </c>
    </row>
    <row r="436" spans="1:20" x14ac:dyDescent="0.25">
      <c r="A436" vm="3934">
        <f ca="1"/>
        <v>44459</v>
      </c>
      <c r="B436" vm="3935">
        <f ca="1"/>
        <v>365.7</v>
      </c>
      <c r="C436" s="9">
        <f t="shared" ca="1" si="46"/>
        <v>-2.1747853302303222E-2</v>
      </c>
      <c r="G436" vm="3936">
        <f ca="1"/>
        <v>21.113</v>
      </c>
      <c r="H436" vm="3937">
        <f ca="1"/>
        <v>294.3</v>
      </c>
      <c r="I436" vm="3938">
        <f ca="1"/>
        <v>142.94</v>
      </c>
      <c r="J436" vm="3939">
        <f ca="1"/>
        <v>167.78649999999999</v>
      </c>
      <c r="K436" vm="3940">
        <f ca="1"/>
        <v>355.7</v>
      </c>
      <c r="L436" vm="3941">
        <f ca="1"/>
        <v>243.38759999999999</v>
      </c>
      <c r="M436" vm="3942">
        <f ca="1"/>
        <v>139.017</v>
      </c>
      <c r="N436" s="9">
        <f t="shared" ca="1" si="47"/>
        <v>2.5891202719931998</v>
      </c>
      <c r="O436" s="9">
        <f t="shared" ca="1" si="47"/>
        <v>0.86620164870006366</v>
      </c>
      <c r="P436" s="9">
        <f t="shared" ca="1" si="47"/>
        <v>0.94707985697258645</v>
      </c>
      <c r="Q436" s="9">
        <f t="shared" ca="1" si="42"/>
        <v>0.8160284440211274</v>
      </c>
      <c r="R436" s="9">
        <f t="shared" ca="1" si="43"/>
        <v>0.73300852618757606</v>
      </c>
      <c r="S436" s="9">
        <f t="shared" ca="1" si="44"/>
        <v>7.7271984050716416</v>
      </c>
      <c r="T436" s="9">
        <f t="shared" ca="1" si="45"/>
        <v>1.0795051682098995</v>
      </c>
    </row>
    <row r="437" spans="1:20" x14ac:dyDescent="0.25">
      <c r="A437" vm="3943">
        <f ca="1"/>
        <v>44460</v>
      </c>
      <c r="B437" vm="3944">
        <f ca="1"/>
        <v>366.15</v>
      </c>
      <c r="C437" s="9">
        <f t="shared" ca="1" si="46"/>
        <v>1.2305168170632097E-3</v>
      </c>
      <c r="G437" vm="3945">
        <f ca="1"/>
        <v>21.245999999999999</v>
      </c>
      <c r="H437" vm="3946">
        <f ca="1"/>
        <v>294.8</v>
      </c>
      <c r="I437" vm="3947">
        <f ca="1"/>
        <v>143.43</v>
      </c>
      <c r="J437" vm="3948">
        <f ca="1"/>
        <v>167.1815</v>
      </c>
      <c r="K437" vm="3949">
        <f ca="1"/>
        <v>357.48</v>
      </c>
      <c r="L437" vm="3950">
        <f ca="1"/>
        <v>246.45750000000001</v>
      </c>
      <c r="M437" vm="3951">
        <f ca="1"/>
        <v>139.6465</v>
      </c>
      <c r="N437" s="9">
        <f t="shared" ca="1" si="47"/>
        <v>2.6117297067573308</v>
      </c>
      <c r="O437" s="9">
        <f t="shared" ca="1" si="47"/>
        <v>0.86937222574508577</v>
      </c>
      <c r="P437" s="9">
        <f t="shared" ca="1" si="47"/>
        <v>0.95375446960667487</v>
      </c>
      <c r="Q437" s="9">
        <f t="shared" ca="1" si="42"/>
        <v>0.80948025803099832</v>
      </c>
      <c r="R437" s="9">
        <f t="shared" ca="1" si="43"/>
        <v>0.74168087697929352</v>
      </c>
      <c r="S437" s="9">
        <f t="shared" ca="1" si="44"/>
        <v>7.8372764303437989</v>
      </c>
      <c r="T437" s="9">
        <f t="shared" ca="1" si="45"/>
        <v>1.0889216316883816</v>
      </c>
    </row>
    <row r="438" spans="1:20" x14ac:dyDescent="0.25">
      <c r="A438" vm="3952">
        <f ca="1"/>
        <v>44461</v>
      </c>
      <c r="B438" vm="3953">
        <f ca="1"/>
        <v>369.57</v>
      </c>
      <c r="C438" s="9">
        <f t="shared" ca="1" si="46"/>
        <v>9.340434248259033E-3</v>
      </c>
      <c r="G438" vm="3954">
        <f ca="1"/>
        <v>21.940999999999999</v>
      </c>
      <c r="H438" vm="3955">
        <f ca="1"/>
        <v>298.58</v>
      </c>
      <c r="I438" vm="3956">
        <f ca="1"/>
        <v>145.85</v>
      </c>
      <c r="J438" vm="3957">
        <f ca="1"/>
        <v>169.0025</v>
      </c>
      <c r="K438" vm="3958">
        <f ca="1"/>
        <v>343.21</v>
      </c>
      <c r="L438" vm="3959">
        <f ca="1"/>
        <v>250.64420000000001</v>
      </c>
      <c r="M438" vm="3960">
        <f ca="1"/>
        <v>140.9385</v>
      </c>
      <c r="N438" s="9">
        <f t="shared" ca="1" si="47"/>
        <v>2.7298767530811725</v>
      </c>
      <c r="O438" s="9">
        <f t="shared" ca="1" si="47"/>
        <v>0.89334178820545351</v>
      </c>
      <c r="P438" s="9">
        <f t="shared" ca="1" si="47"/>
        <v>0.98671888302400834</v>
      </c>
      <c r="Q438" s="9">
        <f t="shared" ca="1" si="42"/>
        <v>0.82918975668889083</v>
      </c>
      <c r="R438" s="9">
        <f t="shared" ca="1" si="43"/>
        <v>0.67215590742996345</v>
      </c>
      <c r="S438" s="9">
        <f t="shared" ca="1" si="44"/>
        <v>7.9873997791196345</v>
      </c>
      <c r="T438" s="9">
        <f t="shared" ca="1" si="45"/>
        <v>1.1082481937442972</v>
      </c>
    </row>
    <row r="439" spans="1:20" x14ac:dyDescent="0.25">
      <c r="A439" vm="3961">
        <f ca="1"/>
        <v>44462</v>
      </c>
      <c r="B439" vm="3962">
        <f ca="1"/>
        <v>372.98</v>
      </c>
      <c r="C439" s="9">
        <f t="shared" ca="1" si="46"/>
        <v>9.226939416078217E-3</v>
      </c>
      <c r="G439" vm="3963">
        <f ca="1"/>
        <v>22.481999999999999</v>
      </c>
      <c r="H439" vm="3964">
        <f ca="1"/>
        <v>299.56</v>
      </c>
      <c r="I439" vm="3965">
        <f ca="1"/>
        <v>146.83000000000001</v>
      </c>
      <c r="J439" vm="791">
        <f ca="1"/>
        <v>170.8</v>
      </c>
      <c r="K439" vm="3966">
        <f ca="1"/>
        <v>345.96</v>
      </c>
      <c r="L439" vm="3967">
        <f ca="1"/>
        <v>251.21080000000001</v>
      </c>
      <c r="M439" vm="3968">
        <f ca="1"/>
        <v>141.82650000000001</v>
      </c>
      <c r="N439" s="9">
        <f t="shared" ca="1" si="47"/>
        <v>2.8218444538886525</v>
      </c>
      <c r="O439" s="9">
        <f t="shared" ca="1" si="47"/>
        <v>0.89955611921369694</v>
      </c>
      <c r="P439" s="9">
        <f t="shared" ca="1" si="47"/>
        <v>1.0000681082921847</v>
      </c>
      <c r="Q439" s="9">
        <f t="shared" ca="1" si="42"/>
        <v>0.84864490432072071</v>
      </c>
      <c r="R439" s="9">
        <f t="shared" ca="1" si="43"/>
        <v>0.68555420219244811</v>
      </c>
      <c r="S439" s="9">
        <f t="shared" ca="1" si="44"/>
        <v>8.0077164699301502</v>
      </c>
      <c r="T439" s="9">
        <f t="shared" ca="1" si="45"/>
        <v>1.1215314654978985</v>
      </c>
    </row>
    <row r="440" spans="1:20" x14ac:dyDescent="0.25">
      <c r="A440" vm="3969">
        <f ca="1"/>
        <v>44463</v>
      </c>
      <c r="B440" vm="3970">
        <f ca="1"/>
        <v>373.33</v>
      </c>
      <c r="C440" s="9">
        <f t="shared" ca="1" si="46"/>
        <v>9.3838811732527283E-4</v>
      </c>
      <c r="G440" vm="3971">
        <f ca="1"/>
        <v>22.081</v>
      </c>
      <c r="H440" vm="3972">
        <f ca="1"/>
        <v>299.35000000000002</v>
      </c>
      <c r="I440" vm="626">
        <f ca="1"/>
        <v>146.91999999999999</v>
      </c>
      <c r="J440" vm="3973">
        <f ca="1"/>
        <v>171.27600000000001</v>
      </c>
      <c r="K440" vm="3974">
        <f ca="1"/>
        <v>352.96</v>
      </c>
      <c r="L440" vm="3975">
        <f ca="1"/>
        <v>258.12740000000002</v>
      </c>
      <c r="M440" vm="3976">
        <f ca="1"/>
        <v>142.63300000000001</v>
      </c>
      <c r="N440" s="9">
        <f t="shared" ca="1" si="47"/>
        <v>2.7536761580960474</v>
      </c>
      <c r="O440" s="9">
        <f t="shared" ca="1" si="47"/>
        <v>0.89822447685478779</v>
      </c>
      <c r="P440" s="9">
        <f t="shared" ca="1" si="47"/>
        <v>1.0012940575515068</v>
      </c>
      <c r="Q440" s="9">
        <f t="shared" ca="1" si="42"/>
        <v>0.8537968655294832</v>
      </c>
      <c r="R440" s="9">
        <f t="shared" ca="1" si="43"/>
        <v>0.71965895249695477</v>
      </c>
      <c r="S440" s="9">
        <f t="shared" ca="1" si="44"/>
        <v>8.255726395203741</v>
      </c>
      <c r="T440" s="9">
        <f t="shared" ca="1" si="45"/>
        <v>1.1335956081434833</v>
      </c>
    </row>
    <row r="441" spans="1:20" x14ac:dyDescent="0.25">
      <c r="A441" vm="3977">
        <f ca="1"/>
        <v>44466</v>
      </c>
      <c r="B441" vm="3978">
        <f ca="1"/>
        <v>370.35</v>
      </c>
      <c r="C441" s="9">
        <f t="shared" ca="1" si="46"/>
        <v>-7.9822141269116909E-3</v>
      </c>
      <c r="G441" vm="3979">
        <f ca="1"/>
        <v>21.66</v>
      </c>
      <c r="H441" vm="3980">
        <f ca="1"/>
        <v>294.17</v>
      </c>
      <c r="I441" vm="3981">
        <f ca="1"/>
        <v>145.37</v>
      </c>
      <c r="J441" vm="3982">
        <f ca="1"/>
        <v>170.29</v>
      </c>
      <c r="K441" vm="3983">
        <f ca="1"/>
        <v>353.58</v>
      </c>
      <c r="L441" vm="3984">
        <f ca="1"/>
        <v>263.78399999999999</v>
      </c>
      <c r="M441" vm="3985">
        <f ca="1"/>
        <v>141.501</v>
      </c>
      <c r="N441" s="9">
        <f t="shared" ca="1" si="47"/>
        <v>2.6821079473013172</v>
      </c>
      <c r="O441" s="9">
        <f t="shared" ca="1" si="47"/>
        <v>0.86537729866835789</v>
      </c>
      <c r="P441" s="9">
        <f t="shared" ca="1" si="47"/>
        <v>0.98018048697428939</v>
      </c>
      <c r="Q441" s="9">
        <f t="shared" ca="1" si="42"/>
        <v>0.84312494588276032</v>
      </c>
      <c r="R441" s="9">
        <f t="shared" ca="1" si="43"/>
        <v>0.72267965895249686</v>
      </c>
      <c r="S441" s="9">
        <f t="shared" ca="1" si="44"/>
        <v>8.4585562456074914</v>
      </c>
      <c r="T441" s="9">
        <f t="shared" ca="1" si="45"/>
        <v>1.116662428385514</v>
      </c>
    </row>
    <row r="442" spans="1:20" x14ac:dyDescent="0.25">
      <c r="A442" vm="3986">
        <f ca="1"/>
        <v>44467</v>
      </c>
      <c r="B442" vm="3987">
        <f ca="1"/>
        <v>359.87</v>
      </c>
      <c r="C442" s="9">
        <f t="shared" ca="1" si="46"/>
        <v>-2.8297556365600163E-2</v>
      </c>
      <c r="G442" vm="3988">
        <f ca="1"/>
        <v>20.699000000000002</v>
      </c>
      <c r="H442" vm="3989">
        <f ca="1"/>
        <v>283.52</v>
      </c>
      <c r="I442" vm="3990">
        <f ca="1"/>
        <v>141.91</v>
      </c>
      <c r="J442" vm="3991">
        <f ca="1"/>
        <v>165.798</v>
      </c>
      <c r="K442" vm="3992">
        <f ca="1"/>
        <v>340.65</v>
      </c>
      <c r="L442" vm="3993">
        <f ca="1"/>
        <v>259.1841</v>
      </c>
      <c r="M442" vm="3994">
        <f ca="1"/>
        <v>136.184</v>
      </c>
      <c r="N442" s="9">
        <f t="shared" ca="1" si="47"/>
        <v>2.5187420314492139</v>
      </c>
      <c r="O442" s="9">
        <f t="shared" ca="1" si="47"/>
        <v>0.7978440076093849</v>
      </c>
      <c r="P442" s="9">
        <f t="shared" ca="1" si="47"/>
        <v>0.9330495487825643</v>
      </c>
      <c r="Q442" s="9">
        <f t="shared" ca="1" si="42"/>
        <v>0.79450601783704222</v>
      </c>
      <c r="R442" s="9">
        <f t="shared" ca="1" si="43"/>
        <v>0.65968331303288652</v>
      </c>
      <c r="S442" s="9">
        <f t="shared" ca="1" si="44"/>
        <v>8.2936167008505333</v>
      </c>
      <c r="T442" s="9">
        <f t="shared" ca="1" si="45"/>
        <v>1.0371273428968899</v>
      </c>
    </row>
    <row r="443" spans="1:20" x14ac:dyDescent="0.25">
      <c r="A443" vm="3995">
        <f ca="1"/>
        <v>44468</v>
      </c>
      <c r="B443" vm="3996">
        <f ca="1"/>
        <v>359.28</v>
      </c>
      <c r="C443" s="9">
        <f t="shared" ca="1" si="46"/>
        <v>-1.6394809236669472E-3</v>
      </c>
      <c r="G443" vm="3997">
        <f ca="1"/>
        <v>20.516999999999999</v>
      </c>
      <c r="H443" vm="3998">
        <f ca="1"/>
        <v>284</v>
      </c>
      <c r="I443" vm="3999">
        <f ca="1"/>
        <v>142.83000000000001</v>
      </c>
      <c r="J443" vm="4000">
        <f ca="1"/>
        <v>165.05600000000001</v>
      </c>
      <c r="K443" vm="4001">
        <f ca="1"/>
        <v>339.61</v>
      </c>
      <c r="L443" vm="4002">
        <f ca="1"/>
        <v>260.4341</v>
      </c>
      <c r="M443" vm="4003">
        <f ca="1"/>
        <v>134.52099999999999</v>
      </c>
      <c r="N443" s="9">
        <f t="shared" ca="1" si="47"/>
        <v>2.4878028049298764</v>
      </c>
      <c r="O443" s="9">
        <f t="shared" ca="1" si="47"/>
        <v>0.80088776157260644</v>
      </c>
      <c r="P443" s="9">
        <f t="shared" ca="1" si="47"/>
        <v>0.94558147454452612</v>
      </c>
      <c r="Q443" s="9">
        <f t="shared" ca="1" si="42"/>
        <v>0.78647501948220655</v>
      </c>
      <c r="R443" s="9">
        <f t="shared" ca="1" si="43"/>
        <v>0.65461632155907434</v>
      </c>
      <c r="S443" s="9">
        <f t="shared" ca="1" si="44"/>
        <v>8.3384382036975939</v>
      </c>
      <c r="T443" s="9">
        <f t="shared" ca="1" si="45"/>
        <v>1.0122511256376119</v>
      </c>
    </row>
    <row r="444" spans="1:20" x14ac:dyDescent="0.25">
      <c r="A444" vm="4004">
        <f ca="1"/>
        <v>44469</v>
      </c>
      <c r="B444" vm="4005">
        <f ca="1"/>
        <v>357.96</v>
      </c>
      <c r="C444" s="9">
        <f t="shared" ca="1" si="46"/>
        <v>-3.6740146960587694E-3</v>
      </c>
      <c r="G444" vm="4006">
        <f ca="1"/>
        <v>20.716000000000001</v>
      </c>
      <c r="H444" vm="4007">
        <f ca="1"/>
        <v>281.92</v>
      </c>
      <c r="I444" vm="4008">
        <f ca="1"/>
        <v>141.5</v>
      </c>
      <c r="J444" vm="4009">
        <f ca="1"/>
        <v>164.25200000000001</v>
      </c>
      <c r="K444" vm="4010">
        <f ca="1"/>
        <v>339.39</v>
      </c>
      <c r="L444" vm="4011">
        <f ca="1"/>
        <v>258.4907</v>
      </c>
      <c r="M444" vm="4012">
        <f ca="1"/>
        <v>133.2655</v>
      </c>
      <c r="N444" s="9">
        <f t="shared" ca="1" si="47"/>
        <v>2.5216319592010201</v>
      </c>
      <c r="O444" s="9">
        <f t="shared" ca="1" si="47"/>
        <v>0.78769816106531421</v>
      </c>
      <c r="P444" s="9">
        <f t="shared" ca="1" si="47"/>
        <v>0.92746466882342937</v>
      </c>
      <c r="Q444" s="9">
        <f t="shared" ca="1" si="42"/>
        <v>0.77777296735648127</v>
      </c>
      <c r="R444" s="9">
        <f t="shared" ca="1" si="43"/>
        <v>0.65354445797807537</v>
      </c>
      <c r="S444" s="9">
        <f t="shared" ca="1" si="44"/>
        <v>8.2687533167912104</v>
      </c>
      <c r="T444" s="9">
        <f t="shared" ca="1" si="45"/>
        <v>0.99347055391841566</v>
      </c>
    </row>
    <row r="445" spans="1:20" x14ac:dyDescent="0.25">
      <c r="A445" vm="4013">
        <f ca="1"/>
        <v>44470</v>
      </c>
      <c r="B445" vm="4014">
        <f ca="1"/>
        <v>360.18</v>
      </c>
      <c r="C445" s="9">
        <f t="shared" ca="1" si="46"/>
        <v>6.201810258129381E-3</v>
      </c>
      <c r="G445" vm="4015">
        <f ca="1"/>
        <v>20.742000000000001</v>
      </c>
      <c r="H445" vm="4016">
        <f ca="1"/>
        <v>289.10000000000002</v>
      </c>
      <c r="I445" vm="4017">
        <f ca="1"/>
        <v>142.65</v>
      </c>
      <c r="J445" vm="4018">
        <f ca="1"/>
        <v>164.16300000000001</v>
      </c>
      <c r="K445" vm="4019">
        <f ca="1"/>
        <v>343.01</v>
      </c>
      <c r="L445" vm="4020">
        <f ca="1"/>
        <v>258.40410000000003</v>
      </c>
      <c r="M445" vm="4021">
        <f ca="1"/>
        <v>136.46250000000001</v>
      </c>
      <c r="N445" s="9">
        <f t="shared" ca="1" si="47"/>
        <v>2.5260518487037822</v>
      </c>
      <c r="O445" s="9">
        <f t="shared" ca="1" si="47"/>
        <v>0.83322764743183297</v>
      </c>
      <c r="P445" s="9">
        <f t="shared" ca="1" si="47"/>
        <v>0.94312957602588132</v>
      </c>
      <c r="Q445" s="9">
        <f t="shared" ca="1" si="42"/>
        <v>0.77680968049181764</v>
      </c>
      <c r="R445" s="9">
        <f t="shared" ca="1" si="43"/>
        <v>0.6711814859926919</v>
      </c>
      <c r="S445" s="9">
        <f t="shared" ca="1" si="44"/>
        <v>8.2656480830739678</v>
      </c>
      <c r="T445" s="9">
        <f t="shared" ca="1" si="45"/>
        <v>1.0412933239592528</v>
      </c>
    </row>
    <row r="446" spans="1:20" x14ac:dyDescent="0.25">
      <c r="A446" vm="4022">
        <f ca="1"/>
        <v>44473</v>
      </c>
      <c r="B446" vm="4023">
        <f ca="1"/>
        <v>352.62</v>
      </c>
      <c r="C446" s="9">
        <f t="shared" ca="1" si="46"/>
        <v>-2.0989505247376306E-2</v>
      </c>
      <c r="G446" vm="4024">
        <f ca="1"/>
        <v>19.731999999999999</v>
      </c>
      <c r="H446" vm="4025">
        <f ca="1"/>
        <v>283.11</v>
      </c>
      <c r="I446" vm="4026">
        <f ca="1"/>
        <v>139.13999999999999</v>
      </c>
      <c r="J446" vm="4027">
        <f ca="1"/>
        <v>159.489</v>
      </c>
      <c r="K446" vm="4028">
        <f ca="1"/>
        <v>326.23</v>
      </c>
      <c r="L446" vm="4029">
        <f ca="1"/>
        <v>260.50740000000002</v>
      </c>
      <c r="M446" vm="4030">
        <f ca="1"/>
        <v>133.76499999999999</v>
      </c>
      <c r="N446" s="9">
        <f t="shared" ca="1" si="47"/>
        <v>2.3543561410964724</v>
      </c>
      <c r="O446" s="9">
        <f t="shared" ca="1" si="47"/>
        <v>0.795244134432467</v>
      </c>
      <c r="P446" s="9">
        <f t="shared" ca="1" si="47"/>
        <v>0.89531755491231046</v>
      </c>
      <c r="Q446" s="9">
        <f t="shared" ca="1" si="42"/>
        <v>0.72622088492510195</v>
      </c>
      <c r="R446" s="9">
        <f t="shared" ca="1" si="43"/>
        <v>0.58942752740560311</v>
      </c>
      <c r="S446" s="9">
        <f t="shared" ca="1" si="44"/>
        <v>8.3410665366245471</v>
      </c>
      <c r="T446" s="9">
        <f t="shared" ca="1" si="45"/>
        <v>1.0009423942798161</v>
      </c>
    </row>
    <row r="447" spans="1:20" x14ac:dyDescent="0.25">
      <c r="A447" vm="4031">
        <f ca="1"/>
        <v>44474</v>
      </c>
      <c r="B447" vm="4032">
        <f ca="1"/>
        <v>357.38</v>
      </c>
      <c r="C447" s="9">
        <f t="shared" ca="1" si="46"/>
        <v>1.3498950711814395E-2</v>
      </c>
      <c r="G447" vm="4033">
        <f ca="1"/>
        <v>20.451000000000001</v>
      </c>
      <c r="H447" vm="4034">
        <f ca="1"/>
        <v>288.76</v>
      </c>
      <c r="I447" vm="4035">
        <f ca="1"/>
        <v>141.11000000000001</v>
      </c>
      <c r="J447" vm="4036">
        <f ca="1"/>
        <v>161.05000000000001</v>
      </c>
      <c r="K447" vm="4037">
        <f ca="1"/>
        <v>332.96</v>
      </c>
      <c r="L447" vm="4038">
        <f ca="1"/>
        <v>260.19409999999999</v>
      </c>
      <c r="M447" vm="4039">
        <f ca="1"/>
        <v>136.17699999999999</v>
      </c>
      <c r="N447" s="9">
        <f t="shared" ca="1" si="47"/>
        <v>2.4765830854228645</v>
      </c>
      <c r="O447" s="9">
        <f t="shared" ca="1" si="47"/>
        <v>0.83107165504121761</v>
      </c>
      <c r="P447" s="9">
        <f t="shared" ca="1" si="47"/>
        <v>0.92215222203303293</v>
      </c>
      <c r="Q447" s="9">
        <f t="shared" ca="1" si="42"/>
        <v>0.74311628712442657</v>
      </c>
      <c r="R447" s="9">
        <f t="shared" ca="1" si="43"/>
        <v>0.6222168087697928</v>
      </c>
      <c r="S447" s="9">
        <f t="shared" ca="1" si="44"/>
        <v>8.3298324751509583</v>
      </c>
      <c r="T447" s="9">
        <f t="shared" ca="1" si="45"/>
        <v>1.0370226324213547</v>
      </c>
    </row>
    <row r="448" spans="1:20" x14ac:dyDescent="0.25">
      <c r="A448" vm="4040">
        <f ca="1"/>
        <v>44475</v>
      </c>
      <c r="B448" vm="4041">
        <f ca="1"/>
        <v>359.67</v>
      </c>
      <c r="C448" s="9">
        <f t="shared" ca="1" si="46"/>
        <v>6.4077452571493776E-3</v>
      </c>
      <c r="G448" vm="4042">
        <f ca="1"/>
        <v>20.7</v>
      </c>
      <c r="H448" vm="4043">
        <f ca="1"/>
        <v>293.11</v>
      </c>
      <c r="I448" vm="4044">
        <f ca="1"/>
        <v>142</v>
      </c>
      <c r="J448" vm="4045">
        <f ca="1"/>
        <v>163.10050000000001</v>
      </c>
      <c r="K448" vm="4046">
        <f ca="1"/>
        <v>333.64</v>
      </c>
      <c r="L448" vm="4047">
        <f ca="1"/>
        <v>260.91410000000002</v>
      </c>
      <c r="M448" vm="4048">
        <f ca="1"/>
        <v>137.35400000000001</v>
      </c>
      <c r="N448" s="9">
        <f t="shared" ca="1" si="47"/>
        <v>2.5189120271993199</v>
      </c>
      <c r="O448" s="9">
        <f t="shared" ca="1" si="47"/>
        <v>0.85865567533291087</v>
      </c>
      <c r="P448" s="9">
        <f t="shared" ca="1" si="47"/>
        <v>0.93427549804188681</v>
      </c>
      <c r="Q448" s="9">
        <f t="shared" ca="1" si="42"/>
        <v>0.7653097670794009</v>
      </c>
      <c r="R448" s="9">
        <f t="shared" ca="1" si="43"/>
        <v>0.62552984165651648</v>
      </c>
      <c r="S448" s="9">
        <f t="shared" ca="1" si="44"/>
        <v>8.355649660790867</v>
      </c>
      <c r="T448" s="9">
        <f t="shared" ca="1" si="45"/>
        <v>1.0546289509506219</v>
      </c>
    </row>
    <row r="449" spans="1:20" x14ac:dyDescent="0.25">
      <c r="A449" vm="4049">
        <f ca="1"/>
        <v>44476</v>
      </c>
      <c r="B449" vm="3664">
        <f ca="1"/>
        <v>362.97</v>
      </c>
      <c r="C449" s="9">
        <f t="shared" ca="1" si="46"/>
        <v>9.1750771540579645E-3</v>
      </c>
      <c r="G449" vm="4050">
        <f ca="1"/>
        <v>21.074999999999999</v>
      </c>
      <c r="H449" vm="4051">
        <f ca="1"/>
        <v>294.85000000000002</v>
      </c>
      <c r="I449" vm="4052">
        <f ca="1"/>
        <v>143.29</v>
      </c>
      <c r="J449" vm="4053">
        <f ca="1"/>
        <v>165.1215</v>
      </c>
      <c r="K449" vm="4054">
        <f ca="1"/>
        <v>329.22</v>
      </c>
      <c r="L449" vm="4055">
        <f ca="1"/>
        <v>264.53399999999999</v>
      </c>
      <c r="M449" vm="4056">
        <f ca="1"/>
        <v>139.18549999999999</v>
      </c>
      <c r="N449" s="9">
        <f t="shared" ca="1" si="47"/>
        <v>2.5826604334891625</v>
      </c>
      <c r="O449" s="9">
        <f t="shared" ca="1" si="47"/>
        <v>0.86968928344958818</v>
      </c>
      <c r="P449" s="9">
        <f t="shared" ca="1" si="47"/>
        <v>0.95184743742550659</v>
      </c>
      <c r="Q449" s="9">
        <f t="shared" ca="1" si="42"/>
        <v>0.78718395532080709</v>
      </c>
      <c r="R449" s="9">
        <f t="shared" ca="1" si="43"/>
        <v>0.60399512789281373</v>
      </c>
      <c r="S449" s="9">
        <f t="shared" ca="1" si="44"/>
        <v>8.4854491473157285</v>
      </c>
      <c r="T449" s="9">
        <f t="shared" ca="1" si="45"/>
        <v>1.0820256989424242</v>
      </c>
    </row>
    <row r="450" spans="1:20" x14ac:dyDescent="0.25">
      <c r="A450" vm="4057">
        <f ca="1"/>
        <v>44477</v>
      </c>
      <c r="B450" vm="4058">
        <f ca="1"/>
        <v>361.16</v>
      </c>
      <c r="C450" s="9">
        <f t="shared" ca="1" si="46"/>
        <v>-4.9866380141609934E-3</v>
      </c>
      <c r="G450" vm="4059">
        <f ca="1"/>
        <v>20.831</v>
      </c>
      <c r="H450" vm="4051">
        <f ca="1"/>
        <v>294.85000000000002</v>
      </c>
      <c r="I450" vm="4060">
        <f ca="1"/>
        <v>142.9</v>
      </c>
      <c r="J450" vm="4061">
        <f ca="1"/>
        <v>164.43100000000001</v>
      </c>
      <c r="K450" vm="4062">
        <f ca="1"/>
        <v>330.05</v>
      </c>
      <c r="L450" vm="4063">
        <f ca="1"/>
        <v>261.82740000000001</v>
      </c>
      <c r="M450" vm="4064">
        <f ca="1"/>
        <v>140.05600000000001</v>
      </c>
      <c r="N450" s="9">
        <f t="shared" ca="1" si="47"/>
        <v>2.5411814704632381</v>
      </c>
      <c r="O450" s="9">
        <f t="shared" ca="1" si="47"/>
        <v>0.86968928344958818</v>
      </c>
      <c r="P450" s="9">
        <f t="shared" ca="1" si="47"/>
        <v>0.94653499063511015</v>
      </c>
      <c r="Q450" s="9">
        <f t="shared" ca="1" si="42"/>
        <v>0.779710364533726</v>
      </c>
      <c r="R450" s="9">
        <f t="shared" ca="1" si="43"/>
        <v>0.60803897685749098</v>
      </c>
      <c r="S450" s="9">
        <f t="shared" ca="1" si="44"/>
        <v>8.3883980436310441</v>
      </c>
      <c r="T450" s="9">
        <f t="shared" ca="1" si="45"/>
        <v>1.0950471945071878</v>
      </c>
    </row>
    <row r="451" spans="1:20" x14ac:dyDescent="0.25">
      <c r="A451" vm="4065">
        <f ca="1"/>
        <v>44480</v>
      </c>
      <c r="B451" vm="4066">
        <f ca="1"/>
        <v>358.39</v>
      </c>
      <c r="C451" s="9">
        <f t="shared" ca="1" si="46"/>
        <v>-7.6697308672057929E-3</v>
      </c>
      <c r="G451" vm="4067">
        <f ca="1"/>
        <v>20.695</v>
      </c>
      <c r="H451" vm="4068">
        <f ca="1"/>
        <v>294.23</v>
      </c>
      <c r="I451" vm="4069">
        <f ca="1"/>
        <v>142.81</v>
      </c>
      <c r="J451" vm="4070">
        <f ca="1"/>
        <v>162.315</v>
      </c>
      <c r="K451" vm="4071">
        <f ca="1"/>
        <v>325.45</v>
      </c>
      <c r="L451" vm="4072">
        <f ca="1"/>
        <v>263.97739999999999</v>
      </c>
      <c r="M451" vm="4073">
        <f ca="1"/>
        <v>138.8475</v>
      </c>
      <c r="N451" s="9">
        <f t="shared" ca="1" si="47"/>
        <v>2.5180620484487886</v>
      </c>
      <c r="O451" s="9">
        <f t="shared" ca="1" si="47"/>
        <v>0.86575776791376047</v>
      </c>
      <c r="P451" s="9">
        <f t="shared" ca="1" si="47"/>
        <v>0.94530904137578764</v>
      </c>
      <c r="Q451" s="9">
        <f t="shared" ca="1" si="42"/>
        <v>0.75680794874015067</v>
      </c>
      <c r="R451" s="9">
        <f t="shared" ca="1" si="43"/>
        <v>0.58562728380024365</v>
      </c>
      <c r="S451" s="9">
        <f t="shared" ca="1" si="44"/>
        <v>8.465491028527989</v>
      </c>
      <c r="T451" s="9">
        <f t="shared" ca="1" si="45"/>
        <v>1.076969678838013</v>
      </c>
    </row>
    <row r="452" spans="1:20" x14ac:dyDescent="0.25">
      <c r="A452" vm="4074">
        <f ca="1"/>
        <v>44481</v>
      </c>
      <c r="B452" vm="4075">
        <f ca="1"/>
        <v>357.14</v>
      </c>
      <c r="C452" s="9">
        <f t="shared" ca="1" si="46"/>
        <v>-3.4878205307067311E-3</v>
      </c>
      <c r="G452" vm="4076">
        <f ca="1"/>
        <v>20.670999999999999</v>
      </c>
      <c r="H452" vm="4077">
        <f ca="1"/>
        <v>292.88</v>
      </c>
      <c r="I452" vm="4078">
        <f ca="1"/>
        <v>141.51</v>
      </c>
      <c r="J452" vm="4079">
        <f ca="1"/>
        <v>162.3665</v>
      </c>
      <c r="K452" vm="2451">
        <f ca="1"/>
        <v>323.77</v>
      </c>
      <c r="L452" vm="4080">
        <f ca="1"/>
        <v>268.57060000000001</v>
      </c>
      <c r="M452" vm="4081">
        <f ca="1"/>
        <v>136.71299999999999</v>
      </c>
      <c r="N452" s="9">
        <f t="shared" ca="1" si="47"/>
        <v>2.5139821504462385</v>
      </c>
      <c r="O452" s="9">
        <f t="shared" ca="1" si="47"/>
        <v>0.8571972098922005</v>
      </c>
      <c r="P452" s="9">
        <f t="shared" ca="1" si="47"/>
        <v>0.92760088540779839</v>
      </c>
      <c r="Q452" s="9">
        <f t="shared" ref="Q452:Q515" ca="1" si="48">(J452/J$3)-1</f>
        <v>0.75736535630790547</v>
      </c>
      <c r="R452" s="9">
        <f t="shared" ref="R452:R515" ca="1" si="49">(K452/K$3)-1</f>
        <v>0.57744214372716196</v>
      </c>
      <c r="S452" s="9">
        <f t="shared" ref="S452:S515" ca="1" si="50">(L452/L$3)-1</f>
        <v>8.6301903300296896</v>
      </c>
      <c r="T452" s="9">
        <f t="shared" ref="T452:T515" ca="1" si="51">(M452/M$3)-1</f>
        <v>1.0450404631194745</v>
      </c>
    </row>
    <row r="453" spans="1:20" x14ac:dyDescent="0.25">
      <c r="A453" vm="4082">
        <f ca="1"/>
        <v>44482</v>
      </c>
      <c r="B453" vm="4083">
        <f ca="1"/>
        <v>360</v>
      </c>
      <c r="C453" s="9">
        <f t="shared" ref="C453:C516" ca="1" si="52">B453/B452-1</f>
        <v>8.0080640645125989E-3</v>
      </c>
      <c r="G453" vm="4084">
        <f ca="1"/>
        <v>20.939</v>
      </c>
      <c r="H453" vm="4085">
        <f ca="1"/>
        <v>296.31</v>
      </c>
      <c r="I453" vm="4086">
        <f ca="1"/>
        <v>140.91</v>
      </c>
      <c r="J453" vm="4087">
        <f ca="1"/>
        <v>164.214</v>
      </c>
      <c r="K453" vm="4088">
        <f ca="1"/>
        <v>324.54000000000002</v>
      </c>
      <c r="L453" vm="4089">
        <f ca="1"/>
        <v>270.35730000000001</v>
      </c>
      <c r="M453" vm="4090">
        <f ca="1"/>
        <v>137.9</v>
      </c>
      <c r="N453" s="9">
        <f t="shared" ca="1" si="47"/>
        <v>2.559541011474713</v>
      </c>
      <c r="O453" s="9">
        <f t="shared" ca="1" si="47"/>
        <v>0.8789473684210527</v>
      </c>
      <c r="P453" s="9">
        <f t="shared" ca="1" si="47"/>
        <v>0.91942789034564965</v>
      </c>
      <c r="Q453" s="9">
        <f t="shared" ca="1" si="48"/>
        <v>0.77736167633561348</v>
      </c>
      <c r="R453" s="9">
        <f t="shared" ca="1" si="49"/>
        <v>0.58119366626065783</v>
      </c>
      <c r="S453" s="9">
        <f t="shared" ca="1" si="50"/>
        <v>8.6942563933391668</v>
      </c>
      <c r="T453" s="9">
        <f t="shared" ca="1" si="51"/>
        <v>1.0627963680423629</v>
      </c>
    </row>
    <row r="454" spans="1:20" x14ac:dyDescent="0.25">
      <c r="A454" vm="4091">
        <f ca="1"/>
        <v>44483</v>
      </c>
      <c r="B454" vm="4092">
        <f ca="1"/>
        <v>366.63</v>
      </c>
      <c r="C454" s="9">
        <f t="shared" ca="1" si="52"/>
        <v>1.8416666666666748E-2</v>
      </c>
      <c r="G454" vm="4093">
        <f ca="1"/>
        <v>21.745999999999999</v>
      </c>
      <c r="H454" vm="4094">
        <f ca="1"/>
        <v>302.75</v>
      </c>
      <c r="I454" vm="4095">
        <f ca="1"/>
        <v>143.76</v>
      </c>
      <c r="J454" vm="4096">
        <f ca="1"/>
        <v>164.99299999999999</v>
      </c>
      <c r="K454" vm="4097">
        <f ca="1"/>
        <v>328.53</v>
      </c>
      <c r="L454" vm="4098">
        <f ca="1"/>
        <v>272.7706</v>
      </c>
      <c r="M454" vm="4099">
        <f ca="1"/>
        <v>141.41200000000001</v>
      </c>
      <c r="N454" s="9">
        <f t="shared" ca="1" si="47"/>
        <v>2.6967275818104541</v>
      </c>
      <c r="O454" s="9">
        <f t="shared" ca="1" si="47"/>
        <v>0.91978440076093859</v>
      </c>
      <c r="P454" s="9">
        <f t="shared" ca="1" si="47"/>
        <v>0.95824961689085653</v>
      </c>
      <c r="Q454" s="9">
        <f t="shared" ca="1" si="48"/>
        <v>0.78579314226339947</v>
      </c>
      <c r="R454" s="9">
        <f t="shared" ca="1" si="49"/>
        <v>0.60063337393422644</v>
      </c>
      <c r="S454" s="9">
        <f t="shared" ca="1" si="50"/>
        <v>8.7807905795958181</v>
      </c>
      <c r="T454" s="9">
        <f t="shared" ca="1" si="51"/>
        <v>1.1153311094822818</v>
      </c>
    </row>
    <row r="455" spans="1:20" x14ac:dyDescent="0.25">
      <c r="A455" vm="4100">
        <f ca="1"/>
        <v>44484</v>
      </c>
      <c r="B455" vm="4101">
        <f ca="1"/>
        <v>368.94</v>
      </c>
      <c r="C455" s="9">
        <f t="shared" ca="1" si="52"/>
        <v>6.3006300630064072E-3</v>
      </c>
      <c r="G455" vm="4102">
        <f ca="1"/>
        <v>21.861999999999998</v>
      </c>
      <c r="H455" vm="4103">
        <f ca="1"/>
        <v>304.20999999999998</v>
      </c>
      <c r="I455" vm="4104">
        <f ca="1"/>
        <v>144.84</v>
      </c>
      <c r="J455" vm="4105">
        <f ca="1"/>
        <v>170.45099999999999</v>
      </c>
      <c r="K455" vm="4106">
        <f ca="1"/>
        <v>324.76</v>
      </c>
      <c r="L455" vm="4107">
        <f ca="1"/>
        <v>281.00720000000001</v>
      </c>
      <c r="M455" vm="4108">
        <f ca="1"/>
        <v>141.67500000000001</v>
      </c>
      <c r="N455" s="9">
        <f t="shared" ca="1" si="47"/>
        <v>2.716447088822779</v>
      </c>
      <c r="O455" s="9">
        <f t="shared" ca="1" si="47"/>
        <v>0.92904248573240333</v>
      </c>
      <c r="P455" s="9">
        <f t="shared" ca="1" si="47"/>
        <v>0.97296100800272445</v>
      </c>
      <c r="Q455" s="9">
        <f t="shared" ca="1" si="48"/>
        <v>0.84486752099748896</v>
      </c>
      <c r="R455" s="9">
        <f t="shared" ca="1" si="49"/>
        <v>0.58226552984165658</v>
      </c>
      <c r="S455" s="9">
        <f t="shared" ca="1" si="50"/>
        <v>9.0761320118759059</v>
      </c>
      <c r="T455" s="9">
        <f t="shared" ca="1" si="51"/>
        <v>1.1192652316345306</v>
      </c>
    </row>
    <row r="456" spans="1:20" x14ac:dyDescent="0.25">
      <c r="A456" vm="4109">
        <f ca="1"/>
        <v>44487</v>
      </c>
      <c r="B456" vm="4110">
        <f ca="1"/>
        <v>372.65</v>
      </c>
      <c r="C456" s="9">
        <f t="shared" ca="1" si="52"/>
        <v>1.0055835637230892E-2</v>
      </c>
      <c r="G456" vm="4111">
        <f ca="1"/>
        <v>22.222000000000001</v>
      </c>
      <c r="H456" vm="2249">
        <f ca="1"/>
        <v>307.29000000000002</v>
      </c>
      <c r="I456" vm="4112">
        <f ca="1"/>
        <v>146.55000000000001</v>
      </c>
      <c r="J456" vm="4113">
        <f ca="1"/>
        <v>172.33699999999999</v>
      </c>
      <c r="K456" vm="4114">
        <f ca="1"/>
        <v>335.34</v>
      </c>
      <c r="L456" vm="4115">
        <f ca="1"/>
        <v>290.03379999999999</v>
      </c>
      <c r="M456" vm="4116">
        <f ca="1"/>
        <v>142.9605</v>
      </c>
      <c r="N456" s="9">
        <f t="shared" ca="1" si="47"/>
        <v>2.7776455588610287</v>
      </c>
      <c r="O456" s="9">
        <f t="shared" ca="1" si="47"/>
        <v>0.94857324032974022</v>
      </c>
      <c r="P456" s="9">
        <f t="shared" ca="1" si="47"/>
        <v>0.99625404392984884</v>
      </c>
      <c r="Q456" s="9">
        <f t="shared" ca="1" si="48"/>
        <v>0.86528054377002328</v>
      </c>
      <c r="R456" s="9">
        <f t="shared" ca="1" si="49"/>
        <v>0.63381242387332515</v>
      </c>
      <c r="S456" s="9">
        <f t="shared" ca="1" si="50"/>
        <v>9.3998006339553353</v>
      </c>
      <c r="T456" s="9">
        <f t="shared" ca="1" si="51"/>
        <v>1.1384945625345919</v>
      </c>
    </row>
    <row r="457" spans="1:20" x14ac:dyDescent="0.25">
      <c r="A457" vm="4117">
        <f ca="1"/>
        <v>44488</v>
      </c>
      <c r="B457" vm="4118">
        <f ca="1"/>
        <v>375.47</v>
      </c>
      <c r="C457" s="9">
        <f t="shared" ca="1" si="52"/>
        <v>7.5674225144237717E-3</v>
      </c>
      <c r="G457" vm="4119">
        <f ca="1"/>
        <v>22.29</v>
      </c>
      <c r="H457" vm="4120">
        <f ca="1"/>
        <v>308.23</v>
      </c>
      <c r="I457" vm="4121">
        <f ca="1"/>
        <v>148.76</v>
      </c>
      <c r="J457" vm="4122">
        <f ca="1"/>
        <v>172.20750000000001</v>
      </c>
      <c r="K457" vm="4123">
        <f ca="1"/>
        <v>339.99</v>
      </c>
      <c r="L457" vm="4124">
        <f ca="1"/>
        <v>288.08710000000002</v>
      </c>
      <c r="M457" vm="4125">
        <f ca="1"/>
        <v>143.822</v>
      </c>
      <c r="N457" s="9">
        <f t="shared" ca="1" si="47"/>
        <v>2.789205269868253</v>
      </c>
      <c r="O457" s="9">
        <f t="shared" ca="1" si="47"/>
        <v>0.95453392517438207</v>
      </c>
      <c r="P457" s="9">
        <f t="shared" ca="1" si="47"/>
        <v>1.02635790907543</v>
      </c>
      <c r="Q457" s="9">
        <f t="shared" ca="1" si="48"/>
        <v>0.8638789072646984</v>
      </c>
      <c r="R457" s="9">
        <f t="shared" ca="1" si="49"/>
        <v>0.65646772228989048</v>
      </c>
      <c r="S457" s="9">
        <f t="shared" ca="1" si="50"/>
        <v>9.3299974182814367</v>
      </c>
      <c r="T457" s="9">
        <f t="shared" ca="1" si="51"/>
        <v>1.1513814303450958</v>
      </c>
    </row>
    <row r="458" spans="1:20" x14ac:dyDescent="0.25">
      <c r="A458" vm="4126">
        <f ca="1"/>
        <v>44489</v>
      </c>
      <c r="B458" vm="4127">
        <f ca="1"/>
        <v>374.98</v>
      </c>
      <c r="C458" s="9">
        <f t="shared" ca="1" si="52"/>
        <v>-1.3050310277785693E-3</v>
      </c>
      <c r="G458" vm="4128">
        <f ca="1"/>
        <v>22.103000000000002</v>
      </c>
      <c r="H458" vm="4129">
        <f ca="1"/>
        <v>307.41000000000003</v>
      </c>
      <c r="I458" vm="4130">
        <f ca="1"/>
        <v>149.26</v>
      </c>
      <c r="J458" vm="4131">
        <f ca="1"/>
        <v>170.75299999999999</v>
      </c>
      <c r="K458" vm="4132">
        <f ca="1"/>
        <v>340.78</v>
      </c>
      <c r="L458" vm="4133">
        <f ca="1"/>
        <v>288.59710000000001</v>
      </c>
      <c r="M458" vm="4134">
        <f ca="1"/>
        <v>142.41499999999999</v>
      </c>
      <c r="N458" s="9">
        <f t="shared" ca="1" si="47"/>
        <v>2.757416064598385</v>
      </c>
      <c r="O458" s="9">
        <f t="shared" ca="1" si="47"/>
        <v>0.9493341788205456</v>
      </c>
      <c r="P458" s="9">
        <f t="shared" ca="1" si="47"/>
        <v>1.0331687382938872</v>
      </c>
      <c r="Q458" s="9">
        <f t="shared" ca="1" si="48"/>
        <v>0.84813620226859454</v>
      </c>
      <c r="R458" s="9">
        <f t="shared" ca="1" si="49"/>
        <v>0.6603166869671131</v>
      </c>
      <c r="S458" s="9">
        <f t="shared" ca="1" si="50"/>
        <v>9.3482845914430381</v>
      </c>
      <c r="T458" s="9">
        <f t="shared" ca="1" si="51"/>
        <v>1.1303346247625314</v>
      </c>
    </row>
    <row r="459" spans="1:20" x14ac:dyDescent="0.25">
      <c r="A459" vm="4135">
        <f ca="1"/>
        <v>44490</v>
      </c>
      <c r="B459" vm="4136">
        <f ca="1"/>
        <v>377.27</v>
      </c>
      <c r="C459" s="9">
        <f t="shared" ca="1" si="52"/>
        <v>6.1069923729264453E-3</v>
      </c>
      <c r="G459" vm="4137">
        <f ca="1"/>
        <v>22.692</v>
      </c>
      <c r="H459" vm="4138">
        <f ca="1"/>
        <v>310.76</v>
      </c>
      <c r="I459" vm="4139">
        <f ca="1"/>
        <v>149.47999999999999</v>
      </c>
      <c r="J459" vm="4140">
        <f ca="1"/>
        <v>171.75049999999999</v>
      </c>
      <c r="K459" vm="4141">
        <f ca="1"/>
        <v>341.88</v>
      </c>
      <c r="L459" vm="4142">
        <f ca="1"/>
        <v>297.99700000000001</v>
      </c>
      <c r="M459" vm="4143">
        <f ca="1"/>
        <v>142.78049999999999</v>
      </c>
      <c r="N459" s="9">
        <f t="shared" ca="1" si="47"/>
        <v>2.8575435614109645</v>
      </c>
      <c r="O459" s="9">
        <f t="shared" ca="1" si="47"/>
        <v>0.97057704502219422</v>
      </c>
      <c r="P459" s="9">
        <f t="shared" ca="1" si="47"/>
        <v>1.0361655031500083</v>
      </c>
      <c r="Q459" s="9">
        <f t="shared" ca="1" si="48"/>
        <v>0.85893259156636925</v>
      </c>
      <c r="R459" s="9">
        <f t="shared" ca="1" si="49"/>
        <v>0.6656760048721071</v>
      </c>
      <c r="S459" s="9">
        <f t="shared" ca="1" si="50"/>
        <v>9.6853387071327148</v>
      </c>
      <c r="T459" s="9">
        <f t="shared" ca="1" si="51"/>
        <v>1.1358020074494024</v>
      </c>
    </row>
    <row r="460" spans="1:20" x14ac:dyDescent="0.25">
      <c r="A460" vm="4144">
        <f ca="1"/>
        <v>44491</v>
      </c>
      <c r="B460" vm="4145">
        <f ca="1"/>
        <v>374.1</v>
      </c>
      <c r="C460" s="9">
        <f t="shared" ca="1" si="52"/>
        <v>-8.4024703793038613E-3</v>
      </c>
      <c r="G460" vm="4146">
        <f ca="1"/>
        <v>22.725999999999999</v>
      </c>
      <c r="H460" vm="2709">
        <f ca="1"/>
        <v>309.16000000000003</v>
      </c>
      <c r="I460" vm="4147">
        <f ca="1"/>
        <v>148.69</v>
      </c>
      <c r="J460" vm="4148">
        <f ca="1"/>
        <v>166.7775</v>
      </c>
      <c r="K460" vm="4149">
        <f ca="1"/>
        <v>324.61</v>
      </c>
      <c r="L460" vm="4150">
        <f ca="1"/>
        <v>303.22359999999998</v>
      </c>
      <c r="M460" vm="4151">
        <f ca="1"/>
        <v>138.625</v>
      </c>
      <c r="N460" s="9">
        <f t="shared" ca="1" si="47"/>
        <v>2.8633234169145769</v>
      </c>
      <c r="O460" s="9">
        <f t="shared" ca="1" si="47"/>
        <v>0.9604311984781233</v>
      </c>
      <c r="P460" s="9">
        <f t="shared" ca="1" si="47"/>
        <v>1.025404392984846</v>
      </c>
      <c r="Q460" s="9">
        <f t="shared" ca="1" si="48"/>
        <v>0.80510758507230085</v>
      </c>
      <c r="R460" s="9">
        <f t="shared" ca="1" si="49"/>
        <v>0.5815347137637028</v>
      </c>
      <c r="S460" s="9">
        <f t="shared" ca="1" si="50"/>
        <v>9.8727499605570763</v>
      </c>
      <c r="T460" s="9">
        <f t="shared" ca="1" si="51"/>
        <v>1.0736413815799315</v>
      </c>
    </row>
    <row r="461" spans="1:20" x14ac:dyDescent="0.25">
      <c r="A461" vm="4152">
        <f ca="1"/>
        <v>44494</v>
      </c>
      <c r="B461" vm="4153">
        <f ca="1"/>
        <v>377.93</v>
      </c>
      <c r="C461" s="9">
        <f t="shared" ca="1" si="52"/>
        <v>1.0237904303662004E-2</v>
      </c>
      <c r="G461" vm="4154">
        <f ca="1"/>
        <v>23.166</v>
      </c>
      <c r="H461" vm="4155">
        <f ca="1"/>
        <v>308.13</v>
      </c>
      <c r="I461" vm="4156">
        <f ca="1"/>
        <v>148.63999999999999</v>
      </c>
      <c r="J461" vm="4157">
        <f ca="1"/>
        <v>166.01849999999999</v>
      </c>
      <c r="K461" vm="4158">
        <f ca="1"/>
        <v>328.69</v>
      </c>
      <c r="L461" vm="4159">
        <f ca="1"/>
        <v>341.61660000000001</v>
      </c>
      <c r="M461" vm="4160">
        <f ca="1"/>
        <v>138.773</v>
      </c>
      <c r="N461" s="9">
        <f t="shared" ca="1" si="47"/>
        <v>2.9381215469613258</v>
      </c>
      <c r="O461" s="9">
        <f t="shared" ca="1" si="47"/>
        <v>0.95389980976537747</v>
      </c>
      <c r="P461" s="9">
        <f t="shared" ca="1" si="47"/>
        <v>1.024723310063</v>
      </c>
      <c r="Q461" s="9">
        <f t="shared" ca="1" si="48"/>
        <v>0.79689258810286612</v>
      </c>
      <c r="R461" s="9">
        <f t="shared" ca="1" si="49"/>
        <v>0.60141291108404382</v>
      </c>
      <c r="S461" s="9">
        <f t="shared" ca="1" si="50"/>
        <v>11.249415527602874</v>
      </c>
      <c r="T461" s="9">
        <f t="shared" ca="1" si="51"/>
        <v>1.0758552602055316</v>
      </c>
    </row>
    <row r="462" spans="1:20" x14ac:dyDescent="0.25">
      <c r="A462" vm="4161">
        <f ca="1"/>
        <v>44495</v>
      </c>
      <c r="B462" vm="4162">
        <f ca="1"/>
        <v>379.12</v>
      </c>
      <c r="C462" s="9">
        <f t="shared" ca="1" si="52"/>
        <v>3.1487312465270367E-3</v>
      </c>
      <c r="G462" vm="4163">
        <f ca="1"/>
        <v>24.716999999999999</v>
      </c>
      <c r="H462" vm="4164">
        <f ca="1"/>
        <v>310.11</v>
      </c>
      <c r="I462" vm="4165">
        <f ca="1"/>
        <v>149.32</v>
      </c>
      <c r="J462" vm="4166">
        <f ca="1"/>
        <v>168.80350000000001</v>
      </c>
      <c r="K462" vm="4167">
        <f ca="1"/>
        <v>315.81</v>
      </c>
      <c r="L462" vm="4168">
        <f ca="1"/>
        <v>339.47329999999999</v>
      </c>
      <c r="M462" vm="4169">
        <f ca="1"/>
        <v>139.672</v>
      </c>
      <c r="N462" s="9">
        <f t="shared" ca="1" si="47"/>
        <v>3.2017849553761151</v>
      </c>
      <c r="O462" s="9">
        <f t="shared" ca="1" si="47"/>
        <v>0.96645529486366533</v>
      </c>
      <c r="P462" s="9">
        <f t="shared" ca="1" si="47"/>
        <v>1.0339860378001022</v>
      </c>
      <c r="Q462" s="9">
        <f t="shared" ca="1" si="48"/>
        <v>0.82703589055329485</v>
      </c>
      <c r="R462" s="9">
        <f t="shared" ca="1" si="49"/>
        <v>0.53866017052375148</v>
      </c>
      <c r="S462" s="9">
        <f t="shared" ca="1" si="50"/>
        <v>11.172562785961187</v>
      </c>
      <c r="T462" s="9">
        <f t="shared" ca="1" si="51"/>
        <v>1.0893030769921168</v>
      </c>
    </row>
    <row r="463" spans="1:20" x14ac:dyDescent="0.25">
      <c r="A463" vm="4170">
        <f ca="1"/>
        <v>44496</v>
      </c>
      <c r="B463" vm="4171">
        <f ca="1"/>
        <v>380</v>
      </c>
      <c r="C463" s="9">
        <f t="shared" ca="1" si="52"/>
        <v>2.321164802701059E-3</v>
      </c>
      <c r="G463" vm="4172">
        <f ca="1"/>
        <v>24.451000000000001</v>
      </c>
      <c r="H463" vm="4173">
        <f ca="1"/>
        <v>323.17</v>
      </c>
      <c r="I463" vm="4174">
        <f ca="1"/>
        <v>148.85</v>
      </c>
      <c r="J463" vm="4175">
        <f ca="1"/>
        <v>169.62450000000001</v>
      </c>
      <c r="K463" vm="4176">
        <f ca="1"/>
        <v>312.22000000000003</v>
      </c>
      <c r="L463" vm="4177">
        <f ca="1"/>
        <v>345.94990000000001</v>
      </c>
      <c r="M463" vm="4178">
        <f ca="1"/>
        <v>146.42750000000001</v>
      </c>
      <c r="N463" s="9">
        <f t="shared" ca="1" si="47"/>
        <v>3.1565660858478539</v>
      </c>
      <c r="O463" s="9">
        <f t="shared" ca="1" si="47"/>
        <v>1.0492707672796451</v>
      </c>
      <c r="P463" s="9">
        <f t="shared" ca="1" si="47"/>
        <v>1.0275838583347525</v>
      </c>
      <c r="Q463" s="9">
        <f t="shared" ca="1" si="48"/>
        <v>0.83592194129361874</v>
      </c>
      <c r="R463" s="9">
        <f t="shared" ca="1" si="49"/>
        <v>0.52116930572472597</v>
      </c>
      <c r="S463" s="9">
        <f t="shared" ca="1" si="50"/>
        <v>11.404795542232613</v>
      </c>
      <c r="T463" s="9">
        <f t="shared" ca="1" si="51"/>
        <v>1.1903561652032133</v>
      </c>
    </row>
    <row r="464" spans="1:20" x14ac:dyDescent="0.25">
      <c r="A464" vm="4179">
        <f ca="1"/>
        <v>44497</v>
      </c>
      <c r="B464" vm="4180">
        <f ca="1"/>
        <v>384.22</v>
      </c>
      <c r="C464" s="9">
        <f t="shared" ca="1" si="52"/>
        <v>1.1105263157894729E-2</v>
      </c>
      <c r="G464" vm="4181">
        <f ca="1"/>
        <v>24.940999999999999</v>
      </c>
      <c r="H464" vm="4182">
        <f ca="1"/>
        <v>324.35000000000002</v>
      </c>
      <c r="I464" vm="4183">
        <f ca="1"/>
        <v>152.57</v>
      </c>
      <c r="J464" vm="4184">
        <f ca="1"/>
        <v>172.32849999999999</v>
      </c>
      <c r="K464" vm="4185">
        <f ca="1"/>
        <v>316.92</v>
      </c>
      <c r="L464" vm="4186">
        <f ca="1"/>
        <v>359.00970000000001</v>
      </c>
      <c r="M464" vm="4187">
        <f ca="1"/>
        <v>146.12899999999999</v>
      </c>
      <c r="N464" s="9">
        <f t="shared" ca="1" si="47"/>
        <v>3.2398640033999149</v>
      </c>
      <c r="O464" s="9">
        <f t="shared" ca="1" si="47"/>
        <v>1.0567533291058977</v>
      </c>
      <c r="P464" s="9">
        <f t="shared" ca="1" si="47"/>
        <v>1.078256427720075</v>
      </c>
      <c r="Q464" s="9">
        <f t="shared" ca="1" si="48"/>
        <v>0.86518854446272409</v>
      </c>
      <c r="R464" s="9">
        <f t="shared" ca="1" si="49"/>
        <v>0.54406820950060908</v>
      </c>
      <c r="S464" s="9">
        <f t="shared" ca="1" si="50"/>
        <v>11.873083432538259</v>
      </c>
      <c r="T464" s="9">
        <f t="shared" ca="1" si="51"/>
        <v>1.1858910113536072</v>
      </c>
    </row>
    <row r="465" spans="1:20" x14ac:dyDescent="0.25">
      <c r="A465" vm="4188">
        <f ca="1"/>
        <v>44498</v>
      </c>
      <c r="B465" vm="4189">
        <f ca="1"/>
        <v>386.11</v>
      </c>
      <c r="C465" s="9">
        <f t="shared" ca="1" si="52"/>
        <v>4.919056790380516E-3</v>
      </c>
      <c r="G465" vm="4190">
        <f ca="1"/>
        <v>25.567</v>
      </c>
      <c r="H465" vm="2922">
        <f ca="1"/>
        <v>331.62</v>
      </c>
      <c r="I465" vm="4191">
        <f ca="1"/>
        <v>149.80000000000001</v>
      </c>
      <c r="J465" vm="4192">
        <f ca="1"/>
        <v>168.6215</v>
      </c>
      <c r="K465" vm="4193">
        <f ca="1"/>
        <v>323.57</v>
      </c>
      <c r="L465" vm="4194">
        <f ca="1"/>
        <v>371.32960000000003</v>
      </c>
      <c r="M465" vm="4195">
        <f ca="1"/>
        <v>148.2705</v>
      </c>
      <c r="N465" s="9">
        <f t="shared" ca="1" si="47"/>
        <v>3.3462813429664253</v>
      </c>
      <c r="O465" s="9">
        <f t="shared" ca="1" si="47"/>
        <v>1.10285351934052</v>
      </c>
      <c r="P465" s="9">
        <f t="shared" ca="1" si="47"/>
        <v>1.0405244338498214</v>
      </c>
      <c r="Q465" s="9">
        <f t="shared" ca="1" si="48"/>
        <v>0.82506602303229726</v>
      </c>
      <c r="R465" s="9">
        <f t="shared" ca="1" si="49"/>
        <v>0.57646772228989041</v>
      </c>
      <c r="S465" s="9">
        <f t="shared" ca="1" si="50"/>
        <v>12.314840578878675</v>
      </c>
      <c r="T465" s="9">
        <f t="shared" ca="1" si="51"/>
        <v>1.2179249375476808</v>
      </c>
    </row>
    <row r="466" spans="1:20" x14ac:dyDescent="0.25">
      <c r="A466" vm="4196">
        <f ca="1"/>
        <v>44501</v>
      </c>
      <c r="B466" vm="4197">
        <f ca="1"/>
        <v>387.43</v>
      </c>
      <c r="C466" s="9">
        <f t="shared" ca="1" si="52"/>
        <v>3.4187148739996953E-3</v>
      </c>
      <c r="G466" vm="4198">
        <f ca="1"/>
        <v>25.827000000000002</v>
      </c>
      <c r="H466" vm="4199">
        <f ca="1"/>
        <v>329.37</v>
      </c>
      <c r="I466" vm="4200">
        <f ca="1"/>
        <v>148.96</v>
      </c>
      <c r="J466" vm="4201">
        <f ca="1"/>
        <v>165.90549999999999</v>
      </c>
      <c r="K466" vm="4202">
        <f ca="1"/>
        <v>329.98</v>
      </c>
      <c r="L466" vm="4203">
        <f ca="1"/>
        <v>402.85930000000002</v>
      </c>
      <c r="M466" vm="4204">
        <f ca="1"/>
        <v>143.774</v>
      </c>
      <c r="N466" s="9">
        <f t="shared" ca="1" si="47"/>
        <v>3.3904802379940504</v>
      </c>
      <c r="O466" s="9">
        <f t="shared" ca="1" si="47"/>
        <v>1.0885859226379204</v>
      </c>
      <c r="P466" s="9">
        <f t="shared" ca="1" si="47"/>
        <v>1.0290822407628131</v>
      </c>
      <c r="Q466" s="9">
        <f t="shared" ca="1" si="48"/>
        <v>0.79566953848818067</v>
      </c>
      <c r="R466" s="9">
        <f t="shared" ca="1" si="49"/>
        <v>0.60769792935444578</v>
      </c>
      <c r="S466" s="9">
        <f t="shared" ca="1" si="50"/>
        <v>13.44540740953228</v>
      </c>
      <c r="T466" s="9">
        <f t="shared" ca="1" si="51"/>
        <v>1.1506634156557118</v>
      </c>
    </row>
    <row r="467" spans="1:20" x14ac:dyDescent="0.25">
      <c r="A467" vm="4205">
        <f ca="1"/>
        <v>44502</v>
      </c>
      <c r="B467" vm="4206">
        <f ca="1"/>
        <v>389.05</v>
      </c>
      <c r="C467" s="9">
        <f t="shared" ca="1" si="52"/>
        <v>4.1814005110600849E-3</v>
      </c>
      <c r="G467" vm="4207">
        <f ca="1"/>
        <v>26.401</v>
      </c>
      <c r="H467" vm="4208">
        <f ca="1"/>
        <v>333.13</v>
      </c>
      <c r="I467" vm="4209">
        <f ca="1"/>
        <v>150.02000000000001</v>
      </c>
      <c r="J467" vm="4210">
        <f ca="1"/>
        <v>165.63749999999999</v>
      </c>
      <c r="K467" vm="4211">
        <f ca="1"/>
        <v>328.08</v>
      </c>
      <c r="L467" vm="4212">
        <f ca="1"/>
        <v>390.6628</v>
      </c>
      <c r="M467" vm="4213">
        <f ca="1"/>
        <v>145.863</v>
      </c>
      <c r="N467" s="9">
        <f t="shared" ca="1" si="47"/>
        <v>3.4880577985550358</v>
      </c>
      <c r="O467" s="9">
        <f t="shared" ca="1" si="47"/>
        <v>1.1124286620164869</v>
      </c>
      <c r="P467" s="9">
        <f t="shared" ca="1" si="47"/>
        <v>1.043521198705943</v>
      </c>
      <c r="Q467" s="9">
        <f t="shared" ca="1" si="48"/>
        <v>0.79276885444627232</v>
      </c>
      <c r="R467" s="9">
        <f t="shared" ca="1" si="49"/>
        <v>0.59844092570036533</v>
      </c>
      <c r="S467" s="9">
        <f t="shared" ca="1" si="50"/>
        <v>13.008075041952926</v>
      </c>
      <c r="T467" s="9">
        <f t="shared" ca="1" si="51"/>
        <v>1.1819120132832719</v>
      </c>
    </row>
    <row r="468" spans="1:20" x14ac:dyDescent="0.25">
      <c r="A468" vm="4214">
        <f ca="1"/>
        <v>44503</v>
      </c>
      <c r="B468" vm="4215">
        <f ca="1"/>
        <v>393.18</v>
      </c>
      <c r="C468" s="9">
        <f t="shared" ca="1" si="52"/>
        <v>1.0615602107698185E-2</v>
      </c>
      <c r="G468" vm="4216">
        <f ca="1"/>
        <v>26.597999999999999</v>
      </c>
      <c r="H468" vm="4217">
        <f ca="1"/>
        <v>334</v>
      </c>
      <c r="I468" vm="4218">
        <f ca="1"/>
        <v>151.49</v>
      </c>
      <c r="J468" vm="4219">
        <f ca="1"/>
        <v>169.2</v>
      </c>
      <c r="K468" vm="2922">
        <f ca="1"/>
        <v>331.62</v>
      </c>
      <c r="L468" vm="4220">
        <f ca="1"/>
        <v>404.61599999999999</v>
      </c>
      <c r="M468" vm="4221">
        <f ca="1"/>
        <v>146.79</v>
      </c>
      <c r="N468" s="9">
        <f t="shared" ref="N468:P531" ca="1" si="53">(G468/G$3)-1</f>
        <v>3.5215469613259662</v>
      </c>
      <c r="O468" s="9">
        <f t="shared" ca="1" si="53"/>
        <v>1.1179454660748256</v>
      </c>
      <c r="P468" s="9">
        <f t="shared" ca="1" si="53"/>
        <v>1.0635450366082075</v>
      </c>
      <c r="Q468" s="9">
        <f t="shared" ca="1" si="48"/>
        <v>0.83132738765261061</v>
      </c>
      <c r="R468" s="9">
        <f t="shared" ca="1" si="49"/>
        <v>0.61568818514007306</v>
      </c>
      <c r="S468" s="9">
        <f t="shared" ca="1" si="50"/>
        <v>13.508397756773425</v>
      </c>
      <c r="T468" s="9">
        <f t="shared" ca="1" si="51"/>
        <v>1.1957786719719974</v>
      </c>
    </row>
    <row r="469" spans="1:20" x14ac:dyDescent="0.25">
      <c r="A469" vm="4222">
        <f ca="1"/>
        <v>44504</v>
      </c>
      <c r="B469" vm="4223">
        <f ca="1"/>
        <v>398.22</v>
      </c>
      <c r="C469" s="9">
        <f t="shared" ca="1" si="52"/>
        <v>1.2818556386388069E-2</v>
      </c>
      <c r="G469" vm="4224">
        <f ca="1"/>
        <v>29.800999999999998</v>
      </c>
      <c r="H469" vm="4225">
        <f ca="1"/>
        <v>336.44</v>
      </c>
      <c r="I469" vm="4226">
        <f ca="1"/>
        <v>150.96</v>
      </c>
      <c r="J469" vm="4227">
        <f ca="1"/>
        <v>173.85</v>
      </c>
      <c r="K469" vm="4228">
        <f ca="1"/>
        <v>335.85</v>
      </c>
      <c r="L469" vm="4229">
        <f ca="1"/>
        <v>409.96589999999998</v>
      </c>
      <c r="M469" vm="4230">
        <f ca="1"/>
        <v>148.68299999999999</v>
      </c>
      <c r="N469" s="9">
        <f t="shared" ca="1" si="53"/>
        <v>4.0660433489162768</v>
      </c>
      <c r="O469" s="9">
        <f t="shared" ca="1" si="53"/>
        <v>1.133417882054534</v>
      </c>
      <c r="P469" s="9">
        <f t="shared" ca="1" si="53"/>
        <v>1.0563255576366424</v>
      </c>
      <c r="Q469" s="9">
        <f t="shared" ca="1" si="48"/>
        <v>0.8816564204693047</v>
      </c>
      <c r="R469" s="9">
        <f t="shared" ca="1" si="49"/>
        <v>0.63629719853836786</v>
      </c>
      <c r="S469" s="9">
        <f t="shared" ca="1" si="50"/>
        <v>13.700230203238622</v>
      </c>
      <c r="T469" s="9">
        <f t="shared" ca="1" si="51"/>
        <v>1.224095376284573</v>
      </c>
    </row>
    <row r="470" spans="1:20" x14ac:dyDescent="0.25">
      <c r="A470" vm="4231">
        <f ca="1"/>
        <v>44505</v>
      </c>
      <c r="B470" vm="4232">
        <f ca="1"/>
        <v>398.6</v>
      </c>
      <c r="C470" s="9">
        <f t="shared" ca="1" si="52"/>
        <v>9.5424639646424225E-4</v>
      </c>
      <c r="G470" vm="4233">
        <f ca="1"/>
        <v>29.751999999999999</v>
      </c>
      <c r="H470" vm="4234">
        <f ca="1"/>
        <v>336.06</v>
      </c>
      <c r="I470" vm="4235">
        <f ca="1"/>
        <v>151.28</v>
      </c>
      <c r="J470" vm="4236">
        <f ca="1"/>
        <v>175.9495</v>
      </c>
      <c r="K470" vm="4237">
        <f ca="1"/>
        <v>341.13</v>
      </c>
      <c r="L470" vm="4238">
        <f ca="1"/>
        <v>407.35930000000002</v>
      </c>
      <c r="M470" vm="4239">
        <f ca="1"/>
        <v>149.24100000000001</v>
      </c>
      <c r="N470" s="9">
        <f t="shared" ca="1" si="53"/>
        <v>4.0577135571610707</v>
      </c>
      <c r="O470" s="9">
        <f t="shared" ca="1" si="53"/>
        <v>1.1310082435003173</v>
      </c>
      <c r="P470" s="9">
        <f t="shared" ca="1" si="53"/>
        <v>1.060684488336455</v>
      </c>
      <c r="Q470" s="9">
        <f t="shared" ca="1" si="48"/>
        <v>0.90438024937224015</v>
      </c>
      <c r="R470" s="9">
        <f t="shared" ca="1" si="49"/>
        <v>0.66202192448233865</v>
      </c>
      <c r="S470" s="9">
        <f t="shared" ca="1" si="50"/>
        <v>13.606764819781702</v>
      </c>
      <c r="T470" s="9">
        <f t="shared" ca="1" si="51"/>
        <v>1.2324422970486606</v>
      </c>
    </row>
    <row r="471" spans="1:20" x14ac:dyDescent="0.25">
      <c r="A471" vm="4240">
        <f ca="1"/>
        <v>44508</v>
      </c>
      <c r="B471" vm="4241">
        <f ca="1"/>
        <v>398.06</v>
      </c>
      <c r="C471" s="9">
        <f t="shared" ca="1" si="52"/>
        <v>-1.3547415955845743E-3</v>
      </c>
      <c r="G471" vm="4242">
        <f ca="1"/>
        <v>30.803999999999998</v>
      </c>
      <c r="H471" vm="4243">
        <f ca="1"/>
        <v>336.99</v>
      </c>
      <c r="I471" vm="4244">
        <f ca="1"/>
        <v>150.44</v>
      </c>
      <c r="J471" vm="4245">
        <f ca="1"/>
        <v>174.44900000000001</v>
      </c>
      <c r="K471" vm="4246">
        <f ca="1"/>
        <v>338.62</v>
      </c>
      <c r="L471" vm="4247">
        <f ca="1"/>
        <v>387.64280000000002</v>
      </c>
      <c r="M471" vm="4248">
        <f ca="1"/>
        <v>149.35149999999999</v>
      </c>
      <c r="N471" s="9">
        <f t="shared" ca="1" si="53"/>
        <v>4.2365490862728423</v>
      </c>
      <c r="O471" s="9">
        <f t="shared" ca="1" si="53"/>
        <v>1.1369055168040587</v>
      </c>
      <c r="P471" s="9">
        <f t="shared" ca="1" si="53"/>
        <v>1.0492422952494467</v>
      </c>
      <c r="Q471" s="9">
        <f t="shared" ca="1" si="48"/>
        <v>0.88813966577192849</v>
      </c>
      <c r="R471" s="9">
        <f t="shared" ca="1" si="49"/>
        <v>0.64979293544457972</v>
      </c>
      <c r="S471" s="9">
        <f t="shared" ca="1" si="50"/>
        <v>12.899786291074426</v>
      </c>
      <c r="T471" s="9">
        <f t="shared" ca="1" si="51"/>
        <v>1.2340952266981793</v>
      </c>
    </row>
    <row r="472" spans="1:20" x14ac:dyDescent="0.25">
      <c r="A472" vm="4249">
        <f ca="1"/>
        <v>44509</v>
      </c>
      <c r="B472" vm="4250">
        <f ca="1"/>
        <v>395.32</v>
      </c>
      <c r="C472" s="9">
        <f t="shared" ca="1" si="52"/>
        <v>-6.8833844144099432E-3</v>
      </c>
      <c r="G472" vm="4251">
        <f ca="1"/>
        <v>30.657</v>
      </c>
      <c r="H472" vm="4252">
        <f ca="1"/>
        <v>335.95</v>
      </c>
      <c r="I472" vm="4253">
        <f ca="1"/>
        <v>150.81</v>
      </c>
      <c r="J472" vm="4254">
        <f ca="1"/>
        <v>178.8115</v>
      </c>
      <c r="K472" vm="4255">
        <f ca="1"/>
        <v>335.37</v>
      </c>
      <c r="L472" vm="4256">
        <f ca="1"/>
        <v>341.16329999999999</v>
      </c>
      <c r="M472" vm="1584">
        <f ca="1"/>
        <v>149.24850000000001</v>
      </c>
      <c r="N472" s="9">
        <f t="shared" ca="1" si="53"/>
        <v>4.2115597110072249</v>
      </c>
      <c r="O472" s="9">
        <f t="shared" ca="1" si="53"/>
        <v>1.130310716550412</v>
      </c>
      <c r="P472" s="9">
        <f t="shared" ca="1" si="53"/>
        <v>1.0542823088711053</v>
      </c>
      <c r="Q472" s="9">
        <f t="shared" ca="1" si="48"/>
        <v>0.93535695731232149</v>
      </c>
      <c r="R472" s="9">
        <f t="shared" ca="1" si="49"/>
        <v>0.63395858708891595</v>
      </c>
      <c r="S472" s="9">
        <f t="shared" ca="1" si="50"/>
        <v>11.233161457810414</v>
      </c>
      <c r="T472" s="9">
        <f t="shared" ca="1" si="51"/>
        <v>1.2325544868438767</v>
      </c>
    </row>
    <row r="473" spans="1:20" x14ac:dyDescent="0.25">
      <c r="A473" vm="4257">
        <f ca="1"/>
        <v>44510</v>
      </c>
      <c r="B473" vm="4258">
        <f ca="1"/>
        <v>389.51</v>
      </c>
      <c r="C473" s="9">
        <f t="shared" ca="1" si="52"/>
        <v>-1.4696954366083204E-2</v>
      </c>
      <c r="G473" vm="4259">
        <f ca="1"/>
        <v>29.459</v>
      </c>
      <c r="H473" vm="4260">
        <f ca="1"/>
        <v>330.8</v>
      </c>
      <c r="I473" vm="4261">
        <f ca="1"/>
        <v>147.91999999999999</v>
      </c>
      <c r="J473" vm="4262">
        <f ca="1"/>
        <v>174.10249999999999</v>
      </c>
      <c r="K473" vm="4263">
        <f ca="1"/>
        <v>327.64</v>
      </c>
      <c r="L473" vm="4264">
        <f ca="1"/>
        <v>355.97980000000001</v>
      </c>
      <c r="M473" vm="4265">
        <f ca="1"/>
        <v>146.626</v>
      </c>
      <c r="N473" s="9">
        <f t="shared" ca="1" si="53"/>
        <v>4.0079048023799402</v>
      </c>
      <c r="O473" s="9">
        <f t="shared" ca="1" si="53"/>
        <v>1.0976537729866838</v>
      </c>
      <c r="P473" s="9">
        <f t="shared" ca="1" si="53"/>
        <v>1.0149157159884217</v>
      </c>
      <c r="Q473" s="9">
        <f t="shared" ca="1" si="48"/>
        <v>0.88438934106849088</v>
      </c>
      <c r="R473" s="9">
        <f t="shared" ca="1" si="49"/>
        <v>0.59629719853836782</v>
      </c>
      <c r="S473" s="9">
        <f t="shared" ca="1" si="50"/>
        <v>11.764439695357209</v>
      </c>
      <c r="T473" s="9">
        <f t="shared" ca="1" si="51"/>
        <v>1.1933254551166028</v>
      </c>
    </row>
    <row r="474" spans="1:20" x14ac:dyDescent="0.25">
      <c r="A474" vm="4266">
        <f ca="1"/>
        <v>44511</v>
      </c>
      <c r="B474" vm="4267">
        <f ca="1"/>
        <v>390.59</v>
      </c>
      <c r="C474" s="9">
        <f t="shared" ca="1" si="52"/>
        <v>2.7727144360862876E-3</v>
      </c>
      <c r="G474" vm="4268">
        <f ca="1"/>
        <v>30.39</v>
      </c>
      <c r="H474" vm="4269">
        <f ca="1"/>
        <v>332.43</v>
      </c>
      <c r="I474" vm="4270">
        <f ca="1"/>
        <v>147.87</v>
      </c>
      <c r="J474" vm="4271">
        <f ca="1"/>
        <v>173.625</v>
      </c>
      <c r="K474" vm="4272">
        <f ca="1"/>
        <v>327.74</v>
      </c>
      <c r="L474" vm="4273">
        <f ca="1"/>
        <v>354.49979999999999</v>
      </c>
      <c r="M474" vm="4274">
        <f ca="1"/>
        <v>146.74799999999999</v>
      </c>
      <c r="N474" s="9">
        <f t="shared" ca="1" si="53"/>
        <v>4.1661708457288569</v>
      </c>
      <c r="O474" s="9">
        <f t="shared" ca="1" si="53"/>
        <v>1.1079898541534563</v>
      </c>
      <c r="P474" s="9">
        <f t="shared" ca="1" si="53"/>
        <v>1.0142346330665761</v>
      </c>
      <c r="Q474" s="9">
        <f t="shared" ca="1" si="48"/>
        <v>0.87922114468785195</v>
      </c>
      <c r="R474" s="9">
        <f t="shared" ca="1" si="49"/>
        <v>0.5967844092570036</v>
      </c>
      <c r="S474" s="9">
        <f t="shared" ca="1" si="50"/>
        <v>11.711371035986287</v>
      </c>
      <c r="T474" s="9">
        <f t="shared" ca="1" si="51"/>
        <v>1.1951504091187863</v>
      </c>
    </row>
    <row r="475" spans="1:20" x14ac:dyDescent="0.25">
      <c r="A475" vm="4275">
        <f ca="1"/>
        <v>44512</v>
      </c>
      <c r="B475" vm="4276">
        <f ca="1"/>
        <v>394.7</v>
      </c>
      <c r="C475" s="9">
        <f t="shared" ca="1" si="52"/>
        <v>1.0522542819836778E-2</v>
      </c>
      <c r="G475" vm="4268">
        <f ca="1"/>
        <v>30.39</v>
      </c>
      <c r="H475" vm="4277">
        <f ca="1"/>
        <v>336.72</v>
      </c>
      <c r="I475" vm="4278">
        <f ca="1"/>
        <v>149.99</v>
      </c>
      <c r="J475" vm="4279">
        <f ca="1"/>
        <v>176.25749999999999</v>
      </c>
      <c r="K475" vm="4280">
        <f ca="1"/>
        <v>340.89</v>
      </c>
      <c r="L475" vm="4281">
        <f ca="1"/>
        <v>344.4699</v>
      </c>
      <c r="M475" vm="4282">
        <f ca="1"/>
        <v>149.6455</v>
      </c>
      <c r="N475" s="9">
        <f t="shared" ca="1" si="53"/>
        <v>4.1661708457288569</v>
      </c>
      <c r="O475" s="9">
        <f t="shared" ca="1" si="53"/>
        <v>1.1351934051997468</v>
      </c>
      <c r="P475" s="9">
        <f t="shared" ca="1" si="53"/>
        <v>1.0431125489528354</v>
      </c>
      <c r="Q475" s="9">
        <f t="shared" ca="1" si="48"/>
        <v>0.90771387133085124</v>
      </c>
      <c r="R475" s="9">
        <f t="shared" ca="1" si="49"/>
        <v>0.6608526187576127</v>
      </c>
      <c r="S475" s="9">
        <f t="shared" ca="1" si="50"/>
        <v>11.351726882861691</v>
      </c>
      <c r="T475" s="9">
        <f t="shared" ca="1" si="51"/>
        <v>1.2384930666706557</v>
      </c>
    </row>
    <row r="476" spans="1:20" x14ac:dyDescent="0.25">
      <c r="A476" vm="4283">
        <f ca="1"/>
        <v>44515</v>
      </c>
      <c r="B476" vm="4284">
        <f ca="1"/>
        <v>394.61</v>
      </c>
      <c r="C476" s="9">
        <f t="shared" ca="1" si="52"/>
        <v>-2.2802128198629035E-4</v>
      </c>
      <c r="G476" vm="4285">
        <f ca="1"/>
        <v>30.024999999999999</v>
      </c>
      <c r="H476" vm="4286">
        <f ca="1"/>
        <v>336.07</v>
      </c>
      <c r="I476" vm="4287">
        <f ca="1"/>
        <v>150</v>
      </c>
      <c r="J476" vm="4288">
        <f ca="1"/>
        <v>177.28399999999999</v>
      </c>
      <c r="K476" vm="4289">
        <f ca="1"/>
        <v>347.56</v>
      </c>
      <c r="L476" vm="4290">
        <f ca="1"/>
        <v>337.79329999999999</v>
      </c>
      <c r="M476" vm="4291">
        <f ca="1"/>
        <v>149.38800000000001</v>
      </c>
      <c r="N476" s="9">
        <f t="shared" ca="1" si="53"/>
        <v>4.1041223969400757</v>
      </c>
      <c r="O476" s="9">
        <f t="shared" ca="1" si="53"/>
        <v>1.1310716550412176</v>
      </c>
      <c r="P476" s="9">
        <f t="shared" ca="1" si="53"/>
        <v>1.0432487655372045</v>
      </c>
      <c r="Q476" s="9">
        <f t="shared" ca="1" si="48"/>
        <v>0.91882414061823536</v>
      </c>
      <c r="R476" s="9">
        <f t="shared" ca="1" si="49"/>
        <v>0.69334957369062122</v>
      </c>
      <c r="S476" s="9">
        <f t="shared" ca="1" si="50"/>
        <v>11.112322686134736</v>
      </c>
      <c r="T476" s="9">
        <f t="shared" ca="1" si="51"/>
        <v>1.2346412170348988</v>
      </c>
    </row>
    <row r="477" spans="1:20" x14ac:dyDescent="0.25">
      <c r="A477" vm="4292">
        <f ca="1"/>
        <v>44516</v>
      </c>
      <c r="B477" vm="4293">
        <f ca="1"/>
        <v>397.42</v>
      </c>
      <c r="C477" s="9">
        <f t="shared" ca="1" si="52"/>
        <v>7.1209548668305089E-3</v>
      </c>
      <c r="G477" vm="4294">
        <f ca="1"/>
        <v>30.202999999999999</v>
      </c>
      <c r="H477" vm="4295">
        <f ca="1"/>
        <v>339.51</v>
      </c>
      <c r="I477" vm="4296">
        <f ca="1"/>
        <v>151</v>
      </c>
      <c r="J477" vm="4297">
        <f ca="1"/>
        <v>177.035</v>
      </c>
      <c r="K477" vm="4298">
        <f ca="1"/>
        <v>342.96</v>
      </c>
      <c r="L477" vm="4299">
        <f ca="1"/>
        <v>351.57319999999999</v>
      </c>
      <c r="M477" vm="4300">
        <f ca="1"/>
        <v>149.07599999999999</v>
      </c>
      <c r="N477" s="9">
        <f t="shared" ca="1" si="53"/>
        <v>4.1343816404589884</v>
      </c>
      <c r="O477" s="9">
        <f t="shared" ca="1" si="53"/>
        <v>1.1528852251109702</v>
      </c>
      <c r="P477" s="9">
        <f t="shared" ca="1" si="53"/>
        <v>1.0568704239741189</v>
      </c>
      <c r="Q477" s="9">
        <f t="shared" ca="1" si="48"/>
        <v>0.91612910208676079</v>
      </c>
      <c r="R477" s="9">
        <f t="shared" ca="1" si="49"/>
        <v>0.6709378806333739</v>
      </c>
      <c r="S477" s="9">
        <f t="shared" ca="1" si="50"/>
        <v>11.606431347800518</v>
      </c>
      <c r="T477" s="9">
        <f t="shared" ca="1" si="51"/>
        <v>1.2299741215539033</v>
      </c>
    </row>
    <row r="478" spans="1:20" x14ac:dyDescent="0.25">
      <c r="A478" vm="4301">
        <f ca="1"/>
        <v>44517</v>
      </c>
      <c r="B478" vm="4302">
        <f ca="1"/>
        <v>397.63</v>
      </c>
      <c r="C478" s="9">
        <f t="shared" ca="1" si="52"/>
        <v>5.2840823310340568E-4</v>
      </c>
      <c r="G478" vm="4303">
        <f ca="1"/>
        <v>29.260999999999999</v>
      </c>
      <c r="H478" vm="4304">
        <f ca="1"/>
        <v>339.12</v>
      </c>
      <c r="I478" vm="4305">
        <f ca="1"/>
        <v>153.49</v>
      </c>
      <c r="J478" vm="4306">
        <f ca="1"/>
        <v>177.45</v>
      </c>
      <c r="K478" vm="4307">
        <f ca="1"/>
        <v>340.77</v>
      </c>
      <c r="L478" vm="4308">
        <f ca="1"/>
        <v>362.99970000000002</v>
      </c>
      <c r="M478" vm="4309">
        <f ca="1"/>
        <v>149.06200000000001</v>
      </c>
      <c r="N478" s="9">
        <f t="shared" ca="1" si="53"/>
        <v>3.9742456438589029</v>
      </c>
      <c r="O478" s="9">
        <f t="shared" ca="1" si="53"/>
        <v>1.1504121750158531</v>
      </c>
      <c r="P478" s="9">
        <f t="shared" ca="1" si="53"/>
        <v>1.0907883534820368</v>
      </c>
      <c r="Q478" s="9">
        <f t="shared" ca="1" si="48"/>
        <v>0.92062083297255159</v>
      </c>
      <c r="R478" s="9">
        <f t="shared" ca="1" si="49"/>
        <v>0.6602679658952495</v>
      </c>
      <c r="S478" s="9">
        <f t="shared" ca="1" si="50"/>
        <v>12.016153669626082</v>
      </c>
      <c r="T478" s="9">
        <f t="shared" ca="1" si="51"/>
        <v>1.2297647006028334</v>
      </c>
    </row>
    <row r="479" spans="1:20" x14ac:dyDescent="0.25">
      <c r="A479" vm="4310">
        <f ca="1"/>
        <v>44518</v>
      </c>
      <c r="B479" vm="4311">
        <f ca="1"/>
        <v>401.75</v>
      </c>
      <c r="C479" s="9">
        <f t="shared" ca="1" si="52"/>
        <v>1.0361391243115525E-2</v>
      </c>
      <c r="G479" vm="4312">
        <f ca="1"/>
        <v>31.675000000000001</v>
      </c>
      <c r="H479" vm="4313">
        <f ca="1"/>
        <v>341.27</v>
      </c>
      <c r="I479" vm="4314">
        <f ca="1"/>
        <v>157.87</v>
      </c>
      <c r="J479" vm="4315">
        <f ca="1"/>
        <v>184.803</v>
      </c>
      <c r="K479" vm="4316">
        <f ca="1"/>
        <v>338.69</v>
      </c>
      <c r="L479" vm="4317">
        <f ca="1"/>
        <v>365.4563</v>
      </c>
      <c r="M479" vm="4318">
        <f ca="1"/>
        <v>150.709</v>
      </c>
      <c r="N479" s="9">
        <f t="shared" ca="1" si="53"/>
        <v>4.3846153846153841</v>
      </c>
      <c r="O479" s="9">
        <f t="shared" ca="1" si="53"/>
        <v>1.1640456563094483</v>
      </c>
      <c r="P479" s="9">
        <f t="shared" ca="1" si="53"/>
        <v>1.1504512174357231</v>
      </c>
      <c r="Q479" s="9">
        <f t="shared" ca="1" si="48"/>
        <v>1.0002056455104338</v>
      </c>
      <c r="R479" s="9">
        <f t="shared" ca="1" si="49"/>
        <v>0.65013398294762492</v>
      </c>
      <c r="S479" s="9">
        <f t="shared" ca="1" si="50"/>
        <v>12.104240472741354</v>
      </c>
      <c r="T479" s="9">
        <f t="shared" ca="1" si="51"/>
        <v>1.2544015796323169</v>
      </c>
    </row>
    <row r="480" spans="1:20" x14ac:dyDescent="0.25">
      <c r="A480" vm="4319">
        <f ca="1"/>
        <v>44519</v>
      </c>
      <c r="B480" vm="4320">
        <f ca="1"/>
        <v>403.99</v>
      </c>
      <c r="C480" s="9">
        <f t="shared" ca="1" si="52"/>
        <v>5.5756067205974258E-3</v>
      </c>
      <c r="G480" vm="4321">
        <f ca="1"/>
        <v>32.984999999999999</v>
      </c>
      <c r="H480" vm="4322">
        <f ca="1"/>
        <v>343.11</v>
      </c>
      <c r="I480" vm="4323">
        <f ca="1"/>
        <v>160.55000000000001</v>
      </c>
      <c r="J480" vm="4324">
        <f ca="1"/>
        <v>183.82849999999999</v>
      </c>
      <c r="K480" vm="4325">
        <f ca="1"/>
        <v>345.3</v>
      </c>
      <c r="L480" vm="4326">
        <f ca="1"/>
        <v>379.01620000000003</v>
      </c>
      <c r="M480" vm="4327">
        <f ca="1"/>
        <v>149.95249999999999</v>
      </c>
      <c r="N480" s="9">
        <f t="shared" ca="1" si="53"/>
        <v>4.6073098172545679</v>
      </c>
      <c r="O480" s="9">
        <f t="shared" ca="1" si="53"/>
        <v>1.17571337983513</v>
      </c>
      <c r="P480" s="9">
        <f t="shared" ca="1" si="53"/>
        <v>1.1869572620466546</v>
      </c>
      <c r="Q480" s="9">
        <f t="shared" ca="1" si="48"/>
        <v>0.98965819551476319</v>
      </c>
      <c r="R480" s="9">
        <f t="shared" ca="1" si="49"/>
        <v>0.68233861144945185</v>
      </c>
      <c r="S480" s="9">
        <f t="shared" ca="1" si="50"/>
        <v>12.590460549906055</v>
      </c>
      <c r="T480" s="9">
        <f t="shared" ca="1" si="51"/>
        <v>1.2430853689548398</v>
      </c>
    </row>
    <row r="481" spans="1:20" x14ac:dyDescent="0.25">
      <c r="A481" vm="4328">
        <f ca="1"/>
        <v>44522</v>
      </c>
      <c r="B481" vm="4329">
        <f ca="1"/>
        <v>399.3</v>
      </c>
      <c r="C481" s="9">
        <f t="shared" ca="1" si="52"/>
        <v>-1.1609198247481411E-2</v>
      </c>
      <c r="G481" vm="4330">
        <f ca="1"/>
        <v>31.956</v>
      </c>
      <c r="H481" vm="4331">
        <f ca="1"/>
        <v>339.83</v>
      </c>
      <c r="I481" vm="4332">
        <f ca="1"/>
        <v>161.02000000000001</v>
      </c>
      <c r="J481" vm="4333">
        <f ca="1"/>
        <v>178.6285</v>
      </c>
      <c r="K481" vm="3351">
        <f ca="1"/>
        <v>341.01</v>
      </c>
      <c r="L481" vm="4334">
        <f ca="1"/>
        <v>385.61950000000002</v>
      </c>
      <c r="M481" vm="4335">
        <f ca="1"/>
        <v>147.07849999999999</v>
      </c>
      <c r="N481" s="9">
        <f t="shared" ca="1" si="53"/>
        <v>4.4323841903952399</v>
      </c>
      <c r="O481" s="9">
        <f t="shared" ca="1" si="53"/>
        <v>1.1549143944197846</v>
      </c>
      <c r="P481" s="9">
        <f t="shared" ca="1" si="53"/>
        <v>1.1933594415120043</v>
      </c>
      <c r="Q481" s="9">
        <f t="shared" ca="1" si="48"/>
        <v>0.93337626634340642</v>
      </c>
      <c r="R481" s="9">
        <f t="shared" ca="1" si="49"/>
        <v>0.66143727161997568</v>
      </c>
      <c r="S481" s="9">
        <f t="shared" ca="1" si="50"/>
        <v>12.827236413706057</v>
      </c>
      <c r="T481" s="9">
        <f t="shared" ca="1" si="51"/>
        <v>1.2000942394279814</v>
      </c>
    </row>
    <row r="482" spans="1:20" x14ac:dyDescent="0.25">
      <c r="A482" vm="4336">
        <f ca="1"/>
        <v>44523</v>
      </c>
      <c r="B482" vm="4337">
        <f ca="1"/>
        <v>397.48</v>
      </c>
      <c r="C482" s="9">
        <f t="shared" ca="1" si="52"/>
        <v>-4.5579764588028482E-3</v>
      </c>
      <c r="G482" vm="4338">
        <f ca="1"/>
        <v>31.745999999999999</v>
      </c>
      <c r="H482" vm="4339">
        <f ca="1"/>
        <v>337.68</v>
      </c>
      <c r="I482" vm="4340">
        <f ca="1"/>
        <v>161.41</v>
      </c>
      <c r="J482" vm="4341">
        <f ca="1"/>
        <v>179.00200000000001</v>
      </c>
      <c r="K482" vm="4342">
        <f ca="1"/>
        <v>337.25</v>
      </c>
      <c r="L482" vm="4343">
        <f ca="1"/>
        <v>369.673</v>
      </c>
      <c r="M482" vm="4344">
        <f ca="1"/>
        <v>146.75700000000001</v>
      </c>
      <c r="N482" s="9">
        <f t="shared" ca="1" si="53"/>
        <v>4.3966850828729278</v>
      </c>
      <c r="O482" s="9">
        <f t="shared" ca="1" si="53"/>
        <v>1.141280913126189</v>
      </c>
      <c r="P482" s="9">
        <f t="shared" ca="1" si="53"/>
        <v>1.198671888302401</v>
      </c>
      <c r="Q482" s="9">
        <f t="shared" ca="1" si="48"/>
        <v>0.9374188241406185</v>
      </c>
      <c r="R482" s="9">
        <f t="shared" ca="1" si="49"/>
        <v>0.64311814859926919</v>
      </c>
      <c r="S482" s="9">
        <f t="shared" ca="1" si="50"/>
        <v>12.255439537585518</v>
      </c>
      <c r="T482" s="9">
        <f t="shared" ca="1" si="51"/>
        <v>1.1952850368730461</v>
      </c>
    </row>
    <row r="483" spans="1:20" x14ac:dyDescent="0.25">
      <c r="A483" vm="4345">
        <f ca="1"/>
        <v>44524</v>
      </c>
      <c r="B483" vm="4346">
        <f ca="1"/>
        <v>398.76</v>
      </c>
      <c r="C483" s="9">
        <f t="shared" ca="1" si="52"/>
        <v>3.2202878132232549E-3</v>
      </c>
      <c r="G483" vm="4347">
        <f ca="1"/>
        <v>32.673999999999999</v>
      </c>
      <c r="H483" vm="4348">
        <f ca="1"/>
        <v>337.91</v>
      </c>
      <c r="I483" vm="4349">
        <f ca="1"/>
        <v>161.94</v>
      </c>
      <c r="J483" vm="4350">
        <f ca="1"/>
        <v>179.0205</v>
      </c>
      <c r="K483" vm="4351">
        <f ca="1"/>
        <v>341.06</v>
      </c>
      <c r="L483" vm="4352">
        <f ca="1"/>
        <v>371.99630000000002</v>
      </c>
      <c r="M483" vm="4353">
        <f ca="1"/>
        <v>146.7175</v>
      </c>
      <c r="N483" s="9">
        <f t="shared" ca="1" si="53"/>
        <v>4.5544411389715256</v>
      </c>
      <c r="O483" s="9">
        <f t="shared" ca="1" si="53"/>
        <v>1.1427393785668993</v>
      </c>
      <c r="P483" s="9">
        <f t="shared" ca="1" si="53"/>
        <v>1.2058913672739657</v>
      </c>
      <c r="Q483" s="9">
        <f t="shared" ca="1" si="48"/>
        <v>0.93761905792709332</v>
      </c>
      <c r="R483" s="9">
        <f t="shared" ca="1" si="49"/>
        <v>0.66168087697929345</v>
      </c>
      <c r="S483" s="9">
        <f t="shared" ca="1" si="50"/>
        <v>12.338746575637183</v>
      </c>
      <c r="T483" s="9">
        <f t="shared" ca="1" si="51"/>
        <v>1.1946941706182406</v>
      </c>
    </row>
    <row r="484" spans="1:20" x14ac:dyDescent="0.25">
      <c r="A484" vm="4354">
        <f ca="1"/>
        <v>44526</v>
      </c>
      <c r="B484" vm="4355">
        <f ca="1"/>
        <v>391.2</v>
      </c>
      <c r="C484" s="9">
        <f t="shared" ca="1" si="52"/>
        <v>-1.8958772193800821E-2</v>
      </c>
      <c r="G484" vm="4356">
        <f ca="1"/>
        <v>31.503</v>
      </c>
      <c r="H484" vm="4357">
        <f ca="1"/>
        <v>329.68</v>
      </c>
      <c r="I484" vm="4358">
        <f ca="1"/>
        <v>156.81</v>
      </c>
      <c r="J484" vm="4359">
        <f ca="1"/>
        <v>175.22800000000001</v>
      </c>
      <c r="K484" vm="4360">
        <f ca="1"/>
        <v>333.12</v>
      </c>
      <c r="L484" vm="4361">
        <f ca="1"/>
        <v>360.63639999999998</v>
      </c>
      <c r="M484" vm="4362">
        <f ca="1"/>
        <v>142.80600000000001</v>
      </c>
      <c r="N484" s="9">
        <f t="shared" ca="1" si="53"/>
        <v>4.3553761155971102</v>
      </c>
      <c r="O484" s="9">
        <f t="shared" ca="1" si="53"/>
        <v>1.0905516804058339</v>
      </c>
      <c r="P484" s="9">
        <f t="shared" ca="1" si="53"/>
        <v>1.1360122594925932</v>
      </c>
      <c r="Q484" s="9">
        <f t="shared" ca="1" si="48"/>
        <v>0.89657113169971447</v>
      </c>
      <c r="R484" s="9">
        <f t="shared" ca="1" si="49"/>
        <v>0.62299634591961017</v>
      </c>
      <c r="S484" s="9">
        <f t="shared" ca="1" si="50"/>
        <v>11.931412343483311</v>
      </c>
      <c r="T484" s="9">
        <f t="shared" ca="1" si="51"/>
        <v>1.1361834527531376</v>
      </c>
    </row>
    <row r="485" spans="1:20" x14ac:dyDescent="0.25">
      <c r="A485" vm="4363">
        <f ca="1"/>
        <v>44529</v>
      </c>
      <c r="B485" vm="4364">
        <f ca="1"/>
        <v>399.69</v>
      </c>
      <c r="C485" s="9">
        <f t="shared" ca="1" si="52"/>
        <v>2.1702453987730186E-2</v>
      </c>
      <c r="G485" vm="4365">
        <f ca="1"/>
        <v>33.375999999999998</v>
      </c>
      <c r="H485" vm="4366">
        <f ca="1"/>
        <v>336.63</v>
      </c>
      <c r="I485" vm="4367">
        <f ca="1"/>
        <v>160.24</v>
      </c>
      <c r="J485" vm="4368">
        <f ca="1"/>
        <v>178.07849999999999</v>
      </c>
      <c r="K485" vm="4369">
        <f ca="1"/>
        <v>338.03</v>
      </c>
      <c r="L485" vm="4370">
        <f ca="1"/>
        <v>378.99290000000002</v>
      </c>
      <c r="M485" vm="4371">
        <f ca="1"/>
        <v>146.114</v>
      </c>
      <c r="N485" s="9">
        <f t="shared" ca="1" si="53"/>
        <v>4.6737781555461106</v>
      </c>
      <c r="O485" s="9">
        <f t="shared" ca="1" si="53"/>
        <v>1.1346227013316423</v>
      </c>
      <c r="P485" s="9">
        <f t="shared" ca="1" si="53"/>
        <v>1.182734547931211</v>
      </c>
      <c r="Q485" s="9">
        <f t="shared" ca="1" si="48"/>
        <v>0.92742336998874353</v>
      </c>
      <c r="R485" s="9">
        <f t="shared" ca="1" si="49"/>
        <v>0.64691839220462843</v>
      </c>
      <c r="S485" s="9">
        <f t="shared" ca="1" si="50"/>
        <v>12.589625077092986</v>
      </c>
      <c r="T485" s="9">
        <f t="shared" ca="1" si="51"/>
        <v>1.185666631763175</v>
      </c>
    </row>
    <row r="486" spans="1:20" x14ac:dyDescent="0.25">
      <c r="A486" vm="4372">
        <f ca="1"/>
        <v>44530</v>
      </c>
      <c r="B486" vm="4373">
        <f ca="1"/>
        <v>393.82</v>
      </c>
      <c r="C486" s="9">
        <f t="shared" ca="1" si="52"/>
        <v>-1.4686381946008131E-2</v>
      </c>
      <c r="G486" vm="4374">
        <f ca="1"/>
        <v>32.676000000000002</v>
      </c>
      <c r="H486" vm="4375">
        <f ca="1"/>
        <v>330.59</v>
      </c>
      <c r="I486" vm="4376">
        <f ca="1"/>
        <v>165.3</v>
      </c>
      <c r="J486" vm="4377">
        <f ca="1"/>
        <v>175.3535</v>
      </c>
      <c r="K486" vm="4378">
        <f ca="1"/>
        <v>324.45999999999998</v>
      </c>
      <c r="L486" vm="4379">
        <f ca="1"/>
        <v>381.5829</v>
      </c>
      <c r="M486" vm="4380">
        <f ca="1"/>
        <v>142.452</v>
      </c>
      <c r="N486" s="9">
        <f t="shared" ca="1" si="53"/>
        <v>4.5547811304717385</v>
      </c>
      <c r="O486" s="9">
        <f t="shared" ca="1" si="53"/>
        <v>1.0963221306277742</v>
      </c>
      <c r="P486" s="9">
        <f t="shared" ca="1" si="53"/>
        <v>1.2516601396219995</v>
      </c>
      <c r="Q486" s="9">
        <f t="shared" ca="1" si="48"/>
        <v>0.89792947441336923</v>
      </c>
      <c r="R486" s="9">
        <f t="shared" ca="1" si="49"/>
        <v>0.58080389768574903</v>
      </c>
      <c r="S486" s="9">
        <f t="shared" ca="1" si="50"/>
        <v>12.682495230992096</v>
      </c>
      <c r="T486" s="9">
        <f t="shared" ca="1" si="51"/>
        <v>1.1308880944189315</v>
      </c>
    </row>
    <row r="487" spans="1:20" x14ac:dyDescent="0.25">
      <c r="A487" vm="4381">
        <f ca="1"/>
        <v>44531</v>
      </c>
      <c r="B487" vm="4382">
        <f ca="1"/>
        <v>387.12</v>
      </c>
      <c r="C487" s="9">
        <f t="shared" ca="1" si="52"/>
        <v>-1.7012848509471268E-2</v>
      </c>
      <c r="G487" vm="4383">
        <f ca="1"/>
        <v>31.434999999999999</v>
      </c>
      <c r="H487" vm="4384">
        <f ca="1"/>
        <v>330.08</v>
      </c>
      <c r="I487" vm="4385">
        <f ca="1"/>
        <v>164.77</v>
      </c>
      <c r="J487" vm="4386">
        <f ca="1"/>
        <v>172.18600000000001</v>
      </c>
      <c r="K487" vm="4387">
        <f ca="1"/>
        <v>310.60000000000002</v>
      </c>
      <c r="L487" vm="4388">
        <f ca="1"/>
        <v>364.99639999999999</v>
      </c>
      <c r="M487" vm="4389">
        <f ca="1"/>
        <v>141.61799999999999</v>
      </c>
      <c r="N487" s="9">
        <f t="shared" ca="1" si="53"/>
        <v>4.3438164045898846</v>
      </c>
      <c r="O487" s="9">
        <f t="shared" ca="1" si="53"/>
        <v>1.0930881420418515</v>
      </c>
      <c r="P487" s="9">
        <f t="shared" ca="1" si="53"/>
        <v>1.2444406606504343</v>
      </c>
      <c r="Q487" s="9">
        <f t="shared" ca="1" si="48"/>
        <v>0.86364620313447071</v>
      </c>
      <c r="R487" s="9">
        <f t="shared" ca="1" si="49"/>
        <v>0.51327649208282589</v>
      </c>
      <c r="S487" s="9">
        <f t="shared" ca="1" si="50"/>
        <v>12.087749745413863</v>
      </c>
      <c r="T487" s="9">
        <f t="shared" ca="1" si="51"/>
        <v>1.1184125891908869</v>
      </c>
    </row>
    <row r="488" spans="1:20" x14ac:dyDescent="0.25">
      <c r="A488" vm="4390">
        <f ca="1"/>
        <v>44532</v>
      </c>
      <c r="B488" vm="4391">
        <f ca="1"/>
        <v>389.91</v>
      </c>
      <c r="C488" s="9">
        <f t="shared" ca="1" si="52"/>
        <v>7.2070675759454694E-3</v>
      </c>
      <c r="G488" vm="4392">
        <f ca="1"/>
        <v>32.125999999999998</v>
      </c>
      <c r="H488" vm="4393">
        <f ca="1"/>
        <v>329.49</v>
      </c>
      <c r="I488" vm="4394">
        <f ca="1"/>
        <v>163.76</v>
      </c>
      <c r="J488" vm="4395">
        <f ca="1"/>
        <v>171.86799999999999</v>
      </c>
      <c r="K488" vm="4396">
        <f ca="1"/>
        <v>310.39</v>
      </c>
      <c r="L488" vm="4397">
        <f ca="1"/>
        <v>361.52969999999999</v>
      </c>
      <c r="M488" vm="4398">
        <f ca="1"/>
        <v>143.7765</v>
      </c>
      <c r="N488" s="9">
        <f t="shared" ca="1" si="53"/>
        <v>4.4612834679133018</v>
      </c>
      <c r="O488" s="9">
        <f t="shared" ca="1" si="53"/>
        <v>1.0893468611287256</v>
      </c>
      <c r="P488" s="9">
        <f t="shared" ca="1" si="53"/>
        <v>1.2306827856291505</v>
      </c>
      <c r="Q488" s="9">
        <f t="shared" ca="1" si="48"/>
        <v>0.86020434669668377</v>
      </c>
      <c r="R488" s="9">
        <f t="shared" ca="1" si="49"/>
        <v>0.51225334957369051</v>
      </c>
      <c r="S488" s="9">
        <f t="shared" ca="1" si="50"/>
        <v>11.963443582277936</v>
      </c>
      <c r="T488" s="9">
        <f t="shared" ca="1" si="51"/>
        <v>1.1507008122541174</v>
      </c>
    </row>
    <row r="489" spans="1:20" x14ac:dyDescent="0.25">
      <c r="A489" vm="4399">
        <f ca="1"/>
        <v>44533</v>
      </c>
      <c r="B489" vm="4400">
        <f ca="1"/>
        <v>383.13</v>
      </c>
      <c r="C489" s="9">
        <f t="shared" ca="1" si="52"/>
        <v>-1.7388628144956564E-2</v>
      </c>
      <c r="G489" vm="4401">
        <f ca="1"/>
        <v>30.693000000000001</v>
      </c>
      <c r="H489" vm="4402">
        <f ca="1"/>
        <v>323.01</v>
      </c>
      <c r="I489" vm="4403">
        <f ca="1"/>
        <v>161.84</v>
      </c>
      <c r="J489" vm="4404">
        <f ca="1"/>
        <v>169.48949999999999</v>
      </c>
      <c r="K489" vm="4405">
        <f ca="1"/>
        <v>306.83999999999997</v>
      </c>
      <c r="L489" vm="4406">
        <f ca="1"/>
        <v>338.32</v>
      </c>
      <c r="M489" vm="4407">
        <f ca="1"/>
        <v>142.5205</v>
      </c>
      <c r="N489" s="9">
        <f t="shared" ca="1" si="53"/>
        <v>4.2176795580110493</v>
      </c>
      <c r="O489" s="9">
        <f t="shared" ca="1" si="53"/>
        <v>1.0482561826252379</v>
      </c>
      <c r="P489" s="9">
        <f t="shared" ca="1" si="53"/>
        <v>1.2045292014302742</v>
      </c>
      <c r="Q489" s="9">
        <f t="shared" ca="1" si="48"/>
        <v>0.83446077582474665</v>
      </c>
      <c r="R489" s="9">
        <f t="shared" ca="1" si="49"/>
        <v>0.49495736906211918</v>
      </c>
      <c r="S489" s="9">
        <f t="shared" ca="1" si="50"/>
        <v>11.131208674574374</v>
      </c>
      <c r="T489" s="9">
        <f t="shared" ca="1" si="51"/>
        <v>1.13191276121524</v>
      </c>
    </row>
    <row r="490" spans="1:20" x14ac:dyDescent="0.25">
      <c r="A490" vm="4408">
        <f ca="1"/>
        <v>44536</v>
      </c>
      <c r="B490" vm="4409">
        <f ca="1"/>
        <v>386.2</v>
      </c>
      <c r="C490" s="9">
        <f t="shared" ca="1" si="52"/>
        <v>8.0129459974420669E-3</v>
      </c>
      <c r="G490" vm="4410">
        <f ca="1"/>
        <v>30.036999999999999</v>
      </c>
      <c r="H490" vm="4411">
        <f ca="1"/>
        <v>326.19</v>
      </c>
      <c r="I490" vm="4412">
        <f ca="1"/>
        <v>165.32</v>
      </c>
      <c r="J490" vm="4413">
        <f ca="1"/>
        <v>171.36850000000001</v>
      </c>
      <c r="K490" vm="4414">
        <f ca="1"/>
        <v>317.87</v>
      </c>
      <c r="L490" vm="4415">
        <f ca="1"/>
        <v>336.33330000000001</v>
      </c>
      <c r="M490" vm="4416">
        <f ca="1"/>
        <v>143.79650000000001</v>
      </c>
      <c r="N490" s="9">
        <f t="shared" ca="1" si="53"/>
        <v>4.1061623459413514</v>
      </c>
      <c r="O490" s="9">
        <f t="shared" ca="1" si="53"/>
        <v>1.0684210526315789</v>
      </c>
      <c r="P490" s="9">
        <f t="shared" ca="1" si="53"/>
        <v>1.2519325727907376</v>
      </c>
      <c r="Q490" s="9">
        <f t="shared" ca="1" si="48"/>
        <v>0.85479803446185842</v>
      </c>
      <c r="R490" s="9">
        <f t="shared" ca="1" si="49"/>
        <v>0.5486967113276493</v>
      </c>
      <c r="S490" s="9">
        <f t="shared" ca="1" si="50"/>
        <v>11.059971170809369</v>
      </c>
      <c r="T490" s="9">
        <f t="shared" ca="1" si="51"/>
        <v>1.1509999850413606</v>
      </c>
    </row>
    <row r="491" spans="1:20" x14ac:dyDescent="0.25">
      <c r="A491" vm="4417">
        <f ca="1"/>
        <v>44537</v>
      </c>
      <c r="B491" vm="4418">
        <f ca="1"/>
        <v>397.83</v>
      </c>
      <c r="C491" s="9">
        <f t="shared" ca="1" si="52"/>
        <v>3.0113930605903727E-2</v>
      </c>
      <c r="G491" vm="4419">
        <f ca="1"/>
        <v>32.427</v>
      </c>
      <c r="H491" vm="4420">
        <f ca="1"/>
        <v>334.92</v>
      </c>
      <c r="I491" vm="4421">
        <f ca="1"/>
        <v>171.18</v>
      </c>
      <c r="J491" vm="4422">
        <f ca="1"/>
        <v>176.1645</v>
      </c>
      <c r="K491" vm="4423">
        <f ca="1"/>
        <v>322.81</v>
      </c>
      <c r="L491" vm="4424">
        <f ca="1"/>
        <v>350.57979999999998</v>
      </c>
      <c r="M491" vm="4425">
        <f ca="1"/>
        <v>148.03649999999999</v>
      </c>
      <c r="N491" s="9">
        <f t="shared" ca="1" si="53"/>
        <v>4.5124521886952822</v>
      </c>
      <c r="O491" s="9">
        <f t="shared" ca="1" si="53"/>
        <v>1.1237793278376667</v>
      </c>
      <c r="P491" s="9">
        <f t="shared" ca="1" si="53"/>
        <v>1.3317554912310579</v>
      </c>
      <c r="Q491" s="9">
        <f t="shared" ca="1" si="48"/>
        <v>0.9067072906745175</v>
      </c>
      <c r="R491" s="9">
        <f t="shared" ca="1" si="49"/>
        <v>0.57276492082825814</v>
      </c>
      <c r="S491" s="9">
        <f t="shared" ca="1" si="50"/>
        <v>11.570810803057901</v>
      </c>
      <c r="T491" s="9">
        <f t="shared" ca="1" si="51"/>
        <v>1.2144246159369341</v>
      </c>
    </row>
    <row r="492" spans="1:20" x14ac:dyDescent="0.25">
      <c r="A492" vm="4426">
        <f ca="1"/>
        <v>44538</v>
      </c>
      <c r="B492" vm="4427">
        <f ca="1"/>
        <v>399.61</v>
      </c>
      <c r="C492" s="9">
        <f t="shared" ca="1" si="52"/>
        <v>4.4742729306488371E-3</v>
      </c>
      <c r="G492" vm="4428">
        <f ca="1"/>
        <v>31.826000000000001</v>
      </c>
      <c r="H492" vm="4429">
        <f ca="1"/>
        <v>334.97</v>
      </c>
      <c r="I492" vm="4430">
        <f ca="1"/>
        <v>175.08</v>
      </c>
      <c r="J492" vm="4431">
        <f ca="1"/>
        <v>176.15799999999999</v>
      </c>
      <c r="K492" vm="4432">
        <f ca="1"/>
        <v>330.56</v>
      </c>
      <c r="L492" vm="4433">
        <f ca="1"/>
        <v>356.31639999999999</v>
      </c>
      <c r="M492" vm="4434">
        <f ca="1"/>
        <v>148.72049999999999</v>
      </c>
      <c r="N492" s="9">
        <f t="shared" ca="1" si="53"/>
        <v>4.4102847428814274</v>
      </c>
      <c r="O492" s="9">
        <f t="shared" ca="1" si="53"/>
        <v>1.1240963855421691</v>
      </c>
      <c r="P492" s="9">
        <f t="shared" ca="1" si="53"/>
        <v>1.3848799591350249</v>
      </c>
      <c r="Q492" s="9">
        <f t="shared" ca="1" si="48"/>
        <v>0.90663693826305303</v>
      </c>
      <c r="R492" s="9">
        <f t="shared" ca="1" si="49"/>
        <v>0.61052375152253346</v>
      </c>
      <c r="S492" s="9">
        <f t="shared" ca="1" si="50"/>
        <v>11.776509229643866</v>
      </c>
      <c r="T492" s="9">
        <f t="shared" ca="1" si="51"/>
        <v>1.2246563252606539</v>
      </c>
    </row>
    <row r="493" spans="1:20" x14ac:dyDescent="0.25">
      <c r="A493" vm="4435">
        <f ca="1"/>
        <v>44539</v>
      </c>
      <c r="B493" vm="4436">
        <f ca="1"/>
        <v>393.73</v>
      </c>
      <c r="C493" s="9">
        <f t="shared" ca="1" si="52"/>
        <v>-1.4714346487825658E-2</v>
      </c>
      <c r="G493" vm="4437">
        <f ca="1"/>
        <v>30.49</v>
      </c>
      <c r="H493" vm="4438">
        <f ca="1"/>
        <v>333.1</v>
      </c>
      <c r="I493" vm="4439">
        <f ca="1"/>
        <v>174.56</v>
      </c>
      <c r="J493" vm="4440">
        <f ca="1"/>
        <v>174.17099999999999</v>
      </c>
      <c r="K493" vm="4441">
        <f ca="1"/>
        <v>329.82</v>
      </c>
      <c r="L493" vm="4442">
        <f ca="1"/>
        <v>334.5967</v>
      </c>
      <c r="M493" vm="4443">
        <f ca="1"/>
        <v>148.10599999999999</v>
      </c>
      <c r="N493" s="9">
        <f t="shared" ca="1" si="53"/>
        <v>4.1831704207394811</v>
      </c>
      <c r="O493" s="9">
        <f t="shared" ca="1" si="53"/>
        <v>1.1122384273937858</v>
      </c>
      <c r="P493" s="9">
        <f t="shared" ca="1" si="53"/>
        <v>1.3777966967478292</v>
      </c>
      <c r="Q493" s="9">
        <f t="shared" ca="1" si="48"/>
        <v>0.88513074725084429</v>
      </c>
      <c r="R493" s="9">
        <f t="shared" ca="1" si="49"/>
        <v>0.6069183922046284</v>
      </c>
      <c r="S493" s="9">
        <f t="shared" ca="1" si="50"/>
        <v>10.997701553334002</v>
      </c>
      <c r="T493" s="9">
        <f t="shared" ca="1" si="51"/>
        <v>1.2154642413726049</v>
      </c>
    </row>
    <row r="494" spans="1:20" x14ac:dyDescent="0.25">
      <c r="A494" vm="4444">
        <f ca="1"/>
        <v>44540</v>
      </c>
      <c r="B494" vm="4445">
        <f ca="1"/>
        <v>398.01</v>
      </c>
      <c r="C494" s="9">
        <f t="shared" ca="1" si="52"/>
        <v>1.0870393416808399E-2</v>
      </c>
      <c r="G494" vm="4446">
        <f ca="1"/>
        <v>30.198</v>
      </c>
      <c r="H494" vm="4447">
        <f ca="1"/>
        <v>342.54</v>
      </c>
      <c r="I494" vm="4448">
        <f ca="1"/>
        <v>179.45</v>
      </c>
      <c r="J494" vm="4449">
        <f ca="1"/>
        <v>172.21199999999999</v>
      </c>
      <c r="K494" vm="4450">
        <f ca="1"/>
        <v>329.75</v>
      </c>
      <c r="L494" vm="4451">
        <f ca="1"/>
        <v>339.00659999999999</v>
      </c>
      <c r="M494" vm="4452">
        <f ca="1"/>
        <v>148.67500000000001</v>
      </c>
      <c r="N494" s="9">
        <f t="shared" ca="1" si="53"/>
        <v>4.1335316617084574</v>
      </c>
      <c r="O494" s="9">
        <f t="shared" ca="1" si="53"/>
        <v>1.1720989220038049</v>
      </c>
      <c r="P494" s="9">
        <f t="shared" ca="1" si="53"/>
        <v>1.4444066065043417</v>
      </c>
      <c r="Q494" s="9">
        <f t="shared" ca="1" si="48"/>
        <v>0.86392761278032726</v>
      </c>
      <c r="R494" s="9">
        <f t="shared" ca="1" si="49"/>
        <v>0.60657734470158342</v>
      </c>
      <c r="S494" s="9">
        <f t="shared" ca="1" si="50"/>
        <v>11.155828229658209</v>
      </c>
      <c r="T494" s="9">
        <f t="shared" ca="1" si="51"/>
        <v>1.223975707169676</v>
      </c>
    </row>
    <row r="495" spans="1:20" x14ac:dyDescent="0.25">
      <c r="A495" vm="4453">
        <f ca="1"/>
        <v>44543</v>
      </c>
      <c r="B495" vm="4454">
        <f ca="1"/>
        <v>392.26</v>
      </c>
      <c r="C495" s="9">
        <f t="shared" ca="1" si="52"/>
        <v>-1.4446873194140841E-2</v>
      </c>
      <c r="G495" vm="4455">
        <f ca="1"/>
        <v>28.161000000000001</v>
      </c>
      <c r="H495" vm="4456">
        <f ca="1"/>
        <v>339.4</v>
      </c>
      <c r="I495" vm="4457">
        <f ca="1"/>
        <v>175.74</v>
      </c>
      <c r="J495" vm="4458">
        <f ca="1"/>
        <v>169.5675</v>
      </c>
      <c r="K495" vm="4459">
        <f ca="1"/>
        <v>334.49</v>
      </c>
      <c r="L495" vm="4460">
        <f ca="1"/>
        <v>322.13339999999999</v>
      </c>
      <c r="M495" vm="4461">
        <f ca="1"/>
        <v>146.7045</v>
      </c>
      <c r="N495" s="9">
        <f t="shared" ca="1" si="53"/>
        <v>3.7872503187420312</v>
      </c>
      <c r="O495" s="9">
        <f t="shared" ca="1" si="53"/>
        <v>1.1521876981610655</v>
      </c>
      <c r="P495" s="9">
        <f t="shared" ca="1" si="53"/>
        <v>1.3938702537033887</v>
      </c>
      <c r="Q495" s="9">
        <f t="shared" ca="1" si="48"/>
        <v>0.83530500476231717</v>
      </c>
      <c r="R495" s="9">
        <f t="shared" ca="1" si="49"/>
        <v>0.62967113276492093</v>
      </c>
      <c r="S495" s="9">
        <f t="shared" ca="1" si="50"/>
        <v>10.550802484186974</v>
      </c>
      <c r="T495" s="9">
        <f t="shared" ca="1" si="51"/>
        <v>1.1944997083065325</v>
      </c>
    </row>
    <row r="496" spans="1:20" x14ac:dyDescent="0.25">
      <c r="A496" vm="4462">
        <f ca="1"/>
        <v>44544</v>
      </c>
      <c r="B496" vm="4463">
        <f ca="1"/>
        <v>388.2</v>
      </c>
      <c r="C496" s="9">
        <f t="shared" ca="1" si="52"/>
        <v>-1.0350277876918335E-2</v>
      </c>
      <c r="G496" vm="4464">
        <f ca="1"/>
        <v>28.337</v>
      </c>
      <c r="H496" vm="4465">
        <f ca="1"/>
        <v>328.34</v>
      </c>
      <c r="I496" vm="4466">
        <f ca="1"/>
        <v>174.33</v>
      </c>
      <c r="J496" vm="4467">
        <f ca="1"/>
        <v>169.0915</v>
      </c>
      <c r="K496" vm="4468">
        <f ca="1"/>
        <v>333.74</v>
      </c>
      <c r="L496" vm="4469">
        <f ca="1"/>
        <v>319.50009999999997</v>
      </c>
      <c r="M496" vm="4470">
        <f ca="1"/>
        <v>144.97049999999999</v>
      </c>
      <c r="N496" s="9">
        <f t="shared" ca="1" si="53"/>
        <v>3.8171695707607309</v>
      </c>
      <c r="O496" s="9">
        <f t="shared" ca="1" si="53"/>
        <v>1.0820545339251746</v>
      </c>
      <c r="P496" s="9">
        <f t="shared" ca="1" si="53"/>
        <v>1.3746637153073391</v>
      </c>
      <c r="Q496" s="9">
        <f t="shared" ca="1" si="48"/>
        <v>0.83015304355355446</v>
      </c>
      <c r="R496" s="9">
        <f t="shared" ca="1" si="49"/>
        <v>0.62601705237515226</v>
      </c>
      <c r="S496" s="9">
        <f t="shared" ca="1" si="50"/>
        <v>10.456379713429238</v>
      </c>
      <c r="T496" s="9">
        <f t="shared" ca="1" si="51"/>
        <v>1.1685614276525405</v>
      </c>
    </row>
    <row r="497" spans="1:20" x14ac:dyDescent="0.25">
      <c r="A497" vm="4471">
        <f ca="1"/>
        <v>44545</v>
      </c>
      <c r="B497" vm="4472">
        <f ca="1"/>
        <v>397.05</v>
      </c>
      <c r="C497" s="9">
        <f t="shared" ca="1" si="52"/>
        <v>2.2797527047913491E-2</v>
      </c>
      <c r="G497" vm="4473">
        <f ca="1"/>
        <v>30.459</v>
      </c>
      <c r="H497" vm="4474">
        <f ca="1"/>
        <v>334.65</v>
      </c>
      <c r="I497" vm="4475">
        <f ca="1"/>
        <v>179.3</v>
      </c>
      <c r="J497" vm="4476">
        <f ca="1"/>
        <v>173.315</v>
      </c>
      <c r="K497" vm="3557">
        <f ca="1"/>
        <v>341.66</v>
      </c>
      <c r="L497" vm="4477">
        <f ca="1"/>
        <v>325.32670000000002</v>
      </c>
      <c r="M497" vm="4478">
        <f ca="1"/>
        <v>147.36850000000001</v>
      </c>
      <c r="N497" s="9">
        <f t="shared" ca="1" si="53"/>
        <v>4.1779005524861876</v>
      </c>
      <c r="O497" s="9">
        <f t="shared" ca="1" si="53"/>
        <v>1.1220672162333543</v>
      </c>
      <c r="P497" s="9">
        <f t="shared" ca="1" si="53"/>
        <v>1.4423633577388051</v>
      </c>
      <c r="Q497" s="9">
        <f t="shared" ca="1" si="48"/>
        <v>0.87586587583340547</v>
      </c>
      <c r="R497" s="9">
        <f t="shared" ca="1" si="49"/>
        <v>0.66460414129110856</v>
      </c>
      <c r="S497" s="9">
        <f t="shared" ca="1" si="50"/>
        <v>10.665305288220193</v>
      </c>
      <c r="T497" s="9">
        <f t="shared" ca="1" si="51"/>
        <v>1.2044322448430091</v>
      </c>
    </row>
    <row r="498" spans="1:20" x14ac:dyDescent="0.25">
      <c r="A498" vm="4479">
        <f ca="1"/>
        <v>44546</v>
      </c>
      <c r="B498" vm="4480">
        <f ca="1"/>
        <v>386.84</v>
      </c>
      <c r="C498" s="9">
        <f t="shared" ca="1" si="52"/>
        <v>-2.5714645510641065E-2</v>
      </c>
      <c r="G498" vm="4481">
        <f ca="1"/>
        <v>28.387</v>
      </c>
      <c r="H498" vm="4482">
        <f ca="1"/>
        <v>324.89999999999998</v>
      </c>
      <c r="I498" vm="4483">
        <f ca="1"/>
        <v>172.26</v>
      </c>
      <c r="J498" vm="4484">
        <f ca="1"/>
        <v>168.87100000000001</v>
      </c>
      <c r="K498" vm="4485">
        <f ca="1"/>
        <v>334.9</v>
      </c>
      <c r="L498" vm="4486">
        <f ca="1"/>
        <v>308.97019999999998</v>
      </c>
      <c r="M498" vm="4487">
        <f ca="1"/>
        <v>144.83850000000001</v>
      </c>
      <c r="N498" s="9">
        <f t="shared" ca="1" si="53"/>
        <v>3.825669358266043</v>
      </c>
      <c r="O498" s="9">
        <f t="shared" ca="1" si="53"/>
        <v>1.0602409638554215</v>
      </c>
      <c r="P498" s="9">
        <f t="shared" ca="1" si="53"/>
        <v>1.3464668823429253</v>
      </c>
      <c r="Q498" s="9">
        <f t="shared" ca="1" si="48"/>
        <v>0.82776647328773079</v>
      </c>
      <c r="R498" s="9">
        <f t="shared" ca="1" si="49"/>
        <v>0.63166869671132764</v>
      </c>
      <c r="S498" s="9">
        <f t="shared" ca="1" si="50"/>
        <v>10.078806959165817</v>
      </c>
      <c r="T498" s="9">
        <f t="shared" ca="1" si="51"/>
        <v>1.1665868872567353</v>
      </c>
    </row>
    <row r="499" spans="1:20" x14ac:dyDescent="0.25">
      <c r="A499" vm="4488">
        <f ca="1"/>
        <v>44547</v>
      </c>
      <c r="B499" vm="4489">
        <f ca="1"/>
        <v>384.91</v>
      </c>
      <c r="C499" s="9">
        <f t="shared" ca="1" si="52"/>
        <v>-4.9891427980559566E-3</v>
      </c>
      <c r="G499" vm="4490">
        <f ca="1"/>
        <v>27.800999999999998</v>
      </c>
      <c r="H499" vm="4491">
        <f ca="1"/>
        <v>323.8</v>
      </c>
      <c r="I499" vm="4492">
        <f ca="1"/>
        <v>171.14</v>
      </c>
      <c r="J499" vm="4493">
        <f ca="1"/>
        <v>170.01750000000001</v>
      </c>
      <c r="K499" vm="4494">
        <f ca="1"/>
        <v>333.79</v>
      </c>
      <c r="L499" vm="4495">
        <f ca="1"/>
        <v>310.85359999999997</v>
      </c>
      <c r="M499" vm="4496">
        <f ca="1"/>
        <v>142.803</v>
      </c>
      <c r="N499" s="9">
        <f t="shared" ca="1" si="53"/>
        <v>3.7260518487037819</v>
      </c>
      <c r="O499" s="9">
        <f t="shared" ca="1" si="53"/>
        <v>1.053265694356373</v>
      </c>
      <c r="P499" s="9">
        <f t="shared" ca="1" si="53"/>
        <v>1.3312106248935809</v>
      </c>
      <c r="Q499" s="9">
        <f t="shared" ca="1" si="48"/>
        <v>0.84017555632522312</v>
      </c>
      <c r="R499" s="9">
        <f t="shared" ca="1" si="49"/>
        <v>0.62626065773447026</v>
      </c>
      <c r="S499" s="9">
        <f t="shared" ca="1" si="50"/>
        <v>10.146340413935542</v>
      </c>
      <c r="T499" s="9">
        <f t="shared" ca="1" si="51"/>
        <v>1.1361385768350512</v>
      </c>
    </row>
    <row r="500" spans="1:20" x14ac:dyDescent="0.25">
      <c r="A500" vm="4497">
        <f ca="1"/>
        <v>44550</v>
      </c>
      <c r="B500" vm="4498">
        <f ca="1"/>
        <v>380.69</v>
      </c>
      <c r="C500" s="9">
        <f t="shared" ca="1" si="52"/>
        <v>-1.0963601880959239E-2</v>
      </c>
      <c r="G500" vm="4499">
        <f ca="1"/>
        <v>27.719000000000001</v>
      </c>
      <c r="H500" vm="4500">
        <f ca="1"/>
        <v>319.91000000000003</v>
      </c>
      <c r="I500" vm="4501">
        <f ca="1"/>
        <v>169.75</v>
      </c>
      <c r="J500" vm="4502">
        <f ca="1"/>
        <v>167.07900000000001</v>
      </c>
      <c r="K500" vm="4071">
        <f ca="1"/>
        <v>325.45</v>
      </c>
      <c r="L500" vm="4503">
        <f ca="1"/>
        <v>299.97699999999998</v>
      </c>
      <c r="M500" vm="4504">
        <f ca="1"/>
        <v>142.4015</v>
      </c>
      <c r="N500" s="9">
        <f t="shared" ca="1" si="53"/>
        <v>3.7121121971950704</v>
      </c>
      <c r="O500" s="9">
        <f t="shared" ca="1" si="53"/>
        <v>1.0285986049461004</v>
      </c>
      <c r="P500" s="9">
        <f t="shared" ca="1" si="53"/>
        <v>1.3122765196662693</v>
      </c>
      <c r="Q500" s="9">
        <f t="shared" ca="1" si="48"/>
        <v>0.80837085461944769</v>
      </c>
      <c r="R500" s="9">
        <f t="shared" ca="1" si="49"/>
        <v>0.58562728380024365</v>
      </c>
      <c r="S500" s="9">
        <f t="shared" ca="1" si="50"/>
        <v>9.7563359676424604</v>
      </c>
      <c r="T500" s="9">
        <f t="shared" ca="1" si="51"/>
        <v>1.1301326831311425</v>
      </c>
    </row>
    <row r="501" spans="1:20" x14ac:dyDescent="0.25">
      <c r="A501" vm="4505">
        <f ca="1"/>
        <v>44551</v>
      </c>
      <c r="B501" vm="4506">
        <f ca="1"/>
        <v>389.21</v>
      </c>
      <c r="C501" s="9">
        <f t="shared" ca="1" si="52"/>
        <v>2.2380414510493996E-2</v>
      </c>
      <c r="G501" vm="4507">
        <f ca="1"/>
        <v>29.074999999999999</v>
      </c>
      <c r="H501" vm="4508">
        <f ca="1"/>
        <v>327.29000000000002</v>
      </c>
      <c r="I501" vm="4509">
        <f ca="1"/>
        <v>172.99</v>
      </c>
      <c r="J501" vm="4510">
        <f ca="1"/>
        <v>170.417</v>
      </c>
      <c r="K501" vm="3117">
        <f ca="1"/>
        <v>334.2</v>
      </c>
      <c r="L501" vm="4511">
        <f ca="1"/>
        <v>312.84019999999998</v>
      </c>
      <c r="M501" vm="4512">
        <f ca="1"/>
        <v>144.22049999999999</v>
      </c>
      <c r="N501" s="9">
        <f t="shared" ca="1" si="53"/>
        <v>3.9426264343391413</v>
      </c>
      <c r="O501" s="9">
        <f t="shared" ca="1" si="53"/>
        <v>1.075396322130628</v>
      </c>
      <c r="P501" s="9">
        <f t="shared" ca="1" si="53"/>
        <v>1.3564106930018731</v>
      </c>
      <c r="Q501" s="9">
        <f t="shared" ca="1" si="48"/>
        <v>0.84449952376829174</v>
      </c>
      <c r="R501" s="9">
        <f t="shared" ca="1" si="49"/>
        <v>0.62825822168087697</v>
      </c>
      <c r="S501" s="9">
        <f t="shared" ca="1" si="50"/>
        <v>10.217574331980321</v>
      </c>
      <c r="T501" s="9">
        <f t="shared" ca="1" si="51"/>
        <v>1.157342448130918</v>
      </c>
    </row>
    <row r="502" spans="1:20" x14ac:dyDescent="0.25">
      <c r="A502" vm="4513">
        <f ca="1"/>
        <v>44552</v>
      </c>
      <c r="B502" vm="4514">
        <f ca="1"/>
        <v>393.95</v>
      </c>
      <c r="C502" s="9">
        <f t="shared" ca="1" si="52"/>
        <v>1.2178515454381866E-2</v>
      </c>
      <c r="G502" vm="4515">
        <f ca="1"/>
        <v>29.4</v>
      </c>
      <c r="H502" vm="4516">
        <f ca="1"/>
        <v>333.2</v>
      </c>
      <c r="I502" vm="4517">
        <f ca="1"/>
        <v>175.64</v>
      </c>
      <c r="J502" vm="4518">
        <f ca="1"/>
        <v>171.03700000000001</v>
      </c>
      <c r="K502" vm="4519">
        <f ca="1"/>
        <v>330.45</v>
      </c>
      <c r="L502" vm="4520">
        <f ca="1"/>
        <v>336.28660000000002</v>
      </c>
      <c r="M502" vm="4521">
        <f ca="1"/>
        <v>146.94900000000001</v>
      </c>
      <c r="N502" s="9">
        <f t="shared" ca="1" si="53"/>
        <v>3.9978750531236713</v>
      </c>
      <c r="O502" s="9">
        <f t="shared" ca="1" si="53"/>
        <v>1.1128725428027901</v>
      </c>
      <c r="P502" s="9">
        <f t="shared" ca="1" si="53"/>
        <v>1.3925080878596967</v>
      </c>
      <c r="Q502" s="9">
        <f t="shared" ca="1" si="48"/>
        <v>0.85121006147718425</v>
      </c>
      <c r="R502" s="9">
        <f t="shared" ca="1" si="49"/>
        <v>0.60998781973203409</v>
      </c>
      <c r="S502" s="9">
        <f t="shared" ca="1" si="50"/>
        <v>11.058296639463004</v>
      </c>
      <c r="T502" s="9">
        <f t="shared" ca="1" si="51"/>
        <v>1.1981570956305818</v>
      </c>
    </row>
    <row r="503" spans="1:20" x14ac:dyDescent="0.25">
      <c r="A503" vm="4522">
        <f ca="1"/>
        <v>44553</v>
      </c>
      <c r="B503" vm="4523">
        <f ca="1"/>
        <v>396.92</v>
      </c>
      <c r="C503" s="9">
        <f t="shared" ca="1" si="52"/>
        <v>7.5390277954054952E-3</v>
      </c>
      <c r="G503" vm="4524">
        <f ca="1"/>
        <v>29.64</v>
      </c>
      <c r="H503" vm="4525">
        <f ca="1"/>
        <v>334.69</v>
      </c>
      <c r="I503" vm="4526">
        <f ca="1"/>
        <v>176.28</v>
      </c>
      <c r="J503" vm="4527">
        <f ca="1"/>
        <v>171.0685</v>
      </c>
      <c r="K503" vm="4528">
        <f ca="1"/>
        <v>335.24</v>
      </c>
      <c r="L503" vm="4529">
        <f ca="1"/>
        <v>355.66309999999999</v>
      </c>
      <c r="M503" vm="4530">
        <f ca="1"/>
        <v>147.14250000000001</v>
      </c>
      <c r="N503" s="9">
        <f t="shared" ca="1" si="53"/>
        <v>4.0386740331491708</v>
      </c>
      <c r="O503" s="9">
        <f t="shared" ca="1" si="53"/>
        <v>1.1223208623969563</v>
      </c>
      <c r="P503" s="9">
        <f t="shared" ca="1" si="53"/>
        <v>1.4012259492593224</v>
      </c>
      <c r="Q503" s="9">
        <f t="shared" ca="1" si="48"/>
        <v>0.85155100008658757</v>
      </c>
      <c r="R503" s="9">
        <f t="shared" ca="1" si="49"/>
        <v>0.63332521315468937</v>
      </c>
      <c r="S503" s="9">
        <f t="shared" ca="1" si="50"/>
        <v>11.753083719395876</v>
      </c>
      <c r="T503" s="9">
        <f t="shared" ca="1" si="51"/>
        <v>1.2010515923471603</v>
      </c>
    </row>
    <row r="504" spans="1:20" x14ac:dyDescent="0.25">
      <c r="A504" vm="4531">
        <f ca="1"/>
        <v>44557</v>
      </c>
      <c r="B504" vm="4532">
        <f ca="1"/>
        <v>403.48</v>
      </c>
      <c r="C504" s="9">
        <f t="shared" ca="1" si="52"/>
        <v>1.6527259901239599E-2</v>
      </c>
      <c r="G504" vm="4533">
        <f ca="1"/>
        <v>30.945</v>
      </c>
      <c r="H504" vm="4534">
        <f ca="1"/>
        <v>342.45</v>
      </c>
      <c r="I504" vm="4535">
        <f ca="1"/>
        <v>180.33</v>
      </c>
      <c r="J504" vm="4536">
        <f ca="1"/>
        <v>169.6695</v>
      </c>
      <c r="K504" vm="4537">
        <f ca="1"/>
        <v>346.18</v>
      </c>
      <c r="L504" vm="4538">
        <f ca="1"/>
        <v>364.64299999999997</v>
      </c>
      <c r="M504" vm="4539">
        <f ca="1"/>
        <v>148.06399999999999</v>
      </c>
      <c r="N504" s="9">
        <f t="shared" ca="1" si="53"/>
        <v>4.2605184870378237</v>
      </c>
      <c r="O504" s="9">
        <f t="shared" ca="1" si="53"/>
        <v>1.171528218135701</v>
      </c>
      <c r="P504" s="9">
        <f t="shared" ca="1" si="53"/>
        <v>1.456393665928827</v>
      </c>
      <c r="Q504" s="9">
        <f t="shared" ca="1" si="48"/>
        <v>0.83640899644990907</v>
      </c>
      <c r="R504" s="9">
        <f t="shared" ca="1" si="49"/>
        <v>0.68662606577344709</v>
      </c>
      <c r="S504" s="9">
        <f t="shared" ca="1" si="50"/>
        <v>12.075077810128942</v>
      </c>
      <c r="T504" s="9">
        <f t="shared" ca="1" si="51"/>
        <v>1.2148359785193938</v>
      </c>
    </row>
    <row r="505" spans="1:20" x14ac:dyDescent="0.25">
      <c r="A505" vm="4540">
        <f ca="1"/>
        <v>44558</v>
      </c>
      <c r="B505" vm="4541">
        <f ca="1"/>
        <v>401.61</v>
      </c>
      <c r="C505" s="9">
        <f t="shared" ca="1" si="52"/>
        <v>-4.6346782988004875E-3</v>
      </c>
      <c r="G505" vm="4542">
        <f ca="1"/>
        <v>30.321999999999999</v>
      </c>
      <c r="H505" vm="4543">
        <f ca="1"/>
        <v>341.25</v>
      </c>
      <c r="I505" vm="4544">
        <f ca="1"/>
        <v>179.29</v>
      </c>
      <c r="J505" vm="4545">
        <f ca="1"/>
        <v>170.661</v>
      </c>
      <c r="K505" vm="4546">
        <f ca="1"/>
        <v>346.22</v>
      </c>
      <c r="L505" vm="4547">
        <f ca="1"/>
        <v>362.81970000000001</v>
      </c>
      <c r="M505" vm="4548">
        <f ca="1"/>
        <v>146.44800000000001</v>
      </c>
      <c r="N505" s="9">
        <f t="shared" ca="1" si="53"/>
        <v>4.1546111347216312</v>
      </c>
      <c r="O505" s="9">
        <f t="shared" ca="1" si="53"/>
        <v>1.1639188332276476</v>
      </c>
      <c r="P505" s="9">
        <f t="shared" ca="1" si="53"/>
        <v>1.4422271411544356</v>
      </c>
      <c r="Q505" s="9">
        <f t="shared" ca="1" si="48"/>
        <v>0.84714044506017849</v>
      </c>
      <c r="R505" s="9">
        <f t="shared" ca="1" si="49"/>
        <v>0.68682095006090149</v>
      </c>
      <c r="S505" s="9">
        <f t="shared" ca="1" si="50"/>
        <v>12.009699373216105</v>
      </c>
      <c r="T505" s="9">
        <f t="shared" ca="1" si="51"/>
        <v>1.1906628173101375</v>
      </c>
    </row>
    <row r="506" spans="1:20" x14ac:dyDescent="0.25">
      <c r="A506" vm="4549">
        <f ca="1"/>
        <v>44559</v>
      </c>
      <c r="B506" vm="4550">
        <f ca="1"/>
        <v>401.55</v>
      </c>
      <c r="C506" s="9">
        <f t="shared" ca="1" si="52"/>
        <v>-1.4939867035179688E-4</v>
      </c>
      <c r="G506" vm="4551">
        <f ca="1"/>
        <v>30.001000000000001</v>
      </c>
      <c r="H506" vm="4552">
        <f ca="1"/>
        <v>341.95</v>
      </c>
      <c r="I506" vm="4553">
        <f ca="1"/>
        <v>179.38</v>
      </c>
      <c r="J506" vm="4554">
        <f ca="1"/>
        <v>169.20099999999999</v>
      </c>
      <c r="K506" vm="4555">
        <f ca="1"/>
        <v>342.94</v>
      </c>
      <c r="L506" vm="4556">
        <f ca="1"/>
        <v>362.05970000000002</v>
      </c>
      <c r="M506" vm="4557">
        <f ca="1"/>
        <v>146.50450000000001</v>
      </c>
      <c r="N506" s="9">
        <f t="shared" ca="1" si="53"/>
        <v>4.1000424989375261</v>
      </c>
      <c r="O506" s="9">
        <f t="shared" ca="1" si="53"/>
        <v>1.1683576410906786</v>
      </c>
      <c r="P506" s="9">
        <f t="shared" ca="1" si="53"/>
        <v>1.4434530904137581</v>
      </c>
      <c r="Q506" s="9">
        <f t="shared" ca="1" si="48"/>
        <v>0.8313382111005283</v>
      </c>
      <c r="R506" s="9">
        <f t="shared" ca="1" si="49"/>
        <v>0.6708404384896467</v>
      </c>
      <c r="S506" s="9">
        <f t="shared" ca="1" si="50"/>
        <v>11.982447899485091</v>
      </c>
      <c r="T506" s="9">
        <f t="shared" ca="1" si="51"/>
        <v>1.1915079804340998</v>
      </c>
    </row>
    <row r="507" spans="1:20" x14ac:dyDescent="0.25">
      <c r="A507" vm="4558">
        <f ca="1"/>
        <v>44560</v>
      </c>
      <c r="B507" vm="4559">
        <f ca="1"/>
        <v>400.35</v>
      </c>
      <c r="C507" s="9">
        <f t="shared" ca="1" si="52"/>
        <v>-2.988419872992143E-3</v>
      </c>
      <c r="G507" vm="4560">
        <f ca="1"/>
        <v>29.585999999999999</v>
      </c>
      <c r="H507" vm="4561">
        <f ca="1"/>
        <v>339.32</v>
      </c>
      <c r="I507" vm="4562">
        <f ca="1"/>
        <v>178.2</v>
      </c>
      <c r="J507" vm="4563">
        <f ca="1"/>
        <v>168.64449999999999</v>
      </c>
      <c r="K507" vm="3375">
        <f ca="1"/>
        <v>344.36</v>
      </c>
      <c r="L507" vm="4564">
        <f ca="1"/>
        <v>356.77640000000002</v>
      </c>
      <c r="M507" vm="4565">
        <f ca="1"/>
        <v>146.0025</v>
      </c>
      <c r="N507" s="9">
        <f t="shared" ca="1" si="53"/>
        <v>4.0294942626434338</v>
      </c>
      <c r="O507" s="9">
        <f t="shared" ca="1" si="53"/>
        <v>1.1516804058338619</v>
      </c>
      <c r="P507" s="9">
        <f t="shared" ca="1" si="53"/>
        <v>1.4273795334581987</v>
      </c>
      <c r="Q507" s="9">
        <f t="shared" ca="1" si="48"/>
        <v>0.82531496233440116</v>
      </c>
      <c r="R507" s="9">
        <f t="shared" ca="1" si="49"/>
        <v>0.67775883069427545</v>
      </c>
      <c r="S507" s="9">
        <f t="shared" ca="1" si="50"/>
        <v>11.793003542691585</v>
      </c>
      <c r="T507" s="9">
        <f t="shared" ca="1" si="51"/>
        <v>1.1839987434742936</v>
      </c>
    </row>
    <row r="508" spans="1:20" x14ac:dyDescent="0.25">
      <c r="A508" vm="4566">
        <f ca="1"/>
        <v>44561</v>
      </c>
      <c r="B508" vm="4567">
        <f ca="1"/>
        <v>397.85</v>
      </c>
      <c r="C508" s="9">
        <f t="shared" ca="1" si="52"/>
        <v>-6.2445360309728581E-3</v>
      </c>
      <c r="G508" vm="4568">
        <f ca="1"/>
        <v>29.411000000000001</v>
      </c>
      <c r="H508" vm="4569">
        <f ca="1"/>
        <v>336.32</v>
      </c>
      <c r="I508" vm="4570">
        <f ca="1"/>
        <v>177.57</v>
      </c>
      <c r="J508" vm="4571">
        <f ca="1"/>
        <v>166.71700000000001</v>
      </c>
      <c r="K508" vm="4572">
        <f ca="1"/>
        <v>336.35</v>
      </c>
      <c r="L508" vm="4573">
        <f ca="1"/>
        <v>352.25650000000002</v>
      </c>
      <c r="M508" vm="4574">
        <f ca="1"/>
        <v>144.67949999999999</v>
      </c>
      <c r="N508" s="9">
        <f t="shared" ca="1" si="53"/>
        <v>3.999745006374841</v>
      </c>
      <c r="O508" s="9">
        <f t="shared" ca="1" si="53"/>
        <v>1.1326569435637288</v>
      </c>
      <c r="P508" s="9">
        <f t="shared" ca="1" si="53"/>
        <v>1.4187978886429424</v>
      </c>
      <c r="Q508" s="9">
        <f t="shared" ca="1" si="48"/>
        <v>0.80445276647328789</v>
      </c>
      <c r="R508" s="9">
        <f t="shared" ca="1" si="49"/>
        <v>0.63873325213154697</v>
      </c>
      <c r="S508" s="9">
        <f t="shared" ca="1" si="50"/>
        <v>11.630932574116837</v>
      </c>
      <c r="T508" s="9">
        <f t="shared" ca="1" si="51"/>
        <v>1.1642084635981509</v>
      </c>
    </row>
    <row r="509" spans="1:20" x14ac:dyDescent="0.25">
      <c r="A509" vm="4575">
        <f ca="1"/>
        <v>44564</v>
      </c>
      <c r="B509" vm="4576">
        <f ca="1"/>
        <v>401.68</v>
      </c>
      <c r="C509" s="9">
        <f t="shared" ca="1" si="52"/>
        <v>9.6267437476436069E-3</v>
      </c>
      <c r="G509" vm="4577">
        <f ca="1"/>
        <v>30.120999999999999</v>
      </c>
      <c r="H509" vm="4578">
        <f ca="1"/>
        <v>334.75</v>
      </c>
      <c r="I509" vm="4579">
        <f ca="1"/>
        <v>182.01</v>
      </c>
      <c r="J509" vm="4580">
        <f ca="1"/>
        <v>170.40450000000001</v>
      </c>
      <c r="K509" vm="4581">
        <f ca="1"/>
        <v>338.54</v>
      </c>
      <c r="L509" vm="4582">
        <f ca="1"/>
        <v>399.92270000000002</v>
      </c>
      <c r="M509" vm="4583">
        <f ca="1"/>
        <v>145.0745</v>
      </c>
      <c r="N509" s="9">
        <f t="shared" ca="1" si="53"/>
        <v>4.1204419889502759</v>
      </c>
      <c r="O509" s="9">
        <f t="shared" ca="1" si="53"/>
        <v>1.1227013316423591</v>
      </c>
      <c r="P509" s="9">
        <f t="shared" ca="1" si="53"/>
        <v>1.4792780521028437</v>
      </c>
      <c r="Q509" s="9">
        <f t="shared" ca="1" si="48"/>
        <v>0.8443642306693222</v>
      </c>
      <c r="R509" s="9">
        <f t="shared" ca="1" si="49"/>
        <v>0.64940316686967114</v>
      </c>
      <c r="S509" s="9">
        <f t="shared" ca="1" si="50"/>
        <v>13.340109149323734</v>
      </c>
      <c r="T509" s="9">
        <f t="shared" ca="1" si="51"/>
        <v>1.1701171261462058</v>
      </c>
    </row>
    <row r="510" spans="1:20" x14ac:dyDescent="0.25">
      <c r="A510" vm="4584">
        <f ca="1"/>
        <v>44565</v>
      </c>
      <c r="B510" vm="4585">
        <f ca="1"/>
        <v>396.47</v>
      </c>
      <c r="C510" s="9">
        <f t="shared" ca="1" si="52"/>
        <v>-1.2970523800039824E-2</v>
      </c>
      <c r="G510" vm="4586">
        <f ca="1"/>
        <v>29.29</v>
      </c>
      <c r="H510" vm="4587">
        <f ca="1"/>
        <v>329.01</v>
      </c>
      <c r="I510" vm="4588">
        <f ca="1"/>
        <v>179.7</v>
      </c>
      <c r="J510" vm="4589">
        <f ca="1"/>
        <v>167.52199999999999</v>
      </c>
      <c r="K510" vm="4590">
        <f ca="1"/>
        <v>336.53</v>
      </c>
      <c r="L510" vm="4591">
        <f ca="1"/>
        <v>383.19279999999998</v>
      </c>
      <c r="M510" vm="4592">
        <f ca="1"/>
        <v>144.41650000000001</v>
      </c>
      <c r="N510" s="9">
        <f t="shared" ca="1" si="53"/>
        <v>3.9791755206119843</v>
      </c>
      <c r="O510" s="9">
        <f t="shared" ca="1" si="53"/>
        <v>1.086303107165504</v>
      </c>
      <c r="P510" s="9">
        <f t="shared" ca="1" si="53"/>
        <v>1.4478120211135708</v>
      </c>
      <c r="Q510" s="9">
        <f t="shared" ca="1" si="48"/>
        <v>0.81316564204693043</v>
      </c>
      <c r="R510" s="9">
        <f t="shared" ca="1" si="49"/>
        <v>0.63961023142509132</v>
      </c>
      <c r="S510" s="9">
        <f t="shared" ca="1" si="50"/>
        <v>12.740221740938884</v>
      </c>
      <c r="T510" s="9">
        <f t="shared" ca="1" si="51"/>
        <v>1.1602743414459025</v>
      </c>
    </row>
    <row r="511" spans="1:20" x14ac:dyDescent="0.25">
      <c r="A511" vm="4593">
        <f ca="1"/>
        <v>44566</v>
      </c>
      <c r="B511" vm="4594">
        <f ca="1"/>
        <v>384.29</v>
      </c>
      <c r="C511" s="9">
        <f t="shared" ca="1" si="52"/>
        <v>-3.0721113829545788E-2</v>
      </c>
      <c r="G511" vm="4595">
        <f ca="1"/>
        <v>27.603999999999999</v>
      </c>
      <c r="H511" vm="4596">
        <f ca="1"/>
        <v>316.38</v>
      </c>
      <c r="I511" vm="4597">
        <f ca="1"/>
        <v>174.92</v>
      </c>
      <c r="J511" vm="4598">
        <f ca="1"/>
        <v>164.357</v>
      </c>
      <c r="K511" vm="4599">
        <f ca="1"/>
        <v>324.17</v>
      </c>
      <c r="L511" vm="4600">
        <f ca="1"/>
        <v>362.70299999999997</v>
      </c>
      <c r="M511" vm="4601">
        <f ca="1"/>
        <v>137.65350000000001</v>
      </c>
      <c r="N511" s="9">
        <f t="shared" ca="1" si="53"/>
        <v>3.6925626859328515</v>
      </c>
      <c r="O511" s="9">
        <f t="shared" ca="1" si="53"/>
        <v>1.0062143310082434</v>
      </c>
      <c r="P511" s="9">
        <f t="shared" ca="1" si="53"/>
        <v>1.3827004937851184</v>
      </c>
      <c r="Q511" s="9">
        <f t="shared" ca="1" si="48"/>
        <v>0.77890942938782581</v>
      </c>
      <c r="R511" s="9">
        <f t="shared" ca="1" si="49"/>
        <v>0.57939098660170529</v>
      </c>
      <c r="S511" s="9">
        <f t="shared" ca="1" si="50"/>
        <v>12.005514837710301</v>
      </c>
      <c r="T511" s="9">
        <f t="shared" ca="1" si="51"/>
        <v>1.0591090634395899</v>
      </c>
    </row>
    <row r="512" spans="1:20" x14ac:dyDescent="0.25">
      <c r="A512" vm="4602">
        <f ca="1"/>
        <v>44567</v>
      </c>
      <c r="B512" vm="4603">
        <f ca="1"/>
        <v>384.02</v>
      </c>
      <c r="C512" s="9">
        <f t="shared" ca="1" si="52"/>
        <v>-7.0259439485820252E-4</v>
      </c>
      <c r="G512" vm="4604">
        <f ca="1"/>
        <v>28.178000000000001</v>
      </c>
      <c r="H512" vm="4605">
        <f ca="1"/>
        <v>313.88</v>
      </c>
      <c r="I512" vm="4606">
        <f ca="1"/>
        <v>172</v>
      </c>
      <c r="J512" vm="4607">
        <f ca="1"/>
        <v>163.25399999999999</v>
      </c>
      <c r="K512" vm="3321">
        <f ca="1"/>
        <v>332.46</v>
      </c>
      <c r="L512" vm="4608">
        <f ca="1"/>
        <v>354.8965</v>
      </c>
      <c r="M512" vm="4609">
        <f ca="1"/>
        <v>137.55099999999999</v>
      </c>
      <c r="N512" s="9">
        <f t="shared" ca="1" si="53"/>
        <v>3.7901402464938379</v>
      </c>
      <c r="O512" s="9">
        <f t="shared" ca="1" si="53"/>
        <v>0.99036144578313268</v>
      </c>
      <c r="P512" s="9">
        <f t="shared" ca="1" si="53"/>
        <v>1.3429252511493277</v>
      </c>
      <c r="Q512" s="9">
        <f t="shared" ca="1" si="48"/>
        <v>0.7669711663347476</v>
      </c>
      <c r="R512" s="9">
        <f t="shared" ca="1" si="49"/>
        <v>0.61978075517661368</v>
      </c>
      <c r="S512" s="9">
        <f t="shared" ca="1" si="50"/>
        <v>11.725595588129831</v>
      </c>
      <c r="T512" s="9">
        <f t="shared" ca="1" si="51"/>
        <v>1.0575758029049678</v>
      </c>
    </row>
    <row r="513" spans="1:20" x14ac:dyDescent="0.25">
      <c r="A513" vm="4610">
        <f ca="1"/>
        <v>44568</v>
      </c>
      <c r="B513" vm="4611">
        <f ca="1"/>
        <v>379.86</v>
      </c>
      <c r="C513" s="9">
        <f t="shared" ca="1" si="52"/>
        <v>-1.0832769126607911E-2</v>
      </c>
      <c r="G513" vm="4612">
        <f ca="1"/>
        <v>27.247</v>
      </c>
      <c r="H513" vm="4613">
        <f ca="1"/>
        <v>314.04000000000002</v>
      </c>
      <c r="I513" vm="4614">
        <f ca="1"/>
        <v>172.17</v>
      </c>
      <c r="J513" vm="4615">
        <f ca="1"/>
        <v>162.554</v>
      </c>
      <c r="K513" vm="4616">
        <f ca="1"/>
        <v>331.79</v>
      </c>
      <c r="L513" vm="4617">
        <f ca="1"/>
        <v>342.31659999999999</v>
      </c>
      <c r="M513" vm="4618">
        <f ca="1"/>
        <v>137.00450000000001</v>
      </c>
      <c r="N513" s="9">
        <f t="shared" ca="1" si="53"/>
        <v>3.6318742031449212</v>
      </c>
      <c r="O513" s="9">
        <f t="shared" ca="1" si="53"/>
        <v>0.99137603043753986</v>
      </c>
      <c r="P513" s="9">
        <f t="shared" ca="1" si="53"/>
        <v>1.3452409330836028</v>
      </c>
      <c r="Q513" s="9">
        <f t="shared" ca="1" si="48"/>
        <v>0.75939475279244961</v>
      </c>
      <c r="R513" s="9">
        <f t="shared" ca="1" si="49"/>
        <v>0.61651644336175404</v>
      </c>
      <c r="S513" s="9">
        <f t="shared" ca="1" si="50"/>
        <v>11.274515569197229</v>
      </c>
      <c r="T513" s="9">
        <f t="shared" ca="1" si="51"/>
        <v>1.0494009064935454</v>
      </c>
    </row>
    <row r="514" spans="1:20" x14ac:dyDescent="0.25">
      <c r="A514" vm="4619">
        <f ca="1"/>
        <v>44571</v>
      </c>
      <c r="B514" vm="4620">
        <f ca="1"/>
        <v>380.11</v>
      </c>
      <c r="C514" s="9">
        <f t="shared" ca="1" si="52"/>
        <v>6.5813720844531964E-4</v>
      </c>
      <c r="G514" vm="4621">
        <f ca="1"/>
        <v>27.4</v>
      </c>
      <c r="H514" vm="4622">
        <f ca="1"/>
        <v>314.27</v>
      </c>
      <c r="I514" vm="4623">
        <f ca="1"/>
        <v>172.19</v>
      </c>
      <c r="J514" vm="4624">
        <f ca="1"/>
        <v>161.48599999999999</v>
      </c>
      <c r="K514" vm="4625">
        <f ca="1"/>
        <v>328.07</v>
      </c>
      <c r="L514" vm="4626">
        <f ca="1"/>
        <v>352.70310000000001</v>
      </c>
      <c r="M514" vm="4627">
        <f ca="1"/>
        <v>138.57400000000001</v>
      </c>
      <c r="N514" s="9">
        <f t="shared" ca="1" si="53"/>
        <v>3.6578835529111764</v>
      </c>
      <c r="O514" s="9">
        <f t="shared" ca="1" si="53"/>
        <v>0.99283449587824979</v>
      </c>
      <c r="P514" s="9">
        <f t="shared" ca="1" si="53"/>
        <v>1.3455133662523413</v>
      </c>
      <c r="Q514" s="9">
        <f t="shared" ca="1" si="48"/>
        <v>0.74783531041648632</v>
      </c>
      <c r="R514" s="9">
        <f t="shared" ca="1" si="49"/>
        <v>0.59839220462850173</v>
      </c>
      <c r="S514" s="9">
        <f t="shared" ca="1" si="50"/>
        <v>11.646946400654036</v>
      </c>
      <c r="T514" s="9">
        <f t="shared" ca="1" si="51"/>
        <v>1.0728784909724616</v>
      </c>
    </row>
    <row r="515" spans="1:20" x14ac:dyDescent="0.25">
      <c r="A515" vm="4628">
        <f ca="1"/>
        <v>44572</v>
      </c>
      <c r="B515" vm="4629">
        <f ca="1"/>
        <v>385.82</v>
      </c>
      <c r="C515" s="9">
        <f t="shared" ca="1" si="52"/>
        <v>1.5021967325247854E-2</v>
      </c>
      <c r="G515" vm="4630">
        <f ca="1"/>
        <v>27.817</v>
      </c>
      <c r="H515" vm="2382">
        <f ca="1"/>
        <v>314.98</v>
      </c>
      <c r="I515" vm="4430">
        <f ca="1"/>
        <v>175.08</v>
      </c>
      <c r="J515" vm="4631">
        <f ca="1"/>
        <v>165.36199999999999</v>
      </c>
      <c r="K515" vm="4632">
        <f ca="1"/>
        <v>334.37</v>
      </c>
      <c r="L515" vm="4633">
        <f ca="1"/>
        <v>354.79649999999998</v>
      </c>
      <c r="M515" vm="4634">
        <f ca="1"/>
        <v>140.01750000000001</v>
      </c>
      <c r="N515" s="9">
        <f t="shared" ca="1" si="53"/>
        <v>3.7287717807054825</v>
      </c>
      <c r="O515" s="9">
        <f t="shared" ca="1" si="53"/>
        <v>0.99733671528218171</v>
      </c>
      <c r="P515" s="9">
        <f t="shared" ca="1" si="53"/>
        <v>1.3848799591350249</v>
      </c>
      <c r="Q515" s="9">
        <f t="shared" ca="1" si="48"/>
        <v>0.78978699454498225</v>
      </c>
      <c r="R515" s="9">
        <f t="shared" ca="1" si="49"/>
        <v>0.62908647990255795</v>
      </c>
      <c r="S515" s="9">
        <f t="shared" ca="1" si="50"/>
        <v>11.722009867902067</v>
      </c>
      <c r="T515" s="9">
        <f t="shared" ca="1" si="51"/>
        <v>1.0944712868917446</v>
      </c>
    </row>
    <row r="516" spans="1:20" x14ac:dyDescent="0.25">
      <c r="A516" vm="4635">
        <f ca="1"/>
        <v>44573</v>
      </c>
      <c r="B516" vm="4636">
        <f ca="1"/>
        <v>387.35</v>
      </c>
      <c r="C516" s="9">
        <f t="shared" ca="1" si="52"/>
        <v>3.9655798040538759E-3</v>
      </c>
      <c r="G516" vm="4637">
        <f ca="1"/>
        <v>27.998999999999999</v>
      </c>
      <c r="H516" vm="4638">
        <f ca="1"/>
        <v>318.27</v>
      </c>
      <c r="I516" vm="4639">
        <f ca="1"/>
        <v>175.53</v>
      </c>
      <c r="J516" vm="4640">
        <f ca="1"/>
        <v>165.20699999999999</v>
      </c>
      <c r="K516" vm="4641">
        <f ca="1"/>
        <v>333.26</v>
      </c>
      <c r="L516" vm="4642">
        <f ca="1"/>
        <v>368.73630000000003</v>
      </c>
      <c r="M516" vm="4643">
        <f ca="1"/>
        <v>141.648</v>
      </c>
      <c r="N516" s="9">
        <f t="shared" ca="1" si="53"/>
        <v>3.7597110072248192</v>
      </c>
      <c r="O516" s="9">
        <f t="shared" ca="1" si="53"/>
        <v>1.0181991122384275</v>
      </c>
      <c r="P516" s="9">
        <f t="shared" ca="1" si="53"/>
        <v>1.3910097054316366</v>
      </c>
      <c r="Q516" s="9">
        <f t="shared" ref="Q516:Q579" ca="1" si="54">(J516/J$3)-1</f>
        <v>0.78810936011775912</v>
      </c>
      <c r="R516" s="9">
        <f t="shared" ref="R516:R579" ca="1" si="55">(K516/K$3)-1</f>
        <v>0.62367844092570035</v>
      </c>
      <c r="S516" s="9">
        <f t="shared" ref="S516:S579" ca="1" si="56">(L516/L$3)-1</f>
        <v>12.221852096212046</v>
      </c>
      <c r="T516" s="9">
        <f t="shared" ref="T516:T579" ca="1" si="57">(M516/M$3)-1</f>
        <v>1.1188613483717522</v>
      </c>
    </row>
    <row r="517" spans="1:20" x14ac:dyDescent="0.25">
      <c r="A517" vm="4644">
        <f ca="1"/>
        <v>44574</v>
      </c>
      <c r="B517" vm="4645">
        <f ca="1"/>
        <v>377.66</v>
      </c>
      <c r="C517" s="9">
        <f t="shared" ref="C517:C580" ca="1" si="58">B517/B516-1</f>
        <v>-2.5016135278172147E-2</v>
      </c>
      <c r="G517" vm="4646">
        <f ca="1"/>
        <v>26.574999999999999</v>
      </c>
      <c r="H517" vm="4647">
        <f ca="1"/>
        <v>304.8</v>
      </c>
      <c r="I517" vm="4623">
        <f ca="1"/>
        <v>172.19</v>
      </c>
      <c r="J517" vm="4648">
        <f ca="1"/>
        <v>161.214</v>
      </c>
      <c r="K517" vm="4649">
        <f ca="1"/>
        <v>326.48</v>
      </c>
      <c r="L517" vm="4650">
        <f ca="1"/>
        <v>343.84989999999999</v>
      </c>
      <c r="M517" vm="4651">
        <f ca="1"/>
        <v>139.131</v>
      </c>
      <c r="N517" s="9">
        <f t="shared" ca="1" si="53"/>
        <v>3.5176370590735226</v>
      </c>
      <c r="O517" s="9">
        <f t="shared" ca="1" si="53"/>
        <v>0.93278376664552964</v>
      </c>
      <c r="P517" s="9">
        <f t="shared" ca="1" si="53"/>
        <v>1.3455133662523413</v>
      </c>
      <c r="Q517" s="9">
        <f t="shared" ca="1" si="54"/>
        <v>0.74489133258290763</v>
      </c>
      <c r="R517" s="9">
        <f t="shared" ca="1" si="55"/>
        <v>0.59064555420219245</v>
      </c>
      <c r="S517" s="9">
        <f t="shared" ca="1" si="56"/>
        <v>11.329495417449548</v>
      </c>
      <c r="T517" s="9">
        <f t="shared" ca="1" si="57"/>
        <v>1.0812104530971864</v>
      </c>
    </row>
    <row r="518" spans="1:20" x14ac:dyDescent="0.25">
      <c r="A518" vm="4652">
        <f ca="1"/>
        <v>44575</v>
      </c>
      <c r="B518" vm="4653">
        <f ca="1"/>
        <v>380.01</v>
      </c>
      <c r="C518" s="9">
        <f t="shared" ca="1" si="58"/>
        <v>6.2225281999681581E-3</v>
      </c>
      <c r="G518" vm="4654">
        <f ca="1"/>
        <v>26.942</v>
      </c>
      <c r="H518" vm="4655">
        <f ca="1"/>
        <v>310.2</v>
      </c>
      <c r="I518" vm="4656">
        <f ca="1"/>
        <v>173.07</v>
      </c>
      <c r="J518" vm="4657">
        <f ca="1"/>
        <v>162.13800000000001</v>
      </c>
      <c r="K518" vm="4658">
        <f ca="1"/>
        <v>331.9</v>
      </c>
      <c r="L518" vm="4659">
        <f ca="1"/>
        <v>349.86649999999997</v>
      </c>
      <c r="M518" vm="4660">
        <f ca="1"/>
        <v>139.78649999999999</v>
      </c>
      <c r="N518" s="9">
        <f t="shared" ca="1" si="53"/>
        <v>3.5800254993625158</v>
      </c>
      <c r="O518" s="9">
        <f t="shared" ca="1" si="53"/>
        <v>0.96702599873176931</v>
      </c>
      <c r="P518" s="9">
        <f t="shared" ca="1" si="53"/>
        <v>1.3575004256768262</v>
      </c>
      <c r="Q518" s="9">
        <f t="shared" ca="1" si="54"/>
        <v>0.75489219845874111</v>
      </c>
      <c r="R518" s="9">
        <f t="shared" ca="1" si="55"/>
        <v>0.6170523751522532</v>
      </c>
      <c r="S518" s="9">
        <f t="shared" ca="1" si="56"/>
        <v>11.545233860673253</v>
      </c>
      <c r="T518" s="9">
        <f t="shared" ca="1" si="57"/>
        <v>1.0910158411990842</v>
      </c>
    </row>
    <row r="519" spans="1:20" x14ac:dyDescent="0.25">
      <c r="A519" vm="4661">
        <f ca="1"/>
        <v>44579</v>
      </c>
      <c r="B519" vm="4662">
        <f ca="1"/>
        <v>370.55</v>
      </c>
      <c r="C519" s="9">
        <f t="shared" ca="1" si="58"/>
        <v>-2.4894081734691098E-2</v>
      </c>
      <c r="G519" vm="4663">
        <f ca="1"/>
        <v>25.902999999999999</v>
      </c>
      <c r="H519" vm="3005">
        <f ca="1"/>
        <v>302.64999999999998</v>
      </c>
      <c r="I519" vm="4664">
        <f ca="1"/>
        <v>169.8</v>
      </c>
      <c r="J519" vm="4665">
        <f ca="1"/>
        <v>158.91749999999999</v>
      </c>
      <c r="K519" vm="4666">
        <f ca="1"/>
        <v>318.14999999999998</v>
      </c>
      <c r="L519" vm="4667">
        <f ca="1"/>
        <v>343.49990000000003</v>
      </c>
      <c r="M519" vm="4668">
        <f ca="1"/>
        <v>136.29050000000001</v>
      </c>
      <c r="N519" s="9">
        <f t="shared" ca="1" si="53"/>
        <v>3.4033999150021241</v>
      </c>
      <c r="O519" s="9">
        <f t="shared" ca="1" si="53"/>
        <v>0.91915028535193399</v>
      </c>
      <c r="P519" s="9">
        <f t="shared" ca="1" si="53"/>
        <v>1.3129576025881153</v>
      </c>
      <c r="Q519" s="9">
        <f t="shared" ca="1" si="54"/>
        <v>0.72003528444021114</v>
      </c>
      <c r="R519" s="9">
        <f t="shared" ca="1" si="55"/>
        <v>0.55006090133982943</v>
      </c>
      <c r="S519" s="9">
        <f t="shared" ca="1" si="56"/>
        <v>11.316945396652372</v>
      </c>
      <c r="T519" s="9">
        <f t="shared" ca="1" si="57"/>
        <v>1.0387204379889607</v>
      </c>
    </row>
    <row r="520" spans="1:20" x14ac:dyDescent="0.25">
      <c r="A520" vm="4669">
        <f ca="1"/>
        <v>44580</v>
      </c>
      <c r="B520" vm="3615">
        <f ca="1"/>
        <v>366.48</v>
      </c>
      <c r="C520" s="9">
        <f t="shared" ca="1" si="58"/>
        <v>-1.0983672918634446E-2</v>
      </c>
      <c r="G520" vm="4670">
        <f ca="1"/>
        <v>25.067</v>
      </c>
      <c r="H520" vm="4671">
        <f ca="1"/>
        <v>303.33</v>
      </c>
      <c r="I520" vm="4672">
        <f ca="1"/>
        <v>166.23</v>
      </c>
      <c r="J520" vm="4673">
        <f ca="1"/>
        <v>156.29900000000001</v>
      </c>
      <c r="K520" vm="4674">
        <f ca="1"/>
        <v>319.58999999999997</v>
      </c>
      <c r="L520" vm="4675">
        <f ca="1"/>
        <v>331.88</v>
      </c>
      <c r="M520" vm="4676">
        <f ca="1"/>
        <v>135.65199999999999</v>
      </c>
      <c r="N520" s="9">
        <f t="shared" ca="1" si="53"/>
        <v>3.2612834679133016</v>
      </c>
      <c r="O520" s="9">
        <f t="shared" ca="1" si="53"/>
        <v>0.92346227013316429</v>
      </c>
      <c r="P520" s="9">
        <f t="shared" ca="1" si="53"/>
        <v>1.2643282819683295</v>
      </c>
      <c r="Q520" s="9">
        <f t="shared" ca="1" si="54"/>
        <v>0.69169408606805804</v>
      </c>
      <c r="R520" s="9">
        <f t="shared" ca="1" si="55"/>
        <v>0.55707673568818494</v>
      </c>
      <c r="S520" s="9">
        <f t="shared" ca="1" si="56"/>
        <v>10.900288291906312</v>
      </c>
      <c r="T520" s="9">
        <f t="shared" ca="1" si="57"/>
        <v>1.0291693467562189</v>
      </c>
    </row>
    <row r="521" spans="1:20" x14ac:dyDescent="0.25">
      <c r="A521" vm="4677">
        <f ca="1"/>
        <v>44581</v>
      </c>
      <c r="B521" vm="4678">
        <f ca="1"/>
        <v>361.72</v>
      </c>
      <c r="C521" s="9">
        <f t="shared" ca="1" si="58"/>
        <v>-1.2988430473695689E-2</v>
      </c>
      <c r="G521" vm="4679">
        <f ca="1"/>
        <v>24.15</v>
      </c>
      <c r="H521" vm="4680">
        <f ca="1"/>
        <v>301.60000000000002</v>
      </c>
      <c r="I521" vm="482">
        <f ca="1"/>
        <v>164.51</v>
      </c>
      <c r="J521" vm="4681">
        <f ca="1"/>
        <v>151.66749999999999</v>
      </c>
      <c r="K521" vm="4682">
        <f ca="1"/>
        <v>316.56</v>
      </c>
      <c r="L521" vm="4683">
        <f ca="1"/>
        <v>332.08670000000001</v>
      </c>
      <c r="M521" vm="4684">
        <f ca="1"/>
        <v>133.50649999999999</v>
      </c>
      <c r="N521" s="9">
        <f t="shared" ca="1" si="53"/>
        <v>3.1053973650658726</v>
      </c>
      <c r="O521" s="9">
        <f t="shared" ca="1" si="53"/>
        <v>0.91249207355738782</v>
      </c>
      <c r="P521" s="9">
        <f t="shared" ca="1" si="53"/>
        <v>1.2408990294568363</v>
      </c>
      <c r="Q521" s="9">
        <f t="shared" ca="1" si="54"/>
        <v>0.64156528703783877</v>
      </c>
      <c r="R521" s="9">
        <f t="shared" ca="1" si="55"/>
        <v>0.54231425091352015</v>
      </c>
      <c r="S521" s="9">
        <f t="shared" ca="1" si="56"/>
        <v>10.907699975617103</v>
      </c>
      <c r="T521" s="9">
        <f t="shared" ca="1" si="57"/>
        <v>0.99707558600469692</v>
      </c>
    </row>
    <row r="522" spans="1:20" x14ac:dyDescent="0.25">
      <c r="A522" vm="4685">
        <f ca="1"/>
        <v>44582</v>
      </c>
      <c r="B522" vm="4686">
        <f ca="1"/>
        <v>351.69</v>
      </c>
      <c r="C522" s="9">
        <f t="shared" ca="1" si="58"/>
        <v>-2.7728629879464894E-2</v>
      </c>
      <c r="G522" vm="4687">
        <f ca="1"/>
        <v>23.373999999999999</v>
      </c>
      <c r="H522" vm="4688">
        <f ca="1"/>
        <v>296.02999999999997</v>
      </c>
      <c r="I522" vm="4689">
        <f ca="1"/>
        <v>162.41</v>
      </c>
      <c r="J522" vm="4690">
        <f ca="1"/>
        <v>142.643</v>
      </c>
      <c r="K522" vm="4691">
        <f ca="1"/>
        <v>303.17</v>
      </c>
      <c r="L522" vm="4692">
        <f ca="1"/>
        <v>314.6302</v>
      </c>
      <c r="M522" vm="4693">
        <f ca="1"/>
        <v>130.09200000000001</v>
      </c>
      <c r="N522" s="9">
        <f t="shared" ca="1" si="53"/>
        <v>2.9734806629834249</v>
      </c>
      <c r="O522" s="9">
        <f t="shared" ca="1" si="53"/>
        <v>0.87717184527584013</v>
      </c>
      <c r="P522" s="9">
        <f t="shared" ca="1" si="53"/>
        <v>1.2122935467393154</v>
      </c>
      <c r="Q522" s="9">
        <f t="shared" ca="1" si="54"/>
        <v>0.54388908130574087</v>
      </c>
      <c r="R522" s="9">
        <f t="shared" ca="1" si="55"/>
        <v>0.47707673568818532</v>
      </c>
      <c r="S522" s="9">
        <f t="shared" ca="1" si="56"/>
        <v>10.281758724057314</v>
      </c>
      <c r="T522" s="9">
        <f t="shared" ca="1" si="57"/>
        <v>0.94599931190258957</v>
      </c>
    </row>
    <row r="523" spans="1:20" x14ac:dyDescent="0.25">
      <c r="A523" vm="4694">
        <f ca="1"/>
        <v>44585</v>
      </c>
      <c r="B523" vm="4695">
        <f ca="1"/>
        <v>353.3</v>
      </c>
      <c r="C523" s="9">
        <f t="shared" ca="1" si="58"/>
        <v>4.5778953055248817E-3</v>
      </c>
      <c r="G523" vm="4696">
        <f ca="1"/>
        <v>23.372</v>
      </c>
      <c r="H523" vm="4697">
        <f ca="1"/>
        <v>296.37</v>
      </c>
      <c r="I523" vm="4698">
        <f ca="1"/>
        <v>161.62</v>
      </c>
      <c r="J523" vm="4699">
        <f ca="1"/>
        <v>144.54400000000001</v>
      </c>
      <c r="K523" vm="4700">
        <f ca="1"/>
        <v>308.70999999999998</v>
      </c>
      <c r="L523" vm="4701">
        <f ca="1"/>
        <v>309.99689999999998</v>
      </c>
      <c r="M523" vm="4702">
        <f ca="1"/>
        <v>130.37200000000001</v>
      </c>
      <c r="N523" s="9">
        <f t="shared" ca="1" si="53"/>
        <v>2.9731406714832129</v>
      </c>
      <c r="O523" s="9">
        <f t="shared" ca="1" si="53"/>
        <v>0.8793278376664555</v>
      </c>
      <c r="P523" s="9">
        <f t="shared" ca="1" si="53"/>
        <v>1.2015324365741531</v>
      </c>
      <c r="Q523" s="9">
        <f t="shared" ca="1" si="54"/>
        <v>0.56446445579703886</v>
      </c>
      <c r="R523" s="9">
        <f t="shared" ca="1" si="55"/>
        <v>0.50406820950060882</v>
      </c>
      <c r="S523" s="9">
        <f t="shared" ca="1" si="56"/>
        <v>10.115621548744279</v>
      </c>
      <c r="T523" s="9">
        <f t="shared" ca="1" si="57"/>
        <v>0.95018773092399544</v>
      </c>
    </row>
    <row r="524" spans="1:20" x14ac:dyDescent="0.25">
      <c r="A524" vm="4703">
        <f ca="1"/>
        <v>44586</v>
      </c>
      <c r="B524" vm="4704">
        <f ca="1"/>
        <v>345.11</v>
      </c>
      <c r="C524" s="9">
        <f t="shared" ca="1" si="58"/>
        <v>-2.3181432210585884E-2</v>
      </c>
      <c r="G524" vm="4705">
        <f ca="1"/>
        <v>22.324000000000002</v>
      </c>
      <c r="H524" vm="4706">
        <f ca="1"/>
        <v>288.49</v>
      </c>
      <c r="I524" vm="4707">
        <f ca="1"/>
        <v>159.78</v>
      </c>
      <c r="J524" vm="4708">
        <f ca="1"/>
        <v>139.98599999999999</v>
      </c>
      <c r="K524" vm="4709">
        <f ca="1"/>
        <v>300.14999999999998</v>
      </c>
      <c r="L524" vm="4710">
        <f ca="1"/>
        <v>306.13029999999998</v>
      </c>
      <c r="M524" vm="4711">
        <f ca="1"/>
        <v>126.7355</v>
      </c>
      <c r="N524" s="9">
        <f t="shared" ca="1" si="53"/>
        <v>2.7949851253718658</v>
      </c>
      <c r="O524" s="9">
        <f t="shared" ca="1" si="53"/>
        <v>0.82935954343690566</v>
      </c>
      <c r="P524" s="9">
        <f t="shared" ca="1" si="53"/>
        <v>1.1764685850502299</v>
      </c>
      <c r="Q524" s="9">
        <f t="shared" ca="1" si="54"/>
        <v>0.51513118018876081</v>
      </c>
      <c r="R524" s="9">
        <f t="shared" ca="1" si="55"/>
        <v>0.46236297198538368</v>
      </c>
      <c r="S524" s="9">
        <f t="shared" ca="1" si="56"/>
        <v>9.9769760904175193</v>
      </c>
      <c r="T524" s="9">
        <f t="shared" ca="1" si="57"/>
        <v>0.89579063888348731</v>
      </c>
    </row>
    <row r="525" spans="1:20" x14ac:dyDescent="0.25">
      <c r="A525" vm="4712">
        <f ca="1"/>
        <v>44587</v>
      </c>
      <c r="B525" vm="4713">
        <f ca="1"/>
        <v>344.57</v>
      </c>
      <c r="C525" s="9">
        <f t="shared" ca="1" si="58"/>
        <v>-1.5647184955521753E-3</v>
      </c>
      <c r="G525" vm="4714">
        <f ca="1"/>
        <v>22.771999999999998</v>
      </c>
      <c r="H525" vm="4715">
        <f ca="1"/>
        <v>296.70999999999998</v>
      </c>
      <c r="I525" vm="4716">
        <f ca="1"/>
        <v>159.69</v>
      </c>
      <c r="J525" vm="4717">
        <f ca="1"/>
        <v>138.8725</v>
      </c>
      <c r="K525" vm="4718">
        <f ca="1"/>
        <v>294.63</v>
      </c>
      <c r="L525" vm="4719">
        <f ca="1"/>
        <v>312.46690000000001</v>
      </c>
      <c r="M525" vm="4720">
        <f ca="1"/>
        <v>129.24</v>
      </c>
      <c r="N525" s="9">
        <f t="shared" ca="1" si="53"/>
        <v>2.8711432214194641</v>
      </c>
      <c r="O525" s="9">
        <f t="shared" ca="1" si="53"/>
        <v>0.88148383005707043</v>
      </c>
      <c r="P525" s="9">
        <f t="shared" ca="1" si="53"/>
        <v>1.1752426357909078</v>
      </c>
      <c r="Q525" s="9">
        <f t="shared" ca="1" si="54"/>
        <v>0.50307927093254845</v>
      </c>
      <c r="R525" s="9">
        <f t="shared" ca="1" si="55"/>
        <v>0.43546894031668693</v>
      </c>
      <c r="S525" s="9">
        <f t="shared" ca="1" si="56"/>
        <v>10.204188838370076</v>
      </c>
      <c r="T525" s="9">
        <f t="shared" ca="1" si="57"/>
        <v>0.93325455116602618</v>
      </c>
    </row>
    <row r="526" spans="1:20" x14ac:dyDescent="0.25">
      <c r="A526" vm="4721">
        <f ca="1"/>
        <v>44588</v>
      </c>
      <c r="B526" vm="4722">
        <f ca="1"/>
        <v>341.1</v>
      </c>
      <c r="C526" s="9">
        <f t="shared" ca="1" si="58"/>
        <v>-1.0070522680442173E-2</v>
      </c>
      <c r="G526" vm="4723">
        <f ca="1"/>
        <v>21.943999999999999</v>
      </c>
      <c r="H526" vm="4724">
        <f ca="1"/>
        <v>299.83999999999997</v>
      </c>
      <c r="I526" vm="4725">
        <f ca="1"/>
        <v>159.22</v>
      </c>
      <c r="J526" vm="4726">
        <f ca="1"/>
        <v>139.63749999999999</v>
      </c>
      <c r="K526" vm="4727">
        <f ca="1"/>
        <v>294.64</v>
      </c>
      <c r="L526" vm="4728">
        <f ca="1"/>
        <v>276.3639</v>
      </c>
      <c r="M526" vm="4729">
        <f ca="1"/>
        <v>129.12100000000001</v>
      </c>
      <c r="N526" s="9">
        <f t="shared" ca="1" si="53"/>
        <v>2.7303867403314914</v>
      </c>
      <c r="O526" s="9">
        <f t="shared" ca="1" si="53"/>
        <v>0.90133164235890928</v>
      </c>
      <c r="P526" s="9">
        <f t="shared" ca="1" si="53"/>
        <v>1.1688404563255577</v>
      </c>
      <c r="Q526" s="9">
        <f t="shared" ca="1" si="54"/>
        <v>0.51135920858948825</v>
      </c>
      <c r="R526" s="9">
        <f t="shared" ca="1" si="55"/>
        <v>0.43551766138855053</v>
      </c>
      <c r="S526" s="9">
        <f t="shared" ca="1" si="56"/>
        <v>8.9096362645400955</v>
      </c>
      <c r="T526" s="9">
        <f t="shared" ca="1" si="57"/>
        <v>0.93147447308192866</v>
      </c>
    </row>
    <row r="527" spans="1:20" x14ac:dyDescent="0.25">
      <c r="A527" vm="4730">
        <f ca="1"/>
        <v>44589</v>
      </c>
      <c r="B527" vm="4731">
        <f ca="1"/>
        <v>351.8</v>
      </c>
      <c r="C527" s="9">
        <f t="shared" ca="1" si="58"/>
        <v>3.1369099970683045E-2</v>
      </c>
      <c r="G527" vm="4732">
        <f ca="1"/>
        <v>22.84</v>
      </c>
      <c r="H527" vm="4733">
        <f ca="1"/>
        <v>308.26</v>
      </c>
      <c r="I527" vm="4734">
        <f ca="1"/>
        <v>170.33</v>
      </c>
      <c r="J527" vm="4735">
        <f ca="1"/>
        <v>143.97800000000001</v>
      </c>
      <c r="K527" vm="4736">
        <f ca="1"/>
        <v>301.70999999999998</v>
      </c>
      <c r="L527" vm="4737">
        <f ca="1"/>
        <v>282.11380000000003</v>
      </c>
      <c r="M527" vm="4738">
        <f ca="1"/>
        <v>133.2895</v>
      </c>
      <c r="N527" s="9">
        <f t="shared" ca="1" si="53"/>
        <v>2.8827029324266893</v>
      </c>
      <c r="O527" s="9">
        <f t="shared" ca="1" si="53"/>
        <v>0.95472415979708325</v>
      </c>
      <c r="P527" s="9">
        <f t="shared" ca="1" si="53"/>
        <v>1.3201770815596801</v>
      </c>
      <c r="Q527" s="9">
        <f t="shared" ca="1" si="54"/>
        <v>0.55833838427569504</v>
      </c>
      <c r="R527" s="9">
        <f t="shared" ca="1" si="55"/>
        <v>0.46996345919610216</v>
      </c>
      <c r="S527" s="9">
        <f t="shared" ca="1" si="56"/>
        <v>9.1158115919163532</v>
      </c>
      <c r="T527" s="9">
        <f t="shared" ca="1" si="57"/>
        <v>0.99382956126310762</v>
      </c>
    </row>
    <row r="528" spans="1:20" x14ac:dyDescent="0.25">
      <c r="A528" vm="4739">
        <f ca="1"/>
        <v>44592</v>
      </c>
      <c r="B528" vm="4740">
        <f ca="1"/>
        <v>363.05</v>
      </c>
      <c r="C528" s="9">
        <f t="shared" ca="1" si="58"/>
        <v>3.1978396816372934E-2</v>
      </c>
      <c r="G528" vm="4741">
        <f ca="1"/>
        <v>24.486000000000001</v>
      </c>
      <c r="H528" vm="4742">
        <f ca="1"/>
        <v>310.98</v>
      </c>
      <c r="I528" vm="4743">
        <f ca="1"/>
        <v>174.78</v>
      </c>
      <c r="J528" vm="4744">
        <f ca="1"/>
        <v>149.5735</v>
      </c>
      <c r="K528" vm="4745">
        <f ca="1"/>
        <v>313.26</v>
      </c>
      <c r="L528" vm="4746">
        <f ca="1"/>
        <v>312.23689999999999</v>
      </c>
      <c r="M528" vm="4747">
        <f ca="1"/>
        <v>135.6985</v>
      </c>
      <c r="N528" s="9">
        <f t="shared" ca="1" si="53"/>
        <v>3.1625159371015723</v>
      </c>
      <c r="O528" s="9">
        <f t="shared" ca="1" si="53"/>
        <v>0.97197209892200398</v>
      </c>
      <c r="P528" s="9">
        <f t="shared" ca="1" si="53"/>
        <v>1.3807934616039503</v>
      </c>
      <c r="Q528" s="9">
        <f t="shared" ca="1" si="54"/>
        <v>0.61890098709845009</v>
      </c>
      <c r="R528" s="9">
        <f t="shared" ca="1" si="55"/>
        <v>0.52623629719853837</v>
      </c>
      <c r="S528" s="9">
        <f t="shared" ca="1" si="56"/>
        <v>10.195941681846215</v>
      </c>
      <c r="T528" s="9">
        <f t="shared" ca="1" si="57"/>
        <v>1.0298649234865596</v>
      </c>
    </row>
    <row r="529" spans="1:20" x14ac:dyDescent="0.25">
      <c r="A529" vm="4748">
        <f ca="1"/>
        <v>44593</v>
      </c>
      <c r="B529" vm="4749">
        <f ca="1"/>
        <v>365.52</v>
      </c>
      <c r="C529" s="9">
        <f t="shared" ca="1" si="58"/>
        <v>6.8034705963364583E-3</v>
      </c>
      <c r="G529" vm="4750">
        <f ca="1"/>
        <v>24.638000000000002</v>
      </c>
      <c r="H529" vm="4751">
        <f ca="1"/>
        <v>308.76</v>
      </c>
      <c r="I529" vm="4752">
        <f ca="1"/>
        <v>174.61</v>
      </c>
      <c r="J529" vm="4753">
        <f ca="1"/>
        <v>151.1935</v>
      </c>
      <c r="K529" vm="4754">
        <f ca="1"/>
        <v>319</v>
      </c>
      <c r="L529" vm="4755">
        <f ca="1"/>
        <v>310.41359999999997</v>
      </c>
      <c r="M529" vm="4756">
        <f ca="1"/>
        <v>137.8785</v>
      </c>
      <c r="N529" s="9">
        <f t="shared" ca="1" si="53"/>
        <v>3.1883552911177224</v>
      </c>
      <c r="O529" s="9">
        <f t="shared" ca="1" si="53"/>
        <v>0.95789473684210535</v>
      </c>
      <c r="P529" s="9">
        <f t="shared" ca="1" si="53"/>
        <v>1.3784777796696752</v>
      </c>
      <c r="Q529" s="9">
        <f t="shared" ca="1" si="54"/>
        <v>0.63643497272491123</v>
      </c>
      <c r="R529" s="9">
        <f t="shared" ca="1" si="55"/>
        <v>0.55420219244823388</v>
      </c>
      <c r="S529" s="9">
        <f t="shared" ca="1" si="56"/>
        <v>10.130563244933375</v>
      </c>
      <c r="T529" s="9">
        <f t="shared" ca="1" si="57"/>
        <v>1.0624747572960764</v>
      </c>
    </row>
    <row r="530" spans="1:20" x14ac:dyDescent="0.25">
      <c r="A530" vm="4757">
        <f ca="1"/>
        <v>44594</v>
      </c>
      <c r="B530" vm="3588">
        <f ca="1"/>
        <v>368.49</v>
      </c>
      <c r="C530" s="9">
        <f t="shared" ca="1" si="58"/>
        <v>8.1254103742613992E-3</v>
      </c>
      <c r="G530" vm="4758">
        <f ca="1"/>
        <v>25.242000000000001</v>
      </c>
      <c r="H530" vm="4759">
        <f ca="1"/>
        <v>313.45999999999998</v>
      </c>
      <c r="I530" vm="4760">
        <f ca="1"/>
        <v>175.84</v>
      </c>
      <c r="J530" vm="4761">
        <f ca="1"/>
        <v>150.61250000000001</v>
      </c>
      <c r="K530" vm="4762">
        <f ca="1"/>
        <v>323</v>
      </c>
      <c r="L530" vm="4763">
        <f ca="1"/>
        <v>301.8836</v>
      </c>
      <c r="M530" vm="4425">
        <f ca="1"/>
        <v>148.03649999999999</v>
      </c>
      <c r="N530" s="9">
        <f t="shared" ca="1" si="53"/>
        <v>3.2910327241818953</v>
      </c>
      <c r="O530" s="9">
        <f t="shared" ca="1" si="53"/>
        <v>0.98769816106531394</v>
      </c>
      <c r="P530" s="9">
        <f t="shared" ca="1" si="53"/>
        <v>1.3952324195470802</v>
      </c>
      <c r="Q530" s="9">
        <f t="shared" ca="1" si="54"/>
        <v>0.63014654948480398</v>
      </c>
      <c r="R530" s="9">
        <f t="shared" ca="1" si="55"/>
        <v>0.57369062119366632</v>
      </c>
      <c r="S530" s="9">
        <f t="shared" ca="1" si="56"/>
        <v>9.8247013095050271</v>
      </c>
      <c r="T530" s="9">
        <f t="shared" ca="1" si="57"/>
        <v>1.2144246159369341</v>
      </c>
    </row>
    <row r="531" spans="1:20" x14ac:dyDescent="0.25">
      <c r="A531" vm="4764">
        <f ca="1"/>
        <v>44595</v>
      </c>
      <c r="B531" vm="4765">
        <f ca="1"/>
        <v>353.55</v>
      </c>
      <c r="C531" s="9">
        <f t="shared" ca="1" si="58"/>
        <v>-4.0543841081169041E-2</v>
      </c>
      <c r="G531" vm="4766">
        <f ca="1"/>
        <v>23.948</v>
      </c>
      <c r="H531" vm="4767">
        <f ca="1"/>
        <v>301.25</v>
      </c>
      <c r="I531" vm="4768">
        <f ca="1"/>
        <v>172.9</v>
      </c>
      <c r="J531" vm="4769">
        <f ca="1"/>
        <v>138.84549999999999</v>
      </c>
      <c r="K531" vm="4770">
        <f ca="1"/>
        <v>237.76</v>
      </c>
      <c r="L531" vm="4771">
        <f ca="1"/>
        <v>297.0437</v>
      </c>
      <c r="M531" vm="4772">
        <f ca="1"/>
        <v>142.65049999999999</v>
      </c>
      <c r="N531" s="9">
        <f t="shared" ca="1" si="53"/>
        <v>3.0710582235444113</v>
      </c>
      <c r="O531" s="9">
        <f t="shared" ca="1" si="53"/>
        <v>0.91027266962587206</v>
      </c>
      <c r="P531" s="9">
        <f t="shared" ca="1" si="53"/>
        <v>1.355184743742551</v>
      </c>
      <c r="Q531" s="9">
        <f t="shared" ca="1" si="54"/>
        <v>0.50278703783877376</v>
      </c>
      <c r="R531" s="9">
        <f t="shared" ca="1" si="55"/>
        <v>0.15839220462850179</v>
      </c>
      <c r="S531" s="9">
        <f t="shared" ca="1" si="56"/>
        <v>9.6511560362014315</v>
      </c>
      <c r="T531" s="9">
        <f t="shared" ca="1" si="57"/>
        <v>1.133857384332321</v>
      </c>
    </row>
    <row r="532" spans="1:20" x14ac:dyDescent="0.25">
      <c r="A532" vm="4773">
        <f ca="1"/>
        <v>44596</v>
      </c>
      <c r="B532" vm="4774">
        <f ca="1"/>
        <v>358.01</v>
      </c>
      <c r="C532" s="9">
        <f t="shared" ca="1" si="58"/>
        <v>1.2614905953896027E-2</v>
      </c>
      <c r="G532" vm="4775">
        <f ca="1"/>
        <v>24.318999999999999</v>
      </c>
      <c r="H532" vm="4776">
        <f ca="1"/>
        <v>305.94</v>
      </c>
      <c r="I532" vm="4777">
        <f ca="1"/>
        <v>172.39</v>
      </c>
      <c r="J532" vm="4778">
        <f ca="1"/>
        <v>157.6395</v>
      </c>
      <c r="K532" vm="4779">
        <f ca="1"/>
        <v>237.09</v>
      </c>
      <c r="L532" vm="4780">
        <f ca="1"/>
        <v>307.77030000000002</v>
      </c>
      <c r="M532" vm="4781">
        <f ca="1"/>
        <v>143.01599999999999</v>
      </c>
      <c r="N532" s="9">
        <f t="shared" ref="N532:P595" ca="1" si="59">(G532/G$3)-1</f>
        <v>3.1341266468338285</v>
      </c>
      <c r="O532" s="9">
        <f t="shared" ca="1" si="59"/>
        <v>0.94001268230818025</v>
      </c>
      <c r="P532" s="9">
        <f t="shared" ca="1" si="59"/>
        <v>1.3482376979397244</v>
      </c>
      <c r="Q532" s="9">
        <f t="shared" ca="1" si="54"/>
        <v>0.70620291800155854</v>
      </c>
      <c r="R532" s="9">
        <f t="shared" ca="1" si="55"/>
        <v>0.15512789281364192</v>
      </c>
      <c r="S532" s="9">
        <f t="shared" ca="1" si="56"/>
        <v>10.035781902152866</v>
      </c>
      <c r="T532" s="9">
        <f t="shared" ca="1" si="57"/>
        <v>1.1393247670191919</v>
      </c>
    </row>
    <row r="533" spans="1:20" x14ac:dyDescent="0.25">
      <c r="A533" vm="4782">
        <f ca="1"/>
        <v>44599</v>
      </c>
      <c r="B533" vm="4783">
        <f ca="1"/>
        <v>355.13</v>
      </c>
      <c r="C533" s="9">
        <f t="shared" ca="1" si="58"/>
        <v>-8.0444680316191786E-3</v>
      </c>
      <c r="G533" vm="4784">
        <f ca="1"/>
        <v>24.728000000000002</v>
      </c>
      <c r="H533" vm="4785">
        <f ca="1"/>
        <v>300.95</v>
      </c>
      <c r="I533" vm="4786">
        <f ca="1"/>
        <v>171.66</v>
      </c>
      <c r="J533" vm="4787">
        <f ca="1"/>
        <v>157.93549999999999</v>
      </c>
      <c r="K533" vm="4788">
        <f ca="1"/>
        <v>224.91</v>
      </c>
      <c r="L533" vm="4789">
        <f ca="1"/>
        <v>302.4436</v>
      </c>
      <c r="M533" vm="4790">
        <f ca="1"/>
        <v>138.93799999999999</v>
      </c>
      <c r="N533" s="9">
        <f t="shared" ca="1" si="59"/>
        <v>3.2036549086272847</v>
      </c>
      <c r="O533" s="9">
        <f t="shared" ca="1" si="59"/>
        <v>0.9083703233988587</v>
      </c>
      <c r="P533" s="9">
        <f t="shared" ca="1" si="59"/>
        <v>1.3382938872807766</v>
      </c>
      <c r="Q533" s="9">
        <f t="shared" ca="1" si="54"/>
        <v>0.70940665858515883</v>
      </c>
      <c r="R533" s="9">
        <f t="shared" ca="1" si="55"/>
        <v>9.5785627283800245E-2</v>
      </c>
      <c r="S533" s="9">
        <f t="shared" ca="1" si="56"/>
        <v>9.8447813427805109</v>
      </c>
      <c r="T533" s="9">
        <f t="shared" ca="1" si="57"/>
        <v>1.0783234357002884</v>
      </c>
    </row>
    <row r="534" spans="1:20" x14ac:dyDescent="0.25">
      <c r="A534" vm="4791">
        <f ca="1"/>
        <v>44600</v>
      </c>
      <c r="B534" vm="4792">
        <f ca="1"/>
        <v>359.12</v>
      </c>
      <c r="C534" s="9">
        <f t="shared" ca="1" si="58"/>
        <v>1.1235322276349491E-2</v>
      </c>
      <c r="G534" vm="4793">
        <f ca="1"/>
        <v>25.108000000000001</v>
      </c>
      <c r="H534" vm="4794">
        <f ca="1"/>
        <v>304.56</v>
      </c>
      <c r="I534" vm="4795">
        <f ca="1"/>
        <v>174.83</v>
      </c>
      <c r="J534" vm="4796">
        <f ca="1"/>
        <v>161.4135</v>
      </c>
      <c r="K534" vm="4797">
        <f ca="1"/>
        <v>220.18</v>
      </c>
      <c r="L534" vm="4798">
        <f ca="1"/>
        <v>307.33030000000002</v>
      </c>
      <c r="M534" vm="4799">
        <f ca="1"/>
        <v>139.21299999999999</v>
      </c>
      <c r="N534" s="9">
        <f t="shared" ca="1" si="59"/>
        <v>3.2682532936676578</v>
      </c>
      <c r="O534" s="9">
        <f t="shared" ca="1" si="59"/>
        <v>0.9312618896639191</v>
      </c>
      <c r="P534" s="9">
        <f t="shared" ca="1" si="59"/>
        <v>1.3814745445257963</v>
      </c>
      <c r="Q534" s="9">
        <f t="shared" ca="1" si="54"/>
        <v>0.74705061044246257</v>
      </c>
      <c r="R534" s="9">
        <f t="shared" ca="1" si="55"/>
        <v>7.2740560292326562E-2</v>
      </c>
      <c r="S534" s="9">
        <f t="shared" ca="1" si="56"/>
        <v>10.020004733150701</v>
      </c>
      <c r="T534" s="9">
        <f t="shared" ca="1" si="57"/>
        <v>1.0824370615248835</v>
      </c>
    </row>
    <row r="535" spans="1:20" x14ac:dyDescent="0.25">
      <c r="A535" vm="4800">
        <f ca="1"/>
        <v>44601</v>
      </c>
      <c r="B535" vm="4801">
        <f ca="1"/>
        <v>366.73</v>
      </c>
      <c r="C535" s="9">
        <f t="shared" ca="1" si="58"/>
        <v>2.119068834929827E-2</v>
      </c>
      <c r="G535" vm="4802">
        <f ca="1"/>
        <v>26.704999999999998</v>
      </c>
      <c r="H535" vm="4803">
        <f ca="1"/>
        <v>311.20999999999998</v>
      </c>
      <c r="I535" vm="4526">
        <f ca="1"/>
        <v>176.28</v>
      </c>
      <c r="J535" vm="4804">
        <f ca="1"/>
        <v>161.18950000000001</v>
      </c>
      <c r="K535" vm="4805">
        <f ca="1"/>
        <v>232</v>
      </c>
      <c r="L535" vm="4806">
        <f ca="1"/>
        <v>310.66359999999997</v>
      </c>
      <c r="M535" vm="4807">
        <f ca="1"/>
        <v>141.453</v>
      </c>
      <c r="N535" s="9">
        <f t="shared" ca="1" si="59"/>
        <v>3.5397365065873352</v>
      </c>
      <c r="O535" s="9">
        <f t="shared" ca="1" si="59"/>
        <v>0.97343056436271413</v>
      </c>
      <c r="P535" s="9">
        <f t="shared" ca="1" si="59"/>
        <v>1.4012259492593224</v>
      </c>
      <c r="Q535" s="9">
        <f t="shared" ca="1" si="54"/>
        <v>0.74462615810892729</v>
      </c>
      <c r="R535" s="9">
        <f t="shared" ca="1" si="55"/>
        <v>0.13032886723507908</v>
      </c>
      <c r="S535" s="9">
        <f t="shared" ca="1" si="56"/>
        <v>10.139527545502789</v>
      </c>
      <c r="T535" s="9">
        <f t="shared" ca="1" si="57"/>
        <v>1.1159444136961301</v>
      </c>
    </row>
    <row r="536" spans="1:20" x14ac:dyDescent="0.25">
      <c r="A536" vm="4808">
        <f ca="1"/>
        <v>44602</v>
      </c>
      <c r="B536" vm="4809">
        <f ca="1"/>
        <v>358.43</v>
      </c>
      <c r="C536" s="9">
        <f t="shared" ca="1" si="58"/>
        <v>-2.2632454394240997E-2</v>
      </c>
      <c r="G536" vm="4810">
        <f ca="1"/>
        <v>25.824000000000002</v>
      </c>
      <c r="H536" vm="4811">
        <f ca="1"/>
        <v>302.38</v>
      </c>
      <c r="I536" vm="4812">
        <f ca="1"/>
        <v>172.12</v>
      </c>
      <c r="J536" vm="4813">
        <f ca="1"/>
        <v>159.0035</v>
      </c>
      <c r="K536" vm="4814">
        <f ca="1"/>
        <v>228.07</v>
      </c>
      <c r="L536" vm="4815">
        <f ca="1"/>
        <v>301.51369999999997</v>
      </c>
      <c r="M536" vm="4816">
        <f ca="1"/>
        <v>138.60249999999999</v>
      </c>
      <c r="N536" s="9">
        <f t="shared" ca="1" si="59"/>
        <v>3.3899702507437315</v>
      </c>
      <c r="O536" s="9">
        <f t="shared" ca="1" si="59"/>
        <v>0.91743817374762227</v>
      </c>
      <c r="P536" s="9">
        <f t="shared" ca="1" si="59"/>
        <v>1.3445598501617573</v>
      </c>
      <c r="Q536" s="9">
        <f t="shared" ca="1" si="54"/>
        <v>0.72096610096112235</v>
      </c>
      <c r="R536" s="9">
        <f t="shared" ca="1" si="55"/>
        <v>0.11118148599269184</v>
      </c>
      <c r="S536" s="9">
        <f t="shared" ca="1" si="56"/>
        <v>9.811437730382524</v>
      </c>
      <c r="T536" s="9">
        <f t="shared" ca="1" si="57"/>
        <v>1.0733048121942828</v>
      </c>
    </row>
    <row r="537" spans="1:20" x14ac:dyDescent="0.25">
      <c r="A537" vm="4817">
        <f ca="1"/>
        <v>44603</v>
      </c>
      <c r="B537" vm="4818">
        <f ca="1"/>
        <v>347.06</v>
      </c>
      <c r="C537" s="9">
        <f t="shared" ca="1" si="58"/>
        <v>-3.1721675083000833E-2</v>
      </c>
      <c r="G537" vm="4819">
        <f ca="1"/>
        <v>23.949000000000002</v>
      </c>
      <c r="H537" vm="4820">
        <f ca="1"/>
        <v>295.04000000000002</v>
      </c>
      <c r="I537" vm="4821">
        <f ca="1"/>
        <v>168.64</v>
      </c>
      <c r="J537" vm="4822">
        <f ca="1"/>
        <v>153.29349999999999</v>
      </c>
      <c r="K537" vm="4823">
        <f ca="1"/>
        <v>219.55</v>
      </c>
      <c r="L537" vm="4824">
        <f ca="1"/>
        <v>286.66379999999998</v>
      </c>
      <c r="M537" vm="4825">
        <f ca="1"/>
        <v>134.13</v>
      </c>
      <c r="N537" s="9">
        <f t="shared" ca="1" si="59"/>
        <v>3.0712282192945173</v>
      </c>
      <c r="O537" s="9">
        <f t="shared" ca="1" si="59"/>
        <v>0.87089410272669654</v>
      </c>
      <c r="P537" s="9">
        <f t="shared" ca="1" si="59"/>
        <v>1.2971564788012939</v>
      </c>
      <c r="Q537" s="9">
        <f t="shared" ca="1" si="54"/>
        <v>0.65916421335180542</v>
      </c>
      <c r="R537" s="9">
        <f t="shared" ca="1" si="55"/>
        <v>6.9671132764920873E-2</v>
      </c>
      <c r="S537" s="9">
        <f t="shared" ca="1" si="56"/>
        <v>9.2789618622796564</v>
      </c>
      <c r="T537" s="9">
        <f t="shared" ca="1" si="57"/>
        <v>1.0064022976470062</v>
      </c>
    </row>
    <row r="538" spans="1:20" x14ac:dyDescent="0.25">
      <c r="A538" vm="4826">
        <f ca="1"/>
        <v>44606</v>
      </c>
      <c r="B538" vm="4827">
        <f ca="1"/>
        <v>347.49</v>
      </c>
      <c r="C538" s="9">
        <f t="shared" ca="1" si="58"/>
        <v>1.2389788509190591E-3</v>
      </c>
      <c r="G538" vm="4828">
        <f ca="1"/>
        <v>24.266999999999999</v>
      </c>
      <c r="H538" vm="4829">
        <f ca="1"/>
        <v>295</v>
      </c>
      <c r="I538" vm="4830">
        <f ca="1"/>
        <v>168.88</v>
      </c>
      <c r="J538" vm="4831">
        <f ca="1"/>
        <v>155.167</v>
      </c>
      <c r="K538" vm="4832">
        <f ca="1"/>
        <v>217.7</v>
      </c>
      <c r="L538" vm="4833">
        <f ca="1"/>
        <v>291.9171</v>
      </c>
      <c r="M538" vm="4834">
        <f ca="1"/>
        <v>135.30000000000001</v>
      </c>
      <c r="N538" s="9">
        <f t="shared" ca="1" si="59"/>
        <v>3.1252868678283043</v>
      </c>
      <c r="O538" s="9">
        <f t="shared" ca="1" si="59"/>
        <v>0.87064045656309452</v>
      </c>
      <c r="P538" s="9">
        <f t="shared" ca="1" si="59"/>
        <v>1.3004256768261535</v>
      </c>
      <c r="Q538" s="9">
        <f t="shared" ca="1" si="54"/>
        <v>0.6794419430253702</v>
      </c>
      <c r="R538" s="9">
        <f t="shared" ca="1" si="55"/>
        <v>6.0657734470158209E-2</v>
      </c>
      <c r="S538" s="9">
        <f t="shared" ca="1" si="56"/>
        <v>9.4673305030048329</v>
      </c>
      <c r="T538" s="9">
        <f t="shared" ca="1" si="57"/>
        <v>1.0239039057007377</v>
      </c>
    </row>
    <row r="539" spans="1:20" x14ac:dyDescent="0.25">
      <c r="A539" vm="4835">
        <f ca="1"/>
        <v>44607</v>
      </c>
      <c r="B539" vm="4836">
        <f ca="1"/>
        <v>356.13</v>
      </c>
      <c r="C539" s="9">
        <f t="shared" ca="1" si="58"/>
        <v>2.4864024864024836E-2</v>
      </c>
      <c r="G539" vm="4837">
        <f ca="1"/>
        <v>26.495000000000001</v>
      </c>
      <c r="H539" vm="4838">
        <f ca="1"/>
        <v>300.47000000000003</v>
      </c>
      <c r="I539" vm="473">
        <f ca="1"/>
        <v>172.79</v>
      </c>
      <c r="J539" vm="4839">
        <f ca="1"/>
        <v>156.51050000000001</v>
      </c>
      <c r="K539" vm="4840">
        <f ca="1"/>
        <v>221</v>
      </c>
      <c r="L539" vm="4841">
        <f ca="1"/>
        <v>307.47359999999998</v>
      </c>
      <c r="M539" vm="4842">
        <f ca="1"/>
        <v>136.4255</v>
      </c>
      <c r="N539" s="9">
        <f t="shared" ca="1" si="59"/>
        <v>3.5040373990650231</v>
      </c>
      <c r="O539" s="9">
        <f t="shared" ca="1" si="59"/>
        <v>0.90532656943563761</v>
      </c>
      <c r="P539" s="9">
        <f t="shared" ca="1" si="59"/>
        <v>1.35368636131449</v>
      </c>
      <c r="Q539" s="9">
        <f t="shared" ca="1" si="54"/>
        <v>0.69398324530262379</v>
      </c>
      <c r="R539" s="9">
        <f t="shared" ca="1" si="55"/>
        <v>7.6735688185139983E-2</v>
      </c>
      <c r="S539" s="9">
        <f t="shared" ca="1" si="56"/>
        <v>10.025143070237087</v>
      </c>
      <c r="T539" s="9">
        <f t="shared" ca="1" si="57"/>
        <v>1.0407398543028528</v>
      </c>
    </row>
    <row r="540" spans="1:20" x14ac:dyDescent="0.25">
      <c r="A540" vm="4843">
        <f ca="1"/>
        <v>44608</v>
      </c>
      <c r="B540" vm="4844">
        <f ca="1"/>
        <v>356.04</v>
      </c>
      <c r="C540" s="9">
        <f t="shared" ca="1" si="58"/>
        <v>-2.5271670457405193E-4</v>
      </c>
      <c r="G540" vm="4845">
        <f ca="1"/>
        <v>26.510999999999999</v>
      </c>
      <c r="H540" vm="4846">
        <f ca="1"/>
        <v>299.5</v>
      </c>
      <c r="I540" vm="4847">
        <f ca="1"/>
        <v>172.55</v>
      </c>
      <c r="J540" vm="4848">
        <f ca="1"/>
        <v>158.10050000000001</v>
      </c>
      <c r="K540" vm="1421">
        <f ca="1"/>
        <v>216.54</v>
      </c>
      <c r="L540" vm="4849">
        <f ca="1"/>
        <v>307.79360000000003</v>
      </c>
      <c r="M540" vm="4850">
        <f ca="1"/>
        <v>137.48750000000001</v>
      </c>
      <c r="N540" s="9">
        <f t="shared" ca="1" si="59"/>
        <v>3.5067573310667228</v>
      </c>
      <c r="O540" s="9">
        <f t="shared" ca="1" si="59"/>
        <v>0.89917564996829435</v>
      </c>
      <c r="P540" s="9">
        <f t="shared" ca="1" si="59"/>
        <v>1.3504171632896309</v>
      </c>
      <c r="Q540" s="9">
        <f t="shared" ca="1" si="54"/>
        <v>0.71119252749155781</v>
      </c>
      <c r="R540" s="9">
        <f t="shared" ca="1" si="55"/>
        <v>5.5006090133982832E-2</v>
      </c>
      <c r="S540" s="9">
        <f t="shared" ca="1" si="56"/>
        <v>10.036617374965937</v>
      </c>
      <c r="T540" s="9">
        <f t="shared" ca="1" si="57"/>
        <v>1.0566259293054707</v>
      </c>
    </row>
    <row r="541" spans="1:20" x14ac:dyDescent="0.25">
      <c r="A541" vm="4851">
        <f ca="1"/>
        <v>44609</v>
      </c>
      <c r="B541" vm="4852">
        <f ca="1"/>
        <v>345.45</v>
      </c>
      <c r="C541" s="9">
        <f t="shared" ca="1" si="58"/>
        <v>-2.9743849005729794E-2</v>
      </c>
      <c r="G541" vm="4853">
        <f ca="1"/>
        <v>24.507000000000001</v>
      </c>
      <c r="H541" vm="3740">
        <f ca="1"/>
        <v>290.73</v>
      </c>
      <c r="I541" vm="4830">
        <f ca="1"/>
        <v>168.88</v>
      </c>
      <c r="J541" vm="4854">
        <f ca="1"/>
        <v>154.6525</v>
      </c>
      <c r="K541" vm="4855">
        <f ca="1"/>
        <v>207.71</v>
      </c>
      <c r="L541" vm="4856">
        <f ca="1"/>
        <v>292.11369999999999</v>
      </c>
      <c r="M541" vm="4857">
        <f ca="1"/>
        <v>132.30850000000001</v>
      </c>
      <c r="N541" s="9">
        <f t="shared" ca="1" si="59"/>
        <v>3.1660858478538039</v>
      </c>
      <c r="O541" s="9">
        <f t="shared" ca="1" si="59"/>
        <v>0.84356372859860529</v>
      </c>
      <c r="P541" s="9">
        <f t="shared" ca="1" si="59"/>
        <v>1.3004256768261535</v>
      </c>
      <c r="Q541" s="9">
        <f t="shared" ca="1" si="54"/>
        <v>0.67387327907178118</v>
      </c>
      <c r="R541" s="9">
        <f t="shared" ca="1" si="55"/>
        <v>1.1985383678440931E-2</v>
      </c>
      <c r="S541" s="9">
        <f t="shared" ca="1" si="56"/>
        <v>9.4743800289726181</v>
      </c>
      <c r="T541" s="9">
        <f t="shared" ca="1" si="57"/>
        <v>0.97915513604882509</v>
      </c>
    </row>
    <row r="542" spans="1:20" x14ac:dyDescent="0.25">
      <c r="A542" vm="4858">
        <f ca="1"/>
        <v>44610</v>
      </c>
      <c r="B542" vm="4859">
        <f ca="1"/>
        <v>341.51</v>
      </c>
      <c r="C542" s="9">
        <f t="shared" ca="1" si="58"/>
        <v>-1.1405413229121475E-2</v>
      </c>
      <c r="G542" vm="4860">
        <f ca="1"/>
        <v>23.641999999999999</v>
      </c>
      <c r="H542" vm="4861">
        <f ca="1"/>
        <v>287.93</v>
      </c>
      <c r="I542" vm="4862">
        <f ca="1"/>
        <v>167.3</v>
      </c>
      <c r="J542" vm="2864">
        <f ca="1"/>
        <v>152.60149999999999</v>
      </c>
      <c r="K542" vm="4863">
        <f ca="1"/>
        <v>206.16</v>
      </c>
      <c r="L542" vm="4864">
        <f ca="1"/>
        <v>285.65710000000001</v>
      </c>
      <c r="M542" vm="4865">
        <f ca="1"/>
        <v>130.4675</v>
      </c>
      <c r="N542" s="9">
        <f t="shared" ca="1" si="59"/>
        <v>3.019039524011899</v>
      </c>
      <c r="O542" s="9">
        <f t="shared" ca="1" si="59"/>
        <v>0.82580849714648075</v>
      </c>
      <c r="P542" s="9">
        <f t="shared" ca="1" si="59"/>
        <v>1.2789034564958288</v>
      </c>
      <c r="Q542" s="9">
        <f t="shared" ca="1" si="54"/>
        <v>0.65167438739284789</v>
      </c>
      <c r="R542" s="9">
        <f t="shared" ca="1" si="55"/>
        <v>4.4336175395858213E-3</v>
      </c>
      <c r="S542" s="9">
        <f t="shared" ca="1" si="56"/>
        <v>9.2428644167467482</v>
      </c>
      <c r="T542" s="9">
        <f t="shared" ca="1" si="57"/>
        <v>0.95161628098308193</v>
      </c>
    </row>
    <row r="543" spans="1:20" x14ac:dyDescent="0.25">
      <c r="A543" vm="4866">
        <f ca="1"/>
        <v>44614</v>
      </c>
      <c r="B543" vm="4867">
        <f ca="1"/>
        <v>338.08</v>
      </c>
      <c r="C543" s="9">
        <f t="shared" ca="1" si="58"/>
        <v>-1.0043629761939621E-2</v>
      </c>
      <c r="G543" vm="4868">
        <f ca="1"/>
        <v>23.39</v>
      </c>
      <c r="H543" vm="4869">
        <f ca="1"/>
        <v>287.72000000000003</v>
      </c>
      <c r="I543" vm="4870">
        <f ca="1"/>
        <v>164.32</v>
      </c>
      <c r="J543" vm="4871">
        <f ca="1"/>
        <v>150.19749999999999</v>
      </c>
      <c r="K543" vm="4872">
        <f ca="1"/>
        <v>202.08</v>
      </c>
      <c r="L543" vm="4873">
        <f ca="1"/>
        <v>273.84059999999999</v>
      </c>
      <c r="M543" vm="4874">
        <f ca="1"/>
        <v>129.4025</v>
      </c>
      <c r="N543" s="9">
        <f t="shared" ca="1" si="59"/>
        <v>2.9762005949851251</v>
      </c>
      <c r="O543" s="9">
        <f t="shared" ca="1" si="59"/>
        <v>0.8244768547875716</v>
      </c>
      <c r="P543" s="9">
        <f t="shared" ca="1" si="59"/>
        <v>1.2383109143538227</v>
      </c>
      <c r="Q543" s="9">
        <f t="shared" ca="1" si="54"/>
        <v>0.62565481859901295</v>
      </c>
      <c r="R543" s="9">
        <f t="shared" ca="1" si="55"/>
        <v>-1.5444579780755086E-2</v>
      </c>
      <c r="S543" s="9">
        <f t="shared" ca="1" si="56"/>
        <v>8.8191577860329016</v>
      </c>
      <c r="T543" s="9">
        <f t="shared" ca="1" si="57"/>
        <v>0.93568533006237753</v>
      </c>
    </row>
    <row r="544" spans="1:20" x14ac:dyDescent="0.25">
      <c r="A544" vm="4875">
        <f ca="1"/>
        <v>44615</v>
      </c>
      <c r="B544" vm="4876">
        <f ca="1"/>
        <v>329.42</v>
      </c>
      <c r="C544" s="9">
        <f t="shared" ca="1" si="58"/>
        <v>-2.5615238996687051E-2</v>
      </c>
      <c r="G544" vm="4877">
        <f ca="1"/>
        <v>22.387</v>
      </c>
      <c r="H544" vm="4878">
        <f ca="1"/>
        <v>280.27</v>
      </c>
      <c r="I544" vm="4879">
        <f ca="1"/>
        <v>160.07</v>
      </c>
      <c r="J544" vm="4880">
        <f ca="1"/>
        <v>144.827</v>
      </c>
      <c r="K544" vm="4881">
        <f ca="1"/>
        <v>198.45</v>
      </c>
      <c r="L544" vm="4882">
        <f ca="1"/>
        <v>254.67750000000001</v>
      </c>
      <c r="M544" vm="4883">
        <f ca="1"/>
        <v>127.58499999999999</v>
      </c>
      <c r="N544" s="9">
        <f t="shared" ca="1" si="59"/>
        <v>2.8056948576285592</v>
      </c>
      <c r="O544" s="9">
        <f t="shared" ca="1" si="59"/>
        <v>0.77723525681674066</v>
      </c>
      <c r="P544" s="9">
        <f t="shared" ca="1" si="59"/>
        <v>1.180418865996935</v>
      </c>
      <c r="Q544" s="9">
        <f t="shared" ca="1" si="54"/>
        <v>0.56752749155771065</v>
      </c>
      <c r="R544" s="9">
        <f t="shared" ca="1" si="55"/>
        <v>-3.3130328867235104E-2</v>
      </c>
      <c r="S544" s="9">
        <f t="shared" ca="1" si="56"/>
        <v>8.132022633066077</v>
      </c>
      <c r="T544" s="9">
        <f t="shared" ca="1" si="57"/>
        <v>0.90849800302164518</v>
      </c>
    </row>
    <row r="545" spans="1:20" x14ac:dyDescent="0.25">
      <c r="A545" vm="4884">
        <f ca="1"/>
        <v>44616</v>
      </c>
      <c r="B545" vm="4885">
        <f ca="1"/>
        <v>340.49</v>
      </c>
      <c r="C545" s="9">
        <f t="shared" ca="1" si="58"/>
        <v>3.360451702993128E-2</v>
      </c>
      <c r="G545" vm="4886">
        <f ca="1"/>
        <v>23.748000000000001</v>
      </c>
      <c r="H545" vm="4887">
        <f ca="1"/>
        <v>294.58999999999997</v>
      </c>
      <c r="I545" vm="4888">
        <f ca="1"/>
        <v>162.74</v>
      </c>
      <c r="J545" vm="4889">
        <f ca="1"/>
        <v>151.358</v>
      </c>
      <c r="K545" vm="4890">
        <f ca="1"/>
        <v>207.6</v>
      </c>
      <c r="L545" vm="4891">
        <f ca="1"/>
        <v>266.92070000000001</v>
      </c>
      <c r="M545" vm="4892">
        <f ca="1"/>
        <v>132.67349999999999</v>
      </c>
      <c r="N545" s="9">
        <f t="shared" ca="1" si="59"/>
        <v>3.037059073523162</v>
      </c>
      <c r="O545" s="9">
        <f t="shared" ca="1" si="59"/>
        <v>0.86804058338617618</v>
      </c>
      <c r="P545" s="9">
        <f t="shared" ca="1" si="59"/>
        <v>1.2167886940234975</v>
      </c>
      <c r="Q545" s="9">
        <f t="shared" ca="1" si="54"/>
        <v>0.63821542990735147</v>
      </c>
      <c r="R545" s="9">
        <f t="shared" ca="1" si="55"/>
        <v>1.1449451887941553E-2</v>
      </c>
      <c r="S545" s="9">
        <f t="shared" ca="1" si="56"/>
        <v>8.5710295319917957</v>
      </c>
      <c r="T545" s="9">
        <f t="shared" ca="1" si="57"/>
        <v>0.98461503941601469</v>
      </c>
    </row>
    <row r="546" spans="1:20" x14ac:dyDescent="0.25">
      <c r="A546" vm="4893">
        <f ca="1"/>
        <v>44617</v>
      </c>
      <c r="B546" vm="4894">
        <f ca="1"/>
        <v>345.77</v>
      </c>
      <c r="C546" s="9">
        <f t="shared" ca="1" si="58"/>
        <v>1.5507063349877948E-2</v>
      </c>
      <c r="G546" vm="4895">
        <f ca="1"/>
        <v>24.157</v>
      </c>
      <c r="H546" vm="4896">
        <f ca="1"/>
        <v>297.31</v>
      </c>
      <c r="I546" vm="4897">
        <f ca="1"/>
        <v>164.85</v>
      </c>
      <c r="J546" vm="4898">
        <f ca="1"/>
        <v>153.7885</v>
      </c>
      <c r="K546" vm="4899">
        <f ca="1"/>
        <v>210.48</v>
      </c>
      <c r="L546" vm="4900">
        <f ca="1"/>
        <v>269.95400000000001</v>
      </c>
      <c r="M546" vm="4901">
        <f ca="1"/>
        <v>134.51949999999999</v>
      </c>
      <c r="N546" s="9">
        <f t="shared" ca="1" si="59"/>
        <v>3.1065873353166165</v>
      </c>
      <c r="O546" s="9">
        <f t="shared" ca="1" si="59"/>
        <v>0.88528852251109713</v>
      </c>
      <c r="P546" s="9">
        <f t="shared" ca="1" si="59"/>
        <v>1.2455303933253874</v>
      </c>
      <c r="Q546" s="9">
        <f t="shared" ca="1" si="54"/>
        <v>0.66452182007100191</v>
      </c>
      <c r="R546" s="9">
        <f t="shared" ca="1" si="55"/>
        <v>2.5481120584652794E-2</v>
      </c>
      <c r="S546" s="9">
        <f t="shared" ca="1" si="56"/>
        <v>8.6797951836605893</v>
      </c>
      <c r="T546" s="9">
        <f t="shared" ca="1" si="57"/>
        <v>1.0122286876785687</v>
      </c>
    </row>
    <row r="547" spans="1:20" x14ac:dyDescent="0.25">
      <c r="A547" vm="4902">
        <f ca="1"/>
        <v>44620</v>
      </c>
      <c r="B547" vm="4903">
        <f ca="1"/>
        <v>346.8</v>
      </c>
      <c r="C547" s="9">
        <f t="shared" ca="1" si="58"/>
        <v>2.9788587789572052E-3</v>
      </c>
      <c r="G547" vm="4904">
        <f ca="1"/>
        <v>24.385000000000002</v>
      </c>
      <c r="H547" vm="4905">
        <f ca="1"/>
        <v>298.79000000000002</v>
      </c>
      <c r="I547" vm="4906">
        <f ca="1"/>
        <v>165.12</v>
      </c>
      <c r="J547" vm="4907">
        <f ca="1"/>
        <v>153.56299999999999</v>
      </c>
      <c r="K547" vm="4908">
        <f ca="1"/>
        <v>211.03</v>
      </c>
      <c r="L547" vm="4909">
        <f ca="1"/>
        <v>290.1404</v>
      </c>
      <c r="M547" vm="4910">
        <f ca="1"/>
        <v>134.89099999999999</v>
      </c>
      <c r="N547" s="9">
        <f t="shared" ca="1" si="59"/>
        <v>3.1453463663408412</v>
      </c>
      <c r="O547" s="9">
        <f t="shared" ca="1" si="59"/>
        <v>0.89467343056436288</v>
      </c>
      <c r="P547" s="9">
        <f t="shared" ca="1" si="59"/>
        <v>1.2492082411033545</v>
      </c>
      <c r="Q547" s="9">
        <f t="shared" ca="1" si="54"/>
        <v>0.66208113256558998</v>
      </c>
      <c r="R547" s="9">
        <f t="shared" ca="1" si="55"/>
        <v>2.8160779537149905E-2</v>
      </c>
      <c r="S547" s="9">
        <f t="shared" ca="1" si="56"/>
        <v>9.4036230117181336</v>
      </c>
      <c r="T547" s="9">
        <f t="shared" ca="1" si="57"/>
        <v>1.0177858222016125</v>
      </c>
    </row>
    <row r="548" spans="1:20" x14ac:dyDescent="0.25">
      <c r="A548" vm="4911">
        <f ca="1"/>
        <v>44621</v>
      </c>
      <c r="B548" vm="4912">
        <f ca="1"/>
        <v>341.49</v>
      </c>
      <c r="C548" s="9">
        <f t="shared" ca="1" si="58"/>
        <v>-1.5311418685121092E-2</v>
      </c>
      <c r="G548" vm="4913">
        <f ca="1"/>
        <v>23.477</v>
      </c>
      <c r="H548" vm="4914">
        <f ca="1"/>
        <v>294.95</v>
      </c>
      <c r="I548" vm="4915">
        <f ca="1"/>
        <v>163.19999999999999</v>
      </c>
      <c r="J548" vm="4916">
        <f ca="1"/>
        <v>151.142</v>
      </c>
      <c r="K548" vm="4917">
        <f ca="1"/>
        <v>203.49</v>
      </c>
      <c r="L548" vm="4918">
        <f ca="1"/>
        <v>288.12049999999999</v>
      </c>
      <c r="M548" vm="4919">
        <f ca="1"/>
        <v>134.16800000000001</v>
      </c>
      <c r="N548" s="9">
        <f t="shared" ca="1" si="59"/>
        <v>2.990990225244369</v>
      </c>
      <c r="O548" s="9">
        <f t="shared" ca="1" si="59"/>
        <v>0.87032339885859233</v>
      </c>
      <c r="P548" s="9">
        <f t="shared" ca="1" si="59"/>
        <v>1.2230546569044782</v>
      </c>
      <c r="Q548" s="9">
        <f t="shared" ca="1" si="54"/>
        <v>0.63587756515715643</v>
      </c>
      <c r="R548" s="9">
        <f t="shared" ca="1" si="55"/>
        <v>-8.5749086479902648E-3</v>
      </c>
      <c r="S548" s="9">
        <f t="shared" ca="1" si="56"/>
        <v>9.3311950488375093</v>
      </c>
      <c r="T548" s="9">
        <f t="shared" ca="1" si="57"/>
        <v>1.0069707259427685</v>
      </c>
    </row>
    <row r="549" spans="1:20" x14ac:dyDescent="0.25">
      <c r="A549" vm="4920">
        <f ca="1"/>
        <v>44622</v>
      </c>
      <c r="B549" vm="4921">
        <f ca="1"/>
        <v>347.22</v>
      </c>
      <c r="C549" s="9">
        <f t="shared" ca="1" si="58"/>
        <v>1.6779407888957376E-2</v>
      </c>
      <c r="G549" vm="4922">
        <f ca="1"/>
        <v>24.22</v>
      </c>
      <c r="H549" vm="4923">
        <f ca="1"/>
        <v>300.19</v>
      </c>
      <c r="I549" vm="4924">
        <f ca="1"/>
        <v>166.56</v>
      </c>
      <c r="J549" vm="4925">
        <f ca="1"/>
        <v>152.05250000000001</v>
      </c>
      <c r="K549" vm="4926">
        <f ca="1"/>
        <v>208.11</v>
      </c>
      <c r="L549" vm="4927">
        <f ca="1"/>
        <v>293.2937</v>
      </c>
      <c r="M549" vm="4928">
        <f ca="1"/>
        <v>134.75149999999999</v>
      </c>
      <c r="N549" s="9">
        <f t="shared" ca="1" si="59"/>
        <v>3.1172970675733103</v>
      </c>
      <c r="O549" s="9">
        <f t="shared" ca="1" si="59"/>
        <v>0.90355104629042504</v>
      </c>
      <c r="P549" s="9">
        <f t="shared" ca="1" si="59"/>
        <v>1.2688234292525116</v>
      </c>
      <c r="Q549" s="9">
        <f t="shared" ca="1" si="54"/>
        <v>0.64573231448610291</v>
      </c>
      <c r="R549" s="9">
        <f t="shared" ca="1" si="55"/>
        <v>1.3934226552984263E-2</v>
      </c>
      <c r="S549" s="9">
        <f t="shared" ca="1" si="56"/>
        <v>9.516691527660246</v>
      </c>
      <c r="T549" s="9">
        <f t="shared" ca="1" si="57"/>
        <v>1.0156990920105908</v>
      </c>
    </row>
    <row r="550" spans="1:20" x14ac:dyDescent="0.25">
      <c r="A550" vm="4929">
        <f ca="1"/>
        <v>44623</v>
      </c>
      <c r="B550" vm="3342">
        <f ca="1"/>
        <v>342.26</v>
      </c>
      <c r="C550" s="9">
        <f t="shared" ca="1" si="58"/>
        <v>-1.4284891423305246E-2</v>
      </c>
      <c r="G550" vm="4930">
        <f ca="1"/>
        <v>23.713999999999999</v>
      </c>
      <c r="H550" vm="4931">
        <f ca="1"/>
        <v>295.92</v>
      </c>
      <c r="I550" vm="4672">
        <f ca="1"/>
        <v>166.23</v>
      </c>
      <c r="J550" vm="4932">
        <f ca="1"/>
        <v>147.89850000000001</v>
      </c>
      <c r="K550" vm="4933">
        <f ca="1"/>
        <v>202.97</v>
      </c>
      <c r="L550" vm="4934">
        <f ca="1"/>
        <v>279.76049999999998</v>
      </c>
      <c r="M550" vm="4935">
        <f ca="1"/>
        <v>134.30799999999999</v>
      </c>
      <c r="N550" s="9">
        <f t="shared" ca="1" si="59"/>
        <v>3.0312792180195487</v>
      </c>
      <c r="O550" s="9">
        <f t="shared" ca="1" si="59"/>
        <v>0.87647431832593559</v>
      </c>
      <c r="P550" s="9">
        <f t="shared" ca="1" si="59"/>
        <v>1.2643282819683295</v>
      </c>
      <c r="Q550" s="9">
        <f t="shared" ca="1" si="54"/>
        <v>0.60077171183652278</v>
      </c>
      <c r="R550" s="9">
        <f t="shared" ca="1" si="55"/>
        <v>-1.1108404384896464E-2</v>
      </c>
      <c r="S550" s="9">
        <f t="shared" ca="1" si="56"/>
        <v>9.0314288377963585</v>
      </c>
      <c r="T550" s="9">
        <f t="shared" ca="1" si="57"/>
        <v>1.0090649354534711</v>
      </c>
    </row>
    <row r="551" spans="1:20" x14ac:dyDescent="0.25">
      <c r="A551" vm="4936">
        <f ca="1"/>
        <v>44624</v>
      </c>
      <c r="B551" vm="4937">
        <f ca="1"/>
        <v>337.3</v>
      </c>
      <c r="C551" s="9">
        <f t="shared" ca="1" si="58"/>
        <v>-1.4491906737567839E-2</v>
      </c>
      <c r="G551" vm="4938">
        <f ca="1"/>
        <v>22.936</v>
      </c>
      <c r="H551" vm="4939">
        <f ca="1"/>
        <v>289.86</v>
      </c>
      <c r="I551" vm="4940">
        <f ca="1"/>
        <v>163.16999999999999</v>
      </c>
      <c r="J551" vm="4941">
        <f ca="1"/>
        <v>145.64099999999999</v>
      </c>
      <c r="K551" vm="4942">
        <f ca="1"/>
        <v>200.06</v>
      </c>
      <c r="L551" vm="4943">
        <f ca="1"/>
        <v>279.42720000000003</v>
      </c>
      <c r="M551" vm="4944">
        <f ca="1"/>
        <v>132.12200000000001</v>
      </c>
      <c r="N551" s="9">
        <f t="shared" ca="1" si="59"/>
        <v>2.899022524436889</v>
      </c>
      <c r="O551" s="9">
        <f t="shared" ca="1" si="59"/>
        <v>0.83804692454026664</v>
      </c>
      <c r="P551" s="9">
        <f t="shared" ca="1" si="59"/>
        <v>1.2226460071513707</v>
      </c>
      <c r="Q551" s="9">
        <f t="shared" ca="1" si="54"/>
        <v>0.57633777816261156</v>
      </c>
      <c r="R551" s="9">
        <f t="shared" ca="1" si="55"/>
        <v>-2.5286236297198506E-2</v>
      </c>
      <c r="S551" s="9">
        <f t="shared" ca="1" si="56"/>
        <v>9.0194776322772192</v>
      </c>
      <c r="T551" s="9">
        <f t="shared" ca="1" si="57"/>
        <v>0.97636534980778178</v>
      </c>
    </row>
    <row r="552" spans="1:20" x14ac:dyDescent="0.25">
      <c r="A552" vm="4945">
        <f ca="1"/>
        <v>44627</v>
      </c>
      <c r="B552" vm="4946">
        <f ca="1"/>
        <v>324.86</v>
      </c>
      <c r="C552" s="9">
        <f t="shared" ca="1" si="58"/>
        <v>-3.6881114734657605E-2</v>
      </c>
      <c r="G552" vm="4947">
        <f ca="1"/>
        <v>21.352</v>
      </c>
      <c r="H552" vm="4948">
        <f ca="1"/>
        <v>278.91000000000003</v>
      </c>
      <c r="I552" vm="4949">
        <f ca="1"/>
        <v>159.30000000000001</v>
      </c>
      <c r="J552" vm="4950">
        <f ca="1"/>
        <v>137.453</v>
      </c>
      <c r="K552" vm="4951">
        <f ca="1"/>
        <v>187.47</v>
      </c>
      <c r="L552" vm="4952">
        <f ca="1"/>
        <v>268.19069999999999</v>
      </c>
      <c r="M552" vm="4953">
        <f ca="1"/>
        <v>126.4645</v>
      </c>
      <c r="N552" s="9">
        <f t="shared" ca="1" si="59"/>
        <v>2.6297492562685933</v>
      </c>
      <c r="O552" s="9">
        <f t="shared" ca="1" si="59"/>
        <v>0.76861128725428052</v>
      </c>
      <c r="P552" s="9">
        <f t="shared" ca="1" si="59"/>
        <v>1.1699301890005112</v>
      </c>
      <c r="Q552" s="9">
        <f t="shared" ca="1" si="54"/>
        <v>0.48771538661355973</v>
      </c>
      <c r="R552" s="9">
        <f t="shared" ca="1" si="55"/>
        <v>-8.6626065773447003E-2</v>
      </c>
      <c r="S552" s="9">
        <f t="shared" ca="1" si="56"/>
        <v>8.6165681788844104</v>
      </c>
      <c r="T552" s="9">
        <f t="shared" ca="1" si="57"/>
        <v>0.89173684761634076</v>
      </c>
    </row>
    <row r="553" spans="1:20" x14ac:dyDescent="0.25">
      <c r="A553" vm="4954">
        <f ca="1"/>
        <v>44628</v>
      </c>
      <c r="B553" vm="4955">
        <f ca="1"/>
        <v>323.35000000000002</v>
      </c>
      <c r="C553" s="9">
        <f t="shared" ca="1" si="58"/>
        <v>-4.6481561287938788E-3</v>
      </c>
      <c r="G553" vm="4956">
        <f ca="1"/>
        <v>21.513999999999999</v>
      </c>
      <c r="H553" vm="4957">
        <f ca="1"/>
        <v>275.85000000000002</v>
      </c>
      <c r="I553" vm="4958">
        <f ca="1"/>
        <v>157.44</v>
      </c>
      <c r="J553" vm="4959">
        <f ca="1"/>
        <v>136.0145</v>
      </c>
      <c r="K553" vm="4960">
        <f ca="1"/>
        <v>190.29</v>
      </c>
      <c r="L553" vm="4961">
        <f ca="1"/>
        <v>274.79730000000001</v>
      </c>
      <c r="M553" vm="4962">
        <f ca="1"/>
        <v>127.27849999999999</v>
      </c>
      <c r="N553" s="9">
        <f t="shared" ca="1" si="59"/>
        <v>2.6572885677858049</v>
      </c>
      <c r="O553" s="9">
        <f t="shared" ca="1" si="59"/>
        <v>0.74920735573874464</v>
      </c>
      <c r="P553" s="9">
        <f t="shared" ca="1" si="59"/>
        <v>1.1445939043078495</v>
      </c>
      <c r="Q553" s="9">
        <f t="shared" ca="1" si="54"/>
        <v>0.47214585678413723</v>
      </c>
      <c r="R553" s="9">
        <f t="shared" ca="1" si="55"/>
        <v>-7.288672350791725E-2</v>
      </c>
      <c r="S553" s="9">
        <f t="shared" ca="1" si="56"/>
        <v>8.8534623714519292</v>
      </c>
      <c r="T553" s="9">
        <f t="shared" ca="1" si="57"/>
        <v>0.90391318005714183</v>
      </c>
    </row>
    <row r="554" spans="1:20" x14ac:dyDescent="0.25">
      <c r="A554" vm="4963">
        <f ca="1"/>
        <v>44629</v>
      </c>
      <c r="B554" vm="4964">
        <f ca="1"/>
        <v>334.99</v>
      </c>
      <c r="C554" s="9">
        <f t="shared" ca="1" si="58"/>
        <v>3.5998144425545053E-2</v>
      </c>
      <c r="G554" vm="4965">
        <f ca="1"/>
        <v>23.013999999999999</v>
      </c>
      <c r="H554" vm="4966">
        <f ca="1"/>
        <v>288.5</v>
      </c>
      <c r="I554" vm="4967">
        <f ca="1"/>
        <v>162.94999999999999</v>
      </c>
      <c r="J554" vm="4968">
        <f ca="1"/>
        <v>139.279</v>
      </c>
      <c r="K554" vm="4969">
        <f ca="1"/>
        <v>198.5</v>
      </c>
      <c r="L554" vm="4970">
        <f ca="1"/>
        <v>286.32049999999998</v>
      </c>
      <c r="M554" vm="4971">
        <f ca="1"/>
        <v>133.86600000000001</v>
      </c>
      <c r="N554" s="9">
        <f t="shared" ca="1" si="59"/>
        <v>2.9122821929451761</v>
      </c>
      <c r="O554" s="9">
        <f t="shared" ca="1" si="59"/>
        <v>0.82942295497780605</v>
      </c>
      <c r="P554" s="9">
        <f t="shared" ca="1" si="59"/>
        <v>1.2196492422952496</v>
      </c>
      <c r="Q554" s="9">
        <f t="shared" ca="1" si="54"/>
        <v>0.50747900251103983</v>
      </c>
      <c r="R554" s="9">
        <f t="shared" ca="1" si="55"/>
        <v>-3.2886723507917215E-2</v>
      </c>
      <c r="S554" s="9">
        <f t="shared" ca="1" si="56"/>
        <v>9.2666520847377392</v>
      </c>
      <c r="T554" s="9">
        <f t="shared" ca="1" si="57"/>
        <v>1.002453216855395</v>
      </c>
    </row>
    <row r="555" spans="1:20" x14ac:dyDescent="0.25">
      <c r="A555" vm="4972">
        <f ca="1"/>
        <v>44630</v>
      </c>
      <c r="B555" vm="4973">
        <f ca="1"/>
        <v>331.27</v>
      </c>
      <c r="C555" s="9">
        <f t="shared" ca="1" si="58"/>
        <v>-1.11048090987792E-2</v>
      </c>
      <c r="G555" vm="4974">
        <f ca="1"/>
        <v>22.658000000000001</v>
      </c>
      <c r="H555" vm="4975">
        <f ca="1"/>
        <v>285.58999999999997</v>
      </c>
      <c r="I555" vm="4976">
        <f ca="1"/>
        <v>158.52000000000001</v>
      </c>
      <c r="J555" vm="4977">
        <f ca="1"/>
        <v>146.8175</v>
      </c>
      <c r="K555" vm="4978">
        <f ca="1"/>
        <v>195.21</v>
      </c>
      <c r="L555" vm="4979">
        <f ca="1"/>
        <v>279.43049999999999</v>
      </c>
      <c r="M555" vm="4980">
        <f ca="1"/>
        <v>132.68199999999999</v>
      </c>
      <c r="N555" s="9">
        <f t="shared" ca="1" si="59"/>
        <v>2.8517637059073522</v>
      </c>
      <c r="O555" s="9">
        <f t="shared" ca="1" si="59"/>
        <v>0.81097019657577674</v>
      </c>
      <c r="P555" s="9">
        <f t="shared" ca="1" si="59"/>
        <v>1.1593052954197178</v>
      </c>
      <c r="Q555" s="9">
        <f t="shared" ca="1" si="54"/>
        <v>0.589071564637631</v>
      </c>
      <c r="R555" s="9">
        <f t="shared" ca="1" si="55"/>
        <v>-4.8915956151035278E-2</v>
      </c>
      <c r="S555" s="9">
        <f t="shared" ca="1" si="56"/>
        <v>9.0195959610447343</v>
      </c>
      <c r="T555" s="9">
        <f t="shared" ca="1" si="57"/>
        <v>0.98474218785059286</v>
      </c>
    </row>
    <row r="556" spans="1:20" x14ac:dyDescent="0.25">
      <c r="A556" vm="4981">
        <f ca="1"/>
        <v>44631</v>
      </c>
      <c r="B556" vm="4982">
        <f ca="1"/>
        <v>324.39999999999998</v>
      </c>
      <c r="C556" s="9">
        <f t="shared" ca="1" si="58"/>
        <v>-2.0738370513478488E-2</v>
      </c>
      <c r="G556" vm="4983">
        <f ca="1"/>
        <v>22.1</v>
      </c>
      <c r="H556" vm="4984">
        <f ca="1"/>
        <v>280.07</v>
      </c>
      <c r="I556" vm="4985">
        <f ca="1"/>
        <v>154.72999999999999</v>
      </c>
      <c r="J556" vm="4986">
        <f ca="1"/>
        <v>145.52449999999999</v>
      </c>
      <c r="K556" vm="4987">
        <f ca="1"/>
        <v>187.61</v>
      </c>
      <c r="L556" vm="4988">
        <f ca="1"/>
        <v>265.11399999999998</v>
      </c>
      <c r="M556" vm="4989">
        <f ca="1"/>
        <v>130.47550000000001</v>
      </c>
      <c r="N556" s="9">
        <f t="shared" ca="1" si="59"/>
        <v>2.7569060773480665</v>
      </c>
      <c r="O556" s="9">
        <f t="shared" ca="1" si="59"/>
        <v>0.77596702599873191</v>
      </c>
      <c r="P556" s="9">
        <f t="shared" ca="1" si="59"/>
        <v>1.1076792099438109</v>
      </c>
      <c r="Q556" s="9">
        <f t="shared" ca="1" si="54"/>
        <v>0.57507684648021473</v>
      </c>
      <c r="R556" s="9">
        <f t="shared" ca="1" si="55"/>
        <v>-8.5943970767356825E-2</v>
      </c>
      <c r="S556" s="9">
        <f t="shared" ca="1" si="56"/>
        <v>8.5062463246367646</v>
      </c>
      <c r="T556" s="9">
        <f t="shared" ca="1" si="57"/>
        <v>0.95173595009797918</v>
      </c>
    </row>
    <row r="557" spans="1:20" x14ac:dyDescent="0.25">
      <c r="A557" vm="4990">
        <f ca="1"/>
        <v>44634</v>
      </c>
      <c r="B557" vm="4991">
        <f ca="1"/>
        <v>318.17</v>
      </c>
      <c r="C557" s="9">
        <f t="shared" ca="1" si="58"/>
        <v>-1.9204685573366076E-2</v>
      </c>
      <c r="G557" vm="4992">
        <f ca="1"/>
        <v>21.33</v>
      </c>
      <c r="H557" vm="4993">
        <f ca="1"/>
        <v>276.44</v>
      </c>
      <c r="I557" vm="518">
        <f ca="1"/>
        <v>150.62</v>
      </c>
      <c r="J557" vm="4994">
        <f ca="1"/>
        <v>141.85300000000001</v>
      </c>
      <c r="K557" vm="4995">
        <f ca="1"/>
        <v>186.63</v>
      </c>
      <c r="L557" vm="4996">
        <f ca="1"/>
        <v>255.45410000000001</v>
      </c>
      <c r="M557" vm="4997">
        <f ca="1"/>
        <v>126.741</v>
      </c>
      <c r="N557" s="9">
        <f t="shared" ca="1" si="59"/>
        <v>2.6260093497662553</v>
      </c>
      <c r="O557" s="9">
        <f t="shared" ca="1" si="59"/>
        <v>0.75294863665187073</v>
      </c>
      <c r="P557" s="9">
        <f t="shared" ca="1" si="59"/>
        <v>1.0516941937680917</v>
      </c>
      <c r="Q557" s="9">
        <f t="shared" ca="1" si="54"/>
        <v>0.53533855745086179</v>
      </c>
      <c r="R557" s="9">
        <f t="shared" ca="1" si="55"/>
        <v>-9.0718635809987846E-2</v>
      </c>
      <c r="S557" s="9">
        <f t="shared" ca="1" si="56"/>
        <v>8.1598693363549</v>
      </c>
      <c r="T557" s="9">
        <f t="shared" ca="1" si="57"/>
        <v>0.89587291139997904</v>
      </c>
    </row>
    <row r="558" spans="1:20" x14ac:dyDescent="0.25">
      <c r="A558" vm="4998">
        <f ca="1"/>
        <v>44635</v>
      </c>
      <c r="B558" vm="4999">
        <f ca="1"/>
        <v>328.15</v>
      </c>
      <c r="C558" s="9">
        <f t="shared" ca="1" si="58"/>
        <v>3.1366879341232501E-2</v>
      </c>
      <c r="G558" vm="5000">
        <f ca="1"/>
        <v>22.972999999999999</v>
      </c>
      <c r="H558" vm="5001">
        <f ca="1"/>
        <v>287.14999999999998</v>
      </c>
      <c r="I558" vm="5002">
        <f ca="1"/>
        <v>155.09</v>
      </c>
      <c r="J558" vm="5003">
        <f ca="1"/>
        <v>147.3665</v>
      </c>
      <c r="K558" vm="5004">
        <f ca="1"/>
        <v>192.03</v>
      </c>
      <c r="L558" vm="5005">
        <f ca="1"/>
        <v>267.29399999999998</v>
      </c>
      <c r="M558" vm="5006">
        <f ca="1"/>
        <v>129.66050000000001</v>
      </c>
      <c r="N558" s="9">
        <f t="shared" ca="1" si="59"/>
        <v>2.9053123671908199</v>
      </c>
      <c r="O558" s="9">
        <f t="shared" ca="1" si="59"/>
        <v>0.82086239695624608</v>
      </c>
      <c r="P558" s="9">
        <f t="shared" ca="1" si="59"/>
        <v>1.1125830069811</v>
      </c>
      <c r="Q558" s="9">
        <f t="shared" ca="1" si="54"/>
        <v>0.59501363754437619</v>
      </c>
      <c r="R558" s="9">
        <f t="shared" ca="1" si="55"/>
        <v>-6.4409257003654075E-2</v>
      </c>
      <c r="S558" s="9">
        <f t="shared" ca="1" si="56"/>
        <v>8.5844150256020413</v>
      </c>
      <c r="T558" s="9">
        <f t="shared" ca="1" si="57"/>
        <v>0.93954465901781603</v>
      </c>
    </row>
    <row r="559" spans="1:20" x14ac:dyDescent="0.25">
      <c r="A559" vm="5007">
        <f ca="1"/>
        <v>44636</v>
      </c>
      <c r="B559" vm="5008">
        <f ca="1"/>
        <v>340.32</v>
      </c>
      <c r="C559" s="9">
        <f t="shared" ca="1" si="58"/>
        <v>3.7086698156330922E-2</v>
      </c>
      <c r="G559" vm="5009">
        <f ca="1"/>
        <v>24.495999999999999</v>
      </c>
      <c r="H559" vm="2011">
        <f ca="1"/>
        <v>294.39</v>
      </c>
      <c r="I559" vm="5010">
        <f ca="1"/>
        <v>159.59</v>
      </c>
      <c r="J559" vm="5011">
        <f ca="1"/>
        <v>153.10400000000001</v>
      </c>
      <c r="K559" vm="5012">
        <f ca="1"/>
        <v>203.63</v>
      </c>
      <c r="L559" vm="5013">
        <f ca="1"/>
        <v>280.07389999999998</v>
      </c>
      <c r="M559" vm="5014">
        <f ca="1"/>
        <v>133.69049999999999</v>
      </c>
      <c r="N559" s="9">
        <f t="shared" ca="1" si="59"/>
        <v>3.1642158946026342</v>
      </c>
      <c r="O559" s="9">
        <f t="shared" ca="1" si="59"/>
        <v>0.86677235256816743</v>
      </c>
      <c r="P559" s="9">
        <f t="shared" ca="1" si="59"/>
        <v>1.1738804699472163</v>
      </c>
      <c r="Q559" s="9">
        <f t="shared" ca="1" si="54"/>
        <v>0.65711316997142633</v>
      </c>
      <c r="R559" s="9">
        <f t="shared" ca="1" si="55"/>
        <v>-7.8928136419001982E-3</v>
      </c>
      <c r="S559" s="9">
        <f t="shared" ca="1" si="56"/>
        <v>9.0426664849901748</v>
      </c>
      <c r="T559" s="9">
        <f t="shared" ca="1" si="57"/>
        <v>0.99982797564733494</v>
      </c>
    </row>
    <row r="560" spans="1:20" x14ac:dyDescent="0.25">
      <c r="A560" vm="5015">
        <f ca="1"/>
        <v>44637</v>
      </c>
      <c r="B560" vm="5016">
        <f ca="1"/>
        <v>344.44</v>
      </c>
      <c r="C560" s="9">
        <f t="shared" ca="1" si="58"/>
        <v>1.2106252938410833E-2</v>
      </c>
      <c r="G560" vm="5017">
        <f ca="1"/>
        <v>24.765999999999998</v>
      </c>
      <c r="H560" vm="5018">
        <f ca="1"/>
        <v>295.22000000000003</v>
      </c>
      <c r="I560" vm="115">
        <f ca="1"/>
        <v>160.62</v>
      </c>
      <c r="J560" vm="5019">
        <f ca="1"/>
        <v>157.239</v>
      </c>
      <c r="K560" vm="5020">
        <f ca="1"/>
        <v>207.84</v>
      </c>
      <c r="L560" vm="5021">
        <f ca="1"/>
        <v>290.53039999999999</v>
      </c>
      <c r="M560" vm="5022">
        <f ca="1"/>
        <v>134.60050000000001</v>
      </c>
      <c r="N560" s="9">
        <f t="shared" ca="1" si="59"/>
        <v>3.2101147471313212</v>
      </c>
      <c r="O560" s="9">
        <f t="shared" ca="1" si="59"/>
        <v>0.87203551046290451</v>
      </c>
      <c r="P560" s="9">
        <f t="shared" ca="1" si="59"/>
        <v>1.1879107781372382</v>
      </c>
      <c r="Q560" s="9">
        <f t="shared" ca="1" si="54"/>
        <v>0.70186812711057245</v>
      </c>
      <c r="R560" s="9">
        <f t="shared" ca="1" si="55"/>
        <v>1.2618757612667508E-2</v>
      </c>
      <c r="S560" s="9">
        <f t="shared" ca="1" si="56"/>
        <v>9.4176073206064164</v>
      </c>
      <c r="T560" s="9">
        <f t="shared" ca="1" si="57"/>
        <v>1.0134403374669043</v>
      </c>
    </row>
    <row r="561" spans="1:20" x14ac:dyDescent="0.25">
      <c r="A561" vm="5023">
        <f ca="1"/>
        <v>44638</v>
      </c>
      <c r="B561" vm="5024">
        <f ca="1"/>
        <v>351.49</v>
      </c>
      <c r="C561" s="9">
        <f t="shared" ca="1" si="58"/>
        <v>2.0468006038787623E-2</v>
      </c>
      <c r="G561" vm="5025">
        <f ca="1"/>
        <v>26.452999999999999</v>
      </c>
      <c r="H561" vm="5026">
        <f ca="1"/>
        <v>300.43</v>
      </c>
      <c r="I561" vm="5027">
        <f ca="1"/>
        <v>163.98</v>
      </c>
      <c r="J561" vm="5028">
        <f ca="1"/>
        <v>161.25049999999999</v>
      </c>
      <c r="K561" vm="5029">
        <f ca="1"/>
        <v>216.49</v>
      </c>
      <c r="L561" vm="5030">
        <f ca="1"/>
        <v>301.79360000000003</v>
      </c>
      <c r="M561" vm="5031">
        <f ca="1"/>
        <v>136.8015</v>
      </c>
      <c r="N561" s="9">
        <f t="shared" ca="1" si="59"/>
        <v>3.4968975775605609</v>
      </c>
      <c r="O561" s="9">
        <f t="shared" ca="1" si="59"/>
        <v>0.90507292327203559</v>
      </c>
      <c r="P561" s="9">
        <f t="shared" ca="1" si="59"/>
        <v>1.2336795504852716</v>
      </c>
      <c r="Q561" s="9">
        <f t="shared" ca="1" si="54"/>
        <v>0.74528638843189876</v>
      </c>
      <c r="R561" s="9">
        <f t="shared" ca="1" si="55"/>
        <v>5.4762484774665054E-2</v>
      </c>
      <c r="S561" s="9">
        <f t="shared" ca="1" si="56"/>
        <v>9.8214741613000403</v>
      </c>
      <c r="T561" s="9">
        <f t="shared" ca="1" si="57"/>
        <v>1.0463643027030263</v>
      </c>
    </row>
    <row r="562" spans="1:20" x14ac:dyDescent="0.25">
      <c r="A562" vm="5032">
        <f ca="1"/>
        <v>44641</v>
      </c>
      <c r="B562" vm="5033">
        <f ca="1"/>
        <v>350.08</v>
      </c>
      <c r="C562" s="9">
        <f t="shared" ca="1" si="58"/>
        <v>-4.0114939258585336E-3</v>
      </c>
      <c r="G562" vm="5034">
        <f ca="1"/>
        <v>26.734000000000002</v>
      </c>
      <c r="H562" vm="5035">
        <f ca="1"/>
        <v>299.16000000000003</v>
      </c>
      <c r="I562" vm="5036">
        <f ca="1"/>
        <v>165.38</v>
      </c>
      <c r="J562" vm="5037">
        <f ca="1"/>
        <v>161.4915</v>
      </c>
      <c r="K562" vm="1519">
        <f ca="1"/>
        <v>211.49</v>
      </c>
      <c r="L562" vm="5038">
        <f ca="1"/>
        <v>307.05029999999999</v>
      </c>
      <c r="M562" vm="5039">
        <f ca="1"/>
        <v>136.4785</v>
      </c>
      <c r="N562" s="9">
        <f t="shared" ca="1" si="59"/>
        <v>3.5446663833404166</v>
      </c>
      <c r="O562" s="9">
        <f t="shared" ca="1" si="59"/>
        <v>0.89701965757767943</v>
      </c>
      <c r="P562" s="9">
        <f t="shared" ca="1" si="59"/>
        <v>1.2527498722969521</v>
      </c>
      <c r="Q562" s="9">
        <f t="shared" ca="1" si="54"/>
        <v>0.74789483938003309</v>
      </c>
      <c r="R562" s="9">
        <f t="shared" ca="1" si="55"/>
        <v>3.0401948842874615E-2</v>
      </c>
      <c r="S562" s="9">
        <f t="shared" ca="1" si="56"/>
        <v>10.009964716512957</v>
      </c>
      <c r="T562" s="9">
        <f t="shared" ca="1" si="57"/>
        <v>1.0415326621890473</v>
      </c>
    </row>
    <row r="563" spans="1:20" x14ac:dyDescent="0.25">
      <c r="A563" vm="5040">
        <f ca="1"/>
        <v>44642</v>
      </c>
      <c r="B563" vm="5041">
        <f ca="1"/>
        <v>356.96</v>
      </c>
      <c r="C563" s="9">
        <f t="shared" ca="1" si="58"/>
        <v>1.9652650822669093E-2</v>
      </c>
      <c r="G563" vm="5042">
        <f ca="1"/>
        <v>26.524000000000001</v>
      </c>
      <c r="H563" vm="5043">
        <f ca="1"/>
        <v>304.06</v>
      </c>
      <c r="I563" vm="5044">
        <f ca="1"/>
        <v>168.82</v>
      </c>
      <c r="J563" vm="5045">
        <f ca="1"/>
        <v>164.88900000000001</v>
      </c>
      <c r="K563" vm="5046">
        <f ca="1"/>
        <v>216.65</v>
      </c>
      <c r="L563" vm="5047">
        <f ca="1"/>
        <v>331.32339999999999</v>
      </c>
      <c r="M563" vm="5048">
        <f ca="1"/>
        <v>140.2775</v>
      </c>
      <c r="N563" s="9">
        <f t="shared" ca="1" si="59"/>
        <v>3.5089672758181045</v>
      </c>
      <c r="O563" s="9">
        <f t="shared" ca="1" si="59"/>
        <v>0.92809131261889677</v>
      </c>
      <c r="P563" s="9">
        <f t="shared" ca="1" si="59"/>
        <v>1.2996083773199389</v>
      </c>
      <c r="Q563" s="9">
        <f t="shared" ca="1" si="54"/>
        <v>0.7846675036799724</v>
      </c>
      <c r="R563" s="9">
        <f t="shared" ca="1" si="55"/>
        <v>5.5542021924482432E-2</v>
      </c>
      <c r="S563" s="9">
        <f t="shared" ca="1" si="56"/>
        <v>10.880330173118573</v>
      </c>
      <c r="T563" s="9">
        <f t="shared" ca="1" si="57"/>
        <v>1.098360533125907</v>
      </c>
    </row>
    <row r="564" spans="1:20" x14ac:dyDescent="0.25">
      <c r="A564" vm="5049">
        <f ca="1"/>
        <v>44643</v>
      </c>
      <c r="B564" vm="5050">
        <f ca="1"/>
        <v>351.83</v>
      </c>
      <c r="C564" s="9">
        <f t="shared" ca="1" si="58"/>
        <v>-1.4371358135365275E-2</v>
      </c>
      <c r="G564" vm="5051">
        <f ca="1"/>
        <v>25.634</v>
      </c>
      <c r="H564" vm="5052">
        <f ca="1"/>
        <v>299.49</v>
      </c>
      <c r="I564" vm="5053">
        <f ca="1"/>
        <v>170.21</v>
      </c>
      <c r="J564" vm="5054">
        <f ca="1"/>
        <v>163.40799999999999</v>
      </c>
      <c r="K564" vm="5055">
        <f ca="1"/>
        <v>213.46</v>
      </c>
      <c r="L564" vm="5056">
        <f ca="1"/>
        <v>333.0333</v>
      </c>
      <c r="M564" vm="5057">
        <f ca="1"/>
        <v>138.5035</v>
      </c>
      <c r="N564" s="9">
        <f t="shared" ca="1" si="59"/>
        <v>3.3576710582235441</v>
      </c>
      <c r="O564" s="9">
        <f t="shared" ca="1" si="59"/>
        <v>0.89911223842739396</v>
      </c>
      <c r="P564" s="9">
        <f t="shared" ca="1" si="59"/>
        <v>1.3185424825472505</v>
      </c>
      <c r="Q564" s="9">
        <f t="shared" ca="1" si="54"/>
        <v>0.76863797731405303</v>
      </c>
      <c r="R564" s="9">
        <f t="shared" ca="1" si="55"/>
        <v>4.0000000000000036E-2</v>
      </c>
      <c r="S564" s="9">
        <f t="shared" ca="1" si="56"/>
        <v>10.941642403293125</v>
      </c>
      <c r="T564" s="9">
        <f t="shared" ca="1" si="57"/>
        <v>1.0718239068974285</v>
      </c>
    </row>
    <row r="565" spans="1:20" x14ac:dyDescent="0.25">
      <c r="A565" vm="5058">
        <f ca="1"/>
        <v>44644</v>
      </c>
      <c r="B565" vm="5059">
        <f ca="1"/>
        <v>359.65</v>
      </c>
      <c r="C565" s="9">
        <f t="shared" ca="1" si="58"/>
        <v>2.2226643549441372E-2</v>
      </c>
      <c r="G565" vm="5060">
        <f ca="1"/>
        <v>28.15</v>
      </c>
      <c r="H565" vm="2718">
        <f ca="1"/>
        <v>304.10000000000002</v>
      </c>
      <c r="I565" vm="5061">
        <f ca="1"/>
        <v>174.07</v>
      </c>
      <c r="J565" vm="5062">
        <f ca="1"/>
        <v>163.64949999999999</v>
      </c>
      <c r="K565" vm="5063">
        <f ca="1"/>
        <v>219.57</v>
      </c>
      <c r="L565" vm="5064">
        <f ca="1"/>
        <v>337.97</v>
      </c>
      <c r="M565" vm="5065">
        <f ca="1"/>
        <v>141.31200000000001</v>
      </c>
      <c r="N565" s="9">
        <f t="shared" ca="1" si="59"/>
        <v>3.7853803654908624</v>
      </c>
      <c r="O565" s="9">
        <f t="shared" ca="1" si="59"/>
        <v>0.92834495878249879</v>
      </c>
      <c r="P565" s="9">
        <f t="shared" ca="1" si="59"/>
        <v>1.371122084113741</v>
      </c>
      <c r="Q565" s="9">
        <f t="shared" ca="1" si="54"/>
        <v>0.77125183998614588</v>
      </c>
      <c r="R565" s="9">
        <f t="shared" ca="1" si="55"/>
        <v>6.9768574908647851E-2</v>
      </c>
      <c r="S565" s="9">
        <f t="shared" ca="1" si="56"/>
        <v>11.118658653777198</v>
      </c>
      <c r="T565" s="9">
        <f t="shared" ca="1" si="57"/>
        <v>1.1138352455460652</v>
      </c>
    </row>
    <row r="566" spans="1:20" x14ac:dyDescent="0.25">
      <c r="A566" vm="5066">
        <f ca="1"/>
        <v>44645</v>
      </c>
      <c r="B566" vm="5067">
        <f ca="1"/>
        <v>359.35</v>
      </c>
      <c r="C566" s="9">
        <f t="shared" ca="1" si="58"/>
        <v>-8.3414430696493458E-4</v>
      </c>
      <c r="G566" vm="5068">
        <f ca="1"/>
        <v>27.692</v>
      </c>
      <c r="H566" vm="5069">
        <f ca="1"/>
        <v>303.68</v>
      </c>
      <c r="I566" vm="5070">
        <f ca="1"/>
        <v>174.72</v>
      </c>
      <c r="J566" vm="5071">
        <f ca="1"/>
        <v>164.77350000000001</v>
      </c>
      <c r="K566" vm="890">
        <f ca="1"/>
        <v>221.82</v>
      </c>
      <c r="L566" vm="5072">
        <f ca="1"/>
        <v>336.8766</v>
      </c>
      <c r="M566" vm="5073">
        <f ca="1"/>
        <v>141.5215</v>
      </c>
      <c r="N566" s="9">
        <f t="shared" ca="1" si="59"/>
        <v>3.7075223119422009</v>
      </c>
      <c r="O566" s="9">
        <f t="shared" ca="1" si="59"/>
        <v>0.92568167406468005</v>
      </c>
      <c r="P566" s="9">
        <f t="shared" ca="1" si="59"/>
        <v>1.3799761620977358</v>
      </c>
      <c r="Q566" s="9">
        <f t="shared" ca="1" si="54"/>
        <v>0.78341739544549327</v>
      </c>
      <c r="R566" s="9">
        <f t="shared" ca="1" si="55"/>
        <v>8.0730816077953627E-2</v>
      </c>
      <c r="S566" s="9">
        <f t="shared" ca="1" si="56"/>
        <v>11.079452388806816</v>
      </c>
      <c r="T566" s="9">
        <f t="shared" ca="1" si="57"/>
        <v>1.1169690804924386</v>
      </c>
    </row>
    <row r="567" spans="1:20" x14ac:dyDescent="0.25">
      <c r="A567" vm="5074">
        <f ca="1"/>
        <v>44648</v>
      </c>
      <c r="B567" vm="5075">
        <f ca="1"/>
        <v>364.91</v>
      </c>
      <c r="C567" s="9">
        <f t="shared" ca="1" si="58"/>
        <v>1.5472380687352238E-2</v>
      </c>
      <c r="G567" vm="5076">
        <f ca="1"/>
        <v>28.219000000000001</v>
      </c>
      <c r="H567" vm="5077">
        <f ca="1"/>
        <v>310.7</v>
      </c>
      <c r="I567" vm="5078">
        <f ca="1"/>
        <v>175.6</v>
      </c>
      <c r="J567" vm="5079">
        <f ca="1"/>
        <v>168.9905</v>
      </c>
      <c r="K567" vm="5080">
        <f ca="1"/>
        <v>223.59</v>
      </c>
      <c r="L567" vm="5081">
        <f ca="1"/>
        <v>363.94299999999998</v>
      </c>
      <c r="M567" vm="5082">
        <f ca="1"/>
        <v>141.94999999999999</v>
      </c>
      <c r="N567" s="9">
        <f t="shared" ca="1" si="59"/>
        <v>3.7971100722481941</v>
      </c>
      <c r="O567" s="9">
        <f t="shared" ca="1" si="59"/>
        <v>0.97019657577679141</v>
      </c>
      <c r="P567" s="9">
        <f t="shared" ca="1" si="59"/>
        <v>1.3919632215222206</v>
      </c>
      <c r="Q567" s="9">
        <f t="shared" ca="1" si="54"/>
        <v>0.82905987531388003</v>
      </c>
      <c r="R567" s="9">
        <f t="shared" ca="1" si="55"/>
        <v>8.9354445797807491E-2</v>
      </c>
      <c r="S567" s="9">
        <f t="shared" ca="1" si="56"/>
        <v>12.049977768534587</v>
      </c>
      <c r="T567" s="9">
        <f t="shared" ca="1" si="57"/>
        <v>1.1233788574591252</v>
      </c>
    </row>
    <row r="568" spans="1:20" x14ac:dyDescent="0.25">
      <c r="A568" vm="5083">
        <f ca="1"/>
        <v>44649</v>
      </c>
      <c r="B568" vm="5084">
        <f ca="1"/>
        <v>371.19</v>
      </c>
      <c r="C568" s="9">
        <f t="shared" ca="1" si="58"/>
        <v>1.720972294538381E-2</v>
      </c>
      <c r="G568" vm="5085">
        <f ca="1"/>
        <v>28.655999999999999</v>
      </c>
      <c r="H568" vm="5086">
        <f ca="1"/>
        <v>315.41000000000003</v>
      </c>
      <c r="I568" vm="5087">
        <f ca="1"/>
        <v>178.96</v>
      </c>
      <c r="J568" vm="5088">
        <f ca="1"/>
        <v>169.315</v>
      </c>
      <c r="K568" vm="5089">
        <f ca="1"/>
        <v>229.86</v>
      </c>
      <c r="L568" vm="5090">
        <f ca="1"/>
        <v>366.5197</v>
      </c>
      <c r="M568" vm="5091">
        <f ca="1"/>
        <v>143.25</v>
      </c>
      <c r="N568" s="9">
        <f t="shared" ca="1" si="59"/>
        <v>3.8713982150446231</v>
      </c>
      <c r="O568" s="9">
        <f t="shared" ca="1" si="59"/>
        <v>1.0000634115409008</v>
      </c>
      <c r="P568" s="9">
        <f t="shared" ca="1" si="59"/>
        <v>1.437731993870254</v>
      </c>
      <c r="Q568" s="9">
        <f t="shared" ca="1" si="54"/>
        <v>0.832572084163131</v>
      </c>
      <c r="R568" s="9">
        <f t="shared" ca="1" si="55"/>
        <v>0.11990255785627291</v>
      </c>
      <c r="S568" s="9">
        <f t="shared" ca="1" si="56"/>
        <v>12.142371021643408</v>
      </c>
      <c r="T568" s="9">
        <f t="shared" ca="1" si="57"/>
        <v>1.1428250886299383</v>
      </c>
    </row>
    <row r="569" spans="1:20" x14ac:dyDescent="0.25">
      <c r="A569" vm="5092">
        <f ca="1"/>
        <v>44650</v>
      </c>
      <c r="B569" vm="5093">
        <f ca="1"/>
        <v>367.09</v>
      </c>
      <c r="C569" s="9">
        <f t="shared" ca="1" si="58"/>
        <v>-1.1045556184164473E-2</v>
      </c>
      <c r="G569" vm="5094">
        <f ca="1"/>
        <v>27.69</v>
      </c>
      <c r="H569" vm="5095">
        <f ca="1"/>
        <v>313.86</v>
      </c>
      <c r="I569" vm="5096">
        <f ca="1"/>
        <v>177.77</v>
      </c>
      <c r="J569" vm="5097">
        <f ca="1"/>
        <v>166.30099999999999</v>
      </c>
      <c r="K569" vm="5098">
        <f ca="1"/>
        <v>227.85</v>
      </c>
      <c r="L569" vm="5099">
        <f ca="1"/>
        <v>364.65969999999999</v>
      </c>
      <c r="M569" vm="5100">
        <f ca="1"/>
        <v>142.64449999999999</v>
      </c>
      <c r="N569" s="9">
        <f t="shared" ca="1" si="59"/>
        <v>3.7071823204419889</v>
      </c>
      <c r="O569" s="9">
        <f t="shared" ca="1" si="59"/>
        <v>0.99023462270133189</v>
      </c>
      <c r="P569" s="9">
        <f t="shared" ca="1" si="59"/>
        <v>1.4215222203303255</v>
      </c>
      <c r="Q569" s="9">
        <f t="shared" ca="1" si="54"/>
        <v>0.79995021213957918</v>
      </c>
      <c r="R569" s="9">
        <f t="shared" ca="1" si="55"/>
        <v>0.11010962241169309</v>
      </c>
      <c r="S569" s="9">
        <f t="shared" ca="1" si="56"/>
        <v>12.075676625406979</v>
      </c>
      <c r="T569" s="9">
        <f t="shared" ca="1" si="57"/>
        <v>1.1337676324961481</v>
      </c>
    </row>
    <row r="570" spans="1:20" x14ac:dyDescent="0.25">
      <c r="A570" vm="5101">
        <f ca="1"/>
        <v>44651</v>
      </c>
      <c r="B570" vm="5102">
        <f ca="1"/>
        <v>362.54</v>
      </c>
      <c r="C570" s="9">
        <f t="shared" ca="1" si="58"/>
        <v>-1.239478057152188E-2</v>
      </c>
      <c r="G570" vm="5103">
        <f ca="1"/>
        <v>27.286000000000001</v>
      </c>
      <c r="H570" vm="5104">
        <f ca="1"/>
        <v>308.31</v>
      </c>
      <c r="I570" vm="4752">
        <f ca="1"/>
        <v>174.61</v>
      </c>
      <c r="J570" vm="5105">
        <f ca="1"/>
        <v>162.9975</v>
      </c>
      <c r="K570" vm="5106">
        <f ca="1"/>
        <v>222.36</v>
      </c>
      <c r="L570" vm="5107">
        <f ca="1"/>
        <v>359.19639999999998</v>
      </c>
      <c r="M570" vm="5108">
        <f ca="1"/>
        <v>139.64949999999999</v>
      </c>
      <c r="N570" s="9">
        <f t="shared" ca="1" si="59"/>
        <v>3.6385040373990654</v>
      </c>
      <c r="O570" s="9">
        <f t="shared" ca="1" si="59"/>
        <v>0.95504121750158544</v>
      </c>
      <c r="P570" s="9">
        <f t="shared" ca="1" si="59"/>
        <v>1.3784777796696752</v>
      </c>
      <c r="Q570" s="9">
        <f t="shared" ca="1" si="54"/>
        <v>0.76419495194389131</v>
      </c>
      <c r="R570" s="9">
        <f t="shared" ca="1" si="55"/>
        <v>8.3361753958587137E-2</v>
      </c>
      <c r="S570" s="9">
        <f t="shared" ca="1" si="56"/>
        <v>11.879777972203495</v>
      </c>
      <c r="T570" s="9">
        <f t="shared" ca="1" si="57"/>
        <v>1.0889665076064681</v>
      </c>
    </row>
    <row r="571" spans="1:20" x14ac:dyDescent="0.25">
      <c r="A571" vm="5109">
        <f ca="1"/>
        <v>44652</v>
      </c>
      <c r="B571" vm="5110">
        <f ca="1"/>
        <v>361.85</v>
      </c>
      <c r="C571" s="9">
        <f t="shared" ca="1" si="58"/>
        <v>-1.9032382633640266E-3</v>
      </c>
      <c r="G571" vm="5111">
        <f ca="1"/>
        <v>26.712</v>
      </c>
      <c r="H571" vm="5112">
        <f ca="1"/>
        <v>309.42</v>
      </c>
      <c r="I571" vm="5113">
        <f ca="1"/>
        <v>174.31</v>
      </c>
      <c r="J571" vm="5114">
        <f ca="1"/>
        <v>163.56</v>
      </c>
      <c r="K571" vm="5115">
        <f ca="1"/>
        <v>224.85</v>
      </c>
      <c r="L571" vm="5116">
        <f ca="1"/>
        <v>361.52640000000002</v>
      </c>
      <c r="M571" vm="5117">
        <f ca="1"/>
        <v>140.69999999999999</v>
      </c>
      <c r="N571" s="9">
        <f t="shared" ca="1" si="59"/>
        <v>3.540926476838079</v>
      </c>
      <c r="O571" s="9">
        <f t="shared" ca="1" si="59"/>
        <v>0.96207989854153486</v>
      </c>
      <c r="P571" s="9">
        <f t="shared" ca="1" si="59"/>
        <v>1.3743912821386006</v>
      </c>
      <c r="Q571" s="9">
        <f t="shared" ca="1" si="54"/>
        <v>0.77028314139752374</v>
      </c>
      <c r="R571" s="9">
        <f t="shared" ca="1" si="55"/>
        <v>9.5493300852618646E-2</v>
      </c>
      <c r="S571" s="9">
        <f t="shared" ca="1" si="56"/>
        <v>11.963325253510421</v>
      </c>
      <c r="T571" s="9">
        <f t="shared" ca="1" si="57"/>
        <v>1.1046805582564208</v>
      </c>
    </row>
    <row r="572" spans="1:20" x14ac:dyDescent="0.25">
      <c r="A572" vm="5118">
        <f ca="1"/>
        <v>44655</v>
      </c>
      <c r="B572" vm="5119">
        <f ca="1"/>
        <v>369.3</v>
      </c>
      <c r="C572" s="9">
        <f t="shared" ca="1" si="58"/>
        <v>2.0588641702362853E-2</v>
      </c>
      <c r="G572" vm="5120">
        <f ca="1"/>
        <v>27.36</v>
      </c>
      <c r="H572" vm="5121">
        <f ca="1"/>
        <v>314.97000000000003</v>
      </c>
      <c r="I572" vm="5122">
        <f ca="1"/>
        <v>178.44</v>
      </c>
      <c r="J572" vm="5123">
        <f ca="1"/>
        <v>168.34649999999999</v>
      </c>
      <c r="K572" vm="5124">
        <f ca="1"/>
        <v>233.89</v>
      </c>
      <c r="L572" vm="5125">
        <f ca="1"/>
        <v>381.81279999999998</v>
      </c>
      <c r="M572" vm="5126">
        <f ca="1"/>
        <v>143.64250000000001</v>
      </c>
      <c r="N572" s="9">
        <f t="shared" ca="1" si="59"/>
        <v>3.6510837229069271</v>
      </c>
      <c r="O572" s="9">
        <f t="shared" ca="1" si="59"/>
        <v>0.99727330374128131</v>
      </c>
      <c r="P572" s="9">
        <f t="shared" ca="1" si="59"/>
        <v>1.4306487314830583</v>
      </c>
      <c r="Q572" s="9">
        <f t="shared" ca="1" si="54"/>
        <v>0.8220895748549657</v>
      </c>
      <c r="R572" s="9">
        <f t="shared" ca="1" si="55"/>
        <v>0.13953714981729592</v>
      </c>
      <c r="S572" s="9">
        <f t="shared" ca="1" si="56"/>
        <v>12.690738801795728</v>
      </c>
      <c r="T572" s="9">
        <f t="shared" ca="1" si="57"/>
        <v>1.1486963545795876</v>
      </c>
    </row>
    <row r="573" spans="1:20" x14ac:dyDescent="0.25">
      <c r="A573" vm="5127">
        <f ca="1"/>
        <v>44656</v>
      </c>
      <c r="B573" vm="5128">
        <f ca="1"/>
        <v>361.1</v>
      </c>
      <c r="C573" s="9">
        <f t="shared" ca="1" si="58"/>
        <v>-2.2204170051448702E-2</v>
      </c>
      <c r="G573" vm="5129">
        <f ca="1"/>
        <v>25.931000000000001</v>
      </c>
      <c r="H573" vm="2754">
        <f ca="1"/>
        <v>310.88</v>
      </c>
      <c r="I573" vm="779">
        <f ca="1"/>
        <v>175.06</v>
      </c>
      <c r="J573" vm="5130">
        <f ca="1"/>
        <v>164.05500000000001</v>
      </c>
      <c r="K573" vm="5131">
        <f ca="1"/>
        <v>231.84</v>
      </c>
      <c r="L573" vm="5132">
        <f ca="1"/>
        <v>363.74970000000002</v>
      </c>
      <c r="M573" vm="5133">
        <f ca="1"/>
        <v>141.06299999999999</v>
      </c>
      <c r="N573" s="9">
        <f t="shared" ca="1" si="59"/>
        <v>3.4081597960050996</v>
      </c>
      <c r="O573" s="9">
        <f t="shared" ca="1" si="59"/>
        <v>0.97133798351299938</v>
      </c>
      <c r="P573" s="9">
        <f t="shared" ca="1" si="59"/>
        <v>1.3846075259662864</v>
      </c>
      <c r="Q573" s="9">
        <f t="shared" ca="1" si="54"/>
        <v>0.77564074811672024</v>
      </c>
      <c r="R573" s="9">
        <f t="shared" ca="1" si="55"/>
        <v>0.12954933008526193</v>
      </c>
      <c r="S573" s="9">
        <f t="shared" ca="1" si="56"/>
        <v>12.043046571334319</v>
      </c>
      <c r="T573" s="9">
        <f t="shared" ca="1" si="57"/>
        <v>1.1101105443448862</v>
      </c>
    </row>
    <row r="574" spans="1:20" x14ac:dyDescent="0.25">
      <c r="A574" vm="5134">
        <f ca="1"/>
        <v>44657</v>
      </c>
      <c r="B574" vm="5135">
        <f ca="1"/>
        <v>353.26</v>
      </c>
      <c r="C574" s="9">
        <f t="shared" ca="1" si="58"/>
        <v>-2.1711437274993139E-2</v>
      </c>
      <c r="G574" vm="5136">
        <f ca="1"/>
        <v>24.407</v>
      </c>
      <c r="H574" vm="4846">
        <f ca="1"/>
        <v>299.5</v>
      </c>
      <c r="I574" vm="5137">
        <f ca="1"/>
        <v>171.83</v>
      </c>
      <c r="J574" vm="5138">
        <f ca="1"/>
        <v>158.756</v>
      </c>
      <c r="K574" vm="5139">
        <f ca="1"/>
        <v>223.3</v>
      </c>
      <c r="L574" vm="5140">
        <f ca="1"/>
        <v>348.58319999999998</v>
      </c>
      <c r="M574" vm="5141">
        <f ca="1"/>
        <v>137.17599999999999</v>
      </c>
      <c r="N574" s="9">
        <f t="shared" ca="1" si="59"/>
        <v>3.1490862728431788</v>
      </c>
      <c r="O574" s="9">
        <f t="shared" ca="1" si="59"/>
        <v>0.89917564996829435</v>
      </c>
      <c r="P574" s="9">
        <f t="shared" ca="1" si="59"/>
        <v>1.3406095692150521</v>
      </c>
      <c r="Q574" s="9">
        <f t="shared" ca="1" si="54"/>
        <v>0.71828729760152399</v>
      </c>
      <c r="R574" s="9">
        <f t="shared" ca="1" si="55"/>
        <v>8.7941534713763758E-2</v>
      </c>
      <c r="S574" s="9">
        <f t="shared" ca="1" si="56"/>
        <v>11.499218312990346</v>
      </c>
      <c r="T574" s="9">
        <f t="shared" ca="1" si="57"/>
        <v>1.0519663131441561</v>
      </c>
    </row>
    <row r="575" spans="1:20" x14ac:dyDescent="0.25">
      <c r="A575" vm="5142">
        <f ca="1"/>
        <v>44658</v>
      </c>
      <c r="B575" vm="5143">
        <f ca="1"/>
        <v>354.1</v>
      </c>
      <c r="C575" s="9">
        <f t="shared" ca="1" si="58"/>
        <v>2.3778520070203424E-3</v>
      </c>
      <c r="G575" vm="5144">
        <f ca="1"/>
        <v>24.207999999999998</v>
      </c>
      <c r="H575" vm="5145">
        <f ca="1"/>
        <v>301.37</v>
      </c>
      <c r="I575" vm="5146">
        <f ca="1"/>
        <v>172.14</v>
      </c>
      <c r="J575" vm="5147">
        <f ca="1"/>
        <v>157.78450000000001</v>
      </c>
      <c r="K575" vm="5148">
        <f ca="1"/>
        <v>222.95</v>
      </c>
      <c r="L575" vm="5149">
        <f ca="1"/>
        <v>352.41649999999998</v>
      </c>
      <c r="M575" vm="5150">
        <f ca="1"/>
        <v>136.465</v>
      </c>
      <c r="N575" s="9">
        <f t="shared" ca="1" si="59"/>
        <v>3.1152571185720355</v>
      </c>
      <c r="O575" s="9">
        <f t="shared" ca="1" si="59"/>
        <v>0.91103360811667744</v>
      </c>
      <c r="P575" s="9">
        <f t="shared" ca="1" si="59"/>
        <v>1.3448322833304953</v>
      </c>
      <c r="Q575" s="9">
        <f t="shared" ca="1" si="54"/>
        <v>0.70777231794960627</v>
      </c>
      <c r="R575" s="9">
        <f t="shared" ca="1" si="55"/>
        <v>8.6236297198538203E-2</v>
      </c>
      <c r="S575" s="9">
        <f t="shared" ca="1" si="56"/>
        <v>11.63666972648126</v>
      </c>
      <c r="T575" s="9">
        <f t="shared" ca="1" si="57"/>
        <v>1.0413307205576583</v>
      </c>
    </row>
    <row r="576" spans="1:20" x14ac:dyDescent="0.25">
      <c r="A576" vm="5151">
        <f ca="1"/>
        <v>44659</v>
      </c>
      <c r="B576" vm="5152">
        <f ca="1"/>
        <v>349.15</v>
      </c>
      <c r="C576" s="9">
        <f t="shared" ca="1" si="58"/>
        <v>-1.3979101948602191E-2</v>
      </c>
      <c r="G576" vm="5153">
        <f ca="1"/>
        <v>23.119</v>
      </c>
      <c r="H576" vm="5154">
        <f ca="1"/>
        <v>296.97000000000003</v>
      </c>
      <c r="I576" vm="1591">
        <f ca="1"/>
        <v>170.09</v>
      </c>
      <c r="J576" vm="5155">
        <f ca="1"/>
        <v>154.4605</v>
      </c>
      <c r="K576" vm="5156">
        <f ca="1"/>
        <v>222.33</v>
      </c>
      <c r="L576" vm="5157">
        <f ca="1"/>
        <v>341.82659999999998</v>
      </c>
      <c r="M576" vm="5158">
        <f ca="1"/>
        <v>134.01050000000001</v>
      </c>
      <c r="N576" s="9">
        <f t="shared" ca="1" si="59"/>
        <v>2.9301317467063321</v>
      </c>
      <c r="O576" s="9">
        <f t="shared" ca="1" si="59"/>
        <v>0.88313253012048221</v>
      </c>
      <c r="P576" s="9">
        <f t="shared" ca="1" si="59"/>
        <v>1.3169078835348205</v>
      </c>
      <c r="Q576" s="9">
        <f t="shared" ca="1" si="54"/>
        <v>0.67179517707160796</v>
      </c>
      <c r="R576" s="9">
        <f t="shared" ca="1" si="55"/>
        <v>8.3215590742996337E-2</v>
      </c>
      <c r="S576" s="9">
        <f t="shared" ca="1" si="56"/>
        <v>11.25694554008118</v>
      </c>
      <c r="T576" s="9">
        <f t="shared" ca="1" si="57"/>
        <v>1.0046147402432277</v>
      </c>
    </row>
    <row r="577" spans="1:20" x14ac:dyDescent="0.25">
      <c r="A577" vm="5159">
        <f ca="1"/>
        <v>44662</v>
      </c>
      <c r="B577" vm="4280">
        <f ca="1"/>
        <v>340.89</v>
      </c>
      <c r="C577" s="9">
        <f t="shared" ca="1" si="58"/>
        <v>-2.3657453816411267E-2</v>
      </c>
      <c r="G577" vm="5160">
        <f ca="1"/>
        <v>21.917000000000002</v>
      </c>
      <c r="H577" vm="5161">
        <f ca="1"/>
        <v>285.26</v>
      </c>
      <c r="I577" vm="5162">
        <f ca="1"/>
        <v>165.75</v>
      </c>
      <c r="J577" vm="5163">
        <f ca="1"/>
        <v>151.12200000000001</v>
      </c>
      <c r="K577" vm="5164">
        <f ca="1"/>
        <v>216.46</v>
      </c>
      <c r="L577" vm="5165">
        <f ca="1"/>
        <v>325.30669999999998</v>
      </c>
      <c r="M577" vm="5166">
        <f ca="1"/>
        <v>129.79650000000001</v>
      </c>
      <c r="N577" s="9">
        <f t="shared" ca="1" si="59"/>
        <v>2.7257968550786229</v>
      </c>
      <c r="O577" s="9">
        <f t="shared" ca="1" si="59"/>
        <v>0.8088776157260622</v>
      </c>
      <c r="P577" s="9">
        <f t="shared" ca="1" si="59"/>
        <v>1.2577898859186107</v>
      </c>
      <c r="Q577" s="9">
        <f t="shared" ca="1" si="54"/>
        <v>0.6356610961988054</v>
      </c>
      <c r="R577" s="9">
        <f t="shared" ca="1" si="55"/>
        <v>5.4616321559074255E-2</v>
      </c>
      <c r="S577" s="9">
        <f t="shared" ca="1" si="56"/>
        <v>10.664588144174639</v>
      </c>
      <c r="T577" s="9">
        <f t="shared" ca="1" si="57"/>
        <v>0.94157903397107012</v>
      </c>
    </row>
    <row r="578" spans="1:20" x14ac:dyDescent="0.25">
      <c r="A578" vm="5167">
        <f ca="1"/>
        <v>44663</v>
      </c>
      <c r="B578" vm="5168">
        <f ca="1"/>
        <v>339.45</v>
      </c>
      <c r="C578" s="9">
        <f t="shared" ca="1" si="58"/>
        <v>-4.2242365572472407E-3</v>
      </c>
      <c r="G578" vm="5169">
        <f ca="1"/>
        <v>21.504000000000001</v>
      </c>
      <c r="H578" vm="5170">
        <f ca="1"/>
        <v>282.06</v>
      </c>
      <c r="I578" vm="5171">
        <f ca="1"/>
        <v>167.66</v>
      </c>
      <c r="J578" vm="5172">
        <f ca="1"/>
        <v>150.78749999999999</v>
      </c>
      <c r="K578" vm="5173">
        <f ca="1"/>
        <v>214.14</v>
      </c>
      <c r="L578" vm="5174">
        <f ca="1"/>
        <v>328.98</v>
      </c>
      <c r="M578" vm="5175">
        <f ca="1"/>
        <v>128.37450000000001</v>
      </c>
      <c r="N578" s="9">
        <f t="shared" ca="1" si="59"/>
        <v>2.655588610284743</v>
      </c>
      <c r="O578" s="9">
        <f t="shared" ca="1" si="59"/>
        <v>0.78858592263792016</v>
      </c>
      <c r="P578" s="9">
        <f t="shared" ca="1" si="59"/>
        <v>1.283807253533118</v>
      </c>
      <c r="Q578" s="9">
        <f t="shared" ca="1" si="54"/>
        <v>0.63204065287037836</v>
      </c>
      <c r="R578" s="9">
        <f t="shared" ca="1" si="55"/>
        <v>4.3313032886723501E-2</v>
      </c>
      <c r="S578" s="9">
        <f t="shared" ca="1" si="56"/>
        <v>10.796302405301129</v>
      </c>
      <c r="T578" s="9">
        <f t="shared" ca="1" si="57"/>
        <v>0.92030784879807359</v>
      </c>
    </row>
    <row r="579" spans="1:20" x14ac:dyDescent="0.25">
      <c r="A579" vm="5176">
        <f ca="1"/>
        <v>44664</v>
      </c>
      <c r="B579" vm="5177">
        <f ca="1"/>
        <v>346.35</v>
      </c>
      <c r="C579" s="9">
        <f t="shared" ca="1" si="58"/>
        <v>2.0326999558108794E-2</v>
      </c>
      <c r="G579" vm="5178">
        <f ca="1"/>
        <v>22.202999999999999</v>
      </c>
      <c r="H579" vm="5179">
        <f ca="1"/>
        <v>287.62</v>
      </c>
      <c r="I579" vm="5180">
        <f ca="1"/>
        <v>170.4</v>
      </c>
      <c r="J579" vm="5181">
        <f ca="1"/>
        <v>155.541</v>
      </c>
      <c r="K579" vm="5182">
        <f ca="1"/>
        <v>214.99</v>
      </c>
      <c r="L579" vm="5183">
        <f ca="1"/>
        <v>340.78660000000002</v>
      </c>
      <c r="M579" vm="5184">
        <f ca="1"/>
        <v>130.286</v>
      </c>
      <c r="N579" s="9">
        <f t="shared" ca="1" si="59"/>
        <v>2.7744156396090096</v>
      </c>
      <c r="O579" s="9">
        <f t="shared" ca="1" si="59"/>
        <v>0.823842739378567</v>
      </c>
      <c r="P579" s="9">
        <f t="shared" ca="1" si="59"/>
        <v>1.3211305976502641</v>
      </c>
      <c r="Q579" s="9">
        <f t="shared" ca="1" si="54"/>
        <v>0.68348991254654079</v>
      </c>
      <c r="R579" s="9">
        <f t="shared" ca="1" si="55"/>
        <v>4.7454323995127945E-2</v>
      </c>
      <c r="S579" s="9">
        <f t="shared" ca="1" si="56"/>
        <v>11.219654049712426</v>
      </c>
      <c r="T579" s="9">
        <f t="shared" ca="1" si="57"/>
        <v>0.9489012879388492</v>
      </c>
    </row>
    <row r="580" spans="1:20" x14ac:dyDescent="0.25">
      <c r="A580" vm="5185">
        <f ca="1"/>
        <v>44665</v>
      </c>
      <c r="B580" vm="5186">
        <f ca="1"/>
        <v>338.43</v>
      </c>
      <c r="C580" s="9">
        <f t="shared" ca="1" si="58"/>
        <v>-2.2867042009527938E-2</v>
      </c>
      <c r="G580" vm="5187">
        <f ca="1"/>
        <v>21.257999999999999</v>
      </c>
      <c r="H580" vm="5188">
        <f ca="1"/>
        <v>279.83</v>
      </c>
      <c r="I580" vm="5189">
        <f ca="1"/>
        <v>165.29</v>
      </c>
      <c r="J580" vm="5190">
        <f ca="1"/>
        <v>151.70650000000001</v>
      </c>
      <c r="K580" vm="422">
        <f ca="1"/>
        <v>210.18</v>
      </c>
      <c r="L580" vm="5191">
        <f ca="1"/>
        <v>328.33010000000002</v>
      </c>
      <c r="M580" vm="5192">
        <f ca="1"/>
        <v>127.253</v>
      </c>
      <c r="N580" s="9">
        <f t="shared" ca="1" si="59"/>
        <v>2.6137696557586056</v>
      </c>
      <c r="O580" s="9">
        <f t="shared" ca="1" si="59"/>
        <v>0.77444514901712114</v>
      </c>
      <c r="P580" s="9">
        <f t="shared" ca="1" si="59"/>
        <v>1.25152392303763</v>
      </c>
      <c r="Q580" s="9">
        <f t="shared" ref="Q580:Q643" ca="1" si="60">(J580/J$3)-1</f>
        <v>0.64198740150662403</v>
      </c>
      <c r="R580" s="9">
        <f t="shared" ref="R580:R643" ca="1" si="61">(K580/K$3)-1</f>
        <v>2.4019488428745461E-2</v>
      </c>
      <c r="S580" s="9">
        <f t="shared" ref="S580:S643" ca="1" si="62">(L580/L$3)-1</f>
        <v>10.772998809540885</v>
      </c>
      <c r="T580" s="9">
        <f t="shared" ref="T580:T643" ca="1" si="63">(M580/M$3)-1</f>
        <v>0.90353173475340687</v>
      </c>
    </row>
    <row r="581" spans="1:20" x14ac:dyDescent="0.25">
      <c r="A581" vm="5193">
        <f ca="1"/>
        <v>44669</v>
      </c>
      <c r="B581" vm="4316">
        <f ca="1"/>
        <v>338.69</v>
      </c>
      <c r="C581" s="9">
        <f t="shared" ref="C581:C644" ca="1" si="64">B581/B580-1</f>
        <v>7.682534054309631E-4</v>
      </c>
      <c r="G581" vm="5194">
        <f ca="1"/>
        <v>21.783000000000001</v>
      </c>
      <c r="H581" vm="5195">
        <f ca="1"/>
        <v>280.52</v>
      </c>
      <c r="I581" vm="5196">
        <f ca="1"/>
        <v>165.07</v>
      </c>
      <c r="J581" vm="5197">
        <f ca="1"/>
        <v>152.785</v>
      </c>
      <c r="K581" vm="5198">
        <f ca="1"/>
        <v>210.77</v>
      </c>
      <c r="L581" vm="5199">
        <f ca="1"/>
        <v>334.76</v>
      </c>
      <c r="M581" vm="5200">
        <f ca="1"/>
        <v>127.961</v>
      </c>
      <c r="N581" s="9">
        <f t="shared" ca="1" si="59"/>
        <v>2.7030174245643859</v>
      </c>
      <c r="O581" s="9">
        <f t="shared" ca="1" si="59"/>
        <v>0.77882054533925182</v>
      </c>
      <c r="P581" s="9">
        <f t="shared" ca="1" si="59"/>
        <v>1.2485271581815085</v>
      </c>
      <c r="Q581" s="9">
        <f t="shared" ca="1" si="60"/>
        <v>0.65366049008572169</v>
      </c>
      <c r="R581" s="9">
        <f t="shared" ca="1" si="61"/>
        <v>2.689403166869675E-2</v>
      </c>
      <c r="S581" s="9">
        <f t="shared" ca="1" si="62"/>
        <v>11.003557034465942</v>
      </c>
      <c r="T581" s="9">
        <f t="shared" ca="1" si="63"/>
        <v>0.91412245142181869</v>
      </c>
    </row>
    <row r="582" spans="1:20" x14ac:dyDescent="0.25">
      <c r="A582" vm="5201">
        <f ca="1"/>
        <v>44670</v>
      </c>
      <c r="B582" vm="5202">
        <f ca="1"/>
        <v>346.26</v>
      </c>
      <c r="C582" s="9">
        <f t="shared" ca="1" si="64"/>
        <v>2.2350822285866156E-2</v>
      </c>
      <c r="G582" vm="5203">
        <f ca="1"/>
        <v>22.198</v>
      </c>
      <c r="H582" vm="5204">
        <f ca="1"/>
        <v>285.3</v>
      </c>
      <c r="I582" vm="5205">
        <f ca="1"/>
        <v>167.4</v>
      </c>
      <c r="J582" vm="5206">
        <f ca="1"/>
        <v>158.1155</v>
      </c>
      <c r="K582" vm="5207">
        <f ca="1"/>
        <v>217.31</v>
      </c>
      <c r="L582" vm="5208">
        <f ca="1"/>
        <v>342.71319999999997</v>
      </c>
      <c r="M582" vm="5209">
        <f ca="1"/>
        <v>130.53100000000001</v>
      </c>
      <c r="N582" s="9">
        <f t="shared" ca="1" si="59"/>
        <v>2.7735656608584782</v>
      </c>
      <c r="O582" s="9">
        <f t="shared" ca="1" si="59"/>
        <v>0.80913126188966422</v>
      </c>
      <c r="P582" s="9">
        <f t="shared" ca="1" si="59"/>
        <v>1.2802656223395199</v>
      </c>
      <c r="Q582" s="9">
        <f t="shared" ca="1" si="60"/>
        <v>0.71135487921032126</v>
      </c>
      <c r="R582" s="9">
        <f t="shared" ca="1" si="61"/>
        <v>5.8757612667478698E-2</v>
      </c>
      <c r="S582" s="9">
        <f t="shared" ca="1" si="62"/>
        <v>11.288736535620544</v>
      </c>
      <c r="T582" s="9">
        <f t="shared" ca="1" si="63"/>
        <v>0.95256615458257921</v>
      </c>
    </row>
    <row r="583" spans="1:20" x14ac:dyDescent="0.25">
      <c r="A583" vm="5210">
        <f ca="1"/>
        <v>44671</v>
      </c>
      <c r="B583" vm="5211">
        <f ca="1"/>
        <v>341.21</v>
      </c>
      <c r="C583" s="9">
        <f t="shared" ca="1" si="64"/>
        <v>-1.4584416334546324E-2</v>
      </c>
      <c r="G583" vm="5212">
        <f ca="1"/>
        <v>21.481999999999999</v>
      </c>
      <c r="H583" vm="5213">
        <f ca="1"/>
        <v>286.36</v>
      </c>
      <c r="I583" vm="5214">
        <f ca="1"/>
        <v>167.23</v>
      </c>
      <c r="J583" vm="5215">
        <f ca="1"/>
        <v>153.99799999999999</v>
      </c>
      <c r="K583" vm="5216">
        <f ca="1"/>
        <v>200.42</v>
      </c>
      <c r="L583" vm="5217">
        <f ca="1"/>
        <v>325.73009999999999</v>
      </c>
      <c r="M583" vm="5218">
        <f ca="1"/>
        <v>128.24549999999999</v>
      </c>
      <c r="N583" s="9">
        <f t="shared" ca="1" si="59"/>
        <v>2.651848703782405</v>
      </c>
      <c r="O583" s="9">
        <f t="shared" ca="1" si="59"/>
        <v>0.81585288522511124</v>
      </c>
      <c r="P583" s="9">
        <f t="shared" ca="1" si="59"/>
        <v>1.2779499404052443</v>
      </c>
      <c r="Q583" s="9">
        <f t="shared" ca="1" si="60"/>
        <v>0.66678933240973248</v>
      </c>
      <c r="R583" s="9">
        <f t="shared" ca="1" si="61"/>
        <v>-2.3532277710109684E-2</v>
      </c>
      <c r="S583" s="9">
        <f t="shared" ca="1" si="62"/>
        <v>10.679770083618996</v>
      </c>
      <c r="T583" s="9">
        <f t="shared" ca="1" si="63"/>
        <v>0.91837818432035423</v>
      </c>
    </row>
    <row r="584" spans="1:20" x14ac:dyDescent="0.25">
      <c r="A584" vm="5219">
        <f ca="1"/>
        <v>44672</v>
      </c>
      <c r="B584" vm="5220">
        <f ca="1"/>
        <v>334.15</v>
      </c>
      <c r="C584" s="9">
        <f t="shared" ca="1" si="64"/>
        <v>-2.0691070015532942E-2</v>
      </c>
      <c r="G584" vm="5221">
        <f ca="1"/>
        <v>20.183</v>
      </c>
      <c r="H584" vm="5222">
        <f ca="1"/>
        <v>280.81</v>
      </c>
      <c r="I584" vm="5223">
        <f ca="1"/>
        <v>166.42</v>
      </c>
      <c r="J584" vm="5224">
        <f ca="1"/>
        <v>148.29599999999999</v>
      </c>
      <c r="K584" vm="5225">
        <f ca="1"/>
        <v>188.07</v>
      </c>
      <c r="L584" vm="5226">
        <f ca="1"/>
        <v>336.25659999999999</v>
      </c>
      <c r="M584" vm="5227">
        <f ca="1"/>
        <v>124.9375</v>
      </c>
      <c r="N584" s="9">
        <f t="shared" ca="1" si="59"/>
        <v>2.43102422439439</v>
      </c>
      <c r="O584" s="9">
        <f t="shared" ca="1" si="59"/>
        <v>0.78065948002536478</v>
      </c>
      <c r="P584" s="9">
        <f t="shared" ca="1" si="59"/>
        <v>1.2669163970713435</v>
      </c>
      <c r="Q584" s="9">
        <f t="shared" ca="1" si="60"/>
        <v>0.60507403238375623</v>
      </c>
      <c r="R584" s="9">
        <f t="shared" ca="1" si="61"/>
        <v>-8.3702801461632226E-2</v>
      </c>
      <c r="S584" s="9">
        <f t="shared" ca="1" si="62"/>
        <v>11.057220923394672</v>
      </c>
      <c r="T584" s="9">
        <f t="shared" ca="1" si="63"/>
        <v>0.86889500531031705</v>
      </c>
    </row>
    <row r="585" spans="1:20" x14ac:dyDescent="0.25">
      <c r="A585" vm="5228">
        <f ca="1"/>
        <v>44673</v>
      </c>
      <c r="B585" vm="5229">
        <f ca="1"/>
        <v>325.39999999999998</v>
      </c>
      <c r="C585" s="9">
        <f t="shared" ca="1" si="64"/>
        <v>-2.6185844680532644E-2</v>
      </c>
      <c r="G585" vm="5230">
        <f ca="1"/>
        <v>19.515000000000001</v>
      </c>
      <c r="H585" vm="5231">
        <f ca="1"/>
        <v>274.02999999999997</v>
      </c>
      <c r="I585" vm="5232">
        <f ca="1"/>
        <v>161.79</v>
      </c>
      <c r="J585" vm="5233">
        <f ca="1"/>
        <v>144.35</v>
      </c>
      <c r="K585" vm="5234">
        <f ca="1"/>
        <v>184.11</v>
      </c>
      <c r="L585" vm="5235">
        <f ca="1"/>
        <v>335.01330000000002</v>
      </c>
      <c r="M585" vm="5236">
        <f ca="1"/>
        <v>119.614</v>
      </c>
      <c r="N585" s="9">
        <f t="shared" ca="1" si="59"/>
        <v>2.3174670633234169</v>
      </c>
      <c r="O585" s="9">
        <f t="shared" ca="1" si="59"/>
        <v>0.73766645529486352</v>
      </c>
      <c r="P585" s="9">
        <f t="shared" ca="1" si="59"/>
        <v>1.2038481185084287</v>
      </c>
      <c r="Q585" s="9">
        <f t="shared" ca="1" si="60"/>
        <v>0.56236470690103046</v>
      </c>
      <c r="R585" s="9">
        <f t="shared" ca="1" si="61"/>
        <v>-0.10299634591961015</v>
      </c>
      <c r="S585" s="9">
        <f t="shared" ca="1" si="62"/>
        <v>11.012639663802872</v>
      </c>
      <c r="T585" s="9">
        <f t="shared" ca="1" si="63"/>
        <v>0.78926268866583915</v>
      </c>
    </row>
    <row r="586" spans="1:20" x14ac:dyDescent="0.25">
      <c r="A586" vm="5237">
        <f ca="1"/>
        <v>44676</v>
      </c>
      <c r="B586" vm="5238">
        <f ca="1"/>
        <v>329.58</v>
      </c>
      <c r="C586" s="9">
        <f t="shared" ca="1" si="64"/>
        <v>1.2845728334357709E-2</v>
      </c>
      <c r="G586" vm="5239">
        <f ca="1"/>
        <v>19.902000000000001</v>
      </c>
      <c r="H586" vm="5240">
        <f ca="1"/>
        <v>280.72000000000003</v>
      </c>
      <c r="I586" vm="5241">
        <f ca="1"/>
        <v>162.88</v>
      </c>
      <c r="J586" vm="5242">
        <f ca="1"/>
        <v>146.07400000000001</v>
      </c>
      <c r="K586" vm="5243">
        <f ca="1"/>
        <v>186.99</v>
      </c>
      <c r="L586" vm="5244">
        <f ca="1"/>
        <v>332.67</v>
      </c>
      <c r="M586" vm="5245">
        <f ca="1"/>
        <v>123.25</v>
      </c>
      <c r="N586" s="9">
        <f t="shared" ca="1" si="59"/>
        <v>2.3832554186145347</v>
      </c>
      <c r="O586" s="9">
        <f t="shared" ca="1" si="59"/>
        <v>0.78008877615726102</v>
      </c>
      <c r="P586" s="9">
        <f t="shared" ca="1" si="59"/>
        <v>1.2186957262046656</v>
      </c>
      <c r="Q586" s="9">
        <f t="shared" ca="1" si="60"/>
        <v>0.58102433111091889</v>
      </c>
      <c r="R586" s="9">
        <f t="shared" ca="1" si="61"/>
        <v>-8.8964677222898914E-2</v>
      </c>
      <c r="S586" s="9">
        <f t="shared" ca="1" si="62"/>
        <v>10.928615481705656</v>
      </c>
      <c r="T586" s="9">
        <f t="shared" ca="1" si="63"/>
        <v>0.84365230138666591</v>
      </c>
    </row>
    <row r="587" spans="1:20" x14ac:dyDescent="0.25">
      <c r="A587" vm="5246">
        <f ca="1"/>
        <v>44677</v>
      </c>
      <c r="B587" vm="5247">
        <f ca="1"/>
        <v>317.14</v>
      </c>
      <c r="C587" s="9">
        <f t="shared" ca="1" si="64"/>
        <v>-3.7745008799077606E-2</v>
      </c>
      <c r="G587" vm="5248">
        <f ca="1"/>
        <v>18.788</v>
      </c>
      <c r="H587" vm="5249">
        <f ca="1"/>
        <v>270.22000000000003</v>
      </c>
      <c r="I587" vm="5250">
        <f ca="1"/>
        <v>156.80000000000001</v>
      </c>
      <c r="J587" vm="5251">
        <f ca="1"/>
        <v>139.39099999999999</v>
      </c>
      <c r="K587" vm="5252">
        <f ca="1"/>
        <v>180.95</v>
      </c>
      <c r="L587" vm="5253">
        <f ca="1"/>
        <v>292.13709999999998</v>
      </c>
      <c r="M587" vm="5254">
        <f ca="1"/>
        <v>119.506</v>
      </c>
      <c r="N587" s="9">
        <f t="shared" ca="1" si="59"/>
        <v>2.1938801529961749</v>
      </c>
      <c r="O587" s="9">
        <f t="shared" ca="1" si="59"/>
        <v>0.71350665821179482</v>
      </c>
      <c r="P587" s="9">
        <f t="shared" ca="1" si="59"/>
        <v>1.1358760429082242</v>
      </c>
      <c r="Q587" s="9">
        <f t="shared" ca="1" si="60"/>
        <v>0.50869122867780758</v>
      </c>
      <c r="R587" s="9">
        <f t="shared" ca="1" si="61"/>
        <v>-0.11839220462850186</v>
      </c>
      <c r="S587" s="9">
        <f t="shared" ca="1" si="62"/>
        <v>9.4752190875059146</v>
      </c>
      <c r="T587" s="9">
        <f t="shared" ca="1" si="63"/>
        <v>0.78764715561472531</v>
      </c>
    </row>
    <row r="588" spans="1:20" x14ac:dyDescent="0.25">
      <c r="A588" vm="5255">
        <f ca="1"/>
        <v>44678</v>
      </c>
      <c r="B588" vm="5256">
        <f ca="1"/>
        <v>316.76</v>
      </c>
      <c r="C588" s="9">
        <f t="shared" ca="1" si="64"/>
        <v>-1.1982089928738171E-3</v>
      </c>
      <c r="G588" vm="5257">
        <f ca="1"/>
        <v>18.414999999999999</v>
      </c>
      <c r="H588" vm="5258">
        <f ca="1"/>
        <v>283.22000000000003</v>
      </c>
      <c r="I588" vm="5259">
        <f ca="1"/>
        <v>156.57</v>
      </c>
      <c r="J588" vm="5260">
        <f ca="1"/>
        <v>138.167</v>
      </c>
      <c r="K588" vm="5261">
        <f ca="1"/>
        <v>174.95</v>
      </c>
      <c r="L588" vm="5262">
        <f ca="1"/>
        <v>293.83370000000002</v>
      </c>
      <c r="M588" vm="5263">
        <f ca="1"/>
        <v>115.0205</v>
      </c>
      <c r="N588" s="9">
        <f t="shared" ca="1" si="59"/>
        <v>2.1304717382065443</v>
      </c>
      <c r="O588" s="9">
        <f t="shared" ca="1" si="59"/>
        <v>0.79594166138237199</v>
      </c>
      <c r="P588" s="9">
        <f t="shared" ca="1" si="59"/>
        <v>1.1327430614677336</v>
      </c>
      <c r="Q588" s="9">
        <f t="shared" ca="1" si="60"/>
        <v>0.49544332842670369</v>
      </c>
      <c r="R588" s="9">
        <f t="shared" ca="1" si="61"/>
        <v>-0.14762484774665052</v>
      </c>
      <c r="S588" s="9">
        <f t="shared" ca="1" si="62"/>
        <v>9.5360544168901775</v>
      </c>
      <c r="T588" s="9">
        <f t="shared" ca="1" si="63"/>
        <v>0.72055017875574046</v>
      </c>
    </row>
    <row r="589" spans="1:20" x14ac:dyDescent="0.25">
      <c r="A589" vm="5264">
        <f ca="1"/>
        <v>44679</v>
      </c>
      <c r="B589" vm="5265">
        <f ca="1"/>
        <v>328.01</v>
      </c>
      <c r="C589" s="9">
        <f t="shared" ca="1" si="64"/>
        <v>3.5515847960601032E-2</v>
      </c>
      <c r="G589" vm="5266">
        <f ca="1"/>
        <v>19.782</v>
      </c>
      <c r="H589" vm="5267">
        <f ca="1"/>
        <v>289.63</v>
      </c>
      <c r="I589" vm="5268">
        <f ca="1"/>
        <v>163.63999999999999</v>
      </c>
      <c r="J589" vm="5269">
        <f ca="1"/>
        <v>144.59649999999999</v>
      </c>
      <c r="K589" vm="5270">
        <f ca="1"/>
        <v>205.73</v>
      </c>
      <c r="L589" vm="5271">
        <f ca="1"/>
        <v>292.50040000000001</v>
      </c>
      <c r="M589" vm="5272">
        <f ca="1"/>
        <v>119.4115</v>
      </c>
      <c r="N589" s="9">
        <f t="shared" ca="1" si="59"/>
        <v>2.3628559286017849</v>
      </c>
      <c r="O589" s="9">
        <f t="shared" ca="1" si="59"/>
        <v>0.83658845909955626</v>
      </c>
      <c r="P589" s="9">
        <f t="shared" ca="1" si="59"/>
        <v>1.2290481866167204</v>
      </c>
      <c r="Q589" s="9">
        <f t="shared" ca="1" si="60"/>
        <v>0.56503268681271113</v>
      </c>
      <c r="R589" s="9">
        <f t="shared" ca="1" si="61"/>
        <v>2.3386114494519106E-3</v>
      </c>
      <c r="S589" s="9">
        <f t="shared" ca="1" si="62"/>
        <v>9.4882460090933876</v>
      </c>
      <c r="T589" s="9">
        <f t="shared" ca="1" si="63"/>
        <v>0.7862335641950009</v>
      </c>
    </row>
    <row r="590" spans="1:20" x14ac:dyDescent="0.25">
      <c r="A590" vm="5273">
        <f ca="1"/>
        <v>44680</v>
      </c>
      <c r="B590" vm="5274">
        <f ca="1"/>
        <v>313.25</v>
      </c>
      <c r="C590" s="9">
        <f t="shared" ca="1" si="64"/>
        <v>-4.4998628090606951E-2</v>
      </c>
      <c r="G590" vm="5275">
        <f ca="1"/>
        <v>18.547000000000001</v>
      </c>
      <c r="H590" vm="5276">
        <f ca="1"/>
        <v>277.52</v>
      </c>
      <c r="I590" vm="5277">
        <f ca="1"/>
        <v>157.65</v>
      </c>
      <c r="J590" vm="5278">
        <f ca="1"/>
        <v>124.28149999999999</v>
      </c>
      <c r="K590" vm="5279">
        <f ca="1"/>
        <v>200.47</v>
      </c>
      <c r="L590" vm="5280">
        <f ca="1"/>
        <v>290.25040000000001</v>
      </c>
      <c r="M590" vm="5281">
        <f ca="1"/>
        <v>114.9665</v>
      </c>
      <c r="N590" s="9">
        <f t="shared" ca="1" si="59"/>
        <v>2.1529111772205693</v>
      </c>
      <c r="O590" s="9">
        <f t="shared" ca="1" si="59"/>
        <v>0.75979708306911853</v>
      </c>
      <c r="P590" s="9">
        <f t="shared" ca="1" si="59"/>
        <v>1.147454452579602</v>
      </c>
      <c r="Q590" s="9">
        <f t="shared" ca="1" si="60"/>
        <v>0.34515434236730447</v>
      </c>
      <c r="R590" s="9">
        <f t="shared" ca="1" si="61"/>
        <v>-2.3288672350791684E-2</v>
      </c>
      <c r="S590" s="9">
        <f t="shared" ca="1" si="62"/>
        <v>9.4075673039686745</v>
      </c>
      <c r="T590" s="9">
        <f t="shared" ca="1" si="63"/>
        <v>0.71974241223018343</v>
      </c>
    </row>
    <row r="591" spans="1:20" x14ac:dyDescent="0.25">
      <c r="A591" vm="5282">
        <f ca="1"/>
        <v>44683</v>
      </c>
      <c r="B591" vm="5283">
        <f ca="1"/>
        <v>318.48</v>
      </c>
      <c r="C591" s="9">
        <f t="shared" ca="1" si="64"/>
        <v>1.6695929768555606E-2</v>
      </c>
      <c r="G591" vm="5284">
        <f ca="1"/>
        <v>19.533000000000001</v>
      </c>
      <c r="H591" vm="5285">
        <f ca="1"/>
        <v>284.47000000000003</v>
      </c>
      <c r="I591" vm="5286">
        <f ca="1"/>
        <v>157.96</v>
      </c>
      <c r="J591" vm="5287">
        <f ca="1"/>
        <v>124.5</v>
      </c>
      <c r="K591" vm="5288">
        <f ca="1"/>
        <v>211.13</v>
      </c>
      <c r="L591" vm="5289">
        <f ca="1"/>
        <v>300.97699999999998</v>
      </c>
      <c r="M591" vm="5290">
        <f ca="1"/>
        <v>117.157</v>
      </c>
      <c r="N591" s="9">
        <f t="shared" ca="1" si="59"/>
        <v>2.3205269868253295</v>
      </c>
      <c r="O591" s="9">
        <f t="shared" ca="1" si="59"/>
        <v>0.80386810399492736</v>
      </c>
      <c r="P591" s="9">
        <f t="shared" ca="1" si="59"/>
        <v>1.1516771666950456</v>
      </c>
      <c r="Q591" s="9">
        <f t="shared" ca="1" si="60"/>
        <v>0.34751926573729341</v>
      </c>
      <c r="R591" s="9">
        <f t="shared" ca="1" si="61"/>
        <v>2.8647990255785682E-2</v>
      </c>
      <c r="S591" s="9">
        <f t="shared" ca="1" si="62"/>
        <v>9.7921931699201092</v>
      </c>
      <c r="T591" s="9">
        <f t="shared" ca="1" si="63"/>
        <v>0.75250931175300284</v>
      </c>
    </row>
    <row r="592" spans="1:20" x14ac:dyDescent="0.25">
      <c r="A592" vm="5291">
        <f ca="1"/>
        <v>44684</v>
      </c>
      <c r="B592" vm="5292">
        <f ca="1"/>
        <v>318.82</v>
      </c>
      <c r="C592" s="9">
        <f t="shared" ca="1" si="64"/>
        <v>1.0675709620697749E-3</v>
      </c>
      <c r="G592" vm="5293">
        <f ca="1"/>
        <v>19.602</v>
      </c>
      <c r="H592" vm="5294">
        <f ca="1"/>
        <v>281.77999999999997</v>
      </c>
      <c r="I592" vm="5295">
        <f ca="1"/>
        <v>159.47999999999999</v>
      </c>
      <c r="J592" vm="5296">
        <f ca="1"/>
        <v>124.2535</v>
      </c>
      <c r="K592" vm="5297">
        <f ca="1"/>
        <v>212.03</v>
      </c>
      <c r="L592" vm="5298">
        <f ca="1"/>
        <v>303.08030000000002</v>
      </c>
      <c r="M592" vm="5299">
        <f ca="1"/>
        <v>118.12949999999999</v>
      </c>
      <c r="N592" s="9">
        <f t="shared" ca="1" si="59"/>
        <v>2.3322566935826603</v>
      </c>
      <c r="O592" s="9">
        <f t="shared" ca="1" si="59"/>
        <v>0.78681039949270759</v>
      </c>
      <c r="P592" s="9">
        <f t="shared" ca="1" si="59"/>
        <v>1.1723820875191553</v>
      </c>
      <c r="Q592" s="9">
        <f t="shared" ca="1" si="60"/>
        <v>0.34485128582561275</v>
      </c>
      <c r="R592" s="9">
        <f t="shared" ca="1" si="61"/>
        <v>3.3032886723507904E-2</v>
      </c>
      <c r="S592" s="9">
        <f t="shared" ca="1" si="62"/>
        <v>9.8676116234706903</v>
      </c>
      <c r="T592" s="9">
        <f t="shared" ca="1" si="63"/>
        <v>0.76705658853270697</v>
      </c>
    </row>
    <row r="593" spans="1:20" x14ac:dyDescent="0.25">
      <c r="A593" vm="5300">
        <f ca="1"/>
        <v>44685</v>
      </c>
      <c r="B593" vm="5301">
        <f ca="1"/>
        <v>329.6</v>
      </c>
      <c r="C593" s="9">
        <f t="shared" ca="1" si="64"/>
        <v>3.3812182422683801E-2</v>
      </c>
      <c r="G593" vm="5302">
        <f ca="1"/>
        <v>20.334</v>
      </c>
      <c r="H593" vm="5303">
        <f ca="1"/>
        <v>289.98</v>
      </c>
      <c r="I593" vm="5304">
        <f ca="1"/>
        <v>166.02</v>
      </c>
      <c r="J593" vm="5305">
        <f ca="1"/>
        <v>125.9285</v>
      </c>
      <c r="K593" vm="5306">
        <f ca="1"/>
        <v>223.41</v>
      </c>
      <c r="L593" vm="5307">
        <f ca="1"/>
        <v>317.53680000000003</v>
      </c>
      <c r="M593" vm="5308">
        <f ca="1"/>
        <v>122.575</v>
      </c>
      <c r="N593" s="9">
        <f t="shared" ca="1" si="59"/>
        <v>2.4566935826604333</v>
      </c>
      <c r="O593" s="9">
        <f t="shared" ca="1" si="59"/>
        <v>0.8388078630310718</v>
      </c>
      <c r="P593" s="9">
        <f t="shared" ca="1" si="59"/>
        <v>1.2614677336965778</v>
      </c>
      <c r="Q593" s="9">
        <f t="shared" ca="1" si="60"/>
        <v>0.36298056108754007</v>
      </c>
      <c r="R593" s="9">
        <f t="shared" ca="1" si="61"/>
        <v>8.8477466504263136E-2</v>
      </c>
      <c r="S593" s="9">
        <f t="shared" ca="1" si="62"/>
        <v>10.385981268197531</v>
      </c>
      <c r="T593" s="9">
        <f t="shared" ca="1" si="63"/>
        <v>0.83355521981720559</v>
      </c>
    </row>
    <row r="594" spans="1:20" x14ac:dyDescent="0.25">
      <c r="A594" vm="5309">
        <f ca="1"/>
        <v>44686</v>
      </c>
      <c r="B594" vm="5310">
        <f ca="1"/>
        <v>313</v>
      </c>
      <c r="C594" s="9">
        <f t="shared" ca="1" si="64"/>
        <v>-5.0364077669903029E-2</v>
      </c>
      <c r="G594" vm="5311">
        <f ca="1"/>
        <v>18.844000000000001</v>
      </c>
      <c r="H594" vm="5312">
        <f ca="1"/>
        <v>277.35000000000002</v>
      </c>
      <c r="I594" vm="5313">
        <f ca="1"/>
        <v>156.77000000000001</v>
      </c>
      <c r="J594" vm="5314">
        <f ca="1"/>
        <v>116.407</v>
      </c>
      <c r="K594" vm="5315">
        <f ca="1"/>
        <v>208.28</v>
      </c>
      <c r="L594" vm="5316">
        <f ca="1"/>
        <v>291.09039999999999</v>
      </c>
      <c r="M594" vm="5317">
        <f ca="1"/>
        <v>116.7465</v>
      </c>
      <c r="N594" s="9">
        <f t="shared" ca="1" si="59"/>
        <v>2.2033999150021248</v>
      </c>
      <c r="O594" s="9">
        <f t="shared" ca="1" si="59"/>
        <v>0.7587190868738114</v>
      </c>
      <c r="P594" s="9">
        <f t="shared" ca="1" si="59"/>
        <v>1.1354673931551171</v>
      </c>
      <c r="Q594" s="9">
        <f t="shared" ca="1" si="60"/>
        <v>0.2599251017404105</v>
      </c>
      <c r="R594" s="9">
        <f t="shared" ca="1" si="61"/>
        <v>1.4762484774665019E-2</v>
      </c>
      <c r="S594" s="9">
        <f t="shared" ca="1" si="62"/>
        <v>9.4376873538819002</v>
      </c>
      <c r="T594" s="9">
        <f t="shared" ca="1" si="63"/>
        <v>0.74636879029483483</v>
      </c>
    </row>
    <row r="595" spans="1:20" x14ac:dyDescent="0.25">
      <c r="A595" vm="5318">
        <f ca="1"/>
        <v>44687</v>
      </c>
      <c r="B595" vm="5319">
        <f ca="1"/>
        <v>309.25</v>
      </c>
      <c r="C595" s="9">
        <f t="shared" ca="1" si="64"/>
        <v>-1.1980830670926479E-2</v>
      </c>
      <c r="G595" vm="5320">
        <f ca="1"/>
        <v>18.675000000000001</v>
      </c>
      <c r="H595" vm="5321">
        <f ca="1"/>
        <v>274.73</v>
      </c>
      <c r="I595" vm="5322">
        <f ca="1"/>
        <v>157.28</v>
      </c>
      <c r="J595" vm="5323">
        <f ca="1"/>
        <v>114.77249999999999</v>
      </c>
      <c r="K595" vm="5324">
        <f ca="1"/>
        <v>203.77</v>
      </c>
      <c r="L595" vm="5325">
        <f ca="1"/>
        <v>288.5471</v>
      </c>
      <c r="M595" vm="5326">
        <f ca="1"/>
        <v>115.66</v>
      </c>
      <c r="N595" s="9">
        <f t="shared" ca="1" si="59"/>
        <v>2.174670633234169</v>
      </c>
      <c r="O595" s="9">
        <f t="shared" ca="1" si="59"/>
        <v>0.74210526315789505</v>
      </c>
      <c r="P595" s="9">
        <f t="shared" ca="1" si="59"/>
        <v>1.1424144389579434</v>
      </c>
      <c r="Q595" s="9">
        <f t="shared" ca="1" si="60"/>
        <v>0.24223417611914444</v>
      </c>
      <c r="R595" s="9">
        <f t="shared" ca="1" si="61"/>
        <v>-7.2107186358099096E-3</v>
      </c>
      <c r="S595" s="9">
        <f t="shared" ca="1" si="62"/>
        <v>9.346491731329154</v>
      </c>
      <c r="T595" s="9">
        <f t="shared" ca="1" si="63"/>
        <v>0.73011622862784398</v>
      </c>
    </row>
    <row r="596" spans="1:20" x14ac:dyDescent="0.25">
      <c r="A596" vm="5327">
        <f ca="1"/>
        <v>44690</v>
      </c>
      <c r="B596" vm="5328">
        <f ca="1"/>
        <v>297.14999999999998</v>
      </c>
      <c r="C596" s="9">
        <f t="shared" ca="1" si="64"/>
        <v>-3.912691996766382E-2</v>
      </c>
      <c r="G596" vm="5329">
        <f ca="1"/>
        <v>16.95</v>
      </c>
      <c r="H596" vm="5330">
        <f ca="1"/>
        <v>264.58</v>
      </c>
      <c r="I596" vm="5331">
        <f ca="1"/>
        <v>152.06</v>
      </c>
      <c r="J596" vm="5332">
        <f ca="1"/>
        <v>108.789</v>
      </c>
      <c r="K596" vm="5333">
        <f ca="1"/>
        <v>196.21</v>
      </c>
      <c r="L596" vm="5334">
        <f ca="1"/>
        <v>262.36739999999998</v>
      </c>
      <c r="M596" vm="5335">
        <f ca="1"/>
        <v>113.084</v>
      </c>
      <c r="N596" s="9">
        <f t="shared" ref="N596:P659" ca="1" si="65">(G596/G$3)-1</f>
        <v>1.8814279643008924</v>
      </c>
      <c r="O596" s="9">
        <f t="shared" ca="1" si="65"/>
        <v>0.67774254914394416</v>
      </c>
      <c r="P596" s="9">
        <f t="shared" ca="1" si="65"/>
        <v>1.0713093819172488</v>
      </c>
      <c r="Q596" s="9">
        <f t="shared" ca="1" si="60"/>
        <v>0.17747207550437283</v>
      </c>
      <c r="R596" s="9">
        <f t="shared" ca="1" si="61"/>
        <v>-4.4043848964677168E-2</v>
      </c>
      <c r="S596" s="9">
        <f t="shared" ca="1" si="62"/>
        <v>8.4077609328609739</v>
      </c>
      <c r="T596" s="9">
        <f t="shared" ca="1" si="63"/>
        <v>0.69158277363091059</v>
      </c>
    </row>
    <row r="597" spans="1:20" x14ac:dyDescent="0.25">
      <c r="A597" vm="5336">
        <f ca="1"/>
        <v>44691</v>
      </c>
      <c r="B597" vm="5337">
        <f ca="1"/>
        <v>300.76</v>
      </c>
      <c r="C597" s="9">
        <f t="shared" ca="1" si="64"/>
        <v>1.2148746424364809E-2</v>
      </c>
      <c r="G597" vm="5338">
        <f ca="1"/>
        <v>17.594999999999999</v>
      </c>
      <c r="H597" vm="5339">
        <f ca="1"/>
        <v>269.5</v>
      </c>
      <c r="I597" vm="5340">
        <f ca="1"/>
        <v>154.51</v>
      </c>
      <c r="J597" vm="5341">
        <f ca="1"/>
        <v>108.85899999999999</v>
      </c>
      <c r="K597" vm="5342">
        <f ca="1"/>
        <v>197.65</v>
      </c>
      <c r="L597" vm="5343">
        <f ca="1"/>
        <v>266.6773</v>
      </c>
      <c r="M597" vm="5344">
        <f ca="1"/>
        <v>114.58450000000001</v>
      </c>
      <c r="N597" s="9">
        <f t="shared" ca="1" si="65"/>
        <v>1.9910752231194215</v>
      </c>
      <c r="O597" s="9">
        <f t="shared" ca="1" si="65"/>
        <v>0.70894102726696273</v>
      </c>
      <c r="P597" s="9">
        <f t="shared" ca="1" si="65"/>
        <v>1.1046824450876893</v>
      </c>
      <c r="Q597" s="9">
        <f t="shared" ca="1" si="60"/>
        <v>0.17822971685860245</v>
      </c>
      <c r="R597" s="9">
        <f t="shared" ca="1" si="61"/>
        <v>-3.7028014616321547E-2</v>
      </c>
      <c r="S597" s="9">
        <f t="shared" ca="1" si="62"/>
        <v>8.5623018889574158</v>
      </c>
      <c r="T597" s="9">
        <f t="shared" ca="1" si="63"/>
        <v>0.71402821199383704</v>
      </c>
    </row>
    <row r="598" spans="1:20" x14ac:dyDescent="0.25">
      <c r="A598" vm="5345">
        <f ca="1"/>
        <v>44692</v>
      </c>
      <c r="B598" vm="5346">
        <f ca="1"/>
        <v>291.83999999999997</v>
      </c>
      <c r="C598" s="9">
        <f t="shared" ca="1" si="64"/>
        <v>-2.9658199228620896E-2</v>
      </c>
      <c r="G598" vm="5347">
        <f ca="1"/>
        <v>16.63</v>
      </c>
      <c r="H598" vm="5348">
        <f ca="1"/>
        <v>260.55</v>
      </c>
      <c r="I598" vm="5349">
        <f ca="1"/>
        <v>146.5</v>
      </c>
      <c r="J598" vm="5350">
        <f ca="1"/>
        <v>105.372</v>
      </c>
      <c r="K598" vm="5351">
        <f ca="1"/>
        <v>188.74</v>
      </c>
      <c r="L598" vm="5352">
        <f ca="1"/>
        <v>244.66419999999999</v>
      </c>
      <c r="M598" vm="5353">
        <f ca="1"/>
        <v>113.961</v>
      </c>
      <c r="N598" s="9">
        <f t="shared" ca="1" si="65"/>
        <v>1.8270293242668929</v>
      </c>
      <c r="O598" s="9">
        <f t="shared" ca="1" si="65"/>
        <v>0.65218769816106548</v>
      </c>
      <c r="P598" s="9">
        <f t="shared" ca="1" si="65"/>
        <v>0.99557296100800285</v>
      </c>
      <c r="Q598" s="9">
        <f t="shared" ca="1" si="60"/>
        <v>0.14048835397004078</v>
      </c>
      <c r="R598" s="9">
        <f t="shared" ca="1" si="61"/>
        <v>-8.0438489646772138E-2</v>
      </c>
      <c r="S598" s="9">
        <f t="shared" ca="1" si="62"/>
        <v>7.7729737094992899</v>
      </c>
      <c r="T598" s="9">
        <f t="shared" ca="1" si="63"/>
        <v>0.70470150035152801</v>
      </c>
    </row>
    <row r="599" spans="1:20" x14ac:dyDescent="0.25">
      <c r="A599" vm="5354">
        <f ca="1"/>
        <v>44693</v>
      </c>
      <c r="B599" vm="5355">
        <f ca="1"/>
        <v>291.14999999999998</v>
      </c>
      <c r="C599" s="9">
        <f t="shared" ca="1" si="64"/>
        <v>-2.3643092105263275E-3</v>
      </c>
      <c r="G599" vm="5356">
        <f ca="1"/>
        <v>16.175000000000001</v>
      </c>
      <c r="H599" vm="5357">
        <f ca="1"/>
        <v>255.35</v>
      </c>
      <c r="I599" vm="5358">
        <f ca="1"/>
        <v>142.56</v>
      </c>
      <c r="J599" vm="5359">
        <f ca="1"/>
        <v>106.93049999999999</v>
      </c>
      <c r="K599" vm="5360">
        <f ca="1"/>
        <v>191.24</v>
      </c>
      <c r="L599" vm="5361">
        <f ca="1"/>
        <v>242.66419999999999</v>
      </c>
      <c r="M599" vm="5362">
        <f ca="1"/>
        <v>113.161</v>
      </c>
      <c r="N599" s="9">
        <f t="shared" ca="1" si="65"/>
        <v>1.7496812579685508</v>
      </c>
      <c r="O599" s="9">
        <f t="shared" ca="1" si="65"/>
        <v>0.61921369689283456</v>
      </c>
      <c r="P599" s="9">
        <f t="shared" ca="1" si="65"/>
        <v>0.94190362676655903</v>
      </c>
      <c r="Q599" s="9">
        <f t="shared" ca="1" si="60"/>
        <v>0.15735669754957149</v>
      </c>
      <c r="R599" s="9">
        <f t="shared" ca="1" si="61"/>
        <v>-6.8258221680876918E-2</v>
      </c>
      <c r="S599" s="9">
        <f t="shared" ca="1" si="62"/>
        <v>7.7012593049439904</v>
      </c>
      <c r="T599" s="9">
        <f t="shared" ca="1" si="63"/>
        <v>0.69273458886179728</v>
      </c>
    </row>
    <row r="600" spans="1:20" x14ac:dyDescent="0.25">
      <c r="A600" vm="5363">
        <f ca="1"/>
        <v>44694</v>
      </c>
      <c r="B600" vm="5364">
        <f ca="1"/>
        <v>301.94</v>
      </c>
      <c r="C600" s="9">
        <f t="shared" ca="1" si="64"/>
        <v>3.7059934741542344E-2</v>
      </c>
      <c r="G600" vm="5365">
        <f ca="1"/>
        <v>17.706</v>
      </c>
      <c r="H600" vm="5366">
        <f ca="1"/>
        <v>261.12</v>
      </c>
      <c r="I600" vm="5367">
        <f ca="1"/>
        <v>147.11000000000001</v>
      </c>
      <c r="J600" vm="5368">
        <f ca="1"/>
        <v>113.05500000000001</v>
      </c>
      <c r="K600" vm="5369">
        <f ca="1"/>
        <v>198.62</v>
      </c>
      <c r="L600" vm="5370">
        <f ca="1"/>
        <v>256.5274</v>
      </c>
      <c r="M600" vm="5371">
        <f ca="1"/>
        <v>116.5155</v>
      </c>
      <c r="N600" s="9">
        <f t="shared" ca="1" si="65"/>
        <v>2.0099447513812154</v>
      </c>
      <c r="O600" s="9">
        <f t="shared" ca="1" si="65"/>
        <v>0.65580215599239078</v>
      </c>
      <c r="P600" s="9">
        <f t="shared" ca="1" si="65"/>
        <v>1.0038821726545208</v>
      </c>
      <c r="Q600" s="9">
        <f t="shared" ca="1" si="60"/>
        <v>0.22364490432072048</v>
      </c>
      <c r="R600" s="9">
        <f t="shared" ca="1" si="61"/>
        <v>-3.2302070645554126E-2</v>
      </c>
      <c r="S600" s="9">
        <f t="shared" ca="1" si="62"/>
        <v>8.198354871559502</v>
      </c>
      <c r="T600" s="9">
        <f t="shared" ca="1" si="63"/>
        <v>0.74291334460217495</v>
      </c>
    </row>
    <row r="601" spans="1:20" x14ac:dyDescent="0.25">
      <c r="A601" vm="5372">
        <f ca="1"/>
        <v>44697</v>
      </c>
      <c r="B601" vm="5373">
        <f ca="1"/>
        <v>298.44</v>
      </c>
      <c r="C601" s="9">
        <f t="shared" ca="1" si="64"/>
        <v>-1.1591706961648018E-2</v>
      </c>
      <c r="G601" vm="5374">
        <f ca="1"/>
        <v>17.263999999999999</v>
      </c>
      <c r="H601" vm="5375">
        <f ca="1"/>
        <v>261.5</v>
      </c>
      <c r="I601" vm="5376">
        <f ca="1"/>
        <v>145.54</v>
      </c>
      <c r="J601" vm="5377">
        <f ca="1"/>
        <v>110.8105</v>
      </c>
      <c r="K601" vm="5378">
        <f ca="1"/>
        <v>200.04</v>
      </c>
      <c r="L601" vm="5379">
        <f ca="1"/>
        <v>241.45429999999999</v>
      </c>
      <c r="M601" vm="5380">
        <f ca="1"/>
        <v>114.7925</v>
      </c>
      <c r="N601" s="9">
        <f t="shared" ca="1" si="65"/>
        <v>1.9348066298342541</v>
      </c>
      <c r="O601" s="9">
        <f t="shared" ca="1" si="65"/>
        <v>0.6582117945466075</v>
      </c>
      <c r="P601" s="9">
        <f t="shared" ca="1" si="65"/>
        <v>0.98249616890856473</v>
      </c>
      <c r="Q601" s="9">
        <f t="shared" ca="1" si="60"/>
        <v>0.19935167546973775</v>
      </c>
      <c r="R601" s="9">
        <f t="shared" ca="1" si="61"/>
        <v>-2.5383678440925705E-2</v>
      </c>
      <c r="S601" s="9">
        <f t="shared" ca="1" si="62"/>
        <v>7.6578756759082616</v>
      </c>
      <c r="T601" s="9">
        <f t="shared" ca="1" si="63"/>
        <v>0.71713960898116724</v>
      </c>
    </row>
    <row r="602" spans="1:20" x14ac:dyDescent="0.25">
      <c r="A602" vm="5381">
        <f ca="1"/>
        <v>44698</v>
      </c>
      <c r="B602" vm="5382">
        <f ca="1"/>
        <v>306.17</v>
      </c>
      <c r="C602" s="9">
        <f t="shared" ca="1" si="64"/>
        <v>2.5901353705937602E-2</v>
      </c>
      <c r="G602" vm="5383">
        <f ca="1"/>
        <v>18.177</v>
      </c>
      <c r="H602" vm="5384">
        <f ca="1"/>
        <v>266.82</v>
      </c>
      <c r="I602" vm="5385">
        <f ca="1"/>
        <v>149.24</v>
      </c>
      <c r="J602" vm="5386">
        <f ca="1"/>
        <v>115.3685</v>
      </c>
      <c r="K602" vm="5387">
        <f ca="1"/>
        <v>202.62</v>
      </c>
      <c r="L602" vm="5388">
        <f ca="1"/>
        <v>253.86750000000001</v>
      </c>
      <c r="M602" vm="5389">
        <f ca="1"/>
        <v>116.7015</v>
      </c>
      <c r="N602" s="9">
        <f t="shared" ca="1" si="65"/>
        <v>2.0900127496812577</v>
      </c>
      <c r="O602" s="9">
        <f t="shared" ca="1" si="65"/>
        <v>0.6919467343056438</v>
      </c>
      <c r="P602" s="9">
        <f t="shared" ca="1" si="65"/>
        <v>1.0328963051251492</v>
      </c>
      <c r="Q602" s="9">
        <f t="shared" ca="1" si="60"/>
        <v>0.24868495107801536</v>
      </c>
      <c r="R602" s="9">
        <f t="shared" ca="1" si="61"/>
        <v>-1.2813641900121797E-2</v>
      </c>
      <c r="S602" s="9">
        <f t="shared" ca="1" si="62"/>
        <v>8.1029782992211814</v>
      </c>
      <c r="T602" s="9">
        <f t="shared" ca="1" si="63"/>
        <v>0.74569565152353734</v>
      </c>
    </row>
    <row r="603" spans="1:20" x14ac:dyDescent="0.25">
      <c r="A603" vm="5390">
        <f ca="1"/>
        <v>44699</v>
      </c>
      <c r="B603" vm="5391">
        <f ca="1"/>
        <v>291.14</v>
      </c>
      <c r="C603" s="9">
        <f t="shared" ca="1" si="64"/>
        <v>-4.9090374628474431E-2</v>
      </c>
      <c r="G603" vm="5392">
        <f ca="1"/>
        <v>16.937999999999999</v>
      </c>
      <c r="H603" vm="5393">
        <f ca="1"/>
        <v>254.08</v>
      </c>
      <c r="I603" vm="5394">
        <f ca="1"/>
        <v>140.82</v>
      </c>
      <c r="J603" vm="5395">
        <f ca="1"/>
        <v>107.1125</v>
      </c>
      <c r="K603" vm="5396">
        <f ca="1"/>
        <v>192.24</v>
      </c>
      <c r="L603" vm="5397">
        <f ca="1"/>
        <v>236.601</v>
      </c>
      <c r="M603" vm="5398">
        <f ca="1"/>
        <v>112.401</v>
      </c>
      <c r="N603" s="9">
        <f t="shared" ca="1" si="65"/>
        <v>1.8793880152996172</v>
      </c>
      <c r="O603" s="9">
        <f t="shared" ca="1" si="65"/>
        <v>0.6111604311984784</v>
      </c>
      <c r="P603" s="9">
        <f t="shared" ca="1" si="65"/>
        <v>0.91820194108632736</v>
      </c>
      <c r="Q603" s="9">
        <f t="shared" ca="1" si="60"/>
        <v>0.15932656507056886</v>
      </c>
      <c r="R603" s="9">
        <f t="shared" ca="1" si="61"/>
        <v>-6.3386114494518808E-2</v>
      </c>
      <c r="S603" s="9">
        <f t="shared" ca="1" si="62"/>
        <v>7.4838499160941456</v>
      </c>
      <c r="T603" s="9">
        <f t="shared" ca="1" si="63"/>
        <v>0.6813660229465528</v>
      </c>
    </row>
    <row r="604" spans="1:20" x14ac:dyDescent="0.25">
      <c r="A604" vm="5399">
        <f ca="1"/>
        <v>44700</v>
      </c>
      <c r="B604" vm="5400">
        <f ca="1"/>
        <v>289.58</v>
      </c>
      <c r="C604" s="9">
        <f t="shared" ca="1" si="64"/>
        <v>-5.3582468915298609E-3</v>
      </c>
      <c r="G604" vm="5401">
        <f ca="1"/>
        <v>17.123999999999999</v>
      </c>
      <c r="H604" vm="5402">
        <f ca="1"/>
        <v>253.14</v>
      </c>
      <c r="I604" vm="599">
        <f ca="1"/>
        <v>137.35</v>
      </c>
      <c r="J604" vm="5403">
        <f ca="1"/>
        <v>107.319</v>
      </c>
      <c r="K604" vm="5404">
        <f ca="1"/>
        <v>191.29</v>
      </c>
      <c r="L604" vm="5405">
        <f ca="1"/>
        <v>236.471</v>
      </c>
      <c r="M604" vm="5406">
        <f ca="1"/>
        <v>110.74550000000001</v>
      </c>
      <c r="N604" s="9">
        <f t="shared" ca="1" si="65"/>
        <v>1.9110072248193792</v>
      </c>
      <c r="O604" s="9">
        <f t="shared" ca="1" si="65"/>
        <v>0.60519974635383633</v>
      </c>
      <c r="P604" s="9">
        <f t="shared" ca="1" si="65"/>
        <v>0.87093478631023324</v>
      </c>
      <c r="Q604" s="9">
        <f t="shared" ca="1" si="60"/>
        <v>0.16156160706554679</v>
      </c>
      <c r="R604" s="9">
        <f t="shared" ca="1" si="61"/>
        <v>-6.801461632155914E-2</v>
      </c>
      <c r="S604" s="9">
        <f t="shared" ca="1" si="62"/>
        <v>7.4791884797980526</v>
      </c>
      <c r="T604" s="9">
        <f t="shared" ca="1" si="63"/>
        <v>0.6566019954824911</v>
      </c>
    </row>
    <row r="605" spans="1:20" x14ac:dyDescent="0.25">
      <c r="A605" vm="5407">
        <f ca="1"/>
        <v>44701</v>
      </c>
      <c r="B605" vm="5408">
        <f ca="1"/>
        <v>288.68</v>
      </c>
      <c r="C605" s="9">
        <f t="shared" ca="1" si="64"/>
        <v>-3.1079494440222621E-3</v>
      </c>
      <c r="G605" vm="5409">
        <f ca="1"/>
        <v>16.693999999999999</v>
      </c>
      <c r="H605" vm="5410">
        <f ca="1"/>
        <v>252.56</v>
      </c>
      <c r="I605" vm="5411">
        <f ca="1"/>
        <v>137.59</v>
      </c>
      <c r="J605" vm="5412">
        <f ca="1"/>
        <v>107.59099999999999</v>
      </c>
      <c r="K605" vm="5413">
        <f ca="1"/>
        <v>193.54</v>
      </c>
      <c r="L605" vm="5414">
        <f ca="1"/>
        <v>221.2978</v>
      </c>
      <c r="M605" vm="5415">
        <f ca="1"/>
        <v>109.313</v>
      </c>
      <c r="N605" s="9">
        <f t="shared" ca="1" si="65"/>
        <v>1.8379090522736927</v>
      </c>
      <c r="O605" s="9">
        <f t="shared" ca="1" si="65"/>
        <v>0.60152187698161086</v>
      </c>
      <c r="P605" s="9">
        <f t="shared" ca="1" si="65"/>
        <v>0.87420398433509305</v>
      </c>
      <c r="Q605" s="9">
        <f t="shared" ca="1" si="60"/>
        <v>0.16450558489912548</v>
      </c>
      <c r="R605" s="9">
        <f t="shared" ca="1" si="61"/>
        <v>-5.7052375152253365E-2</v>
      </c>
      <c r="S605" s="9">
        <f t="shared" ca="1" si="62"/>
        <v>6.9351199781988209</v>
      </c>
      <c r="T605" s="9">
        <f t="shared" ca="1" si="63"/>
        <v>0.63517374459619158</v>
      </c>
    </row>
    <row r="606" spans="1:20" x14ac:dyDescent="0.25">
      <c r="A606" vm="5416">
        <f ca="1"/>
        <v>44704</v>
      </c>
      <c r="B606" vm="5417">
        <f ca="1"/>
        <v>293.48</v>
      </c>
      <c r="C606" s="9">
        <f t="shared" ca="1" si="64"/>
        <v>1.6627407510045655E-2</v>
      </c>
      <c r="G606" vm="5418">
        <f ca="1"/>
        <v>16.898</v>
      </c>
      <c r="H606" vm="5419">
        <f ca="1"/>
        <v>260.64999999999998</v>
      </c>
      <c r="I606" vm="5420">
        <f ca="1"/>
        <v>143.11000000000001</v>
      </c>
      <c r="J606" vm="5421">
        <f ca="1"/>
        <v>107.557</v>
      </c>
      <c r="K606" vm="5422">
        <f ca="1"/>
        <v>196.23</v>
      </c>
      <c r="L606" vm="5423">
        <f ca="1"/>
        <v>224.96440000000001</v>
      </c>
      <c r="M606" vm="5424">
        <f ca="1"/>
        <v>111.6665</v>
      </c>
      <c r="N606" s="9">
        <f t="shared" ca="1" si="65"/>
        <v>1.8725881852953674</v>
      </c>
      <c r="O606" s="9">
        <f t="shared" ca="1" si="65"/>
        <v>0.65282181357006963</v>
      </c>
      <c r="P606" s="9">
        <f t="shared" ca="1" si="65"/>
        <v>0.94939553890686224</v>
      </c>
      <c r="Q606" s="9">
        <f t="shared" ca="1" si="60"/>
        <v>0.16413758766992825</v>
      </c>
      <c r="R606" s="9">
        <f t="shared" ca="1" si="61"/>
        <v>-4.3946406820950079E-2</v>
      </c>
      <c r="S606" s="9">
        <f t="shared" ca="1" si="62"/>
        <v>7.0665939960700506</v>
      </c>
      <c r="T606" s="9">
        <f t="shared" ca="1" si="63"/>
        <v>0.67037890233504371</v>
      </c>
    </row>
    <row r="607" spans="1:20" x14ac:dyDescent="0.25">
      <c r="A607" vm="5425">
        <f ca="1"/>
        <v>44705</v>
      </c>
      <c r="B607" vm="5426">
        <f ca="1"/>
        <v>287.24</v>
      </c>
      <c r="C607" s="9">
        <f t="shared" ca="1" si="64"/>
        <v>-2.1262096224614946E-2</v>
      </c>
      <c r="G607" vm="5427">
        <f ca="1"/>
        <v>16.154</v>
      </c>
      <c r="H607" vm="5428">
        <f ca="1"/>
        <v>259.62</v>
      </c>
      <c r="I607" vm="5429">
        <f ca="1"/>
        <v>140.36000000000001</v>
      </c>
      <c r="J607" vm="5430">
        <f ca="1"/>
        <v>104.1</v>
      </c>
      <c r="K607" vm="5431">
        <f ca="1"/>
        <v>181.28</v>
      </c>
      <c r="L607" vm="5432">
        <f ca="1"/>
        <v>209.38460000000001</v>
      </c>
      <c r="M607" vm="5433">
        <f ca="1"/>
        <v>105.926</v>
      </c>
      <c r="N607" s="9">
        <f t="shared" ca="1" si="65"/>
        <v>1.7461113472163197</v>
      </c>
      <c r="O607" s="9">
        <f t="shared" ca="1" si="65"/>
        <v>0.64629042485732424</v>
      </c>
      <c r="P607" s="9">
        <f t="shared" ca="1" si="65"/>
        <v>0.91193597820534689</v>
      </c>
      <c r="Q607" s="9">
        <f t="shared" ca="1" si="60"/>
        <v>0.12672092821889347</v>
      </c>
      <c r="R607" s="9">
        <f t="shared" ca="1" si="61"/>
        <v>-0.11678440925700362</v>
      </c>
      <c r="S607" s="9">
        <f t="shared" ca="1" si="62"/>
        <v>6.5079459560247273</v>
      </c>
      <c r="T607" s="9">
        <f t="shared" ca="1" si="63"/>
        <v>0.58450883307654333</v>
      </c>
    </row>
    <row r="608" spans="1:20" x14ac:dyDescent="0.25">
      <c r="A608" vm="5434">
        <f ca="1"/>
        <v>44706</v>
      </c>
      <c r="B608" vm="5435">
        <f ca="1"/>
        <v>291.26</v>
      </c>
      <c r="C608" s="9">
        <f t="shared" ca="1" si="64"/>
        <v>1.3995265283386571E-2</v>
      </c>
      <c r="G608" vm="5436">
        <f ca="1"/>
        <v>16.975000000000001</v>
      </c>
      <c r="H608" vm="5437">
        <f ca="1"/>
        <v>262.52</v>
      </c>
      <c r="I608" vm="5438">
        <f ca="1"/>
        <v>140.52000000000001</v>
      </c>
      <c r="J608" vm="5439">
        <f ca="1"/>
        <v>106.77500000000001</v>
      </c>
      <c r="K608" vm="5440">
        <f ca="1"/>
        <v>183.83</v>
      </c>
      <c r="L608" vm="5441">
        <f ca="1"/>
        <v>219.59780000000001</v>
      </c>
      <c r="M608" vm="5442">
        <f ca="1"/>
        <v>105.8395</v>
      </c>
      <c r="N608" s="9">
        <f t="shared" ca="1" si="65"/>
        <v>1.8856778580535489</v>
      </c>
      <c r="O608" s="9">
        <f t="shared" ca="1" si="65"/>
        <v>0.66467977171845272</v>
      </c>
      <c r="P608" s="9">
        <f t="shared" ca="1" si="65"/>
        <v>0.9141154435552532</v>
      </c>
      <c r="Q608" s="9">
        <f t="shared" ca="1" si="60"/>
        <v>0.15567365139838962</v>
      </c>
      <c r="R608" s="9">
        <f t="shared" ca="1" si="61"/>
        <v>-0.1043605359317904</v>
      </c>
      <c r="S608" s="9">
        <f t="shared" ca="1" si="62"/>
        <v>6.8741627343268172</v>
      </c>
      <c r="T608" s="9">
        <f t="shared" ca="1" si="63"/>
        <v>0.58321491077171617</v>
      </c>
    </row>
    <row r="609" spans="1:20" x14ac:dyDescent="0.25">
      <c r="A609" vm="5443">
        <f ca="1"/>
        <v>44707</v>
      </c>
      <c r="B609" vm="5444">
        <f ca="1"/>
        <v>299.33</v>
      </c>
      <c r="C609" s="9">
        <f t="shared" ca="1" si="64"/>
        <v>2.7707203186156715E-2</v>
      </c>
      <c r="G609" vm="5445">
        <f ca="1"/>
        <v>17.850999999999999</v>
      </c>
      <c r="H609" vm="5446">
        <f ca="1"/>
        <v>265.89999999999998</v>
      </c>
      <c r="I609" vm="5447">
        <f ca="1"/>
        <v>143.78</v>
      </c>
      <c r="J609" vm="5448">
        <f ca="1"/>
        <v>111.0775</v>
      </c>
      <c r="K609" vm="5449">
        <f ca="1"/>
        <v>191.63</v>
      </c>
      <c r="L609" vm="5450">
        <f ca="1"/>
        <v>235.9076</v>
      </c>
      <c r="M609" vm="5451">
        <f ca="1"/>
        <v>108.29600000000001</v>
      </c>
      <c r="N609" s="9">
        <f t="shared" ca="1" si="65"/>
        <v>2.0345941351466212</v>
      </c>
      <c r="O609" s="9">
        <f t="shared" ca="1" si="65"/>
        <v>0.68611287254280273</v>
      </c>
      <c r="P609" s="9">
        <f t="shared" ca="1" si="65"/>
        <v>0.95852205005959501</v>
      </c>
      <c r="Q609" s="9">
        <f t="shared" ca="1" si="60"/>
        <v>0.20224153606372841</v>
      </c>
      <c r="R609" s="9">
        <f t="shared" ca="1" si="61"/>
        <v>-6.6358099878197296E-2</v>
      </c>
      <c r="S609" s="9">
        <f t="shared" ca="1" si="62"/>
        <v>7.4589865320348245</v>
      </c>
      <c r="T609" s="9">
        <f t="shared" ca="1" si="63"/>
        <v>0.61996080836487133</v>
      </c>
    </row>
    <row r="610" spans="1:20" x14ac:dyDescent="0.25">
      <c r="A610" vm="5452">
        <f ca="1"/>
        <v>44708</v>
      </c>
      <c r="B610" vm="5453">
        <f ca="1"/>
        <v>309.10000000000002</v>
      </c>
      <c r="C610" s="9">
        <f t="shared" ca="1" si="64"/>
        <v>3.2639561687769492E-2</v>
      </c>
      <c r="G610" vm="5454">
        <f ca="1"/>
        <v>18.811</v>
      </c>
      <c r="H610" vm="5455">
        <f ca="1"/>
        <v>273.24</v>
      </c>
      <c r="I610" vm="5456">
        <f ca="1"/>
        <v>149.63999999999999</v>
      </c>
      <c r="J610" vm="5457">
        <f ca="1"/>
        <v>115.1465</v>
      </c>
      <c r="K610" vm="5458">
        <f ca="1"/>
        <v>195.13</v>
      </c>
      <c r="L610" vm="5459">
        <f ca="1"/>
        <v>253.20750000000001</v>
      </c>
      <c r="M610" vm="5460">
        <f ca="1"/>
        <v>112.79900000000001</v>
      </c>
      <c r="N610" s="9">
        <f t="shared" ca="1" si="65"/>
        <v>2.1977900552486185</v>
      </c>
      <c r="O610" s="9">
        <f t="shared" ca="1" si="65"/>
        <v>0.73265694356372868</v>
      </c>
      <c r="P610" s="9">
        <f t="shared" ca="1" si="65"/>
        <v>1.0383449684999149</v>
      </c>
      <c r="Q610" s="9">
        <f t="shared" ca="1" si="60"/>
        <v>0.24628214564031525</v>
      </c>
      <c r="R610" s="9">
        <f t="shared" ca="1" si="61"/>
        <v>-4.9305724725943967E-2</v>
      </c>
      <c r="S610" s="9">
        <f t="shared" ca="1" si="62"/>
        <v>8.0793125457179329</v>
      </c>
      <c r="T610" s="9">
        <f t="shared" ca="1" si="63"/>
        <v>0.68731956141269412</v>
      </c>
    </row>
    <row r="611" spans="1:20" x14ac:dyDescent="0.25">
      <c r="A611" vm="5461">
        <f ca="1"/>
        <v>44712</v>
      </c>
      <c r="B611" vm="5462">
        <f ca="1"/>
        <v>308.27999999999997</v>
      </c>
      <c r="C611" s="9">
        <f t="shared" ca="1" si="64"/>
        <v>-2.6528631510839285E-3</v>
      </c>
      <c r="G611" vm="5463">
        <f ca="1"/>
        <v>18.672000000000001</v>
      </c>
      <c r="H611" vm="2342">
        <f ca="1"/>
        <v>271.87</v>
      </c>
      <c r="I611" vm="5464">
        <f ca="1"/>
        <v>148.84</v>
      </c>
      <c r="J611" vm="5465">
        <f ca="1"/>
        <v>120.20950000000001</v>
      </c>
      <c r="K611" vm="5466">
        <f ca="1"/>
        <v>193.64</v>
      </c>
      <c r="L611" vm="5467">
        <f ca="1"/>
        <v>252.7508</v>
      </c>
      <c r="M611" vm="5468">
        <f ca="1"/>
        <v>114.039</v>
      </c>
      <c r="N611" s="9">
        <f t="shared" ca="1" si="65"/>
        <v>2.1741606459838505</v>
      </c>
      <c r="O611" s="9">
        <f t="shared" ca="1" si="65"/>
        <v>0.72396956246036792</v>
      </c>
      <c r="P611" s="9">
        <f t="shared" ca="1" si="65"/>
        <v>1.0274476417503835</v>
      </c>
      <c r="Q611" s="9">
        <f t="shared" ca="1" si="60"/>
        <v>0.3010812624469652</v>
      </c>
      <c r="R611" s="9">
        <f t="shared" ca="1" si="61"/>
        <v>-5.6565164433617587E-2</v>
      </c>
      <c r="S611" s="9">
        <f t="shared" ca="1" si="62"/>
        <v>8.0629365614377306</v>
      </c>
      <c r="T611" s="9">
        <f t="shared" ca="1" si="63"/>
        <v>0.70586827422177678</v>
      </c>
    </row>
    <row r="612" spans="1:20" x14ac:dyDescent="0.25">
      <c r="A612" vm="5469">
        <f ca="1"/>
        <v>44713</v>
      </c>
      <c r="B612" vm="5470">
        <f ca="1"/>
        <v>306</v>
      </c>
      <c r="C612" s="9">
        <f t="shared" ca="1" si="64"/>
        <v>-7.3958738808874713E-3</v>
      </c>
      <c r="G612" vm="5471">
        <f ca="1"/>
        <v>18.32</v>
      </c>
      <c r="H612" vm="1691">
        <f ca="1"/>
        <v>272.42</v>
      </c>
      <c r="I612" vm="5472">
        <f ca="1"/>
        <v>148.71</v>
      </c>
      <c r="J612" vm="5473">
        <f ca="1"/>
        <v>121.684</v>
      </c>
      <c r="K612" vm="5474">
        <f ca="1"/>
        <v>188.64</v>
      </c>
      <c r="L612" vm="5475">
        <f ca="1"/>
        <v>246.78749999999999</v>
      </c>
      <c r="M612" vm="5476">
        <f ca="1"/>
        <v>114.137</v>
      </c>
      <c r="N612" s="9">
        <f t="shared" ca="1" si="65"/>
        <v>2.1143221419464511</v>
      </c>
      <c r="O612" s="9">
        <f t="shared" ca="1" si="65"/>
        <v>0.72745719720989244</v>
      </c>
      <c r="P612" s="9">
        <f t="shared" ca="1" si="65"/>
        <v>1.0256768261535845</v>
      </c>
      <c r="Q612" s="9">
        <f t="shared" ca="1" si="60"/>
        <v>0.3170404364014201</v>
      </c>
      <c r="R612" s="9">
        <f t="shared" ca="1" si="61"/>
        <v>-8.0925700365408137E-2</v>
      </c>
      <c r="S612" s="9">
        <f t="shared" ca="1" si="62"/>
        <v>7.8491093070954232</v>
      </c>
      <c r="T612" s="9">
        <f t="shared" ca="1" si="63"/>
        <v>0.70733422087926878</v>
      </c>
    </row>
    <row r="613" spans="1:20" x14ac:dyDescent="0.25">
      <c r="A613" vm="5477">
        <f ca="1"/>
        <v>44714</v>
      </c>
      <c r="B613" vm="5478">
        <f ca="1"/>
        <v>314.38</v>
      </c>
      <c r="C613" s="9">
        <f t="shared" ca="1" si="64"/>
        <v>2.7385620915032716E-2</v>
      </c>
      <c r="G613" vm="5479">
        <f ca="1"/>
        <v>19.591999999999999</v>
      </c>
      <c r="H613" vm="5480">
        <f ca="1"/>
        <v>274.58</v>
      </c>
      <c r="I613" vm="5481">
        <f ca="1"/>
        <v>151.21</v>
      </c>
      <c r="J613" vm="5482">
        <f ca="1"/>
        <v>125.511</v>
      </c>
      <c r="K613" vm="5483">
        <f ca="1"/>
        <v>198.86</v>
      </c>
      <c r="L613" vm="5484">
        <f ca="1"/>
        <v>258.33080000000001</v>
      </c>
      <c r="M613" vm="5485">
        <f ca="1"/>
        <v>117.746</v>
      </c>
      <c r="N613" s="9">
        <f t="shared" ca="1" si="65"/>
        <v>2.3305567360815975</v>
      </c>
      <c r="O613" s="9">
        <f t="shared" ca="1" si="65"/>
        <v>0.74115409004438804</v>
      </c>
      <c r="P613" s="9">
        <f t="shared" ca="1" si="65"/>
        <v>1.059730972245871</v>
      </c>
      <c r="Q613" s="9">
        <f t="shared" ca="1" si="60"/>
        <v>0.35846177158195514</v>
      </c>
      <c r="R613" s="9">
        <f t="shared" ca="1" si="61"/>
        <v>-3.1132764920828171E-2</v>
      </c>
      <c r="S613" s="9">
        <f t="shared" ca="1" si="62"/>
        <v>8.2630197501470146</v>
      </c>
      <c r="T613" s="9">
        <f t="shared" ca="1" si="63"/>
        <v>0.76131995033731736</v>
      </c>
    </row>
    <row r="614" spans="1:20" x14ac:dyDescent="0.25">
      <c r="A614" vm="5486">
        <f ca="1"/>
        <v>44715</v>
      </c>
      <c r="B614" vm="5487">
        <f ca="1"/>
        <v>306.2</v>
      </c>
      <c r="C614" s="9">
        <f t="shared" ca="1" si="64"/>
        <v>-2.6019466887206577E-2</v>
      </c>
      <c r="G614" vm="5488">
        <f ca="1"/>
        <v>18.72</v>
      </c>
      <c r="H614" vm="5489">
        <f ca="1"/>
        <v>270.02</v>
      </c>
      <c r="I614" vm="5490">
        <f ca="1"/>
        <v>145.38</v>
      </c>
      <c r="J614" vm="5491">
        <f ca="1"/>
        <v>122.35</v>
      </c>
      <c r="K614" vm="5492">
        <f ca="1"/>
        <v>190.78</v>
      </c>
      <c r="L614" vm="5493">
        <f ca="1"/>
        <v>234.51429999999999</v>
      </c>
      <c r="M614" vm="5494">
        <f ca="1"/>
        <v>114.56399999999999</v>
      </c>
      <c r="N614" s="9">
        <f t="shared" ca="1" si="65"/>
        <v>2.1823204419889501</v>
      </c>
      <c r="O614" s="9">
        <f t="shared" ca="1" si="65"/>
        <v>0.71223842739378562</v>
      </c>
      <c r="P614" s="9">
        <f t="shared" ca="1" si="65"/>
        <v>0.98031670355865841</v>
      </c>
      <c r="Q614" s="9">
        <f t="shared" ca="1" si="60"/>
        <v>0.32424885271452064</v>
      </c>
      <c r="R614" s="9">
        <f t="shared" ca="1" si="61"/>
        <v>-7.049939098660174E-2</v>
      </c>
      <c r="S614" s="9">
        <f t="shared" ca="1" si="62"/>
        <v>7.4090266921013743</v>
      </c>
      <c r="T614" s="9">
        <f t="shared" ca="1" si="63"/>
        <v>0.71372155988691266</v>
      </c>
    </row>
    <row r="615" spans="1:20" x14ac:dyDescent="0.25">
      <c r="A615" vm="5495">
        <f ca="1"/>
        <v>44718</v>
      </c>
      <c r="B615" vm="5496">
        <f ca="1"/>
        <v>307.22000000000003</v>
      </c>
      <c r="C615" s="9">
        <f t="shared" ca="1" si="64"/>
        <v>3.3311561071196483E-3</v>
      </c>
      <c r="G615" vm="5497">
        <f ca="1"/>
        <v>18.786000000000001</v>
      </c>
      <c r="H615" vm="5498">
        <f ca="1"/>
        <v>268.75</v>
      </c>
      <c r="I615" vm="3670">
        <f ca="1"/>
        <v>146.13999999999999</v>
      </c>
      <c r="J615" vm="5499">
        <f ca="1"/>
        <v>124.79</v>
      </c>
      <c r="K615" vm="5500">
        <f ca="1"/>
        <v>194.25</v>
      </c>
      <c r="L615" vm="5501">
        <f ca="1"/>
        <v>238.27760000000001</v>
      </c>
      <c r="M615" vm="5502">
        <f ca="1"/>
        <v>117.01049999999999</v>
      </c>
      <c r="N615" s="9">
        <f t="shared" ca="1" si="65"/>
        <v>2.1935401614959629</v>
      </c>
      <c r="O615" s="9">
        <f t="shared" ca="1" si="65"/>
        <v>0.70418516169942946</v>
      </c>
      <c r="P615" s="9">
        <f t="shared" ca="1" si="65"/>
        <v>0.99066916397071347</v>
      </c>
      <c r="Q615" s="9">
        <f t="shared" ca="1" si="60"/>
        <v>0.35065806563338819</v>
      </c>
      <c r="R615" s="9">
        <f t="shared" ca="1" si="61"/>
        <v>-5.3593179049939099E-2</v>
      </c>
      <c r="S615" s="9">
        <f t="shared" ca="1" si="62"/>
        <v>7.5439681014328546</v>
      </c>
      <c r="T615" s="9">
        <f t="shared" ca="1" si="63"/>
        <v>0.75031787108644599</v>
      </c>
    </row>
    <row r="616" spans="1:20" x14ac:dyDescent="0.25">
      <c r="A616" vm="5503">
        <f ca="1"/>
        <v>44719</v>
      </c>
      <c r="B616" vm="5504">
        <f ca="1"/>
        <v>309.87</v>
      </c>
      <c r="C616" s="9">
        <f t="shared" ca="1" si="64"/>
        <v>8.6257405116854091E-3</v>
      </c>
      <c r="G616" vm="5505">
        <f ca="1"/>
        <v>18.925999999999998</v>
      </c>
      <c r="H616" vm="5506">
        <f ca="1"/>
        <v>272.5</v>
      </c>
      <c r="I616" vm="5472">
        <f ca="1"/>
        <v>148.71</v>
      </c>
      <c r="J616" vm="2898">
        <f ca="1"/>
        <v>123</v>
      </c>
      <c r="K616" vm="5507">
        <f ca="1"/>
        <v>195.65</v>
      </c>
      <c r="L616" vm="5508">
        <f ca="1"/>
        <v>238.8843</v>
      </c>
      <c r="M616" vm="5509">
        <f ca="1"/>
        <v>117.2295</v>
      </c>
      <c r="N616" s="9">
        <f t="shared" ca="1" si="65"/>
        <v>2.2173395665108369</v>
      </c>
      <c r="O616" s="9">
        <f t="shared" ca="1" si="65"/>
        <v>0.7279644895370958</v>
      </c>
      <c r="P616" s="9">
        <f t="shared" ca="1" si="65"/>
        <v>1.0256768261535845</v>
      </c>
      <c r="Q616" s="9">
        <f t="shared" ca="1" si="60"/>
        <v>0.33128409386094049</v>
      </c>
      <c r="R616" s="9">
        <f t="shared" ca="1" si="61"/>
        <v>-4.6772228989037767E-2</v>
      </c>
      <c r="S616" s="9">
        <f t="shared" ca="1" si="62"/>
        <v>7.5657226660547039</v>
      </c>
      <c r="T616" s="9">
        <f t="shared" ca="1" si="63"/>
        <v>0.75359381310675988</v>
      </c>
    </row>
    <row r="617" spans="1:20" x14ac:dyDescent="0.25">
      <c r="A617" vm="5510">
        <f ca="1"/>
        <v>44720</v>
      </c>
      <c r="B617" vm="5511">
        <f ca="1"/>
        <v>307.64</v>
      </c>
      <c r="C617" s="9">
        <f t="shared" ca="1" si="64"/>
        <v>-7.19656630199772E-3</v>
      </c>
      <c r="G617" vm="5512">
        <f ca="1"/>
        <v>18.648</v>
      </c>
      <c r="H617" vm="5513">
        <f ca="1"/>
        <v>270.41000000000003</v>
      </c>
      <c r="I617" vm="5514">
        <f ca="1"/>
        <v>147.96</v>
      </c>
      <c r="J617" vm="5515">
        <f ca="1"/>
        <v>121.18</v>
      </c>
      <c r="K617" vm="5516">
        <f ca="1"/>
        <v>196.64</v>
      </c>
      <c r="L617" vm="5517">
        <f ca="1"/>
        <v>241.86420000000001</v>
      </c>
      <c r="M617" vm="5518">
        <f ca="1"/>
        <v>117.238</v>
      </c>
      <c r="N617" s="9">
        <f t="shared" ca="1" si="65"/>
        <v>2.1700807479813005</v>
      </c>
      <c r="O617" s="9">
        <f t="shared" ca="1" si="65"/>
        <v>0.71471147748890318</v>
      </c>
      <c r="P617" s="9">
        <f t="shared" ca="1" si="65"/>
        <v>1.0154605823258986</v>
      </c>
      <c r="Q617" s="9">
        <f t="shared" ca="1" si="60"/>
        <v>0.31158541865096567</v>
      </c>
      <c r="R617" s="9">
        <f t="shared" ca="1" si="61"/>
        <v>-4.1948842874543257E-2</v>
      </c>
      <c r="S617" s="9">
        <f t="shared" ca="1" si="62"/>
        <v>7.6725735431218709</v>
      </c>
      <c r="T617" s="9">
        <f t="shared" ca="1" si="63"/>
        <v>0.75372096154133827</v>
      </c>
    </row>
    <row r="618" spans="1:20" x14ac:dyDescent="0.25">
      <c r="A618" vm="5519">
        <f ca="1"/>
        <v>44721</v>
      </c>
      <c r="B618" vm="5520">
        <f ca="1"/>
        <v>299.39999999999998</v>
      </c>
      <c r="C618" s="9">
        <f t="shared" ca="1" si="64"/>
        <v>-2.6784553374073594E-2</v>
      </c>
      <c r="G618" vm="5521">
        <f ca="1"/>
        <v>18.047999999999998</v>
      </c>
      <c r="H618" vm="5522">
        <f ca="1"/>
        <v>264.79000000000002</v>
      </c>
      <c r="I618" vm="5523">
        <f ca="1"/>
        <v>142.63999999999999</v>
      </c>
      <c r="J618" vm="5524">
        <f ca="1"/>
        <v>116.15</v>
      </c>
      <c r="K618" vm="5525">
        <f ca="1"/>
        <v>184</v>
      </c>
      <c r="L618" vm="5526">
        <f ca="1"/>
        <v>239.70429999999999</v>
      </c>
      <c r="M618" vm="5527">
        <f ca="1"/>
        <v>114.91800000000001</v>
      </c>
      <c r="N618" s="9">
        <f t="shared" ca="1" si="65"/>
        <v>2.0680832979175516</v>
      </c>
      <c r="O618" s="9">
        <f t="shared" ca="1" si="65"/>
        <v>0.67907419150285375</v>
      </c>
      <c r="P618" s="9">
        <f t="shared" ca="1" si="65"/>
        <v>0.94299335944151186</v>
      </c>
      <c r="Q618" s="9">
        <f t="shared" ca="1" si="60"/>
        <v>0.25714347562559547</v>
      </c>
      <c r="R618" s="9">
        <f t="shared" ca="1" si="61"/>
        <v>-0.10353227771010964</v>
      </c>
      <c r="S618" s="9">
        <f t="shared" ca="1" si="62"/>
        <v>7.5951255719223756</v>
      </c>
      <c r="T618" s="9">
        <f t="shared" ca="1" si="63"/>
        <v>0.71901691822111879</v>
      </c>
    </row>
    <row r="619" spans="1:20" x14ac:dyDescent="0.25">
      <c r="A619" vm="5528">
        <f ca="1"/>
        <v>44722</v>
      </c>
      <c r="B619" vm="5529">
        <f ca="1"/>
        <v>288.83999999999997</v>
      </c>
      <c r="C619" s="9">
        <f t="shared" ca="1" si="64"/>
        <v>-3.5270541082164319E-2</v>
      </c>
      <c r="G619" vm="5530">
        <f ca="1"/>
        <v>16.974</v>
      </c>
      <c r="H619" vm="5531">
        <f ca="1"/>
        <v>252.99</v>
      </c>
      <c r="I619" vm="5532">
        <f ca="1"/>
        <v>137.13</v>
      </c>
      <c r="J619" vm="5533">
        <f ca="1"/>
        <v>109.65</v>
      </c>
      <c r="K619" vm="5534">
        <f ca="1"/>
        <v>175.57</v>
      </c>
      <c r="L619" vm="5535">
        <f ca="1"/>
        <v>232.2277</v>
      </c>
      <c r="M619" vm="5536">
        <f ca="1"/>
        <v>111.42749999999999</v>
      </c>
      <c r="N619" s="9">
        <f t="shared" ca="1" si="65"/>
        <v>1.8855078623034425</v>
      </c>
      <c r="O619" s="9">
        <f t="shared" ca="1" si="65"/>
        <v>0.60424857324032999</v>
      </c>
      <c r="P619" s="9">
        <f t="shared" ca="1" si="65"/>
        <v>0.86793802145411214</v>
      </c>
      <c r="Q619" s="9">
        <f t="shared" ca="1" si="60"/>
        <v>0.18679106416139946</v>
      </c>
      <c r="R619" s="9">
        <f t="shared" ca="1" si="61"/>
        <v>-0.14460414129110843</v>
      </c>
      <c r="S619" s="9">
        <f t="shared" ca="1" si="62"/>
        <v>7.327035613373301</v>
      </c>
      <c r="T619" s="9">
        <f t="shared" ca="1" si="63"/>
        <v>0.66680378752748637</v>
      </c>
    </row>
    <row r="620" spans="1:20" x14ac:dyDescent="0.25">
      <c r="A620" vm="5537">
        <f ca="1"/>
        <v>44725</v>
      </c>
      <c r="B620" vm="5538">
        <f ca="1"/>
        <v>275.41000000000003</v>
      </c>
      <c r="C620" s="9">
        <f t="shared" ca="1" si="64"/>
        <v>-4.6496330148178777E-2</v>
      </c>
      <c r="G620" vm="5539">
        <f ca="1"/>
        <v>15.647</v>
      </c>
      <c r="H620" vm="5540">
        <f ca="1"/>
        <v>242.26</v>
      </c>
      <c r="I620" vm="2296">
        <f ca="1"/>
        <v>131.88</v>
      </c>
      <c r="J620" vm="5541">
        <f ca="1"/>
        <v>103.67</v>
      </c>
      <c r="K620" vm="5542">
        <f ca="1"/>
        <v>164.26</v>
      </c>
      <c r="L620" vm="5543">
        <f ca="1"/>
        <v>215.7345</v>
      </c>
      <c r="M620" vm="5544">
        <f ca="1"/>
        <v>106.87649999999999</v>
      </c>
      <c r="N620" s="9">
        <f t="shared" ca="1" si="65"/>
        <v>1.6599235019124521</v>
      </c>
      <c r="O620" s="9">
        <f t="shared" ca="1" si="65"/>
        <v>0.53620798985415341</v>
      </c>
      <c r="P620" s="9">
        <f t="shared" ca="1" si="65"/>
        <v>0.79642431466031005</v>
      </c>
      <c r="Q620" s="9">
        <f t="shared" ca="1" si="60"/>
        <v>0.122066845614339</v>
      </c>
      <c r="R620" s="9">
        <f t="shared" ca="1" si="61"/>
        <v>-0.19970767356881858</v>
      </c>
      <c r="S620" s="9">
        <f t="shared" ca="1" si="62"/>
        <v>6.7356356047675732</v>
      </c>
      <c r="T620" s="9">
        <f t="shared" ca="1" si="63"/>
        <v>0.59872701979027987</v>
      </c>
    </row>
    <row r="621" spans="1:20" x14ac:dyDescent="0.25">
      <c r="A621" vm="5545">
        <f ca="1"/>
        <v>44726</v>
      </c>
      <c r="B621" vm="5546">
        <f ca="1"/>
        <v>275.91000000000003</v>
      </c>
      <c r="C621" s="9">
        <f t="shared" ca="1" si="64"/>
        <v>1.815475109836262E-3</v>
      </c>
      <c r="G621" vm="5547">
        <f ca="1"/>
        <v>15.836</v>
      </c>
      <c r="H621" vm="2594">
        <f ca="1"/>
        <v>244.49</v>
      </c>
      <c r="I621" vm="5548">
        <f ca="1"/>
        <v>132.76</v>
      </c>
      <c r="J621" vm="5549">
        <f ca="1"/>
        <v>102.31</v>
      </c>
      <c r="K621" vm="5550">
        <f ca="1"/>
        <v>163.72999999999999</v>
      </c>
      <c r="L621" vm="5551">
        <f ca="1"/>
        <v>220.8878</v>
      </c>
      <c r="M621" vm="5552">
        <f ca="1"/>
        <v>107.194</v>
      </c>
      <c r="N621" s="9">
        <f t="shared" ca="1" si="65"/>
        <v>1.6920526986825331</v>
      </c>
      <c r="O621" s="9">
        <f t="shared" ca="1" si="65"/>
        <v>0.55034876347495265</v>
      </c>
      <c r="P621" s="9">
        <f t="shared" ca="1" si="65"/>
        <v>0.80841137408479491</v>
      </c>
      <c r="Q621" s="9">
        <f t="shared" ca="1" si="60"/>
        <v>0.10734695644644576</v>
      </c>
      <c r="R621" s="9">
        <f t="shared" ca="1" si="61"/>
        <v>-0.20228989037758838</v>
      </c>
      <c r="S621" s="9">
        <f t="shared" ca="1" si="62"/>
        <v>6.9204185252649841</v>
      </c>
      <c r="T621" s="9">
        <f t="shared" ca="1" si="63"/>
        <v>0.60347638778776691</v>
      </c>
    </row>
    <row r="622" spans="1:20" x14ac:dyDescent="0.25">
      <c r="A622" vm="5553">
        <f ca="1"/>
        <v>44727</v>
      </c>
      <c r="B622" vm="5554">
        <f ca="1"/>
        <v>282.8</v>
      </c>
      <c r="C622" s="9">
        <f t="shared" ca="1" si="64"/>
        <v>2.4971911130440949E-2</v>
      </c>
      <c r="G622" vm="5555">
        <f ca="1"/>
        <v>16.527000000000001</v>
      </c>
      <c r="H622" vm="5556">
        <f ca="1"/>
        <v>251.76</v>
      </c>
      <c r="I622" vm="5557">
        <f ca="1"/>
        <v>135.43</v>
      </c>
      <c r="J622" vm="5558">
        <f ca="1"/>
        <v>107.67</v>
      </c>
      <c r="K622" vm="5559">
        <f ca="1"/>
        <v>169.35</v>
      </c>
      <c r="L622" vm="5560">
        <f ca="1"/>
        <v>232.99770000000001</v>
      </c>
      <c r="M622" vm="5561">
        <f ca="1"/>
        <v>110.3905</v>
      </c>
      <c r="N622" s="9">
        <f t="shared" ca="1" si="65"/>
        <v>1.8095197620059498</v>
      </c>
      <c r="O622" s="9">
        <f t="shared" ca="1" si="65"/>
        <v>0.59644895370957518</v>
      </c>
      <c r="P622" s="9">
        <f t="shared" ca="1" si="65"/>
        <v>0.84478120211135721</v>
      </c>
      <c r="Q622" s="9">
        <f t="shared" ca="1" si="60"/>
        <v>0.16536063728461348</v>
      </c>
      <c r="R622" s="9">
        <f t="shared" ca="1" si="61"/>
        <v>-0.17490864799025585</v>
      </c>
      <c r="S622" s="9">
        <f t="shared" ca="1" si="62"/>
        <v>7.3546456591270921</v>
      </c>
      <c r="T622" s="9">
        <f t="shared" ca="1" si="63"/>
        <v>0.65129167850892289</v>
      </c>
    </row>
    <row r="623" spans="1:20" x14ac:dyDescent="0.25">
      <c r="A623" vm="5562">
        <f ca="1"/>
        <v>44728</v>
      </c>
      <c r="B623" vm="1557">
        <f ca="1"/>
        <v>271.39</v>
      </c>
      <c r="C623" s="9">
        <f t="shared" ca="1" si="64"/>
        <v>-4.0346534653465382E-2</v>
      </c>
      <c r="G623" vm="5563">
        <f ca="1"/>
        <v>15.601000000000001</v>
      </c>
      <c r="H623" vm="5564">
        <f ca="1"/>
        <v>244.97</v>
      </c>
      <c r="I623" vm="5565">
        <f ca="1"/>
        <v>130.06</v>
      </c>
      <c r="J623" vm="5566">
        <f ca="1"/>
        <v>103.66</v>
      </c>
      <c r="K623" vm="5567">
        <f ca="1"/>
        <v>160.87</v>
      </c>
      <c r="L623" vm="5568">
        <f ca="1"/>
        <v>213.09790000000001</v>
      </c>
      <c r="M623" vm="5569">
        <f ca="1"/>
        <v>106.636</v>
      </c>
      <c r="N623" s="9">
        <f t="shared" ca="1" si="65"/>
        <v>1.6521036974075649</v>
      </c>
      <c r="O623" s="9">
        <f t="shared" ca="1" si="65"/>
        <v>0.55339251743817375</v>
      </c>
      <c r="P623" s="9">
        <f t="shared" ca="1" si="65"/>
        <v>0.77163289630512533</v>
      </c>
      <c r="Q623" s="9">
        <f t="shared" ca="1" si="60"/>
        <v>0.12195861113516315</v>
      </c>
      <c r="R623" s="9">
        <f t="shared" ca="1" si="61"/>
        <v>-0.21622411693057242</v>
      </c>
      <c r="S623" s="9">
        <f t="shared" ca="1" si="62"/>
        <v>6.6410945052423234</v>
      </c>
      <c r="T623" s="9">
        <f t="shared" ca="1" si="63"/>
        <v>0.59512946702367953</v>
      </c>
    </row>
    <row r="624" spans="1:20" x14ac:dyDescent="0.25">
      <c r="A624" vm="5570">
        <f ca="1"/>
        <v>44729</v>
      </c>
      <c r="B624" vm="5571">
        <f ca="1"/>
        <v>274.69</v>
      </c>
      <c r="C624" s="9">
        <f t="shared" ca="1" si="64"/>
        <v>1.2159622683223459E-2</v>
      </c>
      <c r="G624" vm="5572">
        <f ca="1"/>
        <v>15.88</v>
      </c>
      <c r="H624" vm="5573">
        <f ca="1"/>
        <v>247.65</v>
      </c>
      <c r="I624" vm="5574">
        <f ca="1"/>
        <v>131.56</v>
      </c>
      <c r="J624" vm="5575">
        <f ca="1"/>
        <v>106.22</v>
      </c>
      <c r="K624" vm="5576">
        <f ca="1"/>
        <v>163.74</v>
      </c>
      <c r="L624" vm="5577">
        <f ca="1"/>
        <v>216.7578</v>
      </c>
      <c r="M624" vm="5578">
        <f ca="1"/>
        <v>107.8655</v>
      </c>
      <c r="N624" s="9">
        <f t="shared" ca="1" si="65"/>
        <v>1.6995325116872078</v>
      </c>
      <c r="O624" s="9">
        <f t="shared" ca="1" si="65"/>
        <v>0.57038681039949291</v>
      </c>
      <c r="P624" s="9">
        <f t="shared" ca="1" si="65"/>
        <v>0.79206538396049742</v>
      </c>
      <c r="Q624" s="9">
        <f t="shared" ca="1" si="60"/>
        <v>0.14966663780413891</v>
      </c>
      <c r="R624" s="9">
        <f t="shared" ca="1" si="61"/>
        <v>-0.20224116930572467</v>
      </c>
      <c r="S624" s="9">
        <f t="shared" ca="1" si="62"/>
        <v>6.772328279858292</v>
      </c>
      <c r="T624" s="9">
        <f t="shared" ca="1" si="63"/>
        <v>0.61352111411945964</v>
      </c>
    </row>
    <row r="625" spans="1:20" x14ac:dyDescent="0.25">
      <c r="A625" vm="5579">
        <f ca="1"/>
        <v>44733</v>
      </c>
      <c r="B625" vm="5580">
        <f ca="1"/>
        <v>281.08</v>
      </c>
      <c r="C625" s="9">
        <f t="shared" ca="1" si="64"/>
        <v>2.3262586916160011E-2</v>
      </c>
      <c r="G625" vm="5581">
        <f ca="1"/>
        <v>16.565999999999999</v>
      </c>
      <c r="H625" vm="5582">
        <f ca="1"/>
        <v>253.74</v>
      </c>
      <c r="I625" vm="5583">
        <f ca="1"/>
        <v>135.87</v>
      </c>
      <c r="J625" vm="5584">
        <f ca="1"/>
        <v>108.68</v>
      </c>
      <c r="K625" vm="5585">
        <f ca="1"/>
        <v>157.05000000000001</v>
      </c>
      <c r="L625" vm="5586">
        <f ca="1"/>
        <v>237.0343</v>
      </c>
      <c r="M625" vm="5587">
        <f ca="1"/>
        <v>112.015</v>
      </c>
      <c r="N625" s="9">
        <f t="shared" ca="1" si="65"/>
        <v>1.8161495962600931</v>
      </c>
      <c r="O625" s="9">
        <f t="shared" ca="1" si="65"/>
        <v>0.60900443880786326</v>
      </c>
      <c r="P625" s="9">
        <f t="shared" ca="1" si="65"/>
        <v>0.85077473182359964</v>
      </c>
      <c r="Q625" s="9">
        <f t="shared" ca="1" si="60"/>
        <v>0.17629231968135772</v>
      </c>
      <c r="R625" s="9">
        <f t="shared" ca="1" si="61"/>
        <v>-0.23483556638246039</v>
      </c>
      <c r="S625" s="9">
        <f t="shared" ca="1" si="62"/>
        <v>7.4993868418410514</v>
      </c>
      <c r="T625" s="9">
        <f t="shared" ca="1" si="63"/>
        <v>0.67559198815275767</v>
      </c>
    </row>
    <row r="626" spans="1:20" x14ac:dyDescent="0.25">
      <c r="A626" vm="5588">
        <f ca="1"/>
        <v>44734</v>
      </c>
      <c r="B626" vm="5589">
        <f ca="1"/>
        <v>280.67</v>
      </c>
      <c r="C626" s="9">
        <f t="shared" ca="1" si="64"/>
        <v>-1.4586594563824606E-3</v>
      </c>
      <c r="G626" vm="5590">
        <f ca="1"/>
        <v>16.36</v>
      </c>
      <c r="H626" vm="5591">
        <f ca="1"/>
        <v>253.13</v>
      </c>
      <c r="I626" vm="5592">
        <f ca="1"/>
        <v>135.35</v>
      </c>
      <c r="J626" vm="5593">
        <f ca="1"/>
        <v>108.95</v>
      </c>
      <c r="K626" vm="5594">
        <f ca="1"/>
        <v>155.85</v>
      </c>
      <c r="L626" vm="5595">
        <f ca="1"/>
        <v>236.08430000000001</v>
      </c>
      <c r="M626" vm="5596">
        <f ca="1"/>
        <v>112.03400000000001</v>
      </c>
      <c r="N626" s="9">
        <f t="shared" ca="1" si="65"/>
        <v>1.7811304717382064</v>
      </c>
      <c r="O626" s="9">
        <f t="shared" ca="1" si="65"/>
        <v>0.60513633481293594</v>
      </c>
      <c r="P626" s="9">
        <f t="shared" ca="1" si="65"/>
        <v>0.84369146943640394</v>
      </c>
      <c r="Q626" s="9">
        <f t="shared" ca="1" si="60"/>
        <v>0.17921465061910125</v>
      </c>
      <c r="R626" s="9">
        <f t="shared" ca="1" si="61"/>
        <v>-0.24068209500609017</v>
      </c>
      <c r="S626" s="9">
        <f t="shared" ca="1" si="62"/>
        <v>7.4653224996772849</v>
      </c>
      <c r="T626" s="9">
        <f t="shared" ca="1" si="63"/>
        <v>0.67587620230063883</v>
      </c>
    </row>
    <row r="627" spans="1:20" x14ac:dyDescent="0.25">
      <c r="A627" vm="5597">
        <f ca="1"/>
        <v>44735</v>
      </c>
      <c r="B627" vm="5598">
        <f ca="1"/>
        <v>284.85000000000002</v>
      </c>
      <c r="C627" s="9">
        <f t="shared" ca="1" si="64"/>
        <v>1.4892934763245158E-2</v>
      </c>
      <c r="G627" vm="5599">
        <f ca="1"/>
        <v>16.225000000000001</v>
      </c>
      <c r="H627" vm="5600">
        <f ca="1"/>
        <v>258.86</v>
      </c>
      <c r="I627" vm="5601">
        <f ca="1"/>
        <v>138.27000000000001</v>
      </c>
      <c r="J627" vm="5602">
        <f ca="1"/>
        <v>112.44</v>
      </c>
      <c r="K627" vm="5603">
        <f ca="1"/>
        <v>158.75</v>
      </c>
      <c r="L627" vm="5604">
        <f ca="1"/>
        <v>235.0676</v>
      </c>
      <c r="M627" vm="5605">
        <f ca="1"/>
        <v>112.6845</v>
      </c>
      <c r="N627" s="9">
        <f t="shared" ca="1" si="65"/>
        <v>1.7581810454738633</v>
      </c>
      <c r="O627" s="9">
        <f t="shared" ca="1" si="65"/>
        <v>0.64147114774889058</v>
      </c>
      <c r="P627" s="9">
        <f t="shared" ca="1" si="65"/>
        <v>0.88346671207219507</v>
      </c>
      <c r="Q627" s="9">
        <f t="shared" ca="1" si="60"/>
        <v>0.21698848385141578</v>
      </c>
      <c r="R627" s="9">
        <f t="shared" ca="1" si="61"/>
        <v>-0.22655298416565162</v>
      </c>
      <c r="S627" s="9">
        <f t="shared" ca="1" si="62"/>
        <v>7.4288664821215988</v>
      </c>
      <c r="T627" s="9">
        <f t="shared" ca="1" si="63"/>
        <v>0.68560679720572626</v>
      </c>
    </row>
    <row r="628" spans="1:20" x14ac:dyDescent="0.25">
      <c r="A628" vm="5606">
        <f ca="1"/>
        <v>44736</v>
      </c>
      <c r="B628" vm="2020">
        <f ca="1"/>
        <v>294.61</v>
      </c>
      <c r="C628" s="9">
        <f t="shared" ca="1" si="64"/>
        <v>3.4263647533789632E-2</v>
      </c>
      <c r="G628" vm="5607">
        <f ca="1"/>
        <v>17.126000000000001</v>
      </c>
      <c r="H628" vm="5608">
        <f ca="1"/>
        <v>267.7</v>
      </c>
      <c r="I628" vm="5609">
        <f ca="1"/>
        <v>141.66</v>
      </c>
      <c r="J628" vm="5610">
        <f ca="1"/>
        <v>116.46</v>
      </c>
      <c r="K628" vm="5611">
        <f ca="1"/>
        <v>170.16</v>
      </c>
      <c r="L628" vm="5612">
        <f ca="1"/>
        <v>245.70419999999999</v>
      </c>
      <c r="M628" vm="5613">
        <f ca="1"/>
        <v>118.538</v>
      </c>
      <c r="N628" s="9">
        <f t="shared" ca="1" si="65"/>
        <v>1.9113472163195921</v>
      </c>
      <c r="O628" s="9">
        <f t="shared" ca="1" si="65"/>
        <v>0.69752694990488284</v>
      </c>
      <c r="P628" s="9">
        <f t="shared" ca="1" si="65"/>
        <v>0.92964413417333569</v>
      </c>
      <c r="Q628" s="9">
        <f t="shared" ca="1" si="60"/>
        <v>0.26049874448004151</v>
      </c>
      <c r="R628" s="9">
        <f t="shared" ca="1" si="61"/>
        <v>-0.1709622411693057</v>
      </c>
      <c r="S628" s="9">
        <f t="shared" ca="1" si="62"/>
        <v>7.810265199868045</v>
      </c>
      <c r="T628" s="9">
        <f t="shared" ca="1" si="63"/>
        <v>0.77316719271215084</v>
      </c>
    </row>
    <row r="629" spans="1:20" x14ac:dyDescent="0.25">
      <c r="A629" vm="5614">
        <f ca="1"/>
        <v>44739</v>
      </c>
      <c r="B629" vm="5615">
        <f ca="1"/>
        <v>292.45</v>
      </c>
      <c r="C629" s="9">
        <f t="shared" ca="1" si="64"/>
        <v>-7.3317266895218669E-3</v>
      </c>
      <c r="G629" vm="5616">
        <f ca="1"/>
        <v>16.869</v>
      </c>
      <c r="H629" vm="5617">
        <f ca="1"/>
        <v>264.89</v>
      </c>
      <c r="I629" vm="5609">
        <f ca="1"/>
        <v>141.66</v>
      </c>
      <c r="J629" vm="5618">
        <f ca="1"/>
        <v>113.22</v>
      </c>
      <c r="K629" vm="5619">
        <f ca="1"/>
        <v>169.49</v>
      </c>
      <c r="L629" vm="5620">
        <f ca="1"/>
        <v>244.91759999999999</v>
      </c>
      <c r="M629" vm="5621">
        <f ca="1"/>
        <v>116.6225</v>
      </c>
      <c r="N629" s="9">
        <f t="shared" ca="1" si="65"/>
        <v>1.8676583085422864</v>
      </c>
      <c r="O629" s="9">
        <f t="shared" ca="1" si="65"/>
        <v>0.67970830691185791</v>
      </c>
      <c r="P629" s="9">
        <f t="shared" ca="1" si="65"/>
        <v>0.92964413417333569</v>
      </c>
      <c r="Q629" s="9">
        <f t="shared" ca="1" si="60"/>
        <v>0.22543077322711924</v>
      </c>
      <c r="R629" s="9">
        <f t="shared" ca="1" si="61"/>
        <v>-0.17422655298416556</v>
      </c>
      <c r="S629" s="9">
        <f t="shared" ca="1" si="62"/>
        <v>7.7820599245564459</v>
      </c>
      <c r="T629" s="9">
        <f t="shared" ca="1" si="63"/>
        <v>0.7445139190139265</v>
      </c>
    </row>
    <row r="630" spans="1:20" x14ac:dyDescent="0.25">
      <c r="A630" vm="5622">
        <f ca="1"/>
        <v>44740</v>
      </c>
      <c r="B630" vm="5623">
        <f ca="1"/>
        <v>283.54000000000002</v>
      </c>
      <c r="C630" s="9">
        <f t="shared" ca="1" si="64"/>
        <v>-3.0466746452384896E-2</v>
      </c>
      <c r="G630" vm="5624">
        <f ca="1"/>
        <v>15.981999999999999</v>
      </c>
      <c r="H630" vm="5625">
        <f ca="1"/>
        <v>256.48</v>
      </c>
      <c r="I630" vm="5626">
        <f ca="1"/>
        <v>137.44</v>
      </c>
      <c r="J630" vm="5627">
        <f ca="1"/>
        <v>107.4</v>
      </c>
      <c r="K630" vm="5628">
        <f ca="1"/>
        <v>160.68</v>
      </c>
      <c r="L630" vm="5629">
        <f ca="1"/>
        <v>232.661</v>
      </c>
      <c r="M630" vm="5630">
        <f ca="1"/>
        <v>112.5715</v>
      </c>
      <c r="N630" s="9">
        <f t="shared" ca="1" si="65"/>
        <v>1.7168720781980449</v>
      </c>
      <c r="O630" s="9">
        <f t="shared" ca="1" si="65"/>
        <v>0.626379201014585</v>
      </c>
      <c r="P630" s="9">
        <f t="shared" ca="1" si="65"/>
        <v>0.87216073556955576</v>
      </c>
      <c r="Q630" s="9">
        <f t="shared" ca="1" si="60"/>
        <v>0.16243830634686995</v>
      </c>
      <c r="R630" s="9">
        <f t="shared" ca="1" si="61"/>
        <v>-0.21714981729598049</v>
      </c>
      <c r="S630" s="9">
        <f t="shared" ca="1" si="62"/>
        <v>7.3425725391202068</v>
      </c>
      <c r="T630" s="9">
        <f t="shared" ca="1" si="63"/>
        <v>0.68391647095780161</v>
      </c>
    </row>
    <row r="631" spans="1:20" x14ac:dyDescent="0.25">
      <c r="A631" vm="5631">
        <f ca="1"/>
        <v>44741</v>
      </c>
      <c r="B631" vm="1896">
        <f ca="1"/>
        <v>283.8</v>
      </c>
      <c r="C631" s="9">
        <f t="shared" ca="1" si="64"/>
        <v>9.169782041333896E-4</v>
      </c>
      <c r="G631" vm="5632">
        <f ca="1"/>
        <v>15.542</v>
      </c>
      <c r="H631" vm="5633">
        <f ca="1"/>
        <v>260.26</v>
      </c>
      <c r="I631" vm="5634">
        <f ca="1"/>
        <v>139.22999999999999</v>
      </c>
      <c r="J631" vm="5635">
        <f ca="1"/>
        <v>108.92</v>
      </c>
      <c r="K631" vm="5636">
        <f ca="1"/>
        <v>163.94</v>
      </c>
      <c r="L631" vm="5637">
        <f ca="1"/>
        <v>228.48769999999999</v>
      </c>
      <c r="M631" vm="5638">
        <f ca="1"/>
        <v>112.2565</v>
      </c>
      <c r="N631" s="9">
        <f t="shared" ca="1" si="65"/>
        <v>1.642073948151296</v>
      </c>
      <c r="O631" s="9">
        <f t="shared" ca="1" si="65"/>
        <v>0.65034876347495252</v>
      </c>
      <c r="P631" s="9">
        <f t="shared" ca="1" si="65"/>
        <v>0.89654350417163298</v>
      </c>
      <c r="Q631" s="9">
        <f t="shared" ca="1" si="60"/>
        <v>0.17888994718157414</v>
      </c>
      <c r="R631" s="9">
        <f t="shared" ca="1" si="61"/>
        <v>-0.20126674786845311</v>
      </c>
      <c r="S631" s="9">
        <f t="shared" ca="1" si="62"/>
        <v>7.1929296768548916</v>
      </c>
      <c r="T631" s="9">
        <f t="shared" ca="1" si="63"/>
        <v>0.67920449955872031</v>
      </c>
    </row>
    <row r="632" spans="1:20" x14ac:dyDescent="0.25">
      <c r="A632" vm="5639">
        <f ca="1"/>
        <v>44742</v>
      </c>
      <c r="B632" vm="5640">
        <f ca="1"/>
        <v>280.27999999999997</v>
      </c>
      <c r="C632" s="9">
        <f t="shared" ca="1" si="64"/>
        <v>-1.2403100775193909E-2</v>
      </c>
      <c r="G632" vm="5641">
        <f ca="1"/>
        <v>15.159000000000001</v>
      </c>
      <c r="H632" vm="5642">
        <f ca="1"/>
        <v>256.83</v>
      </c>
      <c r="I632" vm="1184">
        <f ca="1"/>
        <v>136.72</v>
      </c>
      <c r="J632" vm="5643">
        <f ca="1"/>
        <v>106.21</v>
      </c>
      <c r="K632" vm="1450">
        <f ca="1"/>
        <v>161.25</v>
      </c>
      <c r="L632" vm="5644">
        <f ca="1"/>
        <v>224.47110000000001</v>
      </c>
      <c r="M632" vm="5645">
        <f ca="1"/>
        <v>109.3725</v>
      </c>
      <c r="N632" s="9">
        <f t="shared" ca="1" si="65"/>
        <v>1.5769655758606036</v>
      </c>
      <c r="O632" s="9">
        <f t="shared" ca="1" si="65"/>
        <v>0.62859860494610031</v>
      </c>
      <c r="P632" s="9">
        <f t="shared" ca="1" si="65"/>
        <v>0.86235314149497722</v>
      </c>
      <c r="Q632" s="9">
        <f t="shared" ca="1" si="60"/>
        <v>0.14955840332496328</v>
      </c>
      <c r="R632" s="9">
        <f t="shared" ca="1" si="61"/>
        <v>-0.2143727161997564</v>
      </c>
      <c r="S632" s="9">
        <f t="shared" ca="1" si="62"/>
        <v>7.0489056381864863</v>
      </c>
      <c r="T632" s="9">
        <f t="shared" ca="1" si="63"/>
        <v>0.63606378363824034</v>
      </c>
    </row>
    <row r="633" spans="1:20" x14ac:dyDescent="0.25">
      <c r="A633" vm="5646">
        <f ca="1"/>
        <v>44743</v>
      </c>
      <c r="B633" vm="5647">
        <f ca="1"/>
        <v>282.13</v>
      </c>
      <c r="C633" s="9">
        <f t="shared" ca="1" si="64"/>
        <v>6.6005423148280951E-3</v>
      </c>
      <c r="G633" vm="3109">
        <f ca="1"/>
        <v>14.523</v>
      </c>
      <c r="H633" vm="5648">
        <f ca="1"/>
        <v>259.58</v>
      </c>
      <c r="I633" vm="5649">
        <f ca="1"/>
        <v>138.93</v>
      </c>
      <c r="J633" vm="5650">
        <f ca="1"/>
        <v>109.56</v>
      </c>
      <c r="K633" vm="5651">
        <f ca="1"/>
        <v>160.03</v>
      </c>
      <c r="L633" vm="5652">
        <f ca="1"/>
        <v>227.2611</v>
      </c>
      <c r="M633" vm="5653">
        <f ca="1"/>
        <v>109.081</v>
      </c>
      <c r="N633" s="9">
        <f t="shared" ca="1" si="65"/>
        <v>1.4688482787930299</v>
      </c>
      <c r="O633" s="9">
        <f t="shared" ca="1" si="65"/>
        <v>0.64603677869372222</v>
      </c>
      <c r="P633" s="9">
        <f t="shared" ca="1" si="65"/>
        <v>0.89245700664055883</v>
      </c>
      <c r="Q633" s="9">
        <f t="shared" ca="1" si="60"/>
        <v>0.18581695384881813</v>
      </c>
      <c r="R633" s="9">
        <f t="shared" ca="1" si="61"/>
        <v>-0.22031668696711326</v>
      </c>
      <c r="S633" s="9">
        <f t="shared" ca="1" si="62"/>
        <v>7.1489472325411274</v>
      </c>
      <c r="T633" s="9">
        <f t="shared" ca="1" si="63"/>
        <v>0.63170334026416963</v>
      </c>
    </row>
    <row r="634" spans="1:20" x14ac:dyDescent="0.25">
      <c r="A634" vm="5654">
        <f ca="1"/>
        <v>44747</v>
      </c>
      <c r="B634" vm="5655">
        <f ca="1"/>
        <v>286.95999999999998</v>
      </c>
      <c r="C634" s="9">
        <f t="shared" ca="1" si="64"/>
        <v>1.7119767483075199E-2</v>
      </c>
      <c r="G634" vm="5656">
        <f ca="1"/>
        <v>14.964</v>
      </c>
      <c r="H634" vm="5657">
        <f ca="1"/>
        <v>262.85000000000002</v>
      </c>
      <c r="I634" vm="5658">
        <f ca="1"/>
        <v>141.56</v>
      </c>
      <c r="J634" vm="5659">
        <f ca="1"/>
        <v>113.5</v>
      </c>
      <c r="K634" vm="5660">
        <f ca="1"/>
        <v>168.19</v>
      </c>
      <c r="L634" vm="5661">
        <f ca="1"/>
        <v>233.0643</v>
      </c>
      <c r="M634" vm="5662">
        <f ca="1"/>
        <v>113.887</v>
      </c>
      <c r="N634" s="9">
        <f t="shared" ca="1" si="65"/>
        <v>1.5438164045898852</v>
      </c>
      <c r="O634" s="9">
        <f t="shared" ca="1" si="65"/>
        <v>0.66677235256816769</v>
      </c>
      <c r="P634" s="9">
        <f t="shared" ca="1" si="65"/>
        <v>0.92828196832964438</v>
      </c>
      <c r="Q634" s="9">
        <f t="shared" ca="1" si="60"/>
        <v>0.22846133864403839</v>
      </c>
      <c r="R634" s="9">
        <f t="shared" ca="1" si="61"/>
        <v>-0.18056029232643123</v>
      </c>
      <c r="S634" s="9">
        <f t="shared" ca="1" si="62"/>
        <v>7.3570337487987842</v>
      </c>
      <c r="T634" s="9">
        <f t="shared" ca="1" si="63"/>
        <v>0.70359456103872797</v>
      </c>
    </row>
    <row r="635" spans="1:20" x14ac:dyDescent="0.25">
      <c r="A635" vm="5663">
        <f ca="1"/>
        <v>44748</v>
      </c>
      <c r="B635" vm="5664">
        <f ca="1"/>
        <v>288.8</v>
      </c>
      <c r="C635" s="9">
        <f t="shared" ca="1" si="64"/>
        <v>6.4120434903820467E-3</v>
      </c>
      <c r="G635" vm="5665">
        <f ca="1"/>
        <v>15.13</v>
      </c>
      <c r="H635" vm="5666">
        <f ca="1"/>
        <v>266.20999999999998</v>
      </c>
      <c r="I635" vm="2480">
        <f ca="1"/>
        <v>142.91999999999999</v>
      </c>
      <c r="J635" vm="5667">
        <f ca="1"/>
        <v>114.33</v>
      </c>
      <c r="K635" vm="5668">
        <f ca="1"/>
        <v>169.77</v>
      </c>
      <c r="L635" vm="5669">
        <f ca="1"/>
        <v>231.73099999999999</v>
      </c>
      <c r="M635" vm="5670">
        <f ca="1"/>
        <v>115.2135</v>
      </c>
      <c r="N635" s="9">
        <f t="shared" ca="1" si="65"/>
        <v>1.5720356991075222</v>
      </c>
      <c r="O635" s="9">
        <f t="shared" ca="1" si="65"/>
        <v>0.68807863031071648</v>
      </c>
      <c r="P635" s="9">
        <f t="shared" ca="1" si="65"/>
        <v>0.94680742380384819</v>
      </c>
      <c r="Q635" s="9">
        <f t="shared" ca="1" si="60"/>
        <v>0.23744480041562044</v>
      </c>
      <c r="R635" s="9">
        <f t="shared" ca="1" si="61"/>
        <v>-0.17286236297198532</v>
      </c>
      <c r="S635" s="9">
        <f t="shared" ca="1" si="62"/>
        <v>7.3092253410019925</v>
      </c>
      <c r="T635" s="9">
        <f t="shared" ca="1" si="63"/>
        <v>0.72343719615263802</v>
      </c>
    </row>
    <row r="636" spans="1:20" x14ac:dyDescent="0.25">
      <c r="A636" vm="5671">
        <f ca="1"/>
        <v>44749</v>
      </c>
      <c r="B636" vm="5672">
        <f ca="1"/>
        <v>294.98</v>
      </c>
      <c r="C636" s="9">
        <f t="shared" ca="1" si="64"/>
        <v>2.1398891966758926E-2</v>
      </c>
      <c r="G636" vm="5673">
        <f ca="1"/>
        <v>15.858000000000001</v>
      </c>
      <c r="H636" vm="2777">
        <f ca="1"/>
        <v>268.39999999999998</v>
      </c>
      <c r="I636" vm="5674">
        <f ca="1"/>
        <v>146.35</v>
      </c>
      <c r="J636" vm="5675">
        <f ca="1"/>
        <v>116.33</v>
      </c>
      <c r="K636" vm="4623">
        <f ca="1"/>
        <v>172.19</v>
      </c>
      <c r="L636" vm="5676">
        <f ca="1"/>
        <v>244.54089999999999</v>
      </c>
      <c r="M636" vm="5677">
        <f ca="1"/>
        <v>119.306</v>
      </c>
      <c r="N636" s="9">
        <f t="shared" ca="1" si="65"/>
        <v>1.6957926051848702</v>
      </c>
      <c r="O636" s="9">
        <f t="shared" ca="1" si="65"/>
        <v>0.7019657577679137</v>
      </c>
      <c r="P636" s="9">
        <f t="shared" ca="1" si="65"/>
        <v>0.99352971224246556</v>
      </c>
      <c r="Q636" s="9">
        <f t="shared" ca="1" si="60"/>
        <v>0.25909169625075767</v>
      </c>
      <c r="R636" s="9">
        <f t="shared" ca="1" si="61"/>
        <v>-0.16107186358099879</v>
      </c>
      <c r="S636" s="9">
        <f t="shared" ca="1" si="62"/>
        <v>7.7685525164584561</v>
      </c>
      <c r="T636" s="9">
        <f t="shared" ca="1" si="63"/>
        <v>0.78465542774229258</v>
      </c>
    </row>
    <row r="637" spans="1:20" x14ac:dyDescent="0.25">
      <c r="A637" vm="5678">
        <f ca="1"/>
        <v>44750</v>
      </c>
      <c r="B637" vm="5679">
        <f ca="1"/>
        <v>295.35000000000002</v>
      </c>
      <c r="C637" s="9">
        <f t="shared" ca="1" si="64"/>
        <v>1.2543223269374515E-3</v>
      </c>
      <c r="G637" vm="5680">
        <f ca="1"/>
        <v>15.837999999999999</v>
      </c>
      <c r="H637" vm="5681">
        <f ca="1"/>
        <v>267.66000000000003</v>
      </c>
      <c r="I637" vm="5682">
        <f ca="1"/>
        <v>147.04</v>
      </c>
      <c r="J637" vm="1689">
        <f ca="1"/>
        <v>115.54</v>
      </c>
      <c r="K637" vm="5683">
        <f ca="1"/>
        <v>170.88</v>
      </c>
      <c r="L637" vm="5684">
        <f ca="1"/>
        <v>250.76079999999999</v>
      </c>
      <c r="M637" vm="5685">
        <f ca="1"/>
        <v>120.16849999999999</v>
      </c>
      <c r="N637" s="9">
        <f t="shared" ca="1" si="65"/>
        <v>1.6923926901827451</v>
      </c>
      <c r="O637" s="9">
        <f t="shared" ca="1" si="65"/>
        <v>0.69727330374128127</v>
      </c>
      <c r="P637" s="9">
        <f t="shared" ca="1" si="65"/>
        <v>1.0029286565639368</v>
      </c>
      <c r="Q637" s="9">
        <f t="shared" ca="1" si="60"/>
        <v>0.25054117239587859</v>
      </c>
      <c r="R637" s="9">
        <f t="shared" ca="1" si="61"/>
        <v>-0.16745432399512794</v>
      </c>
      <c r="S637" s="9">
        <f t="shared" ca="1" si="62"/>
        <v>7.9915807289052072</v>
      </c>
      <c r="T637" s="9">
        <f t="shared" ca="1" si="63"/>
        <v>0.79755725419215873</v>
      </c>
    </row>
    <row r="638" spans="1:20" x14ac:dyDescent="0.25">
      <c r="A638" vm="5686">
        <f ca="1"/>
        <v>44753</v>
      </c>
      <c r="B638" vm="5687">
        <f ca="1"/>
        <v>289.04000000000002</v>
      </c>
      <c r="C638" s="9">
        <f t="shared" ca="1" si="64"/>
        <v>-2.1364482816996766E-2</v>
      </c>
      <c r="G638" vm="5688">
        <f ca="1"/>
        <v>15.151999999999999</v>
      </c>
      <c r="H638" vm="5689">
        <f ca="1"/>
        <v>264.51</v>
      </c>
      <c r="I638" vm="5690">
        <f ca="1"/>
        <v>144.87</v>
      </c>
      <c r="J638" vm="5691">
        <f ca="1"/>
        <v>111.75</v>
      </c>
      <c r="K638" vm="5241">
        <f ca="1"/>
        <v>162.88</v>
      </c>
      <c r="L638" vm="5692">
        <f ca="1"/>
        <v>234.34100000000001</v>
      </c>
      <c r="M638" vm="5693">
        <f ca="1"/>
        <v>116.52249999999999</v>
      </c>
      <c r="N638" s="9">
        <f t="shared" ca="1" si="65"/>
        <v>1.5757756056098593</v>
      </c>
      <c r="O638" s="9">
        <f t="shared" ca="1" si="65"/>
        <v>0.67729866835764119</v>
      </c>
      <c r="P638" s="9">
        <f t="shared" ca="1" si="65"/>
        <v>0.97336965775583195</v>
      </c>
      <c r="Q638" s="9">
        <f t="shared" ca="1" si="60"/>
        <v>0.20952030478829342</v>
      </c>
      <c r="R638" s="9">
        <f t="shared" ca="1" si="61"/>
        <v>-0.20643118148599271</v>
      </c>
      <c r="S638" s="9">
        <f t="shared" ca="1" si="62"/>
        <v>7.4028126389466582</v>
      </c>
      <c r="T638" s="9">
        <f t="shared" ca="1" si="63"/>
        <v>0.74301805507771013</v>
      </c>
    </row>
    <row r="639" spans="1:20" x14ac:dyDescent="0.25">
      <c r="A639" vm="5694">
        <f ca="1"/>
        <v>44754</v>
      </c>
      <c r="B639" vm="5695">
        <f ca="1"/>
        <v>286.24</v>
      </c>
      <c r="C639" s="9">
        <f t="shared" ca="1" si="64"/>
        <v>-9.6872405203431988E-3</v>
      </c>
      <c r="G639" vm="5696">
        <f ca="1"/>
        <v>15.082000000000001</v>
      </c>
      <c r="H639" vm="1415">
        <f ca="1"/>
        <v>253.67</v>
      </c>
      <c r="I639" vm="3626">
        <f ca="1"/>
        <v>145.86000000000001</v>
      </c>
      <c r="J639" vm="5697">
        <f ca="1"/>
        <v>109.22</v>
      </c>
      <c r="K639" vm="5698">
        <f ca="1"/>
        <v>163.27000000000001</v>
      </c>
      <c r="L639" vm="5699">
        <f ca="1"/>
        <v>233.0677</v>
      </c>
      <c r="M639" vm="5700">
        <f ca="1"/>
        <v>114.84950000000001</v>
      </c>
      <c r="N639" s="9">
        <f t="shared" ca="1" si="65"/>
        <v>1.5638759031024225</v>
      </c>
      <c r="O639" s="9">
        <f t="shared" ca="1" si="65"/>
        <v>0.60856055802156006</v>
      </c>
      <c r="P639" s="9">
        <f t="shared" ca="1" si="65"/>
        <v>0.98685509960837758</v>
      </c>
      <c r="Q639" s="9">
        <f t="shared" ca="1" si="60"/>
        <v>0.18213698155684477</v>
      </c>
      <c r="R639" s="9">
        <f t="shared" ca="1" si="61"/>
        <v>-0.20453105968331298</v>
      </c>
      <c r="S639" s="9">
        <f t="shared" ca="1" si="62"/>
        <v>7.3571556632865267</v>
      </c>
      <c r="T639" s="9">
        <f t="shared" ca="1" si="63"/>
        <v>0.71799225142481049</v>
      </c>
    </row>
    <row r="640" spans="1:20" x14ac:dyDescent="0.25">
      <c r="A640" vm="5701">
        <f ca="1"/>
        <v>44755</v>
      </c>
      <c r="B640" vm="5702">
        <f ca="1"/>
        <v>285.64999999999998</v>
      </c>
      <c r="C640" s="9">
        <f t="shared" ca="1" si="64"/>
        <v>-2.0612073784238572E-3</v>
      </c>
      <c r="G640" vm="5703">
        <f ca="1"/>
        <v>15.164</v>
      </c>
      <c r="H640" vm="5704">
        <f ca="1"/>
        <v>252.72</v>
      </c>
      <c r="I640" vm="5705">
        <f ca="1"/>
        <v>145.49</v>
      </c>
      <c r="J640" vm="5706">
        <f ca="1"/>
        <v>110.4</v>
      </c>
      <c r="K640" vm="707">
        <f ca="1"/>
        <v>163.49</v>
      </c>
      <c r="L640" vm="5707">
        <f ca="1"/>
        <v>237.0376</v>
      </c>
      <c r="M640" vm="5708">
        <f ca="1"/>
        <v>112.187</v>
      </c>
      <c r="N640" s="9">
        <f t="shared" ca="1" si="65"/>
        <v>1.5778155546111345</v>
      </c>
      <c r="O640" s="9">
        <f t="shared" ca="1" si="65"/>
        <v>0.60253646163601782</v>
      </c>
      <c r="P640" s="9">
        <f t="shared" ca="1" si="65"/>
        <v>0.98181508598671918</v>
      </c>
      <c r="Q640" s="9">
        <f t="shared" ca="1" si="60"/>
        <v>0.19490865009957581</v>
      </c>
      <c r="R640" s="9">
        <f t="shared" ca="1" si="61"/>
        <v>-0.20345919610231422</v>
      </c>
      <c r="S640" s="9">
        <f t="shared" ca="1" si="62"/>
        <v>7.4995051706085682</v>
      </c>
      <c r="T640" s="9">
        <f t="shared" ca="1" si="63"/>
        <v>0.67816487412304971</v>
      </c>
    </row>
    <row r="641" spans="1:20" x14ac:dyDescent="0.25">
      <c r="A641" vm="5709">
        <f ca="1"/>
        <v>44756</v>
      </c>
      <c r="B641" vm="5710">
        <f ca="1"/>
        <v>286.67</v>
      </c>
      <c r="C641" s="9">
        <f t="shared" ca="1" si="64"/>
        <v>3.5708034307719849E-3</v>
      </c>
      <c r="G641" vm="5711">
        <f ca="1"/>
        <v>15.372</v>
      </c>
      <c r="H641" vm="5393">
        <f ca="1"/>
        <v>254.08</v>
      </c>
      <c r="I641" vm="5712">
        <f ca="1"/>
        <v>148.47</v>
      </c>
      <c r="J641" vm="5713">
        <f ca="1"/>
        <v>110.63</v>
      </c>
      <c r="K641" vm="2899">
        <f ca="1"/>
        <v>158.05000000000001</v>
      </c>
      <c r="L641" vm="5714">
        <f ca="1"/>
        <v>238.31100000000001</v>
      </c>
      <c r="M641" vm="5715">
        <f ca="1"/>
        <v>111.44</v>
      </c>
      <c r="N641" s="9">
        <f t="shared" ca="1" si="65"/>
        <v>1.6131746706332342</v>
      </c>
      <c r="O641" s="9">
        <f t="shared" ca="1" si="65"/>
        <v>0.6111604311984784</v>
      </c>
      <c r="P641" s="9">
        <f t="shared" ca="1" si="65"/>
        <v>1.0224076281287249</v>
      </c>
      <c r="Q641" s="9">
        <f t="shared" ca="1" si="60"/>
        <v>0.1973980431206166</v>
      </c>
      <c r="R641" s="9">
        <f t="shared" ca="1" si="61"/>
        <v>-0.22996345919610228</v>
      </c>
      <c r="S641" s="9">
        <f t="shared" ca="1" si="62"/>
        <v>7.5451657319889271</v>
      </c>
      <c r="T641" s="9">
        <f t="shared" ca="1" si="63"/>
        <v>0.6669907705195135</v>
      </c>
    </row>
    <row r="642" spans="1:20" x14ac:dyDescent="0.25">
      <c r="A642" vm="5716">
        <f ca="1"/>
        <v>44757</v>
      </c>
      <c r="B642" vm="5717">
        <f ca="1"/>
        <v>291.87</v>
      </c>
      <c r="C642" s="9">
        <f t="shared" ca="1" si="64"/>
        <v>1.8139323961349207E-2</v>
      </c>
      <c r="G642" vm="5718">
        <f ca="1"/>
        <v>15.762</v>
      </c>
      <c r="H642" vm="5719">
        <f ca="1"/>
        <v>256.72000000000003</v>
      </c>
      <c r="I642" vm="5720">
        <f ca="1"/>
        <v>150.16999999999999</v>
      </c>
      <c r="J642" vm="5721">
        <f ca="1"/>
        <v>113.55</v>
      </c>
      <c r="K642" vm="2481">
        <f ca="1"/>
        <v>164.7</v>
      </c>
      <c r="L642" vm="5722">
        <f ca="1"/>
        <v>240.0643</v>
      </c>
      <c r="M642" vm="5723">
        <f ca="1"/>
        <v>112.767</v>
      </c>
      <c r="N642" s="9">
        <f t="shared" ca="1" si="65"/>
        <v>1.6794730131746705</v>
      </c>
      <c r="O642" s="9">
        <f t="shared" ca="1" si="65"/>
        <v>0.62790107799619554</v>
      </c>
      <c r="P642" s="9">
        <f t="shared" ca="1" si="65"/>
        <v>1.0455644474714796</v>
      </c>
      <c r="Q642" s="9">
        <f t="shared" ca="1" si="60"/>
        <v>0.22900251103991698</v>
      </c>
      <c r="R642" s="9">
        <f t="shared" ca="1" si="61"/>
        <v>-0.19756394640682096</v>
      </c>
      <c r="S642" s="9">
        <f t="shared" ca="1" si="62"/>
        <v>7.60803416474233</v>
      </c>
      <c r="T642" s="9">
        <f t="shared" ca="1" si="63"/>
        <v>0.68684088495310469</v>
      </c>
    </row>
    <row r="643" spans="1:20" x14ac:dyDescent="0.25">
      <c r="A643" vm="5724">
        <f ca="1"/>
        <v>44760</v>
      </c>
      <c r="B643" vm="5725">
        <f ca="1"/>
        <v>289.39999999999998</v>
      </c>
      <c r="C643" s="9">
        <f t="shared" ca="1" si="64"/>
        <v>-8.4626717374174376E-3</v>
      </c>
      <c r="G643" vm="5726">
        <f ca="1"/>
        <v>16.100999999999999</v>
      </c>
      <c r="H643" vm="5727">
        <f ca="1"/>
        <v>254.25</v>
      </c>
      <c r="I643" vm="5728">
        <f ca="1"/>
        <v>147.07</v>
      </c>
      <c r="J643" vm="5729">
        <f ca="1"/>
        <v>113.76</v>
      </c>
      <c r="K643" vm="5214">
        <f ca="1"/>
        <v>167.23</v>
      </c>
      <c r="L643" vm="5730">
        <f ca="1"/>
        <v>240.54429999999999</v>
      </c>
      <c r="M643" vm="5731">
        <f ca="1"/>
        <v>109.91</v>
      </c>
      <c r="N643" s="9">
        <f t="shared" ca="1" si="65"/>
        <v>1.7371015724606882</v>
      </c>
      <c r="O643" s="9">
        <f t="shared" ca="1" si="65"/>
        <v>0.61223842739378576</v>
      </c>
      <c r="P643" s="9">
        <f t="shared" ca="1" si="65"/>
        <v>1.0033373063170443</v>
      </c>
      <c r="Q643" s="9">
        <f t="shared" ca="1" si="60"/>
        <v>0.23127543510260629</v>
      </c>
      <c r="R643" s="9">
        <f t="shared" ca="1" si="61"/>
        <v>-0.18523751522533505</v>
      </c>
      <c r="S643" s="9">
        <f t="shared" ca="1" si="62"/>
        <v>7.6252456218356013</v>
      </c>
      <c r="T643" s="9">
        <f t="shared" ca="1" si="63"/>
        <v>0.64410405229540313</v>
      </c>
    </row>
    <row r="644" spans="1:20" x14ac:dyDescent="0.25">
      <c r="A644" vm="5732">
        <f ca="1"/>
        <v>44761</v>
      </c>
      <c r="B644" vm="5733">
        <f ca="1"/>
        <v>298.3</v>
      </c>
      <c r="C644" s="9">
        <f t="shared" ca="1" si="64"/>
        <v>3.0753282653766423E-2</v>
      </c>
      <c r="G644" vm="5734">
        <f ca="1"/>
        <v>16.992000000000001</v>
      </c>
      <c r="H644" vm="5735">
        <f ca="1"/>
        <v>259.52999999999997</v>
      </c>
      <c r="I644" vm="4296">
        <f ca="1"/>
        <v>151</v>
      </c>
      <c r="J644" vm="5736">
        <f ca="1"/>
        <v>118.21</v>
      </c>
      <c r="K644" vm="5737">
        <f ca="1"/>
        <v>175.78</v>
      </c>
      <c r="L644" vm="5738">
        <f ca="1"/>
        <v>245.5275</v>
      </c>
      <c r="M644" vm="5739">
        <f ca="1"/>
        <v>114.62</v>
      </c>
      <c r="N644" s="9">
        <f t="shared" ca="1" si="65"/>
        <v>1.8885677858053547</v>
      </c>
      <c r="O644" s="9">
        <f t="shared" ca="1" si="65"/>
        <v>0.64571972098922004</v>
      </c>
      <c r="P644" s="9">
        <f t="shared" ca="1" si="65"/>
        <v>1.0568704239741189</v>
      </c>
      <c r="Q644" s="9">
        <f t="shared" ref="Q644:Q707" ca="1" si="66">(J644/J$3)-1</f>
        <v>0.2794397783357867</v>
      </c>
      <c r="R644" s="9">
        <f t="shared" ref="R644:R707" ca="1" si="67">(K644/K$3)-1</f>
        <v>-0.14358099878197317</v>
      </c>
      <c r="S644" s="9">
        <f t="shared" ref="S644:S707" ca="1" si="68">(L644/L$3)-1</f>
        <v>7.8039292322255847</v>
      </c>
      <c r="T644" s="9">
        <f t="shared" ref="T644:T707" ca="1" si="69">(M644/M$3)-1</f>
        <v>0.71455924369119383</v>
      </c>
    </row>
    <row r="645" spans="1:20" x14ac:dyDescent="0.25">
      <c r="A645" vm="5740">
        <f ca="1"/>
        <v>44762</v>
      </c>
      <c r="B645" vm="5741">
        <f ca="1"/>
        <v>303.02999999999997</v>
      </c>
      <c r="C645" s="9">
        <f t="shared" ref="C645:C708" ca="1" si="70">B645/B644-1</f>
        <v>1.5856520281595676E-2</v>
      </c>
      <c r="G645" vm="5742">
        <f ca="1"/>
        <v>17.806999999999999</v>
      </c>
      <c r="H645" vm="5743">
        <f ca="1"/>
        <v>262.27</v>
      </c>
      <c r="I645" vm="5744">
        <f ca="1"/>
        <v>153.04</v>
      </c>
      <c r="J645" vm="3146">
        <f ca="1"/>
        <v>122.77</v>
      </c>
      <c r="K645" vm="5745">
        <f ca="1"/>
        <v>183.09</v>
      </c>
      <c r="L645" vm="5746">
        <f ca="1"/>
        <v>247.4975</v>
      </c>
      <c r="M645" vm="5747">
        <f ca="1"/>
        <v>114.7</v>
      </c>
      <c r="N645" s="9">
        <f t="shared" ca="1" si="65"/>
        <v>2.0271143221419461</v>
      </c>
      <c r="O645" s="9">
        <f t="shared" ca="1" si="65"/>
        <v>0.66309448319594178</v>
      </c>
      <c r="P645" s="9">
        <f t="shared" ca="1" si="65"/>
        <v>1.0846586071854247</v>
      </c>
      <c r="Q645" s="9">
        <f t="shared" ca="1" si="66"/>
        <v>0.32879470083989948</v>
      </c>
      <c r="R645" s="9">
        <f t="shared" ca="1" si="67"/>
        <v>-0.10796589524969546</v>
      </c>
      <c r="S645" s="9">
        <f t="shared" ca="1" si="68"/>
        <v>7.8745679207125541</v>
      </c>
      <c r="T645" s="9">
        <f t="shared" ca="1" si="69"/>
        <v>0.71575593484016697</v>
      </c>
    </row>
    <row r="646" spans="1:20" x14ac:dyDescent="0.25">
      <c r="A646" vm="5748">
        <f ca="1"/>
        <v>44763</v>
      </c>
      <c r="B646" vm="5749">
        <f ca="1"/>
        <v>307.38</v>
      </c>
      <c r="C646" s="9">
        <f t="shared" ca="1" si="70"/>
        <v>1.4355014355014406E-2</v>
      </c>
      <c r="G646" vm="5750">
        <f ca="1"/>
        <v>18.05</v>
      </c>
      <c r="H646" vm="5751">
        <f ca="1"/>
        <v>264.83999999999997</v>
      </c>
      <c r="I646" vm="5752">
        <f ca="1"/>
        <v>155.35</v>
      </c>
      <c r="J646" vm="5753">
        <f ca="1"/>
        <v>124.63</v>
      </c>
      <c r="K646" vm="5754">
        <f ca="1"/>
        <v>183.17</v>
      </c>
      <c r="L646" vm="5755">
        <f ca="1"/>
        <v>271.70389999999998</v>
      </c>
      <c r="M646" vm="1935">
        <f ca="1"/>
        <v>115.04</v>
      </c>
      <c r="N646" s="9">
        <f t="shared" ca="1" si="65"/>
        <v>2.0684232894177645</v>
      </c>
      <c r="O646" s="9">
        <f t="shared" ca="1" si="65"/>
        <v>0.67939124920735572</v>
      </c>
      <c r="P646" s="9">
        <f t="shared" ca="1" si="65"/>
        <v>1.1161246381746976</v>
      </c>
      <c r="Q646" s="9">
        <f t="shared" ca="1" si="66"/>
        <v>0.34892631396657725</v>
      </c>
      <c r="R646" s="9">
        <f t="shared" ca="1" si="67"/>
        <v>-0.10757612667478689</v>
      </c>
      <c r="S646" s="9">
        <f t="shared" ca="1" si="68"/>
        <v>8.7425417019262479</v>
      </c>
      <c r="T646" s="9">
        <f t="shared" ca="1" si="69"/>
        <v>0.72084187222330276</v>
      </c>
    </row>
    <row r="647" spans="1:20" x14ac:dyDescent="0.25">
      <c r="A647" vm="5756">
        <f ca="1"/>
        <v>44764</v>
      </c>
      <c r="B647" vm="5757">
        <f ca="1"/>
        <v>301.99</v>
      </c>
      <c r="C647" s="9">
        <f t="shared" ca="1" si="70"/>
        <v>-1.7535298327802651E-2</v>
      </c>
      <c r="G647" vm="5758">
        <f ca="1"/>
        <v>17.318999999999999</v>
      </c>
      <c r="H647" vm="5759">
        <f ca="1"/>
        <v>260.36</v>
      </c>
      <c r="I647" vm="5760">
        <f ca="1"/>
        <v>154.09</v>
      </c>
      <c r="J647" vm="5761">
        <f ca="1"/>
        <v>122.42</v>
      </c>
      <c r="K647" vm="5762">
        <f ca="1"/>
        <v>169.27</v>
      </c>
      <c r="L647" vm="5763">
        <f ca="1"/>
        <v>272.24059999999997</v>
      </c>
      <c r="M647" vm="5764">
        <f ca="1"/>
        <v>108.36</v>
      </c>
      <c r="N647" s="9">
        <f t="shared" ca="1" si="65"/>
        <v>1.9441563960900976</v>
      </c>
      <c r="O647" s="9">
        <f t="shared" ca="1" si="65"/>
        <v>0.65098287888395712</v>
      </c>
      <c r="P647" s="9">
        <f t="shared" ca="1" si="65"/>
        <v>1.0989613485441856</v>
      </c>
      <c r="Q647" s="9">
        <f t="shared" ca="1" si="66"/>
        <v>0.32500649406875071</v>
      </c>
      <c r="R647" s="9">
        <f t="shared" ca="1" si="67"/>
        <v>-0.17529841656516443</v>
      </c>
      <c r="S647" s="9">
        <f t="shared" ca="1" si="68"/>
        <v>8.7617862623886626</v>
      </c>
      <c r="T647" s="9">
        <f t="shared" ca="1" si="69"/>
        <v>0.62091816128404953</v>
      </c>
    </row>
    <row r="648" spans="1:20" x14ac:dyDescent="0.25">
      <c r="A648" vm="5765">
        <f ca="1"/>
        <v>44767</v>
      </c>
      <c r="B648" vm="5766">
        <f ca="1"/>
        <v>300.27</v>
      </c>
      <c r="C648" s="9">
        <f t="shared" ca="1" si="70"/>
        <v>-5.6955528328753724E-3</v>
      </c>
      <c r="G648" vm="5767">
        <f ca="1"/>
        <v>17.024000000000001</v>
      </c>
      <c r="H648" vm="5768">
        <f ca="1"/>
        <v>258.83</v>
      </c>
      <c r="I648" vm="5769">
        <f ca="1"/>
        <v>152.94999999999999</v>
      </c>
      <c r="J648" vm="5770">
        <f ca="1"/>
        <v>121.14</v>
      </c>
      <c r="K648" vm="2968">
        <f ca="1"/>
        <v>166.65</v>
      </c>
      <c r="L648" vm="5771">
        <f ca="1"/>
        <v>268.43060000000003</v>
      </c>
      <c r="M648" vm="5772">
        <f ca="1"/>
        <v>108.21</v>
      </c>
      <c r="N648" s="9">
        <f t="shared" ca="1" si="65"/>
        <v>1.8940076498087546</v>
      </c>
      <c r="O648" s="9">
        <f t="shared" ca="1" si="65"/>
        <v>0.64128091312618896</v>
      </c>
      <c r="P648" s="9">
        <f t="shared" ca="1" si="65"/>
        <v>1.0834326579261027</v>
      </c>
      <c r="Q648" s="9">
        <f t="shared" ca="1" si="66"/>
        <v>0.31115248073426272</v>
      </c>
      <c r="R648" s="9">
        <f t="shared" ca="1" si="67"/>
        <v>-0.18806333739342262</v>
      </c>
      <c r="S648" s="9">
        <f t="shared" ca="1" si="68"/>
        <v>8.6251703217108187</v>
      </c>
      <c r="T648" s="9">
        <f t="shared" ca="1" si="69"/>
        <v>0.61867436537972509</v>
      </c>
    </row>
    <row r="649" spans="1:20" x14ac:dyDescent="0.25">
      <c r="A649" vm="5773">
        <f ca="1"/>
        <v>44768</v>
      </c>
      <c r="B649" vm="5774">
        <f ca="1"/>
        <v>294.37</v>
      </c>
      <c r="C649" s="9">
        <f t="shared" ca="1" si="70"/>
        <v>-1.9648982582342489E-2</v>
      </c>
      <c r="G649" vm="5775">
        <f ca="1"/>
        <v>16.533000000000001</v>
      </c>
      <c r="H649" vm="5776">
        <f ca="1"/>
        <v>251.9</v>
      </c>
      <c r="I649" vm="5777">
        <f ca="1"/>
        <v>151.6</v>
      </c>
      <c r="J649" vm="5778">
        <f ca="1"/>
        <v>114.81</v>
      </c>
      <c r="K649" vm="5779">
        <f ca="1"/>
        <v>159.15</v>
      </c>
      <c r="L649" vm="5780">
        <f ca="1"/>
        <v>258.85739999999998</v>
      </c>
      <c r="M649" vm="5781">
        <f ca="1"/>
        <v>105.44</v>
      </c>
      <c r="N649" s="9">
        <f t="shared" ca="1" si="65"/>
        <v>1.8105397365065876</v>
      </c>
      <c r="O649" s="9">
        <f t="shared" ca="1" si="65"/>
        <v>0.59733671528218157</v>
      </c>
      <c r="P649" s="9">
        <f t="shared" ca="1" si="65"/>
        <v>1.0650434190362676</v>
      </c>
      <c r="Q649" s="9">
        <f t="shared" ca="1" si="66"/>
        <v>0.24264005541605349</v>
      </c>
      <c r="R649" s="9">
        <f t="shared" ca="1" si="67"/>
        <v>-0.22460414129110839</v>
      </c>
      <c r="S649" s="9">
        <f t="shared" ca="1" si="68"/>
        <v>8.2819021528664241</v>
      </c>
      <c r="T649" s="9">
        <f t="shared" ca="1" si="69"/>
        <v>0.57723893434653184</v>
      </c>
    </row>
    <row r="650" spans="1:20" x14ac:dyDescent="0.25">
      <c r="A650" vm="5782">
        <f ca="1"/>
        <v>44769</v>
      </c>
      <c r="B650" vm="5783">
        <f ca="1"/>
        <v>306.81</v>
      </c>
      <c r="C650" s="9">
        <f t="shared" ca="1" si="70"/>
        <v>4.225974114209996E-2</v>
      </c>
      <c r="G650" vm="5784">
        <f ca="1"/>
        <v>17.79</v>
      </c>
      <c r="H650" vm="2387">
        <f ca="1"/>
        <v>268.74</v>
      </c>
      <c r="I650" vm="647">
        <f ca="1"/>
        <v>156.79</v>
      </c>
      <c r="J650" vm="5785">
        <f ca="1"/>
        <v>120.97</v>
      </c>
      <c r="K650" vm="5786">
        <f ca="1"/>
        <v>169.58</v>
      </c>
      <c r="L650" vm="5787">
        <f ca="1"/>
        <v>274.81729999999999</v>
      </c>
      <c r="M650" vm="5788">
        <f ca="1"/>
        <v>113.6</v>
      </c>
      <c r="N650" s="9">
        <f t="shared" ca="1" si="65"/>
        <v>2.0242243943901399</v>
      </c>
      <c r="O650" s="9">
        <f t="shared" ca="1" si="65"/>
        <v>0.70412175015852907</v>
      </c>
      <c r="P650" s="9">
        <f t="shared" ca="1" si="65"/>
        <v>1.1357398263238552</v>
      </c>
      <c r="Q650" s="9">
        <f t="shared" ca="1" si="66"/>
        <v>0.30931249458827614</v>
      </c>
      <c r="R650" s="9">
        <f t="shared" ca="1" si="67"/>
        <v>-0.17378806333739338</v>
      </c>
      <c r="S650" s="9">
        <f t="shared" ca="1" si="68"/>
        <v>8.8541795154974814</v>
      </c>
      <c r="T650" s="9">
        <f t="shared" ca="1" si="69"/>
        <v>0.69930143154178692</v>
      </c>
    </row>
    <row r="651" spans="1:20" x14ac:dyDescent="0.25">
      <c r="A651" vm="5789">
        <f ca="1"/>
        <v>44770</v>
      </c>
      <c r="B651" vm="5790">
        <f ca="1"/>
        <v>309.81</v>
      </c>
      <c r="C651" s="9">
        <f t="shared" ca="1" si="70"/>
        <v>9.7780385254717661E-3</v>
      </c>
      <c r="G651" vm="5791">
        <f ca="1"/>
        <v>17.984000000000002</v>
      </c>
      <c r="H651" vm="5792">
        <f ca="1"/>
        <v>276.41000000000003</v>
      </c>
      <c r="I651" vm="5793">
        <f ca="1"/>
        <v>157.35</v>
      </c>
      <c r="J651" vm="5794">
        <f ca="1"/>
        <v>122.28</v>
      </c>
      <c r="K651" vm="5795">
        <f ca="1"/>
        <v>160.72</v>
      </c>
      <c r="L651" vm="5796">
        <f ca="1"/>
        <v>280.8972</v>
      </c>
      <c r="M651" vm="5797">
        <f ca="1"/>
        <v>114.59</v>
      </c>
      <c r="N651" s="9">
        <f t="shared" ca="1" si="65"/>
        <v>2.0572035699107523</v>
      </c>
      <c r="O651" s="9">
        <f t="shared" ca="1" si="65"/>
        <v>0.75275840202916955</v>
      </c>
      <c r="P651" s="9">
        <f t="shared" ca="1" si="65"/>
        <v>1.1433679550485274</v>
      </c>
      <c r="Q651" s="9">
        <f t="shared" ca="1" si="66"/>
        <v>0.32349121136029102</v>
      </c>
      <c r="R651" s="9">
        <f t="shared" ca="1" si="67"/>
        <v>-0.2169549330085262</v>
      </c>
      <c r="S651" s="9">
        <f t="shared" ca="1" si="68"/>
        <v>9.0721877196253633</v>
      </c>
      <c r="T651" s="9">
        <f t="shared" ca="1" si="69"/>
        <v>0.71411048451032899</v>
      </c>
    </row>
    <row r="652" spans="1:20" x14ac:dyDescent="0.25">
      <c r="A652" vm="5798">
        <f ca="1"/>
        <v>44771</v>
      </c>
      <c r="B652" vm="2772">
        <f ca="1"/>
        <v>315.45999999999998</v>
      </c>
      <c r="C652" s="9">
        <f t="shared" ca="1" si="70"/>
        <v>1.8236983957909514E-2</v>
      </c>
      <c r="G652" vm="5799">
        <f ca="1"/>
        <v>18.163</v>
      </c>
      <c r="H652" vm="5800">
        <f ca="1"/>
        <v>280.74</v>
      </c>
      <c r="I652" vm="5801">
        <f ca="1"/>
        <v>162.51</v>
      </c>
      <c r="J652" vm="5802">
        <f ca="1"/>
        <v>134.94999999999999</v>
      </c>
      <c r="K652" vm="5803">
        <f ca="1"/>
        <v>159.1</v>
      </c>
      <c r="L652" vm="5804">
        <f ca="1"/>
        <v>297.14699999999999</v>
      </c>
      <c r="M652" vm="5805">
        <f ca="1"/>
        <v>116.64</v>
      </c>
      <c r="N652" s="9">
        <f t="shared" ca="1" si="65"/>
        <v>2.0876328091797705</v>
      </c>
      <c r="O652" s="9">
        <f t="shared" ca="1" si="65"/>
        <v>0.78021559923906159</v>
      </c>
      <c r="P652" s="9">
        <f t="shared" ca="1" si="65"/>
        <v>1.213655712583007</v>
      </c>
      <c r="Q652" s="9">
        <f t="shared" ca="1" si="66"/>
        <v>0.46062429647588532</v>
      </c>
      <c r="R652" s="9">
        <f t="shared" ca="1" si="67"/>
        <v>-0.22484774665042628</v>
      </c>
      <c r="S652" s="9">
        <f t="shared" ca="1" si="68"/>
        <v>9.6548600851967112</v>
      </c>
      <c r="T652" s="9">
        <f t="shared" ca="1" si="69"/>
        <v>0.74477569520276443</v>
      </c>
    </row>
    <row r="653" spans="1:20" x14ac:dyDescent="0.25">
      <c r="A653" vm="5806">
        <f ca="1"/>
        <v>44774</v>
      </c>
      <c r="B653" vm="5807">
        <f ca="1"/>
        <v>315.27</v>
      </c>
      <c r="C653" s="9">
        <f t="shared" ca="1" si="70"/>
        <v>-6.0229506118048004E-4</v>
      </c>
      <c r="G653" vm="5808">
        <f ca="1"/>
        <v>18.440999999999999</v>
      </c>
      <c r="H653" vm="2482">
        <f ca="1"/>
        <v>278.01</v>
      </c>
      <c r="I653" vm="5809">
        <f ca="1"/>
        <v>161.51</v>
      </c>
      <c r="J653" vm="2587">
        <f ca="1"/>
        <v>135.38999999999999</v>
      </c>
      <c r="K653" vm="5810">
        <f ca="1"/>
        <v>159.93</v>
      </c>
      <c r="L653" vm="5811">
        <f ca="1"/>
        <v>297.27370000000002</v>
      </c>
      <c r="M653" vm="5812">
        <f ca="1"/>
        <v>115.48</v>
      </c>
      <c r="N653" s="9">
        <f t="shared" ca="1" si="65"/>
        <v>2.1348916277093068</v>
      </c>
      <c r="O653" s="9">
        <f t="shared" ca="1" si="65"/>
        <v>0.76290424857324046</v>
      </c>
      <c r="P653" s="9">
        <f t="shared" ca="1" si="65"/>
        <v>1.2000340541460925</v>
      </c>
      <c r="Q653" s="9">
        <f t="shared" ca="1" si="66"/>
        <v>0.46538661355961541</v>
      </c>
      <c r="R653" s="9">
        <f t="shared" ca="1" si="67"/>
        <v>-0.22080389768574904</v>
      </c>
      <c r="S653" s="9">
        <f t="shared" ca="1" si="68"/>
        <v>9.659403192725291</v>
      </c>
      <c r="T653" s="9">
        <f t="shared" ca="1" si="69"/>
        <v>0.72742367354265469</v>
      </c>
    </row>
    <row r="654" spans="1:20" x14ac:dyDescent="0.25">
      <c r="A654" vm="5813">
        <f ca="1"/>
        <v>44775</v>
      </c>
      <c r="B654" vm="5814">
        <f ca="1"/>
        <v>314.33</v>
      </c>
      <c r="C654" s="9">
        <f t="shared" ca="1" si="70"/>
        <v>-2.98157135153998E-3</v>
      </c>
      <c r="G654" vm="5815">
        <f ca="1"/>
        <v>18.526</v>
      </c>
      <c r="H654" vm="5816">
        <f ca="1"/>
        <v>274.82</v>
      </c>
      <c r="I654" vm="5817">
        <f ca="1"/>
        <v>160.01</v>
      </c>
      <c r="J654" vm="2985">
        <f ca="1"/>
        <v>134.16</v>
      </c>
      <c r="K654" vm="5818">
        <f ca="1"/>
        <v>160.19</v>
      </c>
      <c r="L654" vm="5819">
        <f ca="1"/>
        <v>300.58370000000002</v>
      </c>
      <c r="M654" vm="5820">
        <f ca="1"/>
        <v>115.9</v>
      </c>
      <c r="N654" s="9">
        <f t="shared" ca="1" si="65"/>
        <v>2.1493412664683382</v>
      </c>
      <c r="O654" s="9">
        <f t="shared" ca="1" si="65"/>
        <v>0.74267596702599881</v>
      </c>
      <c r="P654" s="9">
        <f t="shared" ca="1" si="65"/>
        <v>1.1796015664907205</v>
      </c>
      <c r="Q654" s="9">
        <f t="shared" ca="1" si="66"/>
        <v>0.45207377262100623</v>
      </c>
      <c r="R654" s="9">
        <f t="shared" ca="1" si="67"/>
        <v>-0.219537149817296</v>
      </c>
      <c r="S654" s="9">
        <f t="shared" ca="1" si="68"/>
        <v>9.7780905322643115</v>
      </c>
      <c r="T654" s="9">
        <f t="shared" ca="1" si="69"/>
        <v>0.73370630207476339</v>
      </c>
    </row>
    <row r="655" spans="1:20" x14ac:dyDescent="0.25">
      <c r="A655" vm="5821">
        <f ca="1"/>
        <v>44776</v>
      </c>
      <c r="B655" vm="5822">
        <f ca="1"/>
        <v>322.89</v>
      </c>
      <c r="C655" s="9">
        <f t="shared" ca="1" si="70"/>
        <v>2.7232526325835948E-2</v>
      </c>
      <c r="G655" vm="5823">
        <f ca="1"/>
        <v>18.893000000000001</v>
      </c>
      <c r="H655" vm="5824">
        <f ca="1"/>
        <v>282.47000000000003</v>
      </c>
      <c r="I655" vm="5825">
        <f ca="1"/>
        <v>166.13</v>
      </c>
      <c r="J655" vm="5826">
        <f ca="1"/>
        <v>139.52000000000001</v>
      </c>
      <c r="K655" vm="5827">
        <f ca="1"/>
        <v>168.8</v>
      </c>
      <c r="L655" vm="5828">
        <f ca="1"/>
        <v>307.39359999999999</v>
      </c>
      <c r="M655" vm="5829">
        <f ca="1"/>
        <v>118.78</v>
      </c>
      <c r="N655" s="9">
        <f t="shared" ca="1" si="65"/>
        <v>2.2117297067573309</v>
      </c>
      <c r="O655" s="9">
        <f t="shared" ca="1" si="65"/>
        <v>0.7911857958148385</v>
      </c>
      <c r="P655" s="9">
        <f t="shared" ca="1" si="65"/>
        <v>1.2629661161246384</v>
      </c>
      <c r="Q655" s="9">
        <f t="shared" ca="1" si="66"/>
        <v>0.51008745345917417</v>
      </c>
      <c r="R655" s="9">
        <f t="shared" ca="1" si="67"/>
        <v>-0.17758830694275274</v>
      </c>
      <c r="S655" s="9">
        <f t="shared" ca="1" si="68"/>
        <v>10.022274494054875</v>
      </c>
      <c r="T655" s="9">
        <f t="shared" ca="1" si="69"/>
        <v>0.77678718343779463</v>
      </c>
    </row>
    <row r="656" spans="1:20" x14ac:dyDescent="0.25">
      <c r="A656" vm="5830">
        <f ca="1"/>
        <v>44777</v>
      </c>
      <c r="B656" vm="4982">
        <f ca="1"/>
        <v>324.39999999999998</v>
      </c>
      <c r="C656" s="9">
        <f t="shared" ca="1" si="70"/>
        <v>4.6765152219021555E-3</v>
      </c>
      <c r="G656" vm="5831">
        <f ca="1"/>
        <v>19.215</v>
      </c>
      <c r="H656" vm="5832">
        <f ca="1"/>
        <v>283.64999999999998</v>
      </c>
      <c r="I656" vm="5833">
        <f ca="1"/>
        <v>165.81</v>
      </c>
      <c r="J656" vm="5834">
        <f ca="1"/>
        <v>142.57</v>
      </c>
      <c r="K656" vm="5835">
        <f ca="1"/>
        <v>170.57</v>
      </c>
      <c r="L656" vm="5836">
        <f ca="1"/>
        <v>308.6302</v>
      </c>
      <c r="M656" vm="5837">
        <f ca="1"/>
        <v>118.87</v>
      </c>
      <c r="N656" s="9">
        <f t="shared" ca="1" si="65"/>
        <v>2.2664683382915425</v>
      </c>
      <c r="O656" s="9">
        <f t="shared" ca="1" si="65"/>
        <v>0.79866835764109068</v>
      </c>
      <c r="P656" s="9">
        <f t="shared" ca="1" si="65"/>
        <v>1.2586071854248257</v>
      </c>
      <c r="Q656" s="9">
        <f t="shared" ca="1" si="66"/>
        <v>0.54309896960775816</v>
      </c>
      <c r="R656" s="9">
        <f t="shared" ca="1" si="67"/>
        <v>-0.16896467722289898</v>
      </c>
      <c r="S656" s="9">
        <f t="shared" ca="1" si="68"/>
        <v>10.066615510391417</v>
      </c>
      <c r="T656" s="9">
        <f t="shared" ca="1" si="69"/>
        <v>0.77813346098038938</v>
      </c>
    </row>
    <row r="657" spans="1:20" x14ac:dyDescent="0.25">
      <c r="A657" vm="5838">
        <f ca="1"/>
        <v>44778</v>
      </c>
      <c r="B657" vm="5839">
        <f ca="1"/>
        <v>321.75</v>
      </c>
      <c r="C657" s="9">
        <f t="shared" ca="1" si="70"/>
        <v>-8.1689272503081556E-3</v>
      </c>
      <c r="G657" vm="5840">
        <f ca="1"/>
        <v>18.989000000000001</v>
      </c>
      <c r="H657" vm="5841">
        <f ca="1"/>
        <v>282.91000000000003</v>
      </c>
      <c r="I657" vm="5842">
        <f ca="1"/>
        <v>165.35</v>
      </c>
      <c r="J657" vm="5843">
        <f ca="1"/>
        <v>140.80000000000001</v>
      </c>
      <c r="K657" vm="5844">
        <f ca="1"/>
        <v>167.11</v>
      </c>
      <c r="L657" vm="5845">
        <f ca="1"/>
        <v>288.1671</v>
      </c>
      <c r="M657" vm="5846">
        <f ca="1"/>
        <v>118.22</v>
      </c>
      <c r="N657" s="9">
        <f t="shared" ca="1" si="65"/>
        <v>2.2280492987675307</v>
      </c>
      <c r="O657" s="9">
        <f t="shared" ca="1" si="65"/>
        <v>0.79397590361445802</v>
      </c>
      <c r="P657" s="9">
        <f t="shared" ca="1" si="65"/>
        <v>1.2523412225438446</v>
      </c>
      <c r="Q657" s="9">
        <f t="shared" ca="1" si="66"/>
        <v>0.52394146679366194</v>
      </c>
      <c r="R657" s="9">
        <f t="shared" ca="1" si="67"/>
        <v>-0.18582216808769791</v>
      </c>
      <c r="S657" s="9">
        <f t="shared" ca="1" si="68"/>
        <v>9.3328659944636474</v>
      </c>
      <c r="T657" s="9">
        <f t="shared" ca="1" si="69"/>
        <v>0.76841034539498287</v>
      </c>
    </row>
    <row r="658" spans="1:20" x14ac:dyDescent="0.25">
      <c r="A658" vm="5847">
        <f ca="1"/>
        <v>44781</v>
      </c>
      <c r="B658" vm="5848">
        <f ca="1"/>
        <v>320.70999999999998</v>
      </c>
      <c r="C658" s="9">
        <f t="shared" ca="1" si="70"/>
        <v>-3.2323232323232531E-3</v>
      </c>
      <c r="G658" vm="5849">
        <f ca="1"/>
        <v>17.792999999999999</v>
      </c>
      <c r="H658" vm="5850">
        <f ca="1"/>
        <v>280.32</v>
      </c>
      <c r="I658" vm="5851">
        <f ca="1"/>
        <v>164.87</v>
      </c>
      <c r="J658" vm="5852">
        <f ca="1"/>
        <v>139.41</v>
      </c>
      <c r="K658" vm="5853">
        <f ca="1"/>
        <v>170.25</v>
      </c>
      <c r="L658" vm="5854">
        <f ca="1"/>
        <v>290.42039999999997</v>
      </c>
      <c r="M658" vm="5855">
        <f ca="1"/>
        <v>118.14</v>
      </c>
      <c r="N658" s="9">
        <f t="shared" ca="1" si="65"/>
        <v>2.0247343816404588</v>
      </c>
      <c r="O658" s="9">
        <f t="shared" ca="1" si="65"/>
        <v>0.77755231452124285</v>
      </c>
      <c r="P658" s="9">
        <f t="shared" ca="1" si="65"/>
        <v>1.2458028264941259</v>
      </c>
      <c r="Q658" s="9">
        <f t="shared" ca="1" si="66"/>
        <v>0.50889687418824137</v>
      </c>
      <c r="R658" s="9">
        <f t="shared" ca="1" si="67"/>
        <v>-0.17052375152253352</v>
      </c>
      <c r="S658" s="9">
        <f t="shared" ca="1" si="68"/>
        <v>9.4136630283558738</v>
      </c>
      <c r="T658" s="9">
        <f t="shared" ca="1" si="69"/>
        <v>0.76721365424600974</v>
      </c>
    </row>
    <row r="659" spans="1:20" x14ac:dyDescent="0.25">
      <c r="A659" vm="5856">
        <f ca="1"/>
        <v>44782</v>
      </c>
      <c r="B659" vm="5857">
        <f ca="1"/>
        <v>317.08</v>
      </c>
      <c r="C659" s="9">
        <f t="shared" ca="1" si="70"/>
        <v>-1.1318636774656166E-2</v>
      </c>
      <c r="G659" vm="5858">
        <f ca="1"/>
        <v>17.085999999999999</v>
      </c>
      <c r="H659" vm="5859">
        <f ca="1"/>
        <v>282.3</v>
      </c>
      <c r="I659" vm="5860">
        <f ca="1"/>
        <v>164.92</v>
      </c>
      <c r="J659" vm="5861">
        <f ca="1"/>
        <v>137.83000000000001</v>
      </c>
      <c r="K659" vm="5862">
        <f ca="1"/>
        <v>168.53</v>
      </c>
      <c r="L659" vm="5863">
        <f ca="1"/>
        <v>283.33049999999997</v>
      </c>
      <c r="M659" vm="5864">
        <f ca="1"/>
        <v>117.5</v>
      </c>
      <c r="N659" s="9">
        <f t="shared" ca="1" si="65"/>
        <v>1.9045473863153419</v>
      </c>
      <c r="O659" s="9">
        <f t="shared" ca="1" si="65"/>
        <v>0.79010779961953093</v>
      </c>
      <c r="P659" s="9">
        <f t="shared" ca="1" si="65"/>
        <v>1.2464839094159714</v>
      </c>
      <c r="Q659" s="9">
        <f t="shared" ca="1" si="66"/>
        <v>0.49179582647848319</v>
      </c>
      <c r="R659" s="9">
        <f t="shared" ca="1" si="67"/>
        <v>-0.17890377588306938</v>
      </c>
      <c r="S659" s="9">
        <f t="shared" ca="1" si="68"/>
        <v>9.1594390499275669</v>
      </c>
      <c r="T659" s="9">
        <f t="shared" ca="1" si="69"/>
        <v>0.75764012505422507</v>
      </c>
    </row>
    <row r="660" spans="1:20" x14ac:dyDescent="0.25">
      <c r="A660" vm="5865">
        <f ca="1"/>
        <v>44783</v>
      </c>
      <c r="B660" vm="5866">
        <f ca="1"/>
        <v>325.93</v>
      </c>
      <c r="C660" s="9">
        <f t="shared" ca="1" si="70"/>
        <v>2.7910937302888961E-2</v>
      </c>
      <c r="G660" vm="5867">
        <f ca="1"/>
        <v>18.097000000000001</v>
      </c>
      <c r="H660" vm="5868">
        <f ca="1"/>
        <v>289.16000000000003</v>
      </c>
      <c r="I660" vm="5869">
        <f ca="1"/>
        <v>169.24</v>
      </c>
      <c r="J660" vm="5870">
        <f ca="1"/>
        <v>142.69</v>
      </c>
      <c r="K660" vm="5871">
        <f ca="1"/>
        <v>178.34</v>
      </c>
      <c r="L660" vm="5872">
        <f ca="1"/>
        <v>294.3537</v>
      </c>
      <c r="M660" vm="5873">
        <f ca="1"/>
        <v>120.65</v>
      </c>
      <c r="N660" s="9">
        <f t="shared" ref="N660:P723" ca="1" si="71">(G660/G$3)-1</f>
        <v>2.0764130896727582</v>
      </c>
      <c r="O660" s="9">
        <f t="shared" ca="1" si="71"/>
        <v>0.83360811667723556</v>
      </c>
      <c r="P660" s="9">
        <f t="shared" ca="1" si="71"/>
        <v>1.3053294738634431</v>
      </c>
      <c r="Q660" s="9">
        <f t="shared" ca="1" si="66"/>
        <v>0.54439778335786659</v>
      </c>
      <c r="R660" s="9">
        <f t="shared" ca="1" si="67"/>
        <v>-0.13110840438489646</v>
      </c>
      <c r="S660" s="9">
        <f t="shared" ca="1" si="68"/>
        <v>9.5547001620745533</v>
      </c>
      <c r="T660" s="9">
        <f t="shared" ca="1" si="69"/>
        <v>0.80475983904504056</v>
      </c>
    </row>
    <row r="661" spans="1:20" x14ac:dyDescent="0.25">
      <c r="A661" vm="5874">
        <f ca="1"/>
        <v>44784</v>
      </c>
      <c r="B661" vm="5875">
        <f ca="1"/>
        <v>324.08</v>
      </c>
      <c r="C661" s="9">
        <f t="shared" ca="1" si="70"/>
        <v>-5.6760654128187316E-3</v>
      </c>
      <c r="G661" vm="5876">
        <f ca="1"/>
        <v>17.942</v>
      </c>
      <c r="H661" vm="5877">
        <f ca="1"/>
        <v>287.02</v>
      </c>
      <c r="I661" vm="5878">
        <f ca="1"/>
        <v>168.49</v>
      </c>
      <c r="J661" vm="5879">
        <f ca="1"/>
        <v>140.63999999999999</v>
      </c>
      <c r="K661" vm="5880">
        <f ca="1"/>
        <v>177.49</v>
      </c>
      <c r="L661" vm="5881">
        <f ca="1"/>
        <v>286.62709999999998</v>
      </c>
      <c r="M661" vm="5882">
        <f ca="1"/>
        <v>119.82</v>
      </c>
      <c r="N661" s="9">
        <f t="shared" ca="1" si="71"/>
        <v>2.0500637484062896</v>
      </c>
      <c r="O661" s="9">
        <f t="shared" ca="1" si="71"/>
        <v>0.8200380469245403</v>
      </c>
      <c r="P661" s="9">
        <f t="shared" ca="1" si="71"/>
        <v>1.2951132300357573</v>
      </c>
      <c r="Q661" s="9">
        <f t="shared" ca="1" si="66"/>
        <v>0.52220971512685077</v>
      </c>
      <c r="R661" s="9">
        <f t="shared" ca="1" si="67"/>
        <v>-0.13524969549330079</v>
      </c>
      <c r="S661" s="9">
        <f t="shared" ca="1" si="68"/>
        <v>9.2776459029560669</v>
      </c>
      <c r="T661" s="9">
        <f t="shared" ca="1" si="69"/>
        <v>0.79234416837444455</v>
      </c>
    </row>
    <row r="662" spans="1:20" x14ac:dyDescent="0.25">
      <c r="A662" vm="5883">
        <f ca="1"/>
        <v>44785</v>
      </c>
      <c r="B662" vm="5884">
        <f ca="1"/>
        <v>330.39</v>
      </c>
      <c r="C662" s="9">
        <f t="shared" ca="1" si="70"/>
        <v>1.9470501110836924E-2</v>
      </c>
      <c r="G662" vm="5885">
        <f ca="1"/>
        <v>18.709</v>
      </c>
      <c r="H662" vm="5886">
        <f ca="1"/>
        <v>291.91000000000003</v>
      </c>
      <c r="I662" vm="5887">
        <f ca="1"/>
        <v>172.1</v>
      </c>
      <c r="J662" vm="5888">
        <f ca="1"/>
        <v>143.55000000000001</v>
      </c>
      <c r="K662" vm="5889">
        <f ca="1"/>
        <v>180.5</v>
      </c>
      <c r="L662" vm="5890">
        <f ca="1"/>
        <v>300.02699999999999</v>
      </c>
      <c r="M662" vm="5891">
        <f ca="1"/>
        <v>122.65</v>
      </c>
      <c r="N662" s="9">
        <f t="shared" ca="1" si="71"/>
        <v>2.1804504887377814</v>
      </c>
      <c r="O662" s="9">
        <f t="shared" ca="1" si="71"/>
        <v>0.85104629042485769</v>
      </c>
      <c r="P662" s="9">
        <f t="shared" ca="1" si="71"/>
        <v>1.3442874169930188</v>
      </c>
      <c r="Q662" s="9">
        <f t="shared" ca="1" si="66"/>
        <v>0.55370594856697575</v>
      </c>
      <c r="R662" s="9">
        <f t="shared" ca="1" si="67"/>
        <v>-0.12058465286236297</v>
      </c>
      <c r="S662" s="9">
        <f t="shared" ca="1" si="68"/>
        <v>9.7581288277563427</v>
      </c>
      <c r="T662" s="9">
        <f t="shared" ca="1" si="69"/>
        <v>0.8346771177693677</v>
      </c>
    </row>
    <row r="663" spans="1:20" x14ac:dyDescent="0.25">
      <c r="A663" vm="5892">
        <f ca="1"/>
        <v>44788</v>
      </c>
      <c r="B663" vm="5893">
        <f ca="1"/>
        <v>333.06</v>
      </c>
      <c r="C663" s="9">
        <f t="shared" ca="1" si="70"/>
        <v>8.0813583946246492E-3</v>
      </c>
      <c r="G663" vm="5894">
        <f ca="1"/>
        <v>19.032</v>
      </c>
      <c r="H663" vm="5895">
        <f ca="1"/>
        <v>293.47000000000003</v>
      </c>
      <c r="I663" vm="5896">
        <f ca="1"/>
        <v>173.19</v>
      </c>
      <c r="J663" vm="5897">
        <f ca="1"/>
        <v>143.18</v>
      </c>
      <c r="K663" vm="5898">
        <f ca="1"/>
        <v>180.89</v>
      </c>
      <c r="L663" vm="5899">
        <f ca="1"/>
        <v>309.31689999999998</v>
      </c>
      <c r="M663" vm="5900">
        <f ca="1"/>
        <v>122.88</v>
      </c>
      <c r="N663" s="9">
        <f t="shared" ca="1" si="71"/>
        <v>2.2353591160220994</v>
      </c>
      <c r="O663" s="9">
        <f t="shared" ca="1" si="71"/>
        <v>0.86093849080532681</v>
      </c>
      <c r="P663" s="9">
        <f t="shared" ca="1" si="71"/>
        <v>1.3591350246892562</v>
      </c>
      <c r="Q663" s="9">
        <f t="shared" ca="1" si="66"/>
        <v>0.54970127283747527</v>
      </c>
      <c r="R663" s="9">
        <f t="shared" ca="1" si="67"/>
        <v>-0.11868453105968335</v>
      </c>
      <c r="S663" s="9">
        <f t="shared" ca="1" si="68"/>
        <v>10.091238651195479</v>
      </c>
      <c r="T663" s="9">
        <f t="shared" ca="1" si="69"/>
        <v>0.83811760482266529</v>
      </c>
    </row>
    <row r="664" spans="1:20" x14ac:dyDescent="0.25">
      <c r="A664" vm="5901">
        <f ca="1"/>
        <v>44789</v>
      </c>
      <c r="B664" vm="5902">
        <f ca="1"/>
        <v>332.28</v>
      </c>
      <c r="C664" s="9">
        <f t="shared" ca="1" si="70"/>
        <v>-2.3419203747073736E-3</v>
      </c>
      <c r="G664" vm="5903">
        <f ca="1"/>
        <v>18.879000000000001</v>
      </c>
      <c r="H664" vm="5904">
        <f ca="1"/>
        <v>292.70999999999998</v>
      </c>
      <c r="I664" vm="5905">
        <f ca="1"/>
        <v>173.03</v>
      </c>
      <c r="J664" vm="5906">
        <f ca="1"/>
        <v>144.78</v>
      </c>
      <c r="K664" vm="5907">
        <f ca="1"/>
        <v>179.47</v>
      </c>
      <c r="L664" vm="5908">
        <f ca="1"/>
        <v>306.56029999999998</v>
      </c>
      <c r="M664" vm="5909">
        <f ca="1"/>
        <v>122.51</v>
      </c>
      <c r="N664" s="9">
        <f t="shared" ca="1" si="71"/>
        <v>2.2093497662558437</v>
      </c>
      <c r="O664" s="9">
        <f t="shared" ca="1" si="71"/>
        <v>0.85611921369689292</v>
      </c>
      <c r="P664" s="9">
        <f t="shared" ca="1" si="71"/>
        <v>1.3569555593393496</v>
      </c>
      <c r="Q664" s="9">
        <f t="shared" ca="1" si="66"/>
        <v>0.56701878950558493</v>
      </c>
      <c r="R664" s="9">
        <f t="shared" ca="1" si="67"/>
        <v>-0.12560292326431177</v>
      </c>
      <c r="S664" s="9">
        <f t="shared" ca="1" si="68"/>
        <v>9.9923946873969101</v>
      </c>
      <c r="T664" s="9">
        <f t="shared" ca="1" si="69"/>
        <v>0.83258290825866488</v>
      </c>
    </row>
    <row r="665" spans="1:20" x14ac:dyDescent="0.25">
      <c r="A665" vm="5910">
        <f ca="1"/>
        <v>44790</v>
      </c>
      <c r="B665" vm="5911">
        <f ca="1"/>
        <v>328.49</v>
      </c>
      <c r="C665" s="9">
        <f t="shared" ca="1" si="70"/>
        <v>-1.1406043096183871E-2</v>
      </c>
      <c r="G665" vm="5912">
        <f ca="1"/>
        <v>18.335000000000001</v>
      </c>
      <c r="H665" vm="5913">
        <f ca="1"/>
        <v>291.32</v>
      </c>
      <c r="I665" vm="815">
        <f ca="1"/>
        <v>174.55</v>
      </c>
      <c r="J665" vm="5914">
        <f ca="1"/>
        <v>142.1</v>
      </c>
      <c r="K665" vm="5915">
        <f ca="1"/>
        <v>174.85</v>
      </c>
      <c r="L665" vm="5916">
        <f ca="1"/>
        <v>303.99360000000001</v>
      </c>
      <c r="M665" vm="5917">
        <f ca="1"/>
        <v>120.32</v>
      </c>
      <c r="N665" s="9">
        <f t="shared" ca="1" si="71"/>
        <v>2.1168720781980452</v>
      </c>
      <c r="O665" s="9">
        <f t="shared" ca="1" si="71"/>
        <v>0.84730500951173116</v>
      </c>
      <c r="P665" s="9">
        <f t="shared" ca="1" si="71"/>
        <v>1.3776604801634602</v>
      </c>
      <c r="Q665" s="9">
        <f t="shared" ca="1" si="66"/>
        <v>0.53801194908650096</v>
      </c>
      <c r="R665" s="9">
        <f t="shared" ca="1" si="67"/>
        <v>-0.1481120584652863</v>
      </c>
      <c r="S665" s="9">
        <f t="shared" ca="1" si="68"/>
        <v>9.9003600063108674</v>
      </c>
      <c r="T665" s="9">
        <f t="shared" ca="1" si="69"/>
        <v>0.79982348805552639</v>
      </c>
    </row>
    <row r="666" spans="1:20" x14ac:dyDescent="0.25">
      <c r="A666" vm="5918">
        <f ca="1"/>
        <v>44791</v>
      </c>
      <c r="B666" vm="5919">
        <f ca="1"/>
        <v>329.28</v>
      </c>
      <c r="C666" s="9">
        <f t="shared" ca="1" si="70"/>
        <v>2.4049438339066587E-3</v>
      </c>
      <c r="G666" vm="5920">
        <f ca="1"/>
        <v>18.773</v>
      </c>
      <c r="H666" vm="5921">
        <f ca="1"/>
        <v>290.17</v>
      </c>
      <c r="I666" vm="5922">
        <f ca="1"/>
        <v>174.15</v>
      </c>
      <c r="J666" vm="5923">
        <f ca="1"/>
        <v>142.30000000000001</v>
      </c>
      <c r="K666" vm="5924">
        <f ca="1"/>
        <v>174.66</v>
      </c>
      <c r="L666" vm="5925">
        <f ca="1"/>
        <v>302.86700000000002</v>
      </c>
      <c r="M666" vm="5926">
        <f ca="1"/>
        <v>120.86</v>
      </c>
      <c r="N666" s="9">
        <f t="shared" ca="1" si="71"/>
        <v>2.1913302167445812</v>
      </c>
      <c r="O666" s="9">
        <f t="shared" ca="1" si="71"/>
        <v>0.84001268230818038</v>
      </c>
      <c r="P666" s="9">
        <f t="shared" ca="1" si="71"/>
        <v>1.3722118167886941</v>
      </c>
      <c r="Q666" s="9">
        <f t="shared" ca="1" si="66"/>
        <v>0.54017663867001486</v>
      </c>
      <c r="R666" s="9">
        <f t="shared" ca="1" si="67"/>
        <v>-0.14903775883069426</v>
      </c>
      <c r="S666" s="9">
        <f t="shared" ca="1" si="68"/>
        <v>9.859963282224868</v>
      </c>
      <c r="T666" s="9">
        <f t="shared" ca="1" si="69"/>
        <v>0.80790115331109491</v>
      </c>
    </row>
    <row r="667" spans="1:20" x14ac:dyDescent="0.25">
      <c r="A667" vm="5927">
        <f ca="1"/>
        <v>44792</v>
      </c>
      <c r="B667" vm="5928">
        <f ca="1"/>
        <v>322.86</v>
      </c>
      <c r="C667" s="9">
        <f t="shared" ca="1" si="70"/>
        <v>-1.9497084548104837E-2</v>
      </c>
      <c r="G667" vm="5929">
        <f ca="1"/>
        <v>17.849</v>
      </c>
      <c r="H667" vm="5930">
        <f ca="1"/>
        <v>286.14999999999998</v>
      </c>
      <c r="I667" vm="5931">
        <f ca="1"/>
        <v>171.52</v>
      </c>
      <c r="J667" vm="5932">
        <f ca="1"/>
        <v>138.22999999999999</v>
      </c>
      <c r="K667" vm="5933">
        <f ca="1"/>
        <v>167.96</v>
      </c>
      <c r="L667" vm="5934">
        <f ca="1"/>
        <v>296.66370000000001</v>
      </c>
      <c r="M667" vm="5935">
        <f ca="1"/>
        <v>118.12</v>
      </c>
      <c r="N667" s="9">
        <f t="shared" ca="1" si="71"/>
        <v>2.0342541436464088</v>
      </c>
      <c r="O667" s="9">
        <f t="shared" ca="1" si="71"/>
        <v>0.81452124286620164</v>
      </c>
      <c r="P667" s="9">
        <f t="shared" ca="1" si="71"/>
        <v>1.3363868550996085</v>
      </c>
      <c r="Q667" s="9">
        <f t="shared" ca="1" si="66"/>
        <v>0.49612520564551033</v>
      </c>
      <c r="R667" s="9">
        <f t="shared" ca="1" si="67"/>
        <v>-0.18168087697929347</v>
      </c>
      <c r="S667" s="9">
        <f t="shared" ca="1" si="68"/>
        <v>9.6375302993359249</v>
      </c>
      <c r="T667" s="9">
        <f t="shared" ca="1" si="69"/>
        <v>0.76691448145876651</v>
      </c>
    </row>
    <row r="668" spans="1:20" x14ac:dyDescent="0.25">
      <c r="A668" vm="5936">
        <f ca="1"/>
        <v>44795</v>
      </c>
      <c r="B668" vm="5937">
        <f ca="1"/>
        <v>314.36</v>
      </c>
      <c r="C668" s="9">
        <f t="shared" ca="1" si="70"/>
        <v>-2.6327200644242099E-2</v>
      </c>
      <c r="G668" vm="5938">
        <f ca="1"/>
        <v>17.033999999999999</v>
      </c>
      <c r="H668" vm="5939">
        <f ca="1"/>
        <v>277.75</v>
      </c>
      <c r="I668" vm="5940">
        <f ca="1"/>
        <v>167.57</v>
      </c>
      <c r="J668" vm="5941">
        <f ca="1"/>
        <v>133.22</v>
      </c>
      <c r="K668" vm="5942">
        <f ca="1"/>
        <v>163.05000000000001</v>
      </c>
      <c r="L668" vm="5943">
        <f ca="1"/>
        <v>289.91039999999998</v>
      </c>
      <c r="M668" vm="5944">
        <f ca="1"/>
        <v>115.07</v>
      </c>
      <c r="N668" s="9">
        <f t="shared" ca="1" si="71"/>
        <v>1.8957076073098169</v>
      </c>
      <c r="O668" s="9">
        <f t="shared" ca="1" si="71"/>
        <v>0.76125554850982891</v>
      </c>
      <c r="P668" s="9">
        <f t="shared" ca="1" si="71"/>
        <v>1.2825813042737955</v>
      </c>
      <c r="Q668" s="9">
        <f t="shared" ca="1" si="66"/>
        <v>0.44189973157849161</v>
      </c>
      <c r="R668" s="9">
        <f t="shared" ca="1" si="67"/>
        <v>-0.20560292326431173</v>
      </c>
      <c r="S668" s="9">
        <f t="shared" ca="1" si="68"/>
        <v>9.3953758551942741</v>
      </c>
      <c r="T668" s="9">
        <f t="shared" ca="1" si="69"/>
        <v>0.72129063140416738</v>
      </c>
    </row>
    <row r="669" spans="1:20" x14ac:dyDescent="0.25">
      <c r="A669" vm="5945">
        <f ca="1"/>
        <v>44796</v>
      </c>
      <c r="B669" vm="5946">
        <f ca="1"/>
        <v>314.10000000000002</v>
      </c>
      <c r="C669" s="9">
        <f t="shared" ca="1" si="70"/>
        <v>-8.2707723628960839E-4</v>
      </c>
      <c r="G669" vm="5947">
        <f ca="1"/>
        <v>17.181000000000001</v>
      </c>
      <c r="H669" vm="4993">
        <f ca="1"/>
        <v>276.44</v>
      </c>
      <c r="I669" vm="5214">
        <f ca="1"/>
        <v>167.23</v>
      </c>
      <c r="J669" vm="5948">
        <f ca="1"/>
        <v>133.62</v>
      </c>
      <c r="K669" vm="5949">
        <f ca="1"/>
        <v>161.11000000000001</v>
      </c>
      <c r="L669" vm="5950">
        <f ca="1"/>
        <v>296.4504</v>
      </c>
      <c r="M669" vm="5951">
        <f ca="1"/>
        <v>114.77</v>
      </c>
      <c r="N669" s="9">
        <f t="shared" ca="1" si="71"/>
        <v>1.9206969825754356</v>
      </c>
      <c r="O669" s="9">
        <f t="shared" ca="1" si="71"/>
        <v>0.75294863665187073</v>
      </c>
      <c r="P669" s="9">
        <f t="shared" ca="1" si="71"/>
        <v>1.2779499404052443</v>
      </c>
      <c r="Q669" s="9">
        <f t="shared" ca="1" si="66"/>
        <v>0.44622911074551919</v>
      </c>
      <c r="R669" s="9">
        <f t="shared" ca="1" si="67"/>
        <v>-0.21505481120584646</v>
      </c>
      <c r="S669" s="9">
        <f t="shared" ca="1" si="68"/>
        <v>9.6298819580901025</v>
      </c>
      <c r="T669" s="9">
        <f t="shared" ca="1" si="69"/>
        <v>0.71680303959551828</v>
      </c>
    </row>
    <row r="670" spans="1:20" x14ac:dyDescent="0.25">
      <c r="A670" vm="5952">
        <f ca="1"/>
        <v>44797</v>
      </c>
      <c r="B670" vm="5953">
        <f ca="1"/>
        <v>315.01</v>
      </c>
      <c r="C670" s="9">
        <f t="shared" ca="1" si="70"/>
        <v>2.8971665074815078E-3</v>
      </c>
      <c r="G670" vm="5954">
        <f ca="1"/>
        <v>17.222000000000001</v>
      </c>
      <c r="H670" vm="5955">
        <f ca="1"/>
        <v>275.79000000000002</v>
      </c>
      <c r="I670" vm="5956">
        <f ca="1"/>
        <v>167.53</v>
      </c>
      <c r="J670" vm="5957">
        <f ca="1"/>
        <v>133.80000000000001</v>
      </c>
      <c r="K670" vm="5958">
        <f ca="1"/>
        <v>163.26</v>
      </c>
      <c r="L670" vm="5959">
        <f ca="1"/>
        <v>297.09370000000001</v>
      </c>
      <c r="M670" vm="5747">
        <f ca="1"/>
        <v>114.7</v>
      </c>
      <c r="N670" s="9">
        <f t="shared" ca="1" si="71"/>
        <v>1.9276668083297919</v>
      </c>
      <c r="O670" s="9">
        <f t="shared" ca="1" si="71"/>
        <v>0.74882688649334206</v>
      </c>
      <c r="P670" s="9">
        <f t="shared" ca="1" si="71"/>
        <v>1.2820364379363189</v>
      </c>
      <c r="Q670" s="9">
        <f t="shared" ca="1" si="66"/>
        <v>0.44817733137068161</v>
      </c>
      <c r="R670" s="9">
        <f t="shared" ca="1" si="67"/>
        <v>-0.20457978075517669</v>
      </c>
      <c r="S670" s="9">
        <f t="shared" ca="1" si="68"/>
        <v>9.6529488963153138</v>
      </c>
      <c r="T670" s="9">
        <f t="shared" ca="1" si="69"/>
        <v>0.71575593484016697</v>
      </c>
    </row>
    <row r="671" spans="1:20" x14ac:dyDescent="0.25">
      <c r="A671" vm="5960">
        <f ca="1"/>
        <v>44798</v>
      </c>
      <c r="B671" vm="2790">
        <f ca="1"/>
        <v>320.58</v>
      </c>
      <c r="C671" s="9">
        <f t="shared" ca="1" si="70"/>
        <v>1.7681978349893601E-2</v>
      </c>
      <c r="G671" vm="5961">
        <f ca="1"/>
        <v>17.913</v>
      </c>
      <c r="H671" vm="5962">
        <f ca="1"/>
        <v>278.85000000000002</v>
      </c>
      <c r="I671" vm="5963">
        <f ca="1"/>
        <v>170.03</v>
      </c>
      <c r="J671" vm="5964">
        <f ca="1"/>
        <v>137.28</v>
      </c>
      <c r="K671" vm="5965">
        <f ca="1"/>
        <v>168.78</v>
      </c>
      <c r="L671" vm="5966">
        <f ca="1"/>
        <v>296.07</v>
      </c>
      <c r="M671" vm="5967">
        <f ca="1"/>
        <v>117.7</v>
      </c>
      <c r="N671" s="9">
        <f t="shared" ca="1" si="71"/>
        <v>2.0451338716532086</v>
      </c>
      <c r="O671" s="9">
        <f t="shared" ca="1" si="71"/>
        <v>0.76823081800887794</v>
      </c>
      <c r="P671" s="9">
        <f t="shared" ca="1" si="71"/>
        <v>1.3160905840286055</v>
      </c>
      <c r="Q671" s="9">
        <f t="shared" ca="1" si="66"/>
        <v>0.48584293012382029</v>
      </c>
      <c r="R671" s="9">
        <f t="shared" ca="1" si="67"/>
        <v>-0.17768574908647994</v>
      </c>
      <c r="S671" s="9">
        <f t="shared" ca="1" si="68"/>
        <v>9.6162418783436827</v>
      </c>
      <c r="T671" s="9">
        <f t="shared" ca="1" si="69"/>
        <v>0.7606318529266578</v>
      </c>
    </row>
    <row r="672" spans="1:20" x14ac:dyDescent="0.25">
      <c r="A672" vm="5968">
        <f ca="1"/>
        <v>44799</v>
      </c>
      <c r="B672" vm="5969">
        <f ca="1"/>
        <v>307.44</v>
      </c>
      <c r="C672" s="9">
        <f t="shared" ca="1" si="70"/>
        <v>-4.0988208871420517E-2</v>
      </c>
      <c r="G672" vm="5970">
        <f ca="1"/>
        <v>16.260000000000002</v>
      </c>
      <c r="H672" vm="1664">
        <f ca="1"/>
        <v>268.08999999999997</v>
      </c>
      <c r="I672" vm="5971">
        <f ca="1"/>
        <v>163.62</v>
      </c>
      <c r="J672" vm="5972">
        <f ca="1"/>
        <v>130.75</v>
      </c>
      <c r="K672" vm="5973">
        <f ca="1"/>
        <v>161.78</v>
      </c>
      <c r="L672" vm="5974">
        <f ca="1"/>
        <v>288.08999999999997</v>
      </c>
      <c r="M672" vm="5975">
        <f ca="1"/>
        <v>111.3</v>
      </c>
      <c r="N672" s="9">
        <f t="shared" ca="1" si="71"/>
        <v>1.7641308967275817</v>
      </c>
      <c r="O672" s="9">
        <f t="shared" ca="1" si="71"/>
        <v>0.7</v>
      </c>
      <c r="P672" s="9">
        <f t="shared" ca="1" si="71"/>
        <v>1.2287757534479824</v>
      </c>
      <c r="Q672" s="9">
        <f t="shared" ca="1" si="66"/>
        <v>0.41516581522209717</v>
      </c>
      <c r="R672" s="9">
        <f t="shared" ca="1" si="67"/>
        <v>-0.2117904993909866</v>
      </c>
      <c r="S672" s="9">
        <f t="shared" ca="1" si="68"/>
        <v>9.3301014041680403</v>
      </c>
      <c r="T672" s="9">
        <f t="shared" ca="1" si="69"/>
        <v>0.66489656100881067</v>
      </c>
    </row>
    <row r="673" spans="1:20" x14ac:dyDescent="0.25">
      <c r="A673" vm="5976">
        <f ca="1"/>
        <v>44802</v>
      </c>
      <c r="B673" vm="5977">
        <f ca="1"/>
        <v>304.41000000000003</v>
      </c>
      <c r="C673" s="9">
        <f t="shared" ca="1" si="70"/>
        <v>-9.8555815768929245E-3</v>
      </c>
      <c r="G673" vm="5978">
        <f ca="1"/>
        <v>15.801</v>
      </c>
      <c r="H673" vm="5979">
        <f ca="1"/>
        <v>265.23</v>
      </c>
      <c r="I673" vm="5980">
        <f ca="1"/>
        <v>161.38</v>
      </c>
      <c r="J673" vm="5981">
        <f ca="1"/>
        <v>129.79</v>
      </c>
      <c r="K673" vm="5982">
        <f ca="1"/>
        <v>159.16999999999999</v>
      </c>
      <c r="L673" vm="3634">
        <f ca="1"/>
        <v>284.82</v>
      </c>
      <c r="M673" vm="1707">
        <f ca="1"/>
        <v>110.34</v>
      </c>
      <c r="N673" s="9">
        <f t="shared" ca="1" si="71"/>
        <v>1.6861028474288142</v>
      </c>
      <c r="O673" s="9">
        <f t="shared" ca="1" si="71"/>
        <v>0.68186429930247328</v>
      </c>
      <c r="P673" s="9">
        <f t="shared" ca="1" si="71"/>
        <v>1.1982632385492935</v>
      </c>
      <c r="Q673" s="9">
        <f t="shared" ca="1" si="66"/>
        <v>0.40477530522123129</v>
      </c>
      <c r="R673" s="9">
        <f t="shared" ca="1" si="67"/>
        <v>-0.22450669914738131</v>
      </c>
      <c r="S673" s="9">
        <f t="shared" ca="1" si="68"/>
        <v>9.2128483527201261</v>
      </c>
      <c r="T673" s="9">
        <f t="shared" ca="1" si="69"/>
        <v>0.65053626722113367</v>
      </c>
    </row>
    <row r="674" spans="1:20" x14ac:dyDescent="0.25">
      <c r="A674" vm="5983">
        <f ca="1"/>
        <v>44803</v>
      </c>
      <c r="B674" vm="5984">
        <f ca="1"/>
        <v>301.02</v>
      </c>
      <c r="C674" s="9">
        <f t="shared" ca="1" si="70"/>
        <v>-1.113629644229841E-2</v>
      </c>
      <c r="G674" vm="5985">
        <f ca="1"/>
        <v>15.468</v>
      </c>
      <c r="H674" vm="5986">
        <f ca="1"/>
        <v>262.97000000000003</v>
      </c>
      <c r="I674" vm="5987">
        <f ca="1"/>
        <v>158.91</v>
      </c>
      <c r="J674" vm="5988">
        <f ca="1"/>
        <v>128.72999999999999</v>
      </c>
      <c r="K674" vm="5989">
        <f ca="1"/>
        <v>157.16</v>
      </c>
      <c r="L674" vm="5990">
        <f ca="1"/>
        <v>277.7</v>
      </c>
      <c r="M674" vm="5731">
        <f ca="1"/>
        <v>109.91</v>
      </c>
      <c r="N674" s="9">
        <f t="shared" ca="1" si="71"/>
        <v>1.6294942626434339</v>
      </c>
      <c r="O674" s="9">
        <f t="shared" ca="1" si="71"/>
        <v>0.66753329105897308</v>
      </c>
      <c r="P674" s="9">
        <f t="shared" ca="1" si="71"/>
        <v>1.164617742210114</v>
      </c>
      <c r="Q674" s="9">
        <f t="shared" ca="1" si="66"/>
        <v>0.39330245042860845</v>
      </c>
      <c r="R674" s="9">
        <f t="shared" ca="1" si="67"/>
        <v>-0.23429963459196101</v>
      </c>
      <c r="S674" s="9">
        <f t="shared" ca="1" si="68"/>
        <v>8.9575450725032617</v>
      </c>
      <c r="T674" s="9">
        <f t="shared" ca="1" si="69"/>
        <v>0.64410405229540313</v>
      </c>
    </row>
    <row r="675" spans="1:20" x14ac:dyDescent="0.25">
      <c r="A675" vm="5991">
        <f ca="1"/>
        <v>44804</v>
      </c>
      <c r="B675" vm="5992">
        <f ca="1"/>
        <v>299.27</v>
      </c>
      <c r="C675" s="9">
        <f t="shared" ca="1" si="70"/>
        <v>-5.8135672048368336E-3</v>
      </c>
      <c r="G675" vm="5993">
        <f ca="1"/>
        <v>15.093999999999999</v>
      </c>
      <c r="H675" vm="5994">
        <f ca="1"/>
        <v>261.47000000000003</v>
      </c>
      <c r="I675" vm="5995">
        <f ca="1"/>
        <v>157.22</v>
      </c>
      <c r="J675" vm="5996">
        <f ca="1"/>
        <v>126.77</v>
      </c>
      <c r="K675" vm="5997">
        <f ca="1"/>
        <v>162.93</v>
      </c>
      <c r="L675" vm="5998">
        <f ca="1"/>
        <v>275.61</v>
      </c>
      <c r="M675" vm="5999">
        <f ca="1"/>
        <v>109.15</v>
      </c>
      <c r="N675" s="9">
        <f t="shared" ca="1" si="71"/>
        <v>1.5659158521036973</v>
      </c>
      <c r="O675" s="9">
        <f t="shared" ca="1" si="71"/>
        <v>0.65802155992390654</v>
      </c>
      <c r="P675" s="9">
        <f t="shared" ca="1" si="71"/>
        <v>1.1415971394517284</v>
      </c>
      <c r="Q675" s="9">
        <f t="shared" ca="1" si="66"/>
        <v>0.37208849251017395</v>
      </c>
      <c r="R675" s="9">
        <f t="shared" ca="1" si="67"/>
        <v>-0.20618757612667471</v>
      </c>
      <c r="S675" s="9">
        <f t="shared" ca="1" si="68"/>
        <v>8.8826035197429754</v>
      </c>
      <c r="T675" s="9">
        <f t="shared" ca="1" si="69"/>
        <v>0.63273548638015886</v>
      </c>
    </row>
    <row r="676" spans="1:20" x14ac:dyDescent="0.25">
      <c r="A676" vm="6000">
        <f ca="1"/>
        <v>44805</v>
      </c>
      <c r="B676" vm="5520">
        <f ca="1"/>
        <v>299.39999999999998</v>
      </c>
      <c r="C676" s="9">
        <f t="shared" ca="1" si="70"/>
        <v>4.3439034985137681E-4</v>
      </c>
      <c r="G676" vm="6001">
        <f ca="1"/>
        <v>13.936999999999999</v>
      </c>
      <c r="H676" vm="6002">
        <f ca="1"/>
        <v>260.39999999999998</v>
      </c>
      <c r="I676" vm="5286">
        <f ca="1"/>
        <v>157.96</v>
      </c>
      <c r="J676" vm="6003">
        <f ca="1"/>
        <v>127.82</v>
      </c>
      <c r="K676" vm="6004">
        <f ca="1"/>
        <v>165.36</v>
      </c>
      <c r="L676" vm="6005">
        <f ca="1"/>
        <v>277.16000000000003</v>
      </c>
      <c r="M676" vm="6006">
        <f ca="1"/>
        <v>110.55</v>
      </c>
      <c r="N676" s="9">
        <f t="shared" ca="1" si="71"/>
        <v>1.3692307692307688</v>
      </c>
      <c r="O676" s="9">
        <f t="shared" ca="1" si="71"/>
        <v>0.65123652504755869</v>
      </c>
      <c r="P676" s="9">
        <f t="shared" ca="1" si="71"/>
        <v>1.1516771666950456</v>
      </c>
      <c r="Q676" s="9">
        <f t="shared" ca="1" si="66"/>
        <v>0.38345311282362116</v>
      </c>
      <c r="R676" s="9">
        <f t="shared" ca="1" si="67"/>
        <v>-0.19434835566382458</v>
      </c>
      <c r="S676" s="9">
        <f t="shared" ca="1" si="68"/>
        <v>8.9381821832733337</v>
      </c>
      <c r="T676" s="9">
        <f t="shared" ca="1" si="69"/>
        <v>0.6536775814871878</v>
      </c>
    </row>
    <row r="677" spans="1:20" x14ac:dyDescent="0.25">
      <c r="A677" vm="6007">
        <f ca="1"/>
        <v>44806</v>
      </c>
      <c r="B677" vm="6008">
        <f ca="1"/>
        <v>295.17</v>
      </c>
      <c r="C677" s="9">
        <f t="shared" ca="1" si="70"/>
        <v>-1.4128256513025961E-2</v>
      </c>
      <c r="G677" vm="6009">
        <f ca="1"/>
        <v>13.647</v>
      </c>
      <c r="H677" vm="6010">
        <f ca="1"/>
        <v>256.06</v>
      </c>
      <c r="I677" vm="6011">
        <f ca="1"/>
        <v>155.81</v>
      </c>
      <c r="J677" vm="6012">
        <f ca="1"/>
        <v>127.51</v>
      </c>
      <c r="K677" vm="6013">
        <f ca="1"/>
        <v>160.32</v>
      </c>
      <c r="L677" vm="6014">
        <f ca="1"/>
        <v>270.20999999999998</v>
      </c>
      <c r="M677" vm="5584">
        <f ca="1"/>
        <v>108.68</v>
      </c>
      <c r="N677" s="9">
        <f t="shared" ca="1" si="71"/>
        <v>1.3199320016999576</v>
      </c>
      <c r="O677" s="9">
        <f t="shared" ca="1" si="71"/>
        <v>0.62371591629676604</v>
      </c>
      <c r="P677" s="9">
        <f t="shared" ca="1" si="71"/>
        <v>1.1223906010556788</v>
      </c>
      <c r="Q677" s="9">
        <f t="shared" ca="1" si="66"/>
        <v>0.3800978439691749</v>
      </c>
      <c r="R677" s="9">
        <f t="shared" ca="1" si="67"/>
        <v>-0.21890377588306942</v>
      </c>
      <c r="S677" s="9">
        <f t="shared" ca="1" si="68"/>
        <v>8.6889746274436668</v>
      </c>
      <c r="T677" s="9">
        <f t="shared" ca="1" si="69"/>
        <v>0.62570492587994209</v>
      </c>
    </row>
    <row r="678" spans="1:20" x14ac:dyDescent="0.25">
      <c r="A678" vm="6015">
        <f ca="1"/>
        <v>44810</v>
      </c>
      <c r="B678" vm="6016">
        <f ca="1"/>
        <v>293.05</v>
      </c>
      <c r="C678" s="9">
        <f t="shared" ca="1" si="70"/>
        <v>-7.182301724430018E-3</v>
      </c>
      <c r="G678" vm="6017">
        <f ca="1"/>
        <v>13.465</v>
      </c>
      <c r="H678" vm="2933">
        <f ca="1"/>
        <v>253.25</v>
      </c>
      <c r="I678" vm="6018">
        <f ca="1"/>
        <v>154.53</v>
      </c>
      <c r="J678" vm="3319">
        <f ca="1"/>
        <v>126.11</v>
      </c>
      <c r="K678" vm="6019">
        <f ca="1"/>
        <v>158.54</v>
      </c>
      <c r="L678" vm="6020">
        <f ca="1"/>
        <v>274.42</v>
      </c>
      <c r="M678" vm="6021">
        <f ca="1"/>
        <v>107.48</v>
      </c>
      <c r="N678" s="9">
        <f t="shared" ca="1" si="71"/>
        <v>1.2889927751806205</v>
      </c>
      <c r="O678" s="9">
        <f t="shared" ca="1" si="71"/>
        <v>0.60589727330374132</v>
      </c>
      <c r="P678" s="9">
        <f t="shared" ca="1" si="71"/>
        <v>1.1049548782564278</v>
      </c>
      <c r="Q678" s="9">
        <f t="shared" ca="1" si="66"/>
        <v>0.3649450168845787</v>
      </c>
      <c r="R678" s="9">
        <f t="shared" ca="1" si="67"/>
        <v>-0.22757612667478688</v>
      </c>
      <c r="S678" s="9">
        <f t="shared" ca="1" si="68"/>
        <v>8.8399334490325732</v>
      </c>
      <c r="T678" s="9">
        <f t="shared" ca="1" si="69"/>
        <v>0.60775455864534567</v>
      </c>
    </row>
    <row r="679" spans="1:20" x14ac:dyDescent="0.25">
      <c r="A679" vm="6022">
        <f ca="1"/>
        <v>44811</v>
      </c>
      <c r="B679" vm="6023">
        <f ca="1"/>
        <v>298.97000000000003</v>
      </c>
      <c r="C679" s="9">
        <f t="shared" ca="1" si="70"/>
        <v>2.0201330830916353E-2</v>
      </c>
      <c r="G679" vm="6024">
        <f ca="1"/>
        <v>13.714</v>
      </c>
      <c r="H679" vm="6025">
        <f ca="1"/>
        <v>258.08999999999997</v>
      </c>
      <c r="I679" vm="6026">
        <f ca="1"/>
        <v>155.96</v>
      </c>
      <c r="J679" vm="6027">
        <f ca="1"/>
        <v>129.47999999999999</v>
      </c>
      <c r="K679" vm="6028">
        <f ca="1"/>
        <v>160.38999999999999</v>
      </c>
      <c r="L679" vm="6029">
        <f ca="1"/>
        <v>283.7</v>
      </c>
      <c r="M679" vm="6030">
        <f ca="1"/>
        <v>110.48</v>
      </c>
      <c r="N679" s="9">
        <f t="shared" ca="1" si="71"/>
        <v>1.3313217169570759</v>
      </c>
      <c r="O679" s="9">
        <f t="shared" ca="1" si="71"/>
        <v>0.63658845909955608</v>
      </c>
      <c r="P679" s="9">
        <f t="shared" ca="1" si="71"/>
        <v>1.1244338498212159</v>
      </c>
      <c r="Q679" s="9">
        <f t="shared" ca="1" si="66"/>
        <v>0.40142003636678503</v>
      </c>
      <c r="R679" s="9">
        <f t="shared" ca="1" si="67"/>
        <v>-0.21856272838002444</v>
      </c>
      <c r="S679" s="9">
        <f t="shared" ca="1" si="68"/>
        <v>9.1726882861691585</v>
      </c>
      <c r="T679" s="9">
        <f t="shared" ca="1" si="69"/>
        <v>0.6526304767318365</v>
      </c>
    </row>
    <row r="680" spans="1:20" x14ac:dyDescent="0.25">
      <c r="A680" vm="6031">
        <f ca="1"/>
        <v>44812</v>
      </c>
      <c r="B680" vm="6032">
        <f ca="1"/>
        <v>300.52</v>
      </c>
      <c r="C680" s="9">
        <f t="shared" ca="1" si="70"/>
        <v>5.1844666688964924E-3</v>
      </c>
      <c r="G680" vm="6033">
        <f ca="1"/>
        <v>13.99</v>
      </c>
      <c r="H680" vm="6034">
        <f ca="1"/>
        <v>258.52</v>
      </c>
      <c r="I680" vm="6035">
        <f ca="1"/>
        <v>154.46</v>
      </c>
      <c r="J680" vm="6036">
        <f ca="1"/>
        <v>129.82</v>
      </c>
      <c r="K680" vm="6037">
        <f ca="1"/>
        <v>162.06</v>
      </c>
      <c r="L680" vm="6038">
        <f ca="1"/>
        <v>289.26</v>
      </c>
      <c r="M680" vm="6039">
        <f ca="1"/>
        <v>109.42</v>
      </c>
      <c r="N680" s="9">
        <f t="shared" ca="1" si="71"/>
        <v>1.3782405439864003</v>
      </c>
      <c r="O680" s="9">
        <f t="shared" ca="1" si="71"/>
        <v>0.63931515535827521</v>
      </c>
      <c r="P680" s="9">
        <f t="shared" ca="1" si="71"/>
        <v>1.1040013621658438</v>
      </c>
      <c r="Q680" s="9">
        <f t="shared" ca="1" si="66"/>
        <v>0.40510000865875839</v>
      </c>
      <c r="R680" s="9">
        <f t="shared" ca="1" si="67"/>
        <v>-0.21042630937880635</v>
      </c>
      <c r="S680" s="9">
        <f t="shared" ca="1" si="68"/>
        <v>9.3720543308328903</v>
      </c>
      <c r="T680" s="9">
        <f t="shared" ca="1" si="69"/>
        <v>0.63677431900794312</v>
      </c>
    </row>
    <row r="681" spans="1:20" x14ac:dyDescent="0.25">
      <c r="A681" vm="6040">
        <f ca="1"/>
        <v>44813</v>
      </c>
      <c r="B681" vm="6041">
        <f ca="1"/>
        <v>307.08999999999997</v>
      </c>
      <c r="C681" s="9">
        <f t="shared" ca="1" si="70"/>
        <v>2.1862105683482014E-2</v>
      </c>
      <c r="G681" vm="6042">
        <f ca="1"/>
        <v>14.387</v>
      </c>
      <c r="H681" vm="6043">
        <f ca="1"/>
        <v>264.45999999999998</v>
      </c>
      <c r="I681" vm="6044">
        <f ca="1"/>
        <v>157.37</v>
      </c>
      <c r="J681" vm="6045">
        <f ca="1"/>
        <v>133.27000000000001</v>
      </c>
      <c r="K681" vm="6046">
        <f ca="1"/>
        <v>169.15</v>
      </c>
      <c r="L681" vm="6047">
        <f ca="1"/>
        <v>299.68</v>
      </c>
      <c r="M681" vm="6048">
        <f ca="1"/>
        <v>111.78</v>
      </c>
      <c r="N681" s="9">
        <f t="shared" ca="1" si="71"/>
        <v>1.4457288567785804</v>
      </c>
      <c r="O681" s="9">
        <f t="shared" ca="1" si="71"/>
        <v>0.67698161065313878</v>
      </c>
      <c r="P681" s="9">
        <f t="shared" ca="1" si="71"/>
        <v>1.1436403882172659</v>
      </c>
      <c r="Q681" s="9">
        <f t="shared" ca="1" si="66"/>
        <v>0.44244090397437019</v>
      </c>
      <c r="R681" s="9">
        <f t="shared" ca="1" si="67"/>
        <v>-0.17588306942752741</v>
      </c>
      <c r="S681" s="9">
        <f t="shared" ca="1" si="68"/>
        <v>9.7456863785659991</v>
      </c>
      <c r="T681" s="9">
        <f t="shared" ca="1" si="69"/>
        <v>0.67207670790264928</v>
      </c>
    </row>
    <row r="682" spans="1:20" x14ac:dyDescent="0.25">
      <c r="A682" vm="6049">
        <f ca="1"/>
        <v>44816</v>
      </c>
      <c r="B682" vm="6050">
        <f ca="1"/>
        <v>310.74</v>
      </c>
      <c r="C682" s="9">
        <f t="shared" ca="1" si="70"/>
        <v>1.1885766387704111E-2</v>
      </c>
      <c r="G682" vm="6051">
        <f ca="1"/>
        <v>14.505000000000001</v>
      </c>
      <c r="H682" vm="2544">
        <f ca="1"/>
        <v>266.64999999999998</v>
      </c>
      <c r="I682" vm="6052">
        <f ca="1"/>
        <v>163.43</v>
      </c>
      <c r="J682" vm="6053">
        <f ca="1"/>
        <v>136.44999999999999</v>
      </c>
      <c r="K682" vm="6054">
        <f ca="1"/>
        <v>168.96</v>
      </c>
      <c r="L682" vm="6055">
        <f ca="1"/>
        <v>304.42</v>
      </c>
      <c r="M682" vm="6056">
        <f ca="1"/>
        <v>111.87</v>
      </c>
      <c r="N682" s="9">
        <f t="shared" ca="1" si="71"/>
        <v>1.4657883552911177</v>
      </c>
      <c r="O682" s="9">
        <f t="shared" ca="1" si="71"/>
        <v>0.690868738110336</v>
      </c>
      <c r="P682" s="9">
        <f t="shared" ca="1" si="71"/>
        <v>1.2261876383449688</v>
      </c>
      <c r="Q682" s="9">
        <f t="shared" ca="1" si="66"/>
        <v>0.47685946835223825</v>
      </c>
      <c r="R682" s="9">
        <f t="shared" ca="1" si="67"/>
        <v>-0.17680876979293536</v>
      </c>
      <c r="S682" s="9">
        <f t="shared" ca="1" si="68"/>
        <v>9.9156495173620574</v>
      </c>
      <c r="T682" s="9">
        <f t="shared" ca="1" si="69"/>
        <v>0.67342298544524404</v>
      </c>
    </row>
    <row r="683" spans="1:20" x14ac:dyDescent="0.25">
      <c r="A683" vm="6057">
        <f ca="1"/>
        <v>44817</v>
      </c>
      <c r="B683" vm="6058">
        <f ca="1"/>
        <v>293.7</v>
      </c>
      <c r="C683" s="9">
        <f t="shared" ca="1" si="70"/>
        <v>-5.4836841089013433E-2</v>
      </c>
      <c r="G683" vm="6059">
        <f ca="1"/>
        <v>13.131</v>
      </c>
      <c r="H683" vm="6060">
        <f ca="1"/>
        <v>251.99</v>
      </c>
      <c r="I683" vm="6061">
        <f ca="1"/>
        <v>153.84</v>
      </c>
      <c r="J683" vm="6062">
        <f ca="1"/>
        <v>126.82</v>
      </c>
      <c r="K683" vm="593">
        <f ca="1"/>
        <v>153.13</v>
      </c>
      <c r="L683" vm="6063">
        <f ca="1"/>
        <v>292.13</v>
      </c>
      <c r="M683" vm="6064">
        <f ca="1"/>
        <v>105.31</v>
      </c>
      <c r="N683" s="9">
        <f t="shared" ca="1" si="71"/>
        <v>1.2322141946451337</v>
      </c>
      <c r="O683" s="9">
        <f t="shared" ca="1" si="71"/>
        <v>0.59790741915028556</v>
      </c>
      <c r="P683" s="9">
        <f t="shared" ca="1" si="71"/>
        <v>1.095555933934957</v>
      </c>
      <c r="Q683" s="9">
        <f t="shared" ca="1" si="66"/>
        <v>0.37262966490605254</v>
      </c>
      <c r="R683" s="9">
        <f t="shared" ca="1" si="67"/>
        <v>-0.25393422655298414</v>
      </c>
      <c r="S683" s="9">
        <f t="shared" ca="1" si="68"/>
        <v>9.4749645013697439</v>
      </c>
      <c r="T683" s="9">
        <f t="shared" ca="1" si="69"/>
        <v>0.57529431122945063</v>
      </c>
    </row>
    <row r="684" spans="1:20" x14ac:dyDescent="0.25">
      <c r="A684" vm="6065">
        <f ca="1"/>
        <v>44818</v>
      </c>
      <c r="B684" vm="4688">
        <f ca="1"/>
        <v>296.02999999999997</v>
      </c>
      <c r="C684" s="9">
        <f t="shared" ca="1" si="70"/>
        <v>7.9332652366359557E-3</v>
      </c>
      <c r="G684" vm="6066">
        <f ca="1"/>
        <v>13.128</v>
      </c>
      <c r="H684" vm="6067">
        <f ca="1"/>
        <v>252.22</v>
      </c>
      <c r="I684" vm="6068">
        <f ca="1"/>
        <v>155.31</v>
      </c>
      <c r="J684" vm="6069">
        <f ca="1"/>
        <v>128.55000000000001</v>
      </c>
      <c r="K684" vm="6070">
        <f ca="1"/>
        <v>151.47</v>
      </c>
      <c r="L684" vm="6071">
        <f ca="1"/>
        <v>302.61</v>
      </c>
      <c r="M684" vm="6072">
        <f ca="1"/>
        <v>105.87</v>
      </c>
      <c r="N684" s="9">
        <f t="shared" ca="1" si="71"/>
        <v>1.2317042073948152</v>
      </c>
      <c r="O684" s="9">
        <f t="shared" ca="1" si="71"/>
        <v>0.59936588459099571</v>
      </c>
      <c r="P684" s="9">
        <f t="shared" ca="1" si="71"/>
        <v>1.1155797718372216</v>
      </c>
      <c r="Q684" s="9">
        <f t="shared" ca="1" si="66"/>
        <v>0.39135422980344647</v>
      </c>
      <c r="R684" s="9">
        <f t="shared" ca="1" si="67"/>
        <v>-0.26202192448233863</v>
      </c>
      <c r="S684" s="9">
        <f t="shared" ca="1" si="68"/>
        <v>9.8507479812395111</v>
      </c>
      <c r="T684" s="9">
        <f t="shared" ca="1" si="69"/>
        <v>0.58367114927226238</v>
      </c>
    </row>
    <row r="685" spans="1:20" x14ac:dyDescent="0.25">
      <c r="A685" vm="6073">
        <f ca="1"/>
        <v>44819</v>
      </c>
      <c r="B685" vm="6074">
        <f ca="1"/>
        <v>291.10000000000002</v>
      </c>
      <c r="C685" s="9">
        <f t="shared" ca="1" si="70"/>
        <v>-1.6653717528628653E-2</v>
      </c>
      <c r="G685" vm="6075">
        <f ca="1"/>
        <v>12.929</v>
      </c>
      <c r="H685" vm="6076">
        <f ca="1"/>
        <v>245.38</v>
      </c>
      <c r="I685" vm="6077">
        <f ca="1"/>
        <v>152.37</v>
      </c>
      <c r="J685" vm="6078">
        <f ca="1"/>
        <v>126.28</v>
      </c>
      <c r="K685" vm="3894">
        <f ca="1"/>
        <v>149.55000000000001</v>
      </c>
      <c r="L685" vm="6079">
        <f ca="1"/>
        <v>303.75</v>
      </c>
      <c r="M685" vm="6080">
        <f ca="1"/>
        <v>103.9</v>
      </c>
      <c r="N685" s="9">
        <f t="shared" ca="1" si="71"/>
        <v>1.1978750531236719</v>
      </c>
      <c r="O685" s="9">
        <f t="shared" ca="1" si="71"/>
        <v>0.55599239061509209</v>
      </c>
      <c r="P685" s="9">
        <f t="shared" ca="1" si="71"/>
        <v>1.0755320960326924</v>
      </c>
      <c r="Q685" s="9">
        <f t="shared" ca="1" si="66"/>
        <v>0.36678500303056549</v>
      </c>
      <c r="R685" s="9">
        <f t="shared" ca="1" si="67"/>
        <v>-0.27137637028014616</v>
      </c>
      <c r="S685" s="9">
        <f t="shared" ca="1" si="68"/>
        <v>9.8916251918360327</v>
      </c>
      <c r="T685" s="9">
        <f t="shared" ca="1" si="69"/>
        <v>0.55420262972880008</v>
      </c>
    </row>
    <row r="686" spans="1:20" x14ac:dyDescent="0.25">
      <c r="A686" vm="6081">
        <f ca="1"/>
        <v>44820</v>
      </c>
      <c r="B686" vm="6082">
        <f ca="1"/>
        <v>289.32</v>
      </c>
      <c r="C686" s="9">
        <f t="shared" ca="1" si="70"/>
        <v>-6.1147372037101411E-3</v>
      </c>
      <c r="G686" vm="6083">
        <f ca="1"/>
        <v>13.198</v>
      </c>
      <c r="H686" vm="6084">
        <f ca="1"/>
        <v>244.74</v>
      </c>
      <c r="I686" vm="6085">
        <f ca="1"/>
        <v>150.69999999999999</v>
      </c>
      <c r="J686" vm="6086">
        <f ca="1"/>
        <v>123.53</v>
      </c>
      <c r="K686" vm="6087">
        <f ca="1"/>
        <v>146.29</v>
      </c>
      <c r="L686" vm="6088">
        <f ca="1"/>
        <v>303.35000000000002</v>
      </c>
      <c r="M686" vm="6089">
        <f ca="1"/>
        <v>103.63</v>
      </c>
      <c r="N686" s="9">
        <f t="shared" ca="1" si="71"/>
        <v>1.2436039099022524</v>
      </c>
      <c r="O686" s="9">
        <f t="shared" ca="1" si="71"/>
        <v>0.55193405199746381</v>
      </c>
      <c r="P686" s="9">
        <f t="shared" ca="1" si="71"/>
        <v>1.0527839264430443</v>
      </c>
      <c r="Q686" s="9">
        <f t="shared" ca="1" si="66"/>
        <v>0.33702052125725168</v>
      </c>
      <c r="R686" s="9">
        <f t="shared" ca="1" si="67"/>
        <v>-0.28725943970767365</v>
      </c>
      <c r="S686" s="9">
        <f t="shared" ca="1" si="68"/>
        <v>9.8772823109249721</v>
      </c>
      <c r="T686" s="9">
        <f t="shared" ca="1" si="69"/>
        <v>0.55016379710101559</v>
      </c>
    </row>
    <row r="687" spans="1:20" x14ac:dyDescent="0.25">
      <c r="A687" vm="6090">
        <f ca="1"/>
        <v>44823</v>
      </c>
      <c r="B687" vm="1578">
        <f ca="1"/>
        <v>291.05</v>
      </c>
      <c r="C687" s="9">
        <f t="shared" ca="1" si="70"/>
        <v>5.9795382275682485E-3</v>
      </c>
      <c r="G687" vm="6091">
        <f ca="1"/>
        <v>13.382</v>
      </c>
      <c r="H687" vm="6092">
        <f ca="1"/>
        <v>244.52</v>
      </c>
      <c r="I687" vm="6093">
        <f ca="1"/>
        <v>154.47999999999999</v>
      </c>
      <c r="J687" vm="6094">
        <f ca="1"/>
        <v>124.66</v>
      </c>
      <c r="K687" vm="6095">
        <f ca="1"/>
        <v>148.02000000000001</v>
      </c>
      <c r="L687" vm="6096">
        <f ca="1"/>
        <v>309.07</v>
      </c>
      <c r="M687" vm="6097">
        <f ca="1"/>
        <v>103.85</v>
      </c>
      <c r="N687" s="9">
        <f t="shared" ca="1" si="71"/>
        <v>1.2748831279218016</v>
      </c>
      <c r="O687" s="9">
        <f t="shared" ca="1" si="71"/>
        <v>0.55053899809765405</v>
      </c>
      <c r="P687" s="9">
        <f t="shared" ca="1" si="71"/>
        <v>1.1042737953345818</v>
      </c>
      <c r="Q687" s="9">
        <f t="shared" ca="1" si="66"/>
        <v>0.34925101740410436</v>
      </c>
      <c r="R687" s="9">
        <f t="shared" ca="1" si="67"/>
        <v>-0.27883069427527396</v>
      </c>
      <c r="S687" s="9">
        <f t="shared" ca="1" si="68"/>
        <v>10.082385507953127</v>
      </c>
      <c r="T687" s="9">
        <f t="shared" ca="1" si="69"/>
        <v>0.55345469776069156</v>
      </c>
    </row>
    <row r="688" spans="1:20" x14ac:dyDescent="0.25">
      <c r="A688" vm="6098">
        <f ca="1"/>
        <v>44824</v>
      </c>
      <c r="B688" vm="6099">
        <f ca="1"/>
        <v>288.73</v>
      </c>
      <c r="C688" s="9">
        <f t="shared" ca="1" si="70"/>
        <v>-7.9711389795567023E-3</v>
      </c>
      <c r="G688" vm="6100">
        <f ca="1"/>
        <v>13.176</v>
      </c>
      <c r="H688" vm="6101">
        <f ca="1"/>
        <v>242.45</v>
      </c>
      <c r="I688" vm="6102">
        <f ca="1"/>
        <v>156.9</v>
      </c>
      <c r="J688" vm="6103">
        <f ca="1"/>
        <v>122.19</v>
      </c>
      <c r="K688" vm="3679">
        <f ca="1"/>
        <v>146.09</v>
      </c>
      <c r="L688" vm="6104">
        <f ca="1"/>
        <v>308.73</v>
      </c>
      <c r="M688" vm="6105">
        <f ca="1"/>
        <v>101.83</v>
      </c>
      <c r="N688" s="9">
        <f t="shared" ca="1" si="71"/>
        <v>1.2398640033999149</v>
      </c>
      <c r="O688" s="9">
        <f t="shared" ca="1" si="71"/>
        <v>0.53741280913126199</v>
      </c>
      <c r="P688" s="9">
        <f t="shared" ca="1" si="71"/>
        <v>1.1372382087519157</v>
      </c>
      <c r="Q688" s="9">
        <f t="shared" ca="1" si="66"/>
        <v>0.3225171010477097</v>
      </c>
      <c r="R688" s="9">
        <f t="shared" ca="1" si="67"/>
        <v>-0.2882338611449452</v>
      </c>
      <c r="S688" s="9">
        <f t="shared" ca="1" si="68"/>
        <v>10.070194059178727</v>
      </c>
      <c r="T688" s="9">
        <f t="shared" ca="1" si="69"/>
        <v>0.52323824624912119</v>
      </c>
    </row>
    <row r="689" spans="1:20" x14ac:dyDescent="0.25">
      <c r="A689" vm="6106">
        <f ca="1"/>
        <v>44825</v>
      </c>
      <c r="B689" vm="6107">
        <f ca="1"/>
        <v>283.56</v>
      </c>
      <c r="C689" s="9">
        <f t="shared" ca="1" si="70"/>
        <v>-1.7906002147334954E-2</v>
      </c>
      <c r="G689" vm="6108">
        <f ca="1"/>
        <v>13.260999999999999</v>
      </c>
      <c r="H689" vm="6109">
        <f ca="1"/>
        <v>238.95</v>
      </c>
      <c r="I689" vm="6110">
        <f ca="1"/>
        <v>153.72</v>
      </c>
      <c r="J689" vm="6111">
        <f ca="1"/>
        <v>118.54</v>
      </c>
      <c r="K689" vm="6112">
        <f ca="1"/>
        <v>142.12</v>
      </c>
      <c r="L689" vm="6113">
        <f ca="1"/>
        <v>300.8</v>
      </c>
      <c r="M689" vm="6114">
        <f ca="1"/>
        <v>100.01</v>
      </c>
      <c r="N689" s="9">
        <f t="shared" ca="1" si="71"/>
        <v>1.2543136421589458</v>
      </c>
      <c r="O689" s="9">
        <f t="shared" ca="1" si="71"/>
        <v>0.51521876981610659</v>
      </c>
      <c r="P689" s="9">
        <f t="shared" ca="1" si="71"/>
        <v>1.093921334922527</v>
      </c>
      <c r="Q689" s="9">
        <f t="shared" ca="1" si="66"/>
        <v>0.28301151614858444</v>
      </c>
      <c r="R689" s="9">
        <f t="shared" ca="1" si="67"/>
        <v>-0.30757612667478684</v>
      </c>
      <c r="S689" s="9">
        <f t="shared" ca="1" si="68"/>
        <v>9.7858464451169667</v>
      </c>
      <c r="T689" s="9">
        <f t="shared" ca="1" si="69"/>
        <v>0.49601352260998355</v>
      </c>
    </row>
    <row r="690" spans="1:20" x14ac:dyDescent="0.25">
      <c r="A690" vm="6115">
        <f ca="1"/>
        <v>44826</v>
      </c>
      <c r="B690" vm="4984">
        <f ca="1"/>
        <v>280.07</v>
      </c>
      <c r="C690" s="9">
        <f t="shared" ca="1" si="70"/>
        <v>-1.2307800818169068E-2</v>
      </c>
      <c r="G690" vm="6116">
        <f ca="1"/>
        <v>12.561</v>
      </c>
      <c r="H690" vm="6117">
        <f ca="1"/>
        <v>240.98</v>
      </c>
      <c r="I690" vm="6118">
        <f ca="1"/>
        <v>152.74</v>
      </c>
      <c r="J690" vm="6119">
        <f ca="1"/>
        <v>117.31</v>
      </c>
      <c r="K690" vm="6120">
        <f ca="1"/>
        <v>142.82</v>
      </c>
      <c r="L690" vm="2029">
        <f ca="1"/>
        <v>288.58999999999997</v>
      </c>
      <c r="M690" vm="6121">
        <f ca="1"/>
        <v>100.57</v>
      </c>
      <c r="N690" s="9">
        <f t="shared" ca="1" si="71"/>
        <v>1.1353166170845728</v>
      </c>
      <c r="O690" s="9">
        <f t="shared" ca="1" si="71"/>
        <v>0.52809131261889664</v>
      </c>
      <c r="P690" s="9">
        <f t="shared" ca="1" si="71"/>
        <v>1.0805721096543506</v>
      </c>
      <c r="Q690" s="9">
        <f t="shared" ca="1" si="66"/>
        <v>0.26969867520997504</v>
      </c>
      <c r="R690" s="9">
        <f t="shared" ca="1" si="67"/>
        <v>-0.30416565164433618</v>
      </c>
      <c r="S690" s="9">
        <f t="shared" ca="1" si="68"/>
        <v>9.3480300053068639</v>
      </c>
      <c r="T690" s="9">
        <f t="shared" ca="1" si="69"/>
        <v>0.50439036065279486</v>
      </c>
    </row>
    <row r="691" spans="1:20" x14ac:dyDescent="0.25">
      <c r="A691" vm="6122">
        <f ca="1"/>
        <v>44827</v>
      </c>
      <c r="B691" vm="6123">
        <f ca="1"/>
        <v>275.51</v>
      </c>
      <c r="C691" s="9">
        <f t="shared" ca="1" si="70"/>
        <v>-1.6281643874745622E-2</v>
      </c>
      <c r="G691" vm="6124">
        <f ca="1"/>
        <v>12.516</v>
      </c>
      <c r="H691" vm="6125">
        <f ca="1"/>
        <v>237.92</v>
      </c>
      <c r="I691" vm="6126">
        <f ca="1"/>
        <v>150.43</v>
      </c>
      <c r="J691" vm="6127">
        <f ca="1"/>
        <v>113.78</v>
      </c>
      <c r="K691" vm="6128">
        <f ca="1"/>
        <v>140.41</v>
      </c>
      <c r="L691" vm="6129">
        <f ca="1"/>
        <v>275.33</v>
      </c>
      <c r="M691" vm="6130">
        <f ca="1"/>
        <v>99.17</v>
      </c>
      <c r="N691" s="9">
        <f t="shared" ca="1" si="71"/>
        <v>1.1276668083297916</v>
      </c>
      <c r="O691" s="9">
        <f t="shared" ca="1" si="71"/>
        <v>0.50868738110336076</v>
      </c>
      <c r="P691" s="9">
        <f t="shared" ca="1" si="71"/>
        <v>1.0491060786650777</v>
      </c>
      <c r="Q691" s="9">
        <f t="shared" ca="1" si="66"/>
        <v>0.23149190406095776</v>
      </c>
      <c r="R691" s="9">
        <f t="shared" ca="1" si="67"/>
        <v>-0.31590742996345922</v>
      </c>
      <c r="S691" s="9">
        <f t="shared" ca="1" si="68"/>
        <v>8.8725635031052335</v>
      </c>
      <c r="T691" s="9">
        <f t="shared" ca="1" si="69"/>
        <v>0.48344826554576592</v>
      </c>
    </row>
    <row r="692" spans="1:20" x14ac:dyDescent="0.25">
      <c r="A692" vm="6131">
        <f ca="1"/>
        <v>44830</v>
      </c>
      <c r="B692" vm="6132">
        <f ca="1"/>
        <v>274.37</v>
      </c>
      <c r="C692" s="9">
        <f t="shared" ca="1" si="70"/>
        <v>-4.1377808428005869E-3</v>
      </c>
      <c r="G692" vm="6133">
        <f ca="1"/>
        <v>12.228</v>
      </c>
      <c r="H692" vm="6134">
        <f ca="1"/>
        <v>237.45</v>
      </c>
      <c r="I692" vm="6135">
        <f ca="1"/>
        <v>150.77000000000001</v>
      </c>
      <c r="J692" vm="6136">
        <f ca="1"/>
        <v>115.15</v>
      </c>
      <c r="K692" vm="6137">
        <f ca="1"/>
        <v>136.37</v>
      </c>
      <c r="L692" vm="6138">
        <f ca="1"/>
        <v>276.01</v>
      </c>
      <c r="M692" vm="6139">
        <f ca="1"/>
        <v>98.81</v>
      </c>
      <c r="N692" s="9">
        <f t="shared" ca="1" si="71"/>
        <v>1.0787080322991924</v>
      </c>
      <c r="O692" s="9">
        <f t="shared" ca="1" si="71"/>
        <v>0.50570703868104006</v>
      </c>
      <c r="P692" s="9">
        <f t="shared" ca="1" si="71"/>
        <v>1.0537374425336288</v>
      </c>
      <c r="Q692" s="9">
        <f t="shared" ca="1" si="66"/>
        <v>0.24632002770802686</v>
      </c>
      <c r="R692" s="9">
        <f t="shared" ca="1" si="67"/>
        <v>-0.33559074299634595</v>
      </c>
      <c r="S692" s="9">
        <f t="shared" ca="1" si="68"/>
        <v>8.8969464006540342</v>
      </c>
      <c r="T692" s="9">
        <f t="shared" ca="1" si="69"/>
        <v>0.47806315537538713</v>
      </c>
    </row>
    <row r="693" spans="1:20" x14ac:dyDescent="0.25">
      <c r="A693" vm="6140">
        <f ca="1"/>
        <v>44831</v>
      </c>
      <c r="B693" vm="2271">
        <f ca="1"/>
        <v>274.48</v>
      </c>
      <c r="C693" s="9">
        <f t="shared" ca="1" si="70"/>
        <v>4.0091846776246776E-4</v>
      </c>
      <c r="G693" vm="6141">
        <f ca="1"/>
        <v>12.413</v>
      </c>
      <c r="H693" vm="6142">
        <f ca="1"/>
        <v>236.41</v>
      </c>
      <c r="I693" vm="6143">
        <f ca="1"/>
        <v>151.76</v>
      </c>
      <c r="J693" vm="6144">
        <f ca="1"/>
        <v>114.41</v>
      </c>
      <c r="K693" vm="6145">
        <f ca="1"/>
        <v>134.4</v>
      </c>
      <c r="L693" vm="6146">
        <f ca="1"/>
        <v>282.94</v>
      </c>
      <c r="M693" vm="6147">
        <f ca="1"/>
        <v>98.09</v>
      </c>
      <c r="N693" s="9">
        <f t="shared" ca="1" si="71"/>
        <v>1.110157246068848</v>
      </c>
      <c r="O693" s="9">
        <f t="shared" ca="1" si="71"/>
        <v>0.49911223842739383</v>
      </c>
      <c r="P693" s="9">
        <f t="shared" ca="1" si="71"/>
        <v>1.0672228843861742</v>
      </c>
      <c r="Q693" s="9">
        <f t="shared" ca="1" si="66"/>
        <v>0.23831067624902591</v>
      </c>
      <c r="R693" s="9">
        <f t="shared" ca="1" si="67"/>
        <v>-0.34518879415347137</v>
      </c>
      <c r="S693" s="9">
        <f t="shared" ca="1" si="68"/>
        <v>9.1454368124381453</v>
      </c>
      <c r="T693" s="9">
        <f t="shared" ca="1" si="69"/>
        <v>0.46729293503462932</v>
      </c>
    </row>
    <row r="694" spans="1:20" x14ac:dyDescent="0.25">
      <c r="A694" vm="6148">
        <f ca="1"/>
        <v>44832</v>
      </c>
      <c r="B694" vm="6149">
        <f ca="1"/>
        <v>279.94</v>
      </c>
      <c r="C694" s="9">
        <f t="shared" ca="1" si="70"/>
        <v>1.9892159720198199E-2</v>
      </c>
      <c r="G694" vm="6150">
        <f ca="1"/>
        <v>12.736000000000001</v>
      </c>
      <c r="H694" vm="6151">
        <f ca="1"/>
        <v>241.07</v>
      </c>
      <c r="I694" vm="6152">
        <f ca="1"/>
        <v>149.84</v>
      </c>
      <c r="J694" vm="6153">
        <f ca="1"/>
        <v>118.01</v>
      </c>
      <c r="K694" vm="6154">
        <f ca="1"/>
        <v>141.61000000000001</v>
      </c>
      <c r="L694" vm="6155">
        <f ca="1"/>
        <v>287.81</v>
      </c>
      <c r="M694" vm="6156">
        <f ca="1"/>
        <v>100.74</v>
      </c>
      <c r="N694" s="9">
        <f t="shared" ca="1" si="71"/>
        <v>1.165065873353166</v>
      </c>
      <c r="O694" s="9">
        <f t="shared" ca="1" si="71"/>
        <v>0.52866201648700062</v>
      </c>
      <c r="P694" s="9">
        <f t="shared" ca="1" si="71"/>
        <v>1.0410693001872979</v>
      </c>
      <c r="Q694" s="9">
        <f t="shared" ca="1" si="66"/>
        <v>0.27727508875227302</v>
      </c>
      <c r="R694" s="9">
        <f t="shared" ca="1" si="67"/>
        <v>-0.31006090133982944</v>
      </c>
      <c r="S694" s="9">
        <f t="shared" ca="1" si="68"/>
        <v>9.3200613875302984</v>
      </c>
      <c r="T694" s="9">
        <f t="shared" ca="1" si="69"/>
        <v>0.50693332934436275</v>
      </c>
    </row>
    <row r="695" spans="1:20" x14ac:dyDescent="0.25">
      <c r="A695" vm="6157">
        <f ca="1"/>
        <v>44833</v>
      </c>
      <c r="B695" vm="2342">
        <f ca="1"/>
        <v>271.87</v>
      </c>
      <c r="C695" s="9">
        <f t="shared" ca="1" si="70"/>
        <v>-2.8827605915553334E-2</v>
      </c>
      <c r="G695" vm="6158">
        <f ca="1"/>
        <v>12.22</v>
      </c>
      <c r="H695" vm="6159">
        <f ca="1"/>
        <v>237.5</v>
      </c>
      <c r="I695" vm="6160">
        <f ca="1"/>
        <v>142.47999999999999</v>
      </c>
      <c r="J695" vm="6161">
        <f ca="1"/>
        <v>114.8</v>
      </c>
      <c r="K695" vm="6162">
        <f ca="1"/>
        <v>136.41</v>
      </c>
      <c r="L695" vm="6163">
        <f ca="1"/>
        <v>268.20999999999998</v>
      </c>
      <c r="M695" vm="6147">
        <f ca="1"/>
        <v>98.09</v>
      </c>
      <c r="N695" s="9">
        <f t="shared" ca="1" si="71"/>
        <v>1.0773480662983426</v>
      </c>
      <c r="O695" s="9">
        <f t="shared" ca="1" si="71"/>
        <v>0.50602409638554224</v>
      </c>
      <c r="P695" s="9">
        <f t="shared" ca="1" si="71"/>
        <v>0.94081389409160576</v>
      </c>
      <c r="Q695" s="9">
        <f t="shared" ca="1" si="66"/>
        <v>0.24253182093687764</v>
      </c>
      <c r="R695" s="9">
        <f t="shared" ca="1" si="67"/>
        <v>-0.33539585870889166</v>
      </c>
      <c r="S695" s="9">
        <f t="shared" ca="1" si="68"/>
        <v>8.617260222888369</v>
      </c>
      <c r="T695" s="9">
        <f t="shared" ca="1" si="69"/>
        <v>0.46729293503462932</v>
      </c>
    </row>
    <row r="696" spans="1:20" x14ac:dyDescent="0.25">
      <c r="A696" vm="6164">
        <f ca="1"/>
        <v>44834</v>
      </c>
      <c r="B696" vm="6165">
        <f ca="1"/>
        <v>267.26</v>
      </c>
      <c r="C696" s="9">
        <f t="shared" ca="1" si="70"/>
        <v>-1.6956633685217271E-2</v>
      </c>
      <c r="G696" vm="6166">
        <f ca="1"/>
        <v>12.138999999999999</v>
      </c>
      <c r="H696" vm="2497">
        <f ca="1"/>
        <v>232.9</v>
      </c>
      <c r="I696" vm="6167">
        <f ca="1"/>
        <v>138.19999999999999</v>
      </c>
      <c r="J696" vm="6168">
        <f ca="1"/>
        <v>113</v>
      </c>
      <c r="K696" vm="6169">
        <f ca="1"/>
        <v>135.68</v>
      </c>
      <c r="L696" vm="6170">
        <f ca="1"/>
        <v>265.25</v>
      </c>
      <c r="M696" vm="6171">
        <f ca="1"/>
        <v>96.15</v>
      </c>
      <c r="N696" s="9">
        <f t="shared" ca="1" si="71"/>
        <v>1.0635784105397361</v>
      </c>
      <c r="O696" s="9">
        <f t="shared" ca="1" si="71"/>
        <v>0.47685478757133803</v>
      </c>
      <c r="P696" s="9">
        <f t="shared" ca="1" si="71"/>
        <v>0.88251319598161082</v>
      </c>
      <c r="Q696" s="9">
        <f t="shared" ca="1" si="66"/>
        <v>0.22304961468525408</v>
      </c>
      <c r="R696" s="9">
        <f t="shared" ca="1" si="67"/>
        <v>-0.33895249695493301</v>
      </c>
      <c r="S696" s="9">
        <f t="shared" ca="1" si="68"/>
        <v>8.5111229041465268</v>
      </c>
      <c r="T696" s="9">
        <f t="shared" ca="1" si="69"/>
        <v>0.43827317467203186</v>
      </c>
    </row>
    <row r="697" spans="1:20" x14ac:dyDescent="0.25">
      <c r="A697" vm="6172">
        <f ca="1"/>
        <v>44837</v>
      </c>
      <c r="B697" vm="6173">
        <f ca="1"/>
        <v>273.52999999999997</v>
      </c>
      <c r="C697" s="9">
        <f t="shared" ca="1" si="70"/>
        <v>2.3460300830651759E-2</v>
      </c>
      <c r="G697" vm="6174">
        <f ca="1"/>
        <v>12.512</v>
      </c>
      <c r="H697" vm="6175">
        <f ca="1"/>
        <v>240.74</v>
      </c>
      <c r="I697" vm="3546">
        <f ca="1"/>
        <v>142.44999999999999</v>
      </c>
      <c r="J697" vm="6176">
        <f ca="1"/>
        <v>115.88</v>
      </c>
      <c r="K697" vm="6177">
        <f ca="1"/>
        <v>138.61000000000001</v>
      </c>
      <c r="L697" vm="6178">
        <f ca="1"/>
        <v>242.4</v>
      </c>
      <c r="M697" vm="6179">
        <f ca="1"/>
        <v>99.3</v>
      </c>
      <c r="N697" s="9">
        <f t="shared" ca="1" si="71"/>
        <v>1.1269868253293667</v>
      </c>
      <c r="O697" s="9">
        <f t="shared" ca="1" si="71"/>
        <v>0.52656943563728609</v>
      </c>
      <c r="P697" s="9">
        <f t="shared" ca="1" si="71"/>
        <v>0.94040524433849826</v>
      </c>
      <c r="Q697" s="9">
        <f t="shared" ca="1" si="66"/>
        <v>0.25422114468785173</v>
      </c>
      <c r="R697" s="9">
        <f t="shared" ca="1" si="67"/>
        <v>-0.32467722289890366</v>
      </c>
      <c r="S697" s="9">
        <f t="shared" ca="1" si="68"/>
        <v>7.6917858321022354</v>
      </c>
      <c r="T697" s="9">
        <f t="shared" ca="1" si="69"/>
        <v>0.48539288866284713</v>
      </c>
    </row>
    <row r="698" spans="1:20" x14ac:dyDescent="0.25">
      <c r="A698" vm="6180">
        <f ca="1"/>
        <v>44838</v>
      </c>
      <c r="B698" vm="5647">
        <f ca="1"/>
        <v>282.13</v>
      </c>
      <c r="C698" s="9">
        <f t="shared" ca="1" si="70"/>
        <v>3.1440792600446077E-2</v>
      </c>
      <c r="G698" vm="6181">
        <f ca="1"/>
        <v>13.167</v>
      </c>
      <c r="H698" vm="6182">
        <f ca="1"/>
        <v>248.88</v>
      </c>
      <c r="I698" vm="6183">
        <f ca="1"/>
        <v>146.1</v>
      </c>
      <c r="J698" vm="6184">
        <f ca="1"/>
        <v>121.09</v>
      </c>
      <c r="K698" vm="6185">
        <f ca="1"/>
        <v>140.28</v>
      </c>
      <c r="L698" vm="6186">
        <f ca="1"/>
        <v>249.44</v>
      </c>
      <c r="M698" vm="6187">
        <f ca="1"/>
        <v>102.41</v>
      </c>
      <c r="N698" s="9">
        <f t="shared" ca="1" si="71"/>
        <v>1.2383340416489586</v>
      </c>
      <c r="O698" s="9">
        <f t="shared" ca="1" si="71"/>
        <v>0.57818642993024749</v>
      </c>
      <c r="P698" s="9">
        <f t="shared" ca="1" si="71"/>
        <v>0.99012429763323695</v>
      </c>
      <c r="Q698" s="9">
        <f t="shared" ca="1" si="66"/>
        <v>0.31061130833838435</v>
      </c>
      <c r="R698" s="9">
        <f t="shared" ca="1" si="67"/>
        <v>-0.3165408038976858</v>
      </c>
      <c r="S698" s="9">
        <f t="shared" ca="1" si="68"/>
        <v>7.9442205361368874</v>
      </c>
      <c r="T698" s="9">
        <f t="shared" ca="1" si="69"/>
        <v>0.53191425707917595</v>
      </c>
    </row>
    <row r="699" spans="1:20" x14ac:dyDescent="0.25">
      <c r="A699" vm="6188">
        <f ca="1"/>
        <v>44839</v>
      </c>
      <c r="B699" vm="6189">
        <f ca="1"/>
        <v>281.98</v>
      </c>
      <c r="C699" s="9">
        <f t="shared" ca="1" si="70"/>
        <v>-5.3166979761098965E-4</v>
      </c>
      <c r="G699" vm="6190">
        <f ca="1"/>
        <v>13.209</v>
      </c>
      <c r="H699" vm="6191">
        <f ca="1"/>
        <v>249.2</v>
      </c>
      <c r="I699" vm="6192">
        <f ca="1"/>
        <v>146.4</v>
      </c>
      <c r="J699" vm="6193">
        <f ca="1"/>
        <v>120.95</v>
      </c>
      <c r="K699" vm="6194">
        <f ca="1"/>
        <v>138.97999999999999</v>
      </c>
      <c r="L699" vm="6195">
        <f ca="1"/>
        <v>240.81</v>
      </c>
      <c r="M699" vm="6196">
        <f ca="1"/>
        <v>102.22</v>
      </c>
      <c r="N699" s="9">
        <f t="shared" ca="1" si="71"/>
        <v>1.2454738631534208</v>
      </c>
      <c r="O699" s="9">
        <f t="shared" ca="1" si="71"/>
        <v>0.58021559923906163</v>
      </c>
      <c r="P699" s="9">
        <f t="shared" ca="1" si="71"/>
        <v>0.99421079516431154</v>
      </c>
      <c r="Q699" s="9">
        <f t="shared" ca="1" si="66"/>
        <v>0.30909602562992466</v>
      </c>
      <c r="R699" s="9">
        <f t="shared" ca="1" si="67"/>
        <v>-0.32287454323995135</v>
      </c>
      <c r="S699" s="9">
        <f t="shared" ca="1" si="68"/>
        <v>7.6347728804807726</v>
      </c>
      <c r="T699" s="9">
        <f t="shared" ca="1" si="69"/>
        <v>0.52907211560036504</v>
      </c>
    </row>
    <row r="700" spans="1:20" x14ac:dyDescent="0.25">
      <c r="A700" vm="6197">
        <f ca="1"/>
        <v>44840</v>
      </c>
      <c r="B700" vm="6198">
        <f ca="1"/>
        <v>279.76</v>
      </c>
      <c r="C700" s="9">
        <f t="shared" ca="1" si="70"/>
        <v>-7.8728987871481415E-3</v>
      </c>
      <c r="G700" vm="6199">
        <f ca="1"/>
        <v>13.13</v>
      </c>
      <c r="H700" vm="6200">
        <f ca="1"/>
        <v>246.79</v>
      </c>
      <c r="I700" vm="6201">
        <f ca="1"/>
        <v>145.43</v>
      </c>
      <c r="J700" vm="2076">
        <f ca="1"/>
        <v>120.3</v>
      </c>
      <c r="K700" vm="2472">
        <f ca="1"/>
        <v>139.07</v>
      </c>
      <c r="L700" vm="6202">
        <f ca="1"/>
        <v>238.13</v>
      </c>
      <c r="M700" vm="6203">
        <f ca="1"/>
        <v>102.24</v>
      </c>
      <c r="N700" s="9">
        <f t="shared" ca="1" si="71"/>
        <v>1.2320441988950277</v>
      </c>
      <c r="O700" s="9">
        <f t="shared" ca="1" si="71"/>
        <v>0.56493341788205464</v>
      </c>
      <c r="P700" s="9">
        <f t="shared" ca="1" si="71"/>
        <v>0.98099778648050417</v>
      </c>
      <c r="Q700" s="9">
        <f t="shared" ca="1" si="66"/>
        <v>0.30206078448350504</v>
      </c>
      <c r="R700" s="9">
        <f t="shared" ca="1" si="67"/>
        <v>-0.32243605359317906</v>
      </c>
      <c r="S700" s="9">
        <f t="shared" ca="1" si="68"/>
        <v>7.5386755783766723</v>
      </c>
      <c r="T700" s="9">
        <f t="shared" ca="1" si="69"/>
        <v>0.52937128838760827</v>
      </c>
    </row>
    <row r="701" spans="1:20" x14ac:dyDescent="0.25">
      <c r="A701" vm="6204">
        <f ca="1"/>
        <v>44841</v>
      </c>
      <c r="B701" vm="6205">
        <f ca="1"/>
        <v>269.10000000000002</v>
      </c>
      <c r="C701" s="9">
        <f t="shared" ca="1" si="70"/>
        <v>-3.8104089219330728E-2</v>
      </c>
      <c r="G701" vm="6206">
        <f ca="1"/>
        <v>12.076000000000001</v>
      </c>
      <c r="H701" vm="6207">
        <f ca="1"/>
        <v>234.24</v>
      </c>
      <c r="I701" vm="6208">
        <f ca="1"/>
        <v>140.09</v>
      </c>
      <c r="J701" vm="6209">
        <f ca="1"/>
        <v>114.56</v>
      </c>
      <c r="K701" vm="6210">
        <f ca="1"/>
        <v>133.44999999999999</v>
      </c>
      <c r="L701" vm="6211">
        <f ca="1"/>
        <v>223.07</v>
      </c>
      <c r="M701" vm="6212">
        <f ca="1"/>
        <v>99.57</v>
      </c>
      <c r="N701" s="9">
        <f t="shared" ca="1" si="71"/>
        <v>1.0528686782830428</v>
      </c>
      <c r="O701" s="9">
        <f t="shared" ca="1" si="71"/>
        <v>0.48535193405199761</v>
      </c>
      <c r="P701" s="9">
        <f t="shared" ca="1" si="71"/>
        <v>0.9082581304273798</v>
      </c>
      <c r="Q701" s="9">
        <f t="shared" ca="1" si="66"/>
        <v>0.23993419343666123</v>
      </c>
      <c r="R701" s="9">
        <f t="shared" ca="1" si="67"/>
        <v>-0.34981729598051159</v>
      </c>
      <c r="S701" s="9">
        <f t="shared" ca="1" si="68"/>
        <v>6.9986661120752709</v>
      </c>
      <c r="T701" s="9">
        <f t="shared" ca="1" si="69"/>
        <v>0.48943172129063139</v>
      </c>
    </row>
    <row r="702" spans="1:20" x14ac:dyDescent="0.25">
      <c r="A702" vm="6213">
        <f ca="1"/>
        <v>44844</v>
      </c>
      <c r="B702" vm="6214">
        <f ca="1"/>
        <v>266.41000000000003</v>
      </c>
      <c r="C702" s="9">
        <f t="shared" ca="1" si="70"/>
        <v>-9.9962839093273859E-3</v>
      </c>
      <c r="G702" vm="6215">
        <f ca="1"/>
        <v>11.67</v>
      </c>
      <c r="H702" vm="6216">
        <f ca="1"/>
        <v>229.25</v>
      </c>
      <c r="I702" vm="6217">
        <f ca="1"/>
        <v>140.41999999999999</v>
      </c>
      <c r="J702" vm="6218">
        <f ca="1"/>
        <v>113.67</v>
      </c>
      <c r="K702" vm="6219">
        <f ca="1"/>
        <v>133.79</v>
      </c>
      <c r="L702" vm="6220">
        <f ca="1"/>
        <v>222.96</v>
      </c>
      <c r="M702" vm="6221">
        <f ca="1"/>
        <v>98.71</v>
      </c>
      <c r="N702" s="9">
        <f t="shared" ca="1" si="71"/>
        <v>0.98385040373990629</v>
      </c>
      <c r="O702" s="9">
        <f t="shared" ca="1" si="71"/>
        <v>0.45370957514267607</v>
      </c>
      <c r="P702" s="9">
        <f t="shared" ca="1" si="71"/>
        <v>0.91275327771156145</v>
      </c>
      <c r="Q702" s="9">
        <f t="shared" ca="1" si="66"/>
        <v>0.23030132479002519</v>
      </c>
      <c r="R702" s="9">
        <f t="shared" ca="1" si="67"/>
        <v>-0.34816077953714986</v>
      </c>
      <c r="S702" s="9">
        <f t="shared" ca="1" si="68"/>
        <v>6.9947218198247301</v>
      </c>
      <c r="T702" s="9">
        <f t="shared" ca="1" si="69"/>
        <v>0.47656729143917054</v>
      </c>
    </row>
    <row r="703" spans="1:20" x14ac:dyDescent="0.25">
      <c r="A703" vm="6222">
        <f ca="1"/>
        <v>44845</v>
      </c>
      <c r="B703" vm="6223">
        <f ca="1"/>
        <v>262.75</v>
      </c>
      <c r="C703" s="9">
        <f t="shared" ca="1" si="70"/>
        <v>-1.3738223039675757E-2</v>
      </c>
      <c r="G703" vm="6224">
        <f ca="1"/>
        <v>11.586</v>
      </c>
      <c r="H703" vm="6225">
        <f ca="1"/>
        <v>225.41</v>
      </c>
      <c r="I703" vm="6194">
        <f ca="1"/>
        <v>138.97999999999999</v>
      </c>
      <c r="J703" vm="6226">
        <f ca="1"/>
        <v>112.21</v>
      </c>
      <c r="K703" vm="6227">
        <f ca="1"/>
        <v>128.54</v>
      </c>
      <c r="L703" vm="6228">
        <f ca="1"/>
        <v>216.5</v>
      </c>
      <c r="M703" vm="6229">
        <f ca="1"/>
        <v>98.05</v>
      </c>
      <c r="N703" s="9">
        <f t="shared" ca="1" si="71"/>
        <v>0.96957076073098158</v>
      </c>
      <c r="O703" s="9">
        <f t="shared" ca="1" si="71"/>
        <v>0.42935954343690552</v>
      </c>
      <c r="P703" s="9">
        <f t="shared" ca="1" si="71"/>
        <v>0.89313808956240415</v>
      </c>
      <c r="Q703" s="9">
        <f t="shared" ca="1" si="66"/>
        <v>0.21449909083037499</v>
      </c>
      <c r="R703" s="9">
        <f t="shared" ca="1" si="67"/>
        <v>-0.37373934226552985</v>
      </c>
      <c r="S703" s="9">
        <f t="shared" ca="1" si="68"/>
        <v>6.7630842931111141</v>
      </c>
      <c r="T703" s="9">
        <f t="shared" ca="1" si="69"/>
        <v>0.46669458946014264</v>
      </c>
    </row>
    <row r="704" spans="1:20" x14ac:dyDescent="0.25">
      <c r="A704" vm="6230">
        <f ca="1"/>
        <v>44846</v>
      </c>
      <c r="B704" vm="6231">
        <f ca="1"/>
        <v>262.66000000000003</v>
      </c>
      <c r="C704" s="9">
        <f t="shared" ca="1" si="70"/>
        <v>-3.4253092293046183E-4</v>
      </c>
      <c r="G704" vm="6232">
        <f ca="1"/>
        <v>11.5</v>
      </c>
      <c r="H704" vm="6233">
        <f ca="1"/>
        <v>225.75</v>
      </c>
      <c r="I704" vm="6234">
        <f ca="1"/>
        <v>138.34</v>
      </c>
      <c r="J704" vm="6235">
        <f ca="1"/>
        <v>112.9</v>
      </c>
      <c r="K704" vm="6236">
        <f ca="1"/>
        <v>127.5</v>
      </c>
      <c r="L704" vm="6237">
        <f ca="1"/>
        <v>217.24</v>
      </c>
      <c r="M704" vm="6238">
        <f ca="1"/>
        <v>98.3</v>
      </c>
      <c r="N704" s="9">
        <f t="shared" ca="1" si="71"/>
        <v>0.95495112622184442</v>
      </c>
      <c r="O704" s="9">
        <f t="shared" ca="1" si="71"/>
        <v>0.43151553582752067</v>
      </c>
      <c r="P704" s="9">
        <f t="shared" ca="1" si="71"/>
        <v>0.8844202281627791</v>
      </c>
      <c r="Q704" s="9">
        <f t="shared" ca="1" si="66"/>
        <v>0.22196726989349735</v>
      </c>
      <c r="R704" s="9">
        <f t="shared" ca="1" si="67"/>
        <v>-0.37880633373934225</v>
      </c>
      <c r="S704" s="9">
        <f t="shared" ca="1" si="68"/>
        <v>6.7896186227965751</v>
      </c>
      <c r="T704" s="9">
        <f t="shared" ca="1" si="69"/>
        <v>0.47043424930068367</v>
      </c>
    </row>
    <row r="705" spans="1:20" x14ac:dyDescent="0.25">
      <c r="A705" vm="6239">
        <f ca="1"/>
        <v>44847</v>
      </c>
      <c r="B705" vm="6240">
        <f ca="1"/>
        <v>268.82</v>
      </c>
      <c r="C705" s="9">
        <f t="shared" ca="1" si="70"/>
        <v>2.3452371887611179E-2</v>
      </c>
      <c r="G705" vm="6241">
        <f ca="1"/>
        <v>11.96</v>
      </c>
      <c r="H705" vm="6207">
        <f ca="1"/>
        <v>234.24</v>
      </c>
      <c r="I705" vm="6242">
        <f ca="1"/>
        <v>142.99</v>
      </c>
      <c r="J705" vm="6243">
        <f ca="1"/>
        <v>112.53</v>
      </c>
      <c r="K705" vm="6244">
        <f ca="1"/>
        <v>130.29</v>
      </c>
      <c r="L705" vm="6245">
        <f ca="1"/>
        <v>221.72</v>
      </c>
      <c r="M705" vm="6246">
        <f ca="1"/>
        <v>99.71</v>
      </c>
      <c r="N705" s="9">
        <f t="shared" ca="1" si="71"/>
        <v>1.0331491712707184</v>
      </c>
      <c r="O705" s="9">
        <f t="shared" ca="1" si="71"/>
        <v>0.48535193405199761</v>
      </c>
      <c r="P705" s="9">
        <f t="shared" ca="1" si="71"/>
        <v>0.94776093989443244</v>
      </c>
      <c r="Q705" s="9">
        <f t="shared" ca="1" si="66"/>
        <v>0.21796259416399688</v>
      </c>
      <c r="R705" s="9">
        <f t="shared" ca="1" si="67"/>
        <v>-0.36521315468940319</v>
      </c>
      <c r="S705" s="9">
        <f t="shared" ca="1" si="68"/>
        <v>6.9502588890004446</v>
      </c>
      <c r="T705" s="9">
        <f t="shared" ca="1" si="69"/>
        <v>0.49152593080133422</v>
      </c>
    </row>
    <row r="706" spans="1:20" x14ac:dyDescent="0.25">
      <c r="A706" vm="6247">
        <f ca="1"/>
        <v>44848</v>
      </c>
      <c r="B706" vm="2984">
        <f ca="1"/>
        <v>260.74</v>
      </c>
      <c r="C706" s="9">
        <f t="shared" ca="1" si="70"/>
        <v>-3.0057287404210986E-2</v>
      </c>
      <c r="G706" vm="6248">
        <f ca="1"/>
        <v>11.227</v>
      </c>
      <c r="H706" vm="6249">
        <f ca="1"/>
        <v>228.56</v>
      </c>
      <c r="I706" vm="6250">
        <f ca="1"/>
        <v>138.38</v>
      </c>
      <c r="J706" vm="6251">
        <f ca="1"/>
        <v>106.9</v>
      </c>
      <c r="K706" vm="6252">
        <f ca="1"/>
        <v>126.76</v>
      </c>
      <c r="L706" vm="6253">
        <f ca="1"/>
        <v>204.99</v>
      </c>
      <c r="M706" vm="6254">
        <f ca="1"/>
        <v>97.18</v>
      </c>
      <c r="N706" s="9">
        <f t="shared" ca="1" si="71"/>
        <v>0.90854228644283896</v>
      </c>
      <c r="O706" s="9">
        <f t="shared" ca="1" si="71"/>
        <v>0.44933417882054538</v>
      </c>
      <c r="P706" s="9">
        <f t="shared" ca="1" si="71"/>
        <v>0.8849650945002554</v>
      </c>
      <c r="Q706" s="9">
        <f t="shared" ca="1" si="66"/>
        <v>0.15702658238808564</v>
      </c>
      <c r="R706" s="9">
        <f t="shared" ca="1" si="67"/>
        <v>-0.3824116930572472</v>
      </c>
      <c r="S706" s="9">
        <f t="shared" ca="1" si="68"/>
        <v>6.3503678948953688</v>
      </c>
      <c r="T706" s="9">
        <f t="shared" ca="1" si="69"/>
        <v>0.45368057321506039</v>
      </c>
    </row>
    <row r="707" spans="1:20" x14ac:dyDescent="0.25">
      <c r="A707" vm="6255">
        <f ca="1"/>
        <v>44851</v>
      </c>
      <c r="B707" vm="6256">
        <f ca="1"/>
        <v>269.35000000000002</v>
      </c>
      <c r="C707" s="9">
        <f t="shared" ca="1" si="70"/>
        <v>3.302140062897907E-2</v>
      </c>
      <c r="G707" vm="6257">
        <f ca="1"/>
        <v>11.888</v>
      </c>
      <c r="H707" vm="6258">
        <f ca="1"/>
        <v>237.53</v>
      </c>
      <c r="I707" vm="6259">
        <f ca="1"/>
        <v>142.41</v>
      </c>
      <c r="J707" vm="6260">
        <f ca="1"/>
        <v>113.79</v>
      </c>
      <c r="K707" vm="6261">
        <f ca="1"/>
        <v>134.04</v>
      </c>
      <c r="L707" vm="6262">
        <f ca="1"/>
        <v>219.35</v>
      </c>
      <c r="M707" vm="6263">
        <f ca="1"/>
        <v>100.78</v>
      </c>
      <c r="N707" s="9">
        <f t="shared" ca="1" si="71"/>
        <v>1.0209094772630682</v>
      </c>
      <c r="O707" s="9">
        <f t="shared" ca="1" si="71"/>
        <v>0.50621433100824365</v>
      </c>
      <c r="P707" s="9">
        <f t="shared" ca="1" si="71"/>
        <v>0.93986037800102173</v>
      </c>
      <c r="Q707" s="9">
        <f t="shared" ca="1" si="66"/>
        <v>0.23160013854013339</v>
      </c>
      <c r="R707" s="9">
        <f t="shared" ca="1" si="67"/>
        <v>-0.3469427527405603</v>
      </c>
      <c r="S707" s="9">
        <f t="shared" ca="1" si="68"/>
        <v>6.8652773196024146</v>
      </c>
      <c r="T707" s="9">
        <f t="shared" ca="1" si="69"/>
        <v>0.50753167491884943</v>
      </c>
    </row>
    <row r="708" spans="1:20" x14ac:dyDescent="0.25">
      <c r="A708" vm="6264">
        <f ca="1"/>
        <v>44852</v>
      </c>
      <c r="B708" vm="6265">
        <f ca="1"/>
        <v>271.48</v>
      </c>
      <c r="C708" s="9">
        <f t="shared" ca="1" si="70"/>
        <v>7.9079264896972923E-3</v>
      </c>
      <c r="G708" vm="6266">
        <f ca="1"/>
        <v>11.967000000000001</v>
      </c>
      <c r="H708" vm="6267">
        <f ca="1"/>
        <v>238.5</v>
      </c>
      <c r="I708" vm="6268">
        <f ca="1"/>
        <v>143.75</v>
      </c>
      <c r="J708" vm="2739">
        <f ca="1"/>
        <v>116.36</v>
      </c>
      <c r="K708" vm="6269">
        <f ca="1"/>
        <v>132.80000000000001</v>
      </c>
      <c r="L708" vm="6270">
        <f ca="1"/>
        <v>220.19</v>
      </c>
      <c r="M708" vm="6271">
        <f ca="1"/>
        <v>101.39</v>
      </c>
      <c r="N708" s="9">
        <f t="shared" ca="1" si="71"/>
        <v>1.0343391415214618</v>
      </c>
      <c r="O708" s="9">
        <f t="shared" ca="1" si="71"/>
        <v>0.51236525047558668</v>
      </c>
      <c r="P708" s="9">
        <f t="shared" ca="1" si="71"/>
        <v>0.95811340030648751</v>
      </c>
      <c r="Q708" s="9">
        <f t="shared" ref="Q708:Q771" ca="1" si="72">(J708/J$3)-1</f>
        <v>0.25941639968828478</v>
      </c>
      <c r="R708" s="9">
        <f t="shared" ref="R708:R771" ca="1" si="73">(K708/K$3)-1</f>
        <v>-0.35298416565164425</v>
      </c>
      <c r="S708" s="9">
        <f t="shared" ref="S708:S771" ca="1" si="74">(L708/L$3)-1</f>
        <v>6.8953973695156403</v>
      </c>
      <c r="T708" s="9">
        <f t="shared" ref="T708:T771" ca="1" si="75">(M708/M$3)-1</f>
        <v>0.51665644492976925</v>
      </c>
    </row>
    <row r="709" spans="1:20" x14ac:dyDescent="0.25">
      <c r="A709" vm="6272">
        <f ca="1"/>
        <v>44853</v>
      </c>
      <c r="B709" vm="6273">
        <f ca="1"/>
        <v>270.49</v>
      </c>
      <c r="C709" s="9">
        <f t="shared" ref="C709:C772" ca="1" si="76">B709/B708-1</f>
        <v>-3.6466774716369388E-3</v>
      </c>
      <c r="G709" vm="6274">
        <f ca="1"/>
        <v>12.051</v>
      </c>
      <c r="H709" vm="2862">
        <f ca="1"/>
        <v>236.48</v>
      </c>
      <c r="I709" vm="6275">
        <f ca="1"/>
        <v>143.86000000000001</v>
      </c>
      <c r="J709" vm="5944">
        <f ca="1"/>
        <v>115.07</v>
      </c>
      <c r="K709" vm="6276">
        <f ca="1"/>
        <v>133.22999999999999</v>
      </c>
      <c r="L709" vm="6277">
        <f ca="1"/>
        <v>222.04</v>
      </c>
      <c r="M709" vm="6278">
        <f ca="1"/>
        <v>100.29</v>
      </c>
      <c r="N709" s="9">
        <f t="shared" ca="1" si="71"/>
        <v>1.0486187845303867</v>
      </c>
      <c r="O709" s="9">
        <f t="shared" ca="1" si="71"/>
        <v>0.49955611921369703</v>
      </c>
      <c r="P709" s="9">
        <f t="shared" ca="1" si="71"/>
        <v>0.95961178273454828</v>
      </c>
      <c r="Q709" s="9">
        <f t="shared" ca="1" si="72"/>
        <v>0.24545415187462116</v>
      </c>
      <c r="R709" s="9">
        <f t="shared" ca="1" si="73"/>
        <v>-0.35088915956151046</v>
      </c>
      <c r="S709" s="9">
        <f t="shared" ca="1" si="74"/>
        <v>6.9617331937292919</v>
      </c>
      <c r="T709" s="9">
        <f t="shared" ca="1" si="75"/>
        <v>0.50020194163138942</v>
      </c>
    </row>
    <row r="710" spans="1:20" x14ac:dyDescent="0.25">
      <c r="A710" vm="6279">
        <f ca="1"/>
        <v>44854</v>
      </c>
      <c r="B710" vm="6280">
        <f ca="1"/>
        <v>269.11</v>
      </c>
      <c r="C710" s="9">
        <f t="shared" ca="1" si="76"/>
        <v>-5.1018521941661454E-3</v>
      </c>
      <c r="G710" vm="6281">
        <f ca="1"/>
        <v>12.194000000000001</v>
      </c>
      <c r="H710" vm="6282">
        <f ca="1"/>
        <v>236.15</v>
      </c>
      <c r="I710" vm="6283">
        <f ca="1"/>
        <v>143.38999999999999</v>
      </c>
      <c r="J710" vm="6284">
        <f ca="1"/>
        <v>115.25</v>
      </c>
      <c r="K710" vm="6285">
        <f ca="1"/>
        <v>131.53</v>
      </c>
      <c r="L710" vm="6286">
        <f ca="1"/>
        <v>207.28</v>
      </c>
      <c r="M710" vm="6287">
        <f ca="1"/>
        <v>100.53</v>
      </c>
      <c r="N710" s="9">
        <f t="shared" ca="1" si="71"/>
        <v>1.0729281767955801</v>
      </c>
      <c r="O710" s="9">
        <f t="shared" ca="1" si="71"/>
        <v>0.49746353836398249</v>
      </c>
      <c r="P710" s="9">
        <f t="shared" ca="1" si="71"/>
        <v>0.9532096032691979</v>
      </c>
      <c r="Q710" s="9">
        <f t="shared" ca="1" si="72"/>
        <v>0.24740237249978358</v>
      </c>
      <c r="R710" s="9">
        <f t="shared" ca="1" si="73"/>
        <v>-0.35917174177831912</v>
      </c>
      <c r="S710" s="9">
        <f t="shared" ca="1" si="74"/>
        <v>6.4324808881111855</v>
      </c>
      <c r="T710" s="9">
        <f t="shared" ca="1" si="75"/>
        <v>0.50379201507830862</v>
      </c>
    </row>
    <row r="711" spans="1:20" x14ac:dyDescent="0.25">
      <c r="A711" vm="6288">
        <f ca="1"/>
        <v>44855</v>
      </c>
      <c r="B711" vm="6289">
        <f ca="1"/>
        <v>275.42</v>
      </c>
      <c r="C711" s="9">
        <f t="shared" ca="1" si="76"/>
        <v>2.3447660807847992E-2</v>
      </c>
      <c r="G711" vm="6290">
        <f ca="1"/>
        <v>12.465999999999999</v>
      </c>
      <c r="H711" vm="6291">
        <f ca="1"/>
        <v>242.12</v>
      </c>
      <c r="I711" vm="6292">
        <f ca="1"/>
        <v>147.27000000000001</v>
      </c>
      <c r="J711" vm="6293">
        <f ca="1"/>
        <v>119.32</v>
      </c>
      <c r="K711" vm="6294">
        <f ca="1"/>
        <v>130.01</v>
      </c>
      <c r="L711" vm="6295">
        <f ca="1"/>
        <v>214.44</v>
      </c>
      <c r="M711" vm="6296">
        <f ca="1"/>
        <v>101.48</v>
      </c>
      <c r="N711" s="9">
        <f t="shared" ca="1" si="71"/>
        <v>1.1191670208244791</v>
      </c>
      <c r="O711" s="9">
        <f t="shared" ca="1" si="71"/>
        <v>0.53532022828154746</v>
      </c>
      <c r="P711" s="9">
        <f t="shared" ca="1" si="71"/>
        <v>1.0060616380044274</v>
      </c>
      <c r="Q711" s="9">
        <f t="shared" ca="1" si="72"/>
        <v>0.2914538055242879</v>
      </c>
      <c r="R711" s="9">
        <f t="shared" ca="1" si="73"/>
        <v>-0.36657734470158343</v>
      </c>
      <c r="S711" s="9">
        <f t="shared" ca="1" si="74"/>
        <v>6.6892184564191561</v>
      </c>
      <c r="T711" s="9">
        <f t="shared" ca="1" si="75"/>
        <v>0.51800272247236401</v>
      </c>
    </row>
    <row r="712" spans="1:20" x14ac:dyDescent="0.25">
      <c r="A712" vm="6297">
        <f ca="1"/>
        <v>44858</v>
      </c>
      <c r="B712" vm="6298">
        <f ca="1"/>
        <v>278.45</v>
      </c>
      <c r="C712" s="9">
        <f t="shared" ca="1" si="76"/>
        <v>1.1001379710986692E-2</v>
      </c>
      <c r="G712" vm="6299">
        <f ca="1"/>
        <v>12.599</v>
      </c>
      <c r="H712" vm="6300">
        <f ca="1"/>
        <v>247.25</v>
      </c>
      <c r="I712" vm="6301">
        <f ca="1"/>
        <v>149.44999999999999</v>
      </c>
      <c r="J712" vm="5882">
        <f ca="1"/>
        <v>119.82</v>
      </c>
      <c r="K712" vm="6302">
        <f ca="1"/>
        <v>129.72</v>
      </c>
      <c r="L712" vm="6303">
        <f ca="1"/>
        <v>211.25</v>
      </c>
      <c r="M712" vm="6304">
        <f ca="1"/>
        <v>102.97</v>
      </c>
      <c r="N712" s="9">
        <f t="shared" ca="1" si="71"/>
        <v>1.1417764555886101</v>
      </c>
      <c r="O712" s="9">
        <f t="shared" ca="1" si="71"/>
        <v>0.56785034876347495</v>
      </c>
      <c r="P712" s="9">
        <f t="shared" ca="1" si="71"/>
        <v>1.0357568533969013</v>
      </c>
      <c r="Q712" s="9">
        <f t="shared" ca="1" si="72"/>
        <v>0.29686552948307221</v>
      </c>
      <c r="R712" s="9">
        <f t="shared" ca="1" si="73"/>
        <v>-0.36799025578562727</v>
      </c>
      <c r="S712" s="9">
        <f t="shared" ca="1" si="74"/>
        <v>6.5748339811534544</v>
      </c>
      <c r="T712" s="9">
        <f t="shared" ca="1" si="75"/>
        <v>0.5402910951219877</v>
      </c>
    </row>
    <row r="713" spans="1:20" x14ac:dyDescent="0.25">
      <c r="A713" vm="6305">
        <f ca="1"/>
        <v>44859</v>
      </c>
      <c r="B713" vm="6306">
        <f ca="1"/>
        <v>284.20999999999998</v>
      </c>
      <c r="C713" s="9">
        <f t="shared" ca="1" si="76"/>
        <v>2.0685940025139127E-2</v>
      </c>
      <c r="G713" vm="6108">
        <f ca="1"/>
        <v>13.260999999999999</v>
      </c>
      <c r="H713" vm="6307">
        <f ca="1"/>
        <v>250.66</v>
      </c>
      <c r="I713" vm="6308">
        <f ca="1"/>
        <v>152.34</v>
      </c>
      <c r="J713" vm="6309">
        <f ca="1"/>
        <v>120.6</v>
      </c>
      <c r="K713" vm="6310">
        <f ca="1"/>
        <v>137.51</v>
      </c>
      <c r="L713" vm="6311">
        <f ca="1"/>
        <v>222.41499999999999</v>
      </c>
      <c r="M713" vm="6312">
        <f ca="1"/>
        <v>104.93</v>
      </c>
      <c r="N713" s="9">
        <f t="shared" ca="1" si="71"/>
        <v>1.2543136421589458</v>
      </c>
      <c r="O713" s="9">
        <f t="shared" ca="1" si="71"/>
        <v>0.58947368421052637</v>
      </c>
      <c r="P713" s="9">
        <f t="shared" ca="1" si="71"/>
        <v>1.0751234462795849</v>
      </c>
      <c r="Q713" s="9">
        <f t="shared" ca="1" si="72"/>
        <v>0.30530781885877567</v>
      </c>
      <c r="R713" s="9">
        <f t="shared" ca="1" si="73"/>
        <v>-0.33003654080389777</v>
      </c>
      <c r="S713" s="9">
        <f t="shared" ca="1" si="74"/>
        <v>6.9751796445834104</v>
      </c>
      <c r="T713" s="9">
        <f t="shared" ca="1" si="75"/>
        <v>0.56961002827182861</v>
      </c>
    </row>
    <row r="714" spans="1:20" x14ac:dyDescent="0.25">
      <c r="A714" vm="6313">
        <f ca="1"/>
        <v>44860</v>
      </c>
      <c r="B714" vm="6314">
        <f ca="1"/>
        <v>277.93</v>
      </c>
      <c r="C714" s="9">
        <f t="shared" ca="1" si="76"/>
        <v>-2.2096337215439243E-2</v>
      </c>
      <c r="G714" vm="6315">
        <f ca="1"/>
        <v>12.896000000000001</v>
      </c>
      <c r="H714" vm="6316">
        <f ca="1"/>
        <v>231.32</v>
      </c>
      <c r="I714" vm="6317">
        <f ca="1"/>
        <v>149.35</v>
      </c>
      <c r="J714" vm="5326">
        <f ca="1"/>
        <v>115.66</v>
      </c>
      <c r="K714" vm="6036">
        <f ca="1"/>
        <v>129.82</v>
      </c>
      <c r="L714" vm="6318">
        <f ca="1"/>
        <v>224.64</v>
      </c>
      <c r="M714" vm="6319">
        <f ca="1"/>
        <v>94.82</v>
      </c>
      <c r="N714" s="9">
        <f t="shared" ca="1" si="71"/>
        <v>1.1922651933701656</v>
      </c>
      <c r="O714" s="9">
        <f t="shared" ca="1" si="71"/>
        <v>0.46683576410906791</v>
      </c>
      <c r="P714" s="9">
        <f t="shared" ca="1" si="71"/>
        <v>1.0343946875532097</v>
      </c>
      <c r="Q714" s="9">
        <f t="shared" ca="1" si="72"/>
        <v>0.25183998614598679</v>
      </c>
      <c r="R714" s="9">
        <f t="shared" ca="1" si="73"/>
        <v>-0.3675030450669915</v>
      </c>
      <c r="S714" s="9">
        <f t="shared" ca="1" si="74"/>
        <v>7.0549619196511806</v>
      </c>
      <c r="T714" s="9">
        <f t="shared" ca="1" si="75"/>
        <v>0.41837818432035423</v>
      </c>
    </row>
    <row r="715" spans="1:20" x14ac:dyDescent="0.25">
      <c r="A715" vm="6320">
        <f ca="1"/>
        <v>44861</v>
      </c>
      <c r="B715" vm="2465">
        <f ca="1"/>
        <v>272.87</v>
      </c>
      <c r="C715" s="9">
        <f t="shared" ca="1" si="76"/>
        <v>-1.8206023099341606E-2</v>
      </c>
      <c r="G715" vm="6100">
        <f ca="1"/>
        <v>13.176</v>
      </c>
      <c r="H715" vm="6321">
        <f ca="1"/>
        <v>226.75</v>
      </c>
      <c r="I715" vm="6322">
        <f ca="1"/>
        <v>144.80000000000001</v>
      </c>
      <c r="J715" vm="6323">
        <f ca="1"/>
        <v>110.96</v>
      </c>
      <c r="K715" vm="6324">
        <f ca="1"/>
        <v>97.94</v>
      </c>
      <c r="L715" vm="1027">
        <f ca="1"/>
        <v>225.09</v>
      </c>
      <c r="M715" vm="6325">
        <f ca="1"/>
        <v>92.6</v>
      </c>
      <c r="N715" s="9">
        <f t="shared" ca="1" si="71"/>
        <v>1.2398640033999149</v>
      </c>
      <c r="O715" s="9">
        <f t="shared" ca="1" si="71"/>
        <v>0.4378566899175651</v>
      </c>
      <c r="P715" s="9">
        <f t="shared" ca="1" si="71"/>
        <v>0.97241614166524815</v>
      </c>
      <c r="Q715" s="9">
        <f t="shared" ca="1" si="72"/>
        <v>0.20096978093341411</v>
      </c>
      <c r="R715" s="9">
        <f t="shared" ca="1" si="73"/>
        <v>-0.52282582216808771</v>
      </c>
      <c r="S715" s="9">
        <f t="shared" ca="1" si="74"/>
        <v>7.0710976606761236</v>
      </c>
      <c r="T715" s="9">
        <f t="shared" ca="1" si="75"/>
        <v>0.3851700049363509</v>
      </c>
    </row>
    <row r="716" spans="1:20" x14ac:dyDescent="0.25">
      <c r="A716" vm="6326">
        <f ca="1"/>
        <v>44862</v>
      </c>
      <c r="B716" vm="6327">
        <f ca="1"/>
        <v>281.22000000000003</v>
      </c>
      <c r="C716" s="9">
        <f t="shared" ca="1" si="76"/>
        <v>3.0600652325283084E-2</v>
      </c>
      <c r="G716" vm="6328">
        <f ca="1"/>
        <v>13.834</v>
      </c>
      <c r="H716" vm="6329">
        <f ca="1"/>
        <v>235.87</v>
      </c>
      <c r="I716" vm="6330">
        <f ca="1"/>
        <v>155.74</v>
      </c>
      <c r="J716" vm="6331">
        <f ca="1"/>
        <v>103.41</v>
      </c>
      <c r="K716" vm="6332">
        <f ca="1"/>
        <v>99.2</v>
      </c>
      <c r="L716" vm="6333">
        <f ca="1"/>
        <v>228.52</v>
      </c>
      <c r="M716" vm="6334">
        <f ca="1"/>
        <v>96.58</v>
      </c>
      <c r="N716" s="9">
        <f t="shared" ca="1" si="71"/>
        <v>1.3517212069698257</v>
      </c>
      <c r="O716" s="9">
        <f t="shared" ca="1" si="71"/>
        <v>0.49568801521876993</v>
      </c>
      <c r="P716" s="9">
        <f t="shared" ca="1" si="71"/>
        <v>1.1214370849650948</v>
      </c>
      <c r="Q716" s="9">
        <f t="shared" ca="1" si="72"/>
        <v>0.11925274915577111</v>
      </c>
      <c r="R716" s="9">
        <f t="shared" ca="1" si="73"/>
        <v>-0.51668696711327655</v>
      </c>
      <c r="S716" s="9">
        <f t="shared" ca="1" si="74"/>
        <v>7.1940878644884609</v>
      </c>
      <c r="T716" s="9">
        <f t="shared" ca="1" si="75"/>
        <v>0.44470538959776218</v>
      </c>
    </row>
    <row r="717" spans="1:20" x14ac:dyDescent="0.25">
      <c r="A717" vm="6335">
        <f ca="1"/>
        <v>44865</v>
      </c>
      <c r="B717" vm="6336">
        <f ca="1"/>
        <v>277.95</v>
      </c>
      <c r="C717" s="9">
        <f t="shared" ca="1" si="76"/>
        <v>-1.1627906976744318E-2</v>
      </c>
      <c r="G717" vm="6337">
        <f ca="1"/>
        <v>13.497</v>
      </c>
      <c r="H717" vm="6338">
        <f ca="1"/>
        <v>232.13</v>
      </c>
      <c r="I717" vm="6339">
        <f ca="1"/>
        <v>153.34</v>
      </c>
      <c r="J717" vm="6340">
        <f ca="1"/>
        <v>102.44</v>
      </c>
      <c r="K717" vm="6341">
        <f ca="1"/>
        <v>93.16</v>
      </c>
      <c r="L717" vm="6342">
        <f ca="1"/>
        <v>227.54</v>
      </c>
      <c r="M717" vm="6343">
        <f ca="1"/>
        <v>94.66</v>
      </c>
      <c r="N717" s="9">
        <f t="shared" ca="1" si="71"/>
        <v>1.2944326391840204</v>
      </c>
      <c r="O717" s="9">
        <f t="shared" ca="1" si="71"/>
        <v>0.47197209892200398</v>
      </c>
      <c r="P717" s="9">
        <f t="shared" ca="1" si="71"/>
        <v>1.0887451047164993</v>
      </c>
      <c r="Q717" s="9">
        <f t="shared" ca="1" si="72"/>
        <v>0.1087540046757296</v>
      </c>
      <c r="R717" s="9">
        <f t="shared" ca="1" si="73"/>
        <v>-0.54611449451887939</v>
      </c>
      <c r="S717" s="9">
        <f t="shared" ca="1" si="74"/>
        <v>7.1589478062563643</v>
      </c>
      <c r="T717" s="9">
        <f t="shared" ca="1" si="75"/>
        <v>0.41598480202240795</v>
      </c>
    </row>
    <row r="718" spans="1:20" x14ac:dyDescent="0.25">
      <c r="A718" vm="6344">
        <f ca="1"/>
        <v>44866</v>
      </c>
      <c r="B718" vm="6345">
        <f ca="1"/>
        <v>275.11</v>
      </c>
      <c r="C718" s="9">
        <f t="shared" ca="1" si="76"/>
        <v>-1.021766504767041E-2</v>
      </c>
      <c r="G718" vm="6346">
        <f ca="1"/>
        <v>13.542999999999999</v>
      </c>
      <c r="H718" vm="6347">
        <f ca="1"/>
        <v>228.17</v>
      </c>
      <c r="I718" vm="6348">
        <f ca="1"/>
        <v>150.65</v>
      </c>
      <c r="J718" vm="6349">
        <f ca="1"/>
        <v>96.79</v>
      </c>
      <c r="K718" vm="6350">
        <f ca="1"/>
        <v>95.2</v>
      </c>
      <c r="L718" vm="6351">
        <f ca="1"/>
        <v>227.82</v>
      </c>
      <c r="M718" vm="6352">
        <f ca="1"/>
        <v>90.5</v>
      </c>
      <c r="N718" s="9">
        <f t="shared" ca="1" si="71"/>
        <v>1.3022524436889076</v>
      </c>
      <c r="O718" s="9">
        <f t="shared" ca="1" si="71"/>
        <v>0.44686112872542805</v>
      </c>
      <c r="P718" s="9">
        <f t="shared" ca="1" si="71"/>
        <v>1.0521028435211988</v>
      </c>
      <c r="Q718" s="9">
        <f t="shared" ca="1" si="72"/>
        <v>4.7601523941466883E-2</v>
      </c>
      <c r="R718" s="9">
        <f t="shared" ca="1" si="73"/>
        <v>-0.53617539585870888</v>
      </c>
      <c r="S718" s="9">
        <f t="shared" ca="1" si="74"/>
        <v>7.1689878228941062</v>
      </c>
      <c r="T718" s="9">
        <f t="shared" ca="1" si="75"/>
        <v>0.35375686227580738</v>
      </c>
    </row>
    <row r="719" spans="1:20" x14ac:dyDescent="0.25">
      <c r="A719" vm="6353">
        <f ca="1"/>
        <v>44867</v>
      </c>
      <c r="B719" vm="6354">
        <f ca="1"/>
        <v>265.68</v>
      </c>
      <c r="C719" s="9">
        <f t="shared" ca="1" si="76"/>
        <v>-3.4277198211624449E-2</v>
      </c>
      <c r="G719" vm="6355">
        <f ca="1"/>
        <v>13.218999999999999</v>
      </c>
      <c r="H719" vm="6356">
        <f ca="1"/>
        <v>220.1</v>
      </c>
      <c r="I719" vm="6357">
        <f ca="1"/>
        <v>145.03</v>
      </c>
      <c r="J719" vm="6358">
        <f ca="1"/>
        <v>92.12</v>
      </c>
      <c r="K719" vm="6359">
        <f ca="1"/>
        <v>90.54</v>
      </c>
      <c r="L719" vm="6360">
        <f ca="1"/>
        <v>214.98</v>
      </c>
      <c r="M719" vm="6361">
        <f ca="1"/>
        <v>87.07</v>
      </c>
      <c r="N719" s="9">
        <f t="shared" ca="1" si="71"/>
        <v>1.2471738206544836</v>
      </c>
      <c r="O719" s="9">
        <f t="shared" ca="1" si="71"/>
        <v>0.39568801521876984</v>
      </c>
      <c r="P719" s="9">
        <f t="shared" ca="1" si="71"/>
        <v>0.97554912310573827</v>
      </c>
      <c r="Q719" s="9">
        <f t="shared" ca="1" si="72"/>
        <v>-2.9439778335785816E-3</v>
      </c>
      <c r="R719" s="9">
        <f t="shared" ca="1" si="73"/>
        <v>-0.55887941534713759</v>
      </c>
      <c r="S719" s="9">
        <f t="shared" ca="1" si="74"/>
        <v>6.7085813456490868</v>
      </c>
      <c r="T719" s="9">
        <f t="shared" ca="1" si="75"/>
        <v>0.30244872926358601</v>
      </c>
    </row>
    <row r="720" spans="1:20" x14ac:dyDescent="0.25">
      <c r="A720" vm="6362">
        <f ca="1"/>
        <v>44868</v>
      </c>
      <c r="B720" vm="6363">
        <f ca="1"/>
        <v>260.49</v>
      </c>
      <c r="C720" s="9">
        <f t="shared" ca="1" si="76"/>
        <v>-1.9534778681120191E-2</v>
      </c>
      <c r="G720" vm="6364">
        <f ca="1"/>
        <v>13.420999999999999</v>
      </c>
      <c r="H720" vm="1634">
        <f ca="1"/>
        <v>214.25</v>
      </c>
      <c r="I720" vm="6365">
        <f ca="1"/>
        <v>138.88</v>
      </c>
      <c r="J720" vm="6366">
        <f ca="1"/>
        <v>89.3</v>
      </c>
      <c r="K720" vm="6367">
        <f ca="1"/>
        <v>88.91</v>
      </c>
      <c r="L720" vm="6368">
        <f ca="1"/>
        <v>215.31</v>
      </c>
      <c r="M720" vm="6369">
        <f ca="1"/>
        <v>83.49</v>
      </c>
      <c r="N720" s="9">
        <f t="shared" ca="1" si="71"/>
        <v>1.2815129621759453</v>
      </c>
      <c r="O720" s="9">
        <f t="shared" ca="1" si="71"/>
        <v>0.35859226379201026</v>
      </c>
      <c r="P720" s="9">
        <f t="shared" ca="1" si="71"/>
        <v>0.89177592371871284</v>
      </c>
      <c r="Q720" s="9">
        <f t="shared" ca="1" si="72"/>
        <v>-3.3466100961122125E-2</v>
      </c>
      <c r="R720" s="9">
        <f t="shared" ca="1" si="73"/>
        <v>-0.56682095006090139</v>
      </c>
      <c r="S720" s="9">
        <f t="shared" ca="1" si="74"/>
        <v>6.7204142224007111</v>
      </c>
      <c r="T720" s="9">
        <f t="shared" ca="1" si="75"/>
        <v>0.24889680034704043</v>
      </c>
    </row>
    <row r="721" spans="1:20" x14ac:dyDescent="0.25">
      <c r="A721" vm="6370">
        <f ca="1"/>
        <v>44869</v>
      </c>
      <c r="B721" vm="6371">
        <f ca="1"/>
        <v>264.68</v>
      </c>
      <c r="C721" s="9">
        <f t="shared" ca="1" si="76"/>
        <v>1.6085070444162852E-2</v>
      </c>
      <c r="G721" vm="6372">
        <f ca="1"/>
        <v>14.156000000000001</v>
      </c>
      <c r="H721" vm="426">
        <f ca="1"/>
        <v>221.39</v>
      </c>
      <c r="I721" vm="6250">
        <f ca="1"/>
        <v>138.38</v>
      </c>
      <c r="J721" vm="6373">
        <f ca="1"/>
        <v>90.98</v>
      </c>
      <c r="K721" vm="6374">
        <f ca="1"/>
        <v>90.79</v>
      </c>
      <c r="L721" vm="6375">
        <f ca="1"/>
        <v>207.47</v>
      </c>
      <c r="M721" vm="6376">
        <f ca="1"/>
        <v>86.7</v>
      </c>
      <c r="N721" s="9">
        <f t="shared" ca="1" si="71"/>
        <v>1.4064598385040372</v>
      </c>
      <c r="O721" s="9">
        <f t="shared" ca="1" si="71"/>
        <v>0.40386810399492701</v>
      </c>
      <c r="P721" s="9">
        <f t="shared" ca="1" si="71"/>
        <v>0.8849650945002554</v>
      </c>
      <c r="Q721" s="9">
        <f t="shared" ca="1" si="72"/>
        <v>-1.5282708459606775E-2</v>
      </c>
      <c r="R721" s="9">
        <f t="shared" ca="1" si="73"/>
        <v>-0.55766138855054814</v>
      </c>
      <c r="S721" s="9">
        <f t="shared" ca="1" si="74"/>
        <v>6.4392937565439388</v>
      </c>
      <c r="T721" s="9">
        <f t="shared" ca="1" si="75"/>
        <v>0.29691403269958561</v>
      </c>
    </row>
    <row r="722" spans="1:20" x14ac:dyDescent="0.25">
      <c r="A722" vm="6377">
        <f ca="1"/>
        <v>44872</v>
      </c>
      <c r="B722" vm="6378">
        <f ca="1"/>
        <v>267.58999999999997</v>
      </c>
      <c r="C722" s="9">
        <f t="shared" ca="1" si="76"/>
        <v>1.0994408342148931E-2</v>
      </c>
      <c r="G722" vm="6379">
        <f ca="1"/>
        <v>14.301</v>
      </c>
      <c r="H722" vm="6380">
        <f ca="1"/>
        <v>227.87</v>
      </c>
      <c r="I722" vm="6381">
        <f ca="1"/>
        <v>138.91999999999999</v>
      </c>
      <c r="J722" vm="6382">
        <f ca="1"/>
        <v>90.53</v>
      </c>
      <c r="K722" vm="6383">
        <f ca="1"/>
        <v>96.72</v>
      </c>
      <c r="L722" vm="6384">
        <f ca="1"/>
        <v>197.08</v>
      </c>
      <c r="M722" vm="6385">
        <f ca="1"/>
        <v>88.65</v>
      </c>
      <c r="N722" s="9">
        <f t="shared" ca="1" si="71"/>
        <v>1.431109222269443</v>
      </c>
      <c r="O722" s="9">
        <f t="shared" ca="1" si="71"/>
        <v>0.44495878249841492</v>
      </c>
      <c r="P722" s="9">
        <f t="shared" ca="1" si="71"/>
        <v>0.89232079005618936</v>
      </c>
      <c r="Q722" s="9">
        <f t="shared" ca="1" si="72"/>
        <v>-2.015326002251272E-2</v>
      </c>
      <c r="R722" s="9">
        <f t="shared" ca="1" si="73"/>
        <v>-0.52876979293544457</v>
      </c>
      <c r="S722" s="9">
        <f t="shared" ca="1" si="74"/>
        <v>6.0667374248791619</v>
      </c>
      <c r="T722" s="9">
        <f t="shared" ca="1" si="75"/>
        <v>0.3260833794558049</v>
      </c>
    </row>
    <row r="723" spans="1:20" x14ac:dyDescent="0.25">
      <c r="A723" vm="6386">
        <f ca="1"/>
        <v>44873</v>
      </c>
      <c r="B723" vm="6387">
        <f ca="1"/>
        <v>269.54000000000002</v>
      </c>
      <c r="C723" s="9">
        <f t="shared" ca="1" si="76"/>
        <v>7.2872678351210141E-3</v>
      </c>
      <c r="G723" vm="6388">
        <f ca="1"/>
        <v>14.602</v>
      </c>
      <c r="H723" vm="978">
        <f ca="1"/>
        <v>228.87</v>
      </c>
      <c r="I723" vm="6389">
        <f ca="1"/>
        <v>139.5</v>
      </c>
      <c r="J723" vm="6390">
        <f ca="1"/>
        <v>89.98</v>
      </c>
      <c r="K723" vm="6391">
        <f ca="1"/>
        <v>96.47</v>
      </c>
      <c r="L723" vm="6392">
        <f ca="1"/>
        <v>191.3</v>
      </c>
      <c r="M723" vm="6367">
        <f ca="1"/>
        <v>88.91</v>
      </c>
      <c r="N723" s="9">
        <f t="shared" ca="1" si="71"/>
        <v>1.4822779430514235</v>
      </c>
      <c r="O723" s="9">
        <f t="shared" ca="1" si="71"/>
        <v>0.45129993658845913</v>
      </c>
      <c r="P723" s="9">
        <f t="shared" ca="1" si="71"/>
        <v>0.90022135194960007</v>
      </c>
      <c r="Q723" s="9">
        <f t="shared" ca="1" si="72"/>
        <v>-2.6106156377175394E-2</v>
      </c>
      <c r="R723" s="9">
        <f t="shared" ca="1" si="73"/>
        <v>-0.52998781973203413</v>
      </c>
      <c r="S723" s="9">
        <f t="shared" ca="1" si="74"/>
        <v>5.8594827957143476</v>
      </c>
      <c r="T723" s="9">
        <f t="shared" ca="1" si="75"/>
        <v>0.3299726256899671</v>
      </c>
    </row>
    <row r="724" spans="1:20" x14ac:dyDescent="0.25">
      <c r="A724" vm="6393">
        <f ca="1"/>
        <v>44874</v>
      </c>
      <c r="B724" vm="6394">
        <f ca="1"/>
        <v>263.32</v>
      </c>
      <c r="C724" s="9">
        <f t="shared" ca="1" si="76"/>
        <v>-2.3076352303925352E-2</v>
      </c>
      <c r="G724" vm="6395">
        <f ca="1"/>
        <v>13.776</v>
      </c>
      <c r="H724" vm="6396">
        <f ca="1"/>
        <v>224.51</v>
      </c>
      <c r="I724" vm="2332">
        <f ca="1"/>
        <v>134.87</v>
      </c>
      <c r="J724" vm="6397">
        <f ca="1"/>
        <v>86.14</v>
      </c>
      <c r="K724" vm="6398">
        <f ca="1"/>
        <v>101.47</v>
      </c>
      <c r="L724" vm="6399">
        <f ca="1"/>
        <v>177.59</v>
      </c>
      <c r="M724" vm="6400">
        <f ca="1"/>
        <v>87.4</v>
      </c>
      <c r="N724" s="9">
        <f t="shared" ref="N724:P787" ca="1" si="77">(G724/G$3)-1</f>
        <v>1.3418614534636633</v>
      </c>
      <c r="O724" s="9">
        <f t="shared" ca="1" si="77"/>
        <v>0.42365250475586569</v>
      </c>
      <c r="P724" s="9">
        <f t="shared" ca="1" si="77"/>
        <v>0.83715307338668499</v>
      </c>
      <c r="Q724" s="9">
        <f t="shared" ca="1" si="72"/>
        <v>-6.7668196380638923E-2</v>
      </c>
      <c r="R724" s="9">
        <f t="shared" ca="1" si="73"/>
        <v>-0.50562728380024358</v>
      </c>
      <c r="S724" s="9">
        <f t="shared" ca="1" si="74"/>
        <v>5.3678805524877724</v>
      </c>
      <c r="T724" s="9">
        <f t="shared" ca="1" si="75"/>
        <v>0.30738508025310018</v>
      </c>
    </row>
    <row r="725" spans="1:20" x14ac:dyDescent="0.25">
      <c r="A725" vm="6401">
        <f ca="1"/>
        <v>44875</v>
      </c>
      <c r="B725" vm="6402">
        <f ca="1"/>
        <v>282.75</v>
      </c>
      <c r="C725" s="9">
        <f t="shared" ca="1" si="76"/>
        <v>7.3788546255506571E-2</v>
      </c>
      <c r="G725" vm="6403">
        <f ca="1"/>
        <v>15.75</v>
      </c>
      <c r="H725" vm="6404">
        <f ca="1"/>
        <v>242.98</v>
      </c>
      <c r="I725" vm="6405">
        <f ca="1"/>
        <v>146.87</v>
      </c>
      <c r="J725" vm="6406">
        <f ca="1"/>
        <v>96.63</v>
      </c>
      <c r="K725" vm="6056">
        <f ca="1"/>
        <v>111.87</v>
      </c>
      <c r="L725" vm="6407">
        <f ca="1"/>
        <v>190.72</v>
      </c>
      <c r="M725" vm="6408">
        <f ca="1"/>
        <v>94.17</v>
      </c>
      <c r="N725" s="9">
        <f t="shared" ca="1" si="77"/>
        <v>1.6774330641733957</v>
      </c>
      <c r="O725" s="9">
        <f t="shared" ca="1" si="77"/>
        <v>0.5407736207989855</v>
      </c>
      <c r="P725" s="9">
        <f t="shared" ca="1" si="77"/>
        <v>1.0006129746296613</v>
      </c>
      <c r="Q725" s="9">
        <f t="shared" ca="1" si="72"/>
        <v>4.5869772274655718E-2</v>
      </c>
      <c r="R725" s="9">
        <f t="shared" ca="1" si="73"/>
        <v>-0.45495736906211937</v>
      </c>
      <c r="S725" s="9">
        <f t="shared" ca="1" si="74"/>
        <v>5.8386856183933107</v>
      </c>
      <c r="T725" s="9">
        <f t="shared" ca="1" si="75"/>
        <v>0.40865506873494795</v>
      </c>
    </row>
    <row r="726" spans="1:20" x14ac:dyDescent="0.25">
      <c r="A726" vm="6409">
        <f ca="1"/>
        <v>44876</v>
      </c>
      <c r="B726" vm="6410">
        <f ca="1"/>
        <v>287.95999999999998</v>
      </c>
      <c r="C726" s="9">
        <f t="shared" ca="1" si="76"/>
        <v>1.8426171529619673E-2</v>
      </c>
      <c r="G726" vm="6411">
        <f ca="1"/>
        <v>16.327000000000002</v>
      </c>
      <c r="H726" vm="6412">
        <f ca="1"/>
        <v>247.11</v>
      </c>
      <c r="I726" vm="644">
        <f ca="1"/>
        <v>149.69999999999999</v>
      </c>
      <c r="J726" vm="6413">
        <f ca="1"/>
        <v>100.79</v>
      </c>
      <c r="K726" vm="1803">
        <f ca="1"/>
        <v>113.02</v>
      </c>
      <c r="L726" vm="6414">
        <f ca="1"/>
        <v>195.97</v>
      </c>
      <c r="M726" vm="6415">
        <f ca="1"/>
        <v>96.73</v>
      </c>
      <c r="N726" s="9">
        <f t="shared" ca="1" si="77"/>
        <v>1.7755206119847005</v>
      </c>
      <c r="O726" s="9">
        <f t="shared" ca="1" si="77"/>
        <v>0.56696258719086901</v>
      </c>
      <c r="P726" s="9">
        <f t="shared" ca="1" si="77"/>
        <v>1.0391622680061299</v>
      </c>
      <c r="Q726" s="9">
        <f t="shared" ca="1" si="72"/>
        <v>9.0895315611741356E-2</v>
      </c>
      <c r="R726" s="9">
        <f t="shared" ca="1" si="73"/>
        <v>-0.44935444579780759</v>
      </c>
      <c r="S726" s="9">
        <f t="shared" ca="1" si="74"/>
        <v>6.0269359303509704</v>
      </c>
      <c r="T726" s="9">
        <f t="shared" ca="1" si="75"/>
        <v>0.44694918550208684</v>
      </c>
    </row>
    <row r="727" spans="1:20" x14ac:dyDescent="0.25">
      <c r="A727" vm="6416">
        <f ca="1"/>
        <v>44879</v>
      </c>
      <c r="B727" vm="6417">
        <f ca="1"/>
        <v>285.44</v>
      </c>
      <c r="C727" s="9">
        <f t="shared" ca="1" si="76"/>
        <v>-8.751215446589744E-3</v>
      </c>
      <c r="G727" vm="6418">
        <f ca="1"/>
        <v>16.295000000000002</v>
      </c>
      <c r="H727" vm="1075">
        <f ca="1"/>
        <v>241.55</v>
      </c>
      <c r="I727" vm="6419">
        <f ca="1"/>
        <v>148.28</v>
      </c>
      <c r="J727" vm="6420">
        <f ca="1"/>
        <v>98.49</v>
      </c>
      <c r="K727" vm="6421">
        <f ca="1"/>
        <v>114.22</v>
      </c>
      <c r="L727" vm="6422">
        <f ca="1"/>
        <v>190.95</v>
      </c>
      <c r="M727" vm="6423">
        <f ca="1"/>
        <v>96.03</v>
      </c>
      <c r="N727" s="9">
        <f t="shared" ca="1" si="77"/>
        <v>1.7700807479813006</v>
      </c>
      <c r="O727" s="9">
        <f t="shared" ca="1" si="77"/>
        <v>0.53170577045022216</v>
      </c>
      <c r="P727" s="9">
        <f t="shared" ca="1" si="77"/>
        <v>1.0198195130257108</v>
      </c>
      <c r="Q727" s="9">
        <f t="shared" ca="1" si="72"/>
        <v>6.600138540133349E-2</v>
      </c>
      <c r="R727" s="9">
        <f t="shared" ca="1" si="73"/>
        <v>-0.44350791717417781</v>
      </c>
      <c r="S727" s="9">
        <f t="shared" ca="1" si="74"/>
        <v>5.8469327749171693</v>
      </c>
      <c r="T727" s="9">
        <f t="shared" ca="1" si="75"/>
        <v>0.43647813794857226</v>
      </c>
    </row>
    <row r="728" spans="1:20" x14ac:dyDescent="0.25">
      <c r="A728" vm="6424">
        <f ca="1"/>
        <v>44880</v>
      </c>
      <c r="B728" vm="6425">
        <f ca="1"/>
        <v>289.39</v>
      </c>
      <c r="C728" s="9">
        <f t="shared" ca="1" si="76"/>
        <v>1.3838284753363128E-2</v>
      </c>
      <c r="G728" vm="6426">
        <f ca="1"/>
        <v>16.666</v>
      </c>
      <c r="H728" vm="6427">
        <f ca="1"/>
        <v>241.97</v>
      </c>
      <c r="I728" vm="6428">
        <f ca="1"/>
        <v>150.04</v>
      </c>
      <c r="J728" vm="6429">
        <f ca="1"/>
        <v>98.94</v>
      </c>
      <c r="K728" vm="6430">
        <f ca="1"/>
        <v>117.08</v>
      </c>
      <c r="L728" vm="6431">
        <f ca="1"/>
        <v>194.42</v>
      </c>
      <c r="M728" vm="6432">
        <f ca="1"/>
        <v>98.72</v>
      </c>
      <c r="N728" s="9">
        <f t="shared" ca="1" si="77"/>
        <v>1.8331491712707182</v>
      </c>
      <c r="O728" s="9">
        <f t="shared" ca="1" si="77"/>
        <v>0.53436905516804067</v>
      </c>
      <c r="P728" s="9">
        <f t="shared" ca="1" si="77"/>
        <v>1.043793631874681</v>
      </c>
      <c r="Q728" s="9">
        <f t="shared" ca="1" si="72"/>
        <v>7.0871936964239435E-2</v>
      </c>
      <c r="R728" s="9">
        <f t="shared" ca="1" si="73"/>
        <v>-0.42957369062119366</v>
      </c>
      <c r="S728" s="9">
        <f t="shared" ca="1" si="74"/>
        <v>5.971357266820613</v>
      </c>
      <c r="T728" s="9">
        <f t="shared" ca="1" si="75"/>
        <v>0.47671687783279237</v>
      </c>
    </row>
    <row r="729" spans="1:20" x14ac:dyDescent="0.25">
      <c r="A729" vm="6433">
        <f ca="1"/>
        <v>44881</v>
      </c>
      <c r="B729" vm="6417">
        <f ca="1"/>
        <v>285.44</v>
      </c>
      <c r="C729" s="9">
        <f t="shared" ca="1" si="76"/>
        <v>-1.364940046304286E-2</v>
      </c>
      <c r="G729" vm="6434">
        <f ca="1"/>
        <v>15.91</v>
      </c>
      <c r="H729" vm="6435">
        <f ca="1"/>
        <v>241.73</v>
      </c>
      <c r="I729" vm="3920">
        <f ca="1"/>
        <v>148.79</v>
      </c>
      <c r="J729" vm="6436">
        <f ca="1"/>
        <v>97.12</v>
      </c>
      <c r="K729" vm="6437">
        <f ca="1"/>
        <v>113.23</v>
      </c>
      <c r="L729" vm="6438">
        <f ca="1"/>
        <v>186.92</v>
      </c>
      <c r="M729" vm="6439">
        <f ca="1"/>
        <v>98.99</v>
      </c>
      <c r="N729" s="9">
        <f t="shared" ca="1" si="77"/>
        <v>1.7046323841903952</v>
      </c>
      <c r="O729" s="9">
        <f t="shared" ca="1" si="77"/>
        <v>0.5328471781864299</v>
      </c>
      <c r="P729" s="9">
        <f t="shared" ca="1" si="77"/>
        <v>1.0267665588285375</v>
      </c>
      <c r="Q729" s="9">
        <f t="shared" ca="1" si="72"/>
        <v>5.1173261754264621E-2</v>
      </c>
      <c r="R729" s="9">
        <f t="shared" ca="1" si="73"/>
        <v>-0.44833130328867232</v>
      </c>
      <c r="S729" s="9">
        <f t="shared" ca="1" si="74"/>
        <v>5.7024282497382419</v>
      </c>
      <c r="T729" s="9">
        <f t="shared" ca="1" si="75"/>
        <v>0.48075571046057641</v>
      </c>
    </row>
    <row r="730" spans="1:20" x14ac:dyDescent="0.25">
      <c r="A730" vm="6440">
        <f ca="1"/>
        <v>44882</v>
      </c>
      <c r="B730" vm="6441">
        <f ca="1"/>
        <v>284.81</v>
      </c>
      <c r="C730" s="9">
        <f t="shared" ca="1" si="76"/>
        <v>-2.2071188340807568E-3</v>
      </c>
      <c r="G730" vm="6442">
        <f ca="1"/>
        <v>15.677</v>
      </c>
      <c r="H730" vm="6443">
        <f ca="1"/>
        <v>241.68</v>
      </c>
      <c r="I730" vm="6444">
        <f ca="1"/>
        <v>150.72</v>
      </c>
      <c r="J730" vm="6445">
        <f ca="1"/>
        <v>94.85</v>
      </c>
      <c r="K730" vm="6446">
        <f ca="1"/>
        <v>111.45</v>
      </c>
      <c r="L730" vm="5754">
        <f ca="1"/>
        <v>183.17</v>
      </c>
      <c r="M730" vm="6447">
        <f ca="1"/>
        <v>98.5</v>
      </c>
      <c r="N730" s="9">
        <f t="shared" ca="1" si="77"/>
        <v>1.6650233744156395</v>
      </c>
      <c r="O730" s="9">
        <f t="shared" ca="1" si="77"/>
        <v>0.53253012048192794</v>
      </c>
      <c r="P730" s="9">
        <f t="shared" ca="1" si="77"/>
        <v>1.0530563596117828</v>
      </c>
      <c r="Q730" s="9">
        <f t="shared" ca="1" si="72"/>
        <v>2.660403498138364E-2</v>
      </c>
      <c r="R730" s="9">
        <f t="shared" ca="1" si="73"/>
        <v>-0.45700365408038979</v>
      </c>
      <c r="S730" s="9">
        <f t="shared" ca="1" si="74"/>
        <v>5.5679637411970564</v>
      </c>
      <c r="T730" s="9">
        <f t="shared" ca="1" si="75"/>
        <v>0.47342597717311641</v>
      </c>
    </row>
    <row r="731" spans="1:20" x14ac:dyDescent="0.25">
      <c r="A731" vm="6448">
        <f ca="1"/>
        <v>44883</v>
      </c>
      <c r="B731" vm="3634">
        <f ca="1"/>
        <v>284.82</v>
      </c>
      <c r="C731" s="9">
        <f t="shared" ca="1" si="76"/>
        <v>3.5111126716058649E-5</v>
      </c>
      <c r="G731" vm="6449">
        <f ca="1"/>
        <v>15.409000000000001</v>
      </c>
      <c r="H731" vm="6450">
        <f ca="1"/>
        <v>241.22</v>
      </c>
      <c r="I731" vm="6451">
        <f ca="1"/>
        <v>151.29</v>
      </c>
      <c r="J731" vm="6452">
        <f ca="1"/>
        <v>94.14</v>
      </c>
      <c r="K731" vm="6453">
        <f ca="1"/>
        <v>112.05</v>
      </c>
      <c r="L731" vm="6454">
        <f ca="1"/>
        <v>180.19</v>
      </c>
      <c r="M731" vm="6455">
        <f ca="1"/>
        <v>97.8</v>
      </c>
      <c r="N731" s="9">
        <f t="shared" ca="1" si="77"/>
        <v>1.6194645133871655</v>
      </c>
      <c r="O731" s="9">
        <f t="shared" ca="1" si="77"/>
        <v>0.52961318960050741</v>
      </c>
      <c r="P731" s="9">
        <f t="shared" ca="1" si="77"/>
        <v>1.060820704920824</v>
      </c>
      <c r="Q731" s="9">
        <f t="shared" ca="1" si="72"/>
        <v>1.8919386959910023E-2</v>
      </c>
      <c r="R731" s="9">
        <f t="shared" ca="1" si="73"/>
        <v>-0.4540803897685749</v>
      </c>
      <c r="S731" s="9">
        <f t="shared" ca="1" si="74"/>
        <v>5.4611092784096611</v>
      </c>
      <c r="T731" s="9">
        <f t="shared" ca="1" si="75"/>
        <v>0.46295492961960183</v>
      </c>
    </row>
    <row r="732" spans="1:20" x14ac:dyDescent="0.25">
      <c r="A732" vm="6456">
        <f ca="1"/>
        <v>44886</v>
      </c>
      <c r="B732" vm="6457">
        <f ca="1"/>
        <v>281.89</v>
      </c>
      <c r="C732" s="9">
        <f t="shared" ca="1" si="76"/>
        <v>-1.0287198932659281E-2</v>
      </c>
      <c r="G732" vm="6458">
        <f ca="1"/>
        <v>15.317</v>
      </c>
      <c r="H732" vm="6459">
        <f ca="1"/>
        <v>242.05</v>
      </c>
      <c r="I732" vm="6460">
        <f ca="1"/>
        <v>148.01</v>
      </c>
      <c r="J732" vm="6461">
        <f ca="1"/>
        <v>92.46</v>
      </c>
      <c r="K732" vm="6462">
        <f ca="1"/>
        <v>109.86</v>
      </c>
      <c r="L732" vm="6463">
        <f ca="1"/>
        <v>167.87</v>
      </c>
      <c r="M732" vm="6464">
        <f ca="1"/>
        <v>95.83</v>
      </c>
      <c r="N732" s="9">
        <f t="shared" ca="1" si="77"/>
        <v>1.6038249043773907</v>
      </c>
      <c r="O732" s="9">
        <f t="shared" ca="1" si="77"/>
        <v>0.53487634749524426</v>
      </c>
      <c r="P732" s="9">
        <f t="shared" ca="1" si="77"/>
        <v>1.0161416652477437</v>
      </c>
      <c r="Q732" s="9">
        <f t="shared" ca="1" si="72"/>
        <v>7.3599445839467315E-4</v>
      </c>
      <c r="R732" s="9">
        <f t="shared" ca="1" si="73"/>
        <v>-0.46475030450669919</v>
      </c>
      <c r="S732" s="9">
        <f t="shared" ca="1" si="74"/>
        <v>5.0193485463490193</v>
      </c>
      <c r="T732" s="9">
        <f t="shared" ca="1" si="75"/>
        <v>0.43348641007613953</v>
      </c>
    </row>
    <row r="733" spans="1:20" x14ac:dyDescent="0.25">
      <c r="A733" vm="6465">
        <f ca="1"/>
        <v>44887</v>
      </c>
      <c r="B733" vm="6466">
        <f ca="1"/>
        <v>285.95</v>
      </c>
      <c r="C733" s="9">
        <f t="shared" ca="1" si="76"/>
        <v>1.4402781226719563E-2</v>
      </c>
      <c r="G733" vm="6467">
        <f ca="1"/>
        <v>16.038</v>
      </c>
      <c r="H733" vm="6468">
        <f ca="1"/>
        <v>245.03</v>
      </c>
      <c r="I733" vm="6469">
        <f ca="1"/>
        <v>150.18</v>
      </c>
      <c r="J733" vm="6470">
        <f ca="1"/>
        <v>93.2</v>
      </c>
      <c r="K733" vm="5715">
        <f ca="1"/>
        <v>111.44</v>
      </c>
      <c r="L733" vm="6471">
        <f ca="1"/>
        <v>169.91</v>
      </c>
      <c r="M733" vm="6472">
        <f ca="1"/>
        <v>97.33</v>
      </c>
      <c r="N733" s="9">
        <f t="shared" ca="1" si="77"/>
        <v>1.7263918402039948</v>
      </c>
      <c r="O733" s="9">
        <f t="shared" ca="1" si="77"/>
        <v>0.55377298668357655</v>
      </c>
      <c r="P733" s="9">
        <f t="shared" ca="1" si="77"/>
        <v>1.045700664055849</v>
      </c>
      <c r="Q733" s="9">
        <f t="shared" ca="1" si="72"/>
        <v>8.7453459173956194E-3</v>
      </c>
      <c r="R733" s="9">
        <f t="shared" ca="1" si="73"/>
        <v>-0.45705237515225339</v>
      </c>
      <c r="S733" s="9">
        <f t="shared" ca="1" si="74"/>
        <v>5.0924972389954242</v>
      </c>
      <c r="T733" s="9">
        <f t="shared" ca="1" si="75"/>
        <v>0.45592436911938483</v>
      </c>
    </row>
    <row r="734" spans="1:20" x14ac:dyDescent="0.25">
      <c r="A734" vm="6473">
        <f ca="1"/>
        <v>44888</v>
      </c>
      <c r="B734" vm="6474">
        <f ca="1"/>
        <v>288.82</v>
      </c>
      <c r="C734" s="9">
        <f t="shared" ca="1" si="76"/>
        <v>1.0036719706242314E-2</v>
      </c>
      <c r="G734" vm="6475">
        <f ca="1"/>
        <v>16.518999999999998</v>
      </c>
      <c r="H734" vm="6476">
        <f ca="1"/>
        <v>247.58</v>
      </c>
      <c r="I734" vm="6477">
        <f ca="1"/>
        <v>151.07</v>
      </c>
      <c r="J734" vm="6478">
        <f ca="1"/>
        <v>94.13</v>
      </c>
      <c r="K734" vm="6479">
        <f ca="1"/>
        <v>112.24</v>
      </c>
      <c r="L734" vm="6480">
        <f ca="1"/>
        <v>183.2</v>
      </c>
      <c r="M734" vm="6481">
        <f ca="1"/>
        <v>98.82</v>
      </c>
      <c r="N734" s="9">
        <f t="shared" ca="1" si="77"/>
        <v>1.8081597960050995</v>
      </c>
      <c r="O734" s="9">
        <f t="shared" ca="1" si="77"/>
        <v>0.56994292961318971</v>
      </c>
      <c r="P734" s="9">
        <f t="shared" ca="1" si="77"/>
        <v>1.0578239400647029</v>
      </c>
      <c r="Q734" s="9">
        <f t="shared" ca="1" si="72"/>
        <v>1.8811152480734172E-2</v>
      </c>
      <c r="R734" s="9">
        <f t="shared" ca="1" si="73"/>
        <v>-0.45315468940316694</v>
      </c>
      <c r="S734" s="9">
        <f t="shared" ca="1" si="74"/>
        <v>5.5690394572653856</v>
      </c>
      <c r="T734" s="9">
        <f t="shared" ca="1" si="75"/>
        <v>0.47821274176900852</v>
      </c>
    </row>
    <row r="735" spans="1:20" x14ac:dyDescent="0.25">
      <c r="A735" vm="6482">
        <f ca="1"/>
        <v>44890</v>
      </c>
      <c r="B735" vm="6483">
        <f ca="1"/>
        <v>286.92</v>
      </c>
      <c r="C735" s="9">
        <f t="shared" ca="1" si="76"/>
        <v>-6.5784917941970056E-3</v>
      </c>
      <c r="G735" vm="6484">
        <f ca="1"/>
        <v>16.27</v>
      </c>
      <c r="H735" vm="6485">
        <f ca="1"/>
        <v>247.49</v>
      </c>
      <c r="I735" vm="6486">
        <f ca="1"/>
        <v>148.11000000000001</v>
      </c>
      <c r="J735" vm="6487">
        <f ca="1"/>
        <v>93.41</v>
      </c>
      <c r="K735" vm="6488">
        <f ca="1"/>
        <v>111.41</v>
      </c>
      <c r="L735" vm="6489">
        <f ca="1"/>
        <v>182.86</v>
      </c>
      <c r="M735" vm="6490">
        <f ca="1"/>
        <v>97.6</v>
      </c>
      <c r="N735" s="9">
        <f t="shared" ca="1" si="77"/>
        <v>1.7658308542286441</v>
      </c>
      <c r="O735" s="9">
        <f t="shared" ca="1" si="77"/>
        <v>0.56937222574508572</v>
      </c>
      <c r="P735" s="9">
        <f t="shared" ca="1" si="77"/>
        <v>1.0175038310914357</v>
      </c>
      <c r="Q735" s="9">
        <f t="shared" ca="1" si="72"/>
        <v>1.1018269980084927E-2</v>
      </c>
      <c r="R735" s="9">
        <f t="shared" ca="1" si="73"/>
        <v>-0.45719853836784408</v>
      </c>
      <c r="S735" s="9">
        <f t="shared" ca="1" si="74"/>
        <v>5.5568480084909861</v>
      </c>
      <c r="T735" s="9">
        <f t="shared" ca="1" si="75"/>
        <v>0.45996320174716909</v>
      </c>
    </row>
    <row r="736" spans="1:20" x14ac:dyDescent="0.25">
      <c r="A736" vm="6491">
        <f ca="1"/>
        <v>44893</v>
      </c>
      <c r="B736" vm="6492">
        <f ca="1"/>
        <v>282.70999999999998</v>
      </c>
      <c r="C736" s="9">
        <f t="shared" ca="1" si="76"/>
        <v>-1.4673079604070938E-2</v>
      </c>
      <c r="G736" vm="6493">
        <f ca="1"/>
        <v>15.827</v>
      </c>
      <c r="H736" vm="6494">
        <f ca="1"/>
        <v>241.76</v>
      </c>
      <c r="I736" vm="6495">
        <f ca="1"/>
        <v>144.22</v>
      </c>
      <c r="J736" vm="6496">
        <f ca="1"/>
        <v>93.95</v>
      </c>
      <c r="K736" vm="6497">
        <f ca="1"/>
        <v>108.78</v>
      </c>
      <c r="L736" vm="1059">
        <f ca="1"/>
        <v>182.92</v>
      </c>
      <c r="M736" vm="6498">
        <f ca="1"/>
        <v>96.25</v>
      </c>
      <c r="N736" s="9">
        <f t="shared" ca="1" si="77"/>
        <v>1.6905227369315767</v>
      </c>
      <c r="O736" s="9">
        <f t="shared" ca="1" si="77"/>
        <v>0.53303741280913131</v>
      </c>
      <c r="P736" s="9">
        <f t="shared" ca="1" si="77"/>
        <v>0.96451557977183744</v>
      </c>
      <c r="Q736" s="9">
        <f t="shared" ca="1" si="72"/>
        <v>1.6862931855571972E-2</v>
      </c>
      <c r="R736" s="9">
        <f t="shared" ca="1" si="73"/>
        <v>-0.47001218026796587</v>
      </c>
      <c r="S736" s="9">
        <f t="shared" ca="1" si="74"/>
        <v>5.5589994406276437</v>
      </c>
      <c r="T736" s="9">
        <f t="shared" ca="1" si="75"/>
        <v>0.43976903860824823</v>
      </c>
    </row>
    <row r="737" spans="1:20" x14ac:dyDescent="0.25">
      <c r="A737" vm="6499">
        <f ca="1"/>
        <v>44894</v>
      </c>
      <c r="B737" vm="6500">
        <f ca="1"/>
        <v>280.57</v>
      </c>
      <c r="C737" s="9">
        <f t="shared" ca="1" si="76"/>
        <v>-7.5695942838951424E-3</v>
      </c>
      <c r="G737" vm="6501">
        <f ca="1"/>
        <v>15.638999999999999</v>
      </c>
      <c r="H737" vm="6502">
        <f ca="1"/>
        <v>240.33</v>
      </c>
      <c r="I737" vm="6503">
        <f ca="1"/>
        <v>141.16999999999999</v>
      </c>
      <c r="J737" vm="6504">
        <f ca="1"/>
        <v>92.42</v>
      </c>
      <c r="K737" vm="6505">
        <f ca="1"/>
        <v>109.46</v>
      </c>
      <c r="L737" vm="6506">
        <f ca="1"/>
        <v>180.83</v>
      </c>
      <c r="M737" vm="6507">
        <f ca="1"/>
        <v>95.44</v>
      </c>
      <c r="N737" s="9">
        <f t="shared" ca="1" si="77"/>
        <v>1.6585635359116018</v>
      </c>
      <c r="O737" s="9">
        <f t="shared" ca="1" si="77"/>
        <v>0.52396956246036797</v>
      </c>
      <c r="P737" s="9">
        <f t="shared" ca="1" si="77"/>
        <v>0.92296952153924727</v>
      </c>
      <c r="Q737" s="9">
        <f t="shared" ca="1" si="72"/>
        <v>3.030565416919373E-4</v>
      </c>
      <c r="R737" s="9">
        <f t="shared" ca="1" si="73"/>
        <v>-0.46669914738124241</v>
      </c>
      <c r="S737" s="9">
        <f t="shared" ca="1" si="74"/>
        <v>5.4840578878673574</v>
      </c>
      <c r="T737" s="9">
        <f t="shared" ca="1" si="75"/>
        <v>0.42765254072489567</v>
      </c>
    </row>
    <row r="738" spans="1:20" x14ac:dyDescent="0.25">
      <c r="A738" vm="6508">
        <f ca="1"/>
        <v>44895</v>
      </c>
      <c r="B738" vm="6509">
        <f ca="1"/>
        <v>293.36</v>
      </c>
      <c r="C738" s="9">
        <f t="shared" ca="1" si="76"/>
        <v>4.5585771821648802E-2</v>
      </c>
      <c r="G738" vm="6510">
        <f ca="1"/>
        <v>16.922999999999998</v>
      </c>
      <c r="H738" vm="6511">
        <f ca="1"/>
        <v>255.14</v>
      </c>
      <c r="I738" vm="6512">
        <f ca="1"/>
        <v>148.03</v>
      </c>
      <c r="J738" vm="6513">
        <f ca="1"/>
        <v>96.54</v>
      </c>
      <c r="K738" vm="6514">
        <f ca="1"/>
        <v>118.1</v>
      </c>
      <c r="L738" vm="6515">
        <f ca="1"/>
        <v>194.7</v>
      </c>
      <c r="M738" vm="6516">
        <f ca="1"/>
        <v>101.45</v>
      </c>
      <c r="N738" s="9">
        <f t="shared" ca="1" si="77"/>
        <v>1.8768380790480235</v>
      </c>
      <c r="O738" s="9">
        <f t="shared" ca="1" si="77"/>
        <v>0.6178820545339252</v>
      </c>
      <c r="P738" s="9">
        <f t="shared" ca="1" si="77"/>
        <v>1.0164140984164822</v>
      </c>
      <c r="Q738" s="9">
        <f t="shared" ca="1" si="72"/>
        <v>4.489566196207484E-2</v>
      </c>
      <c r="R738" s="9">
        <f t="shared" ca="1" si="73"/>
        <v>-0.42460414129110846</v>
      </c>
      <c r="S738" s="9">
        <f t="shared" ca="1" si="74"/>
        <v>5.9813972834583549</v>
      </c>
      <c r="T738" s="9">
        <f t="shared" ca="1" si="75"/>
        <v>0.51755396329149916</v>
      </c>
    </row>
    <row r="739" spans="1:20" x14ac:dyDescent="0.25">
      <c r="A739" vm="6517">
        <f ca="1"/>
        <v>44896</v>
      </c>
      <c r="B739" vm="6518">
        <f ca="1"/>
        <v>293.72000000000003</v>
      </c>
      <c r="C739" s="9">
        <f t="shared" ca="1" si="76"/>
        <v>1.2271611671665905E-3</v>
      </c>
      <c r="G739" vm="6519">
        <f ca="1"/>
        <v>17.135000000000002</v>
      </c>
      <c r="H739" vm="2678">
        <f ca="1"/>
        <v>254.69</v>
      </c>
      <c r="I739" vm="6520">
        <f ca="1"/>
        <v>148.31</v>
      </c>
      <c r="J739" vm="6521">
        <f ca="1"/>
        <v>95.5</v>
      </c>
      <c r="K739" vm="6522">
        <f ca="1"/>
        <v>120.44</v>
      </c>
      <c r="L739" vm="6515">
        <f ca="1"/>
        <v>194.7</v>
      </c>
      <c r="M739" vm="6523">
        <f ca="1"/>
        <v>101.28</v>
      </c>
      <c r="N739" s="9">
        <f t="shared" ca="1" si="77"/>
        <v>1.9128771780705485</v>
      </c>
      <c r="O739" s="9">
        <f t="shared" ca="1" si="77"/>
        <v>0.61502853519340528</v>
      </c>
      <c r="P739" s="9">
        <f t="shared" ca="1" si="77"/>
        <v>1.0202281627788183</v>
      </c>
      <c r="Q739" s="9">
        <f t="shared" ca="1" si="72"/>
        <v>3.3639276127803264E-2</v>
      </c>
      <c r="R739" s="9">
        <f t="shared" ca="1" si="73"/>
        <v>-0.41320341047503051</v>
      </c>
      <c r="S739" s="9">
        <f t="shared" ca="1" si="74"/>
        <v>5.9813972834583549</v>
      </c>
      <c r="T739" s="9">
        <f t="shared" ca="1" si="75"/>
        <v>0.51501099459993127</v>
      </c>
    </row>
    <row r="740" spans="1:20" x14ac:dyDescent="0.25">
      <c r="A740" vm="6524">
        <f ca="1"/>
        <v>44897</v>
      </c>
      <c r="B740" vm="6525">
        <f ca="1"/>
        <v>292.55</v>
      </c>
      <c r="C740" s="9">
        <f t="shared" ca="1" si="76"/>
        <v>-3.98338553724642E-3</v>
      </c>
      <c r="G740" vm="6526">
        <f ca="1"/>
        <v>16.876000000000001</v>
      </c>
      <c r="H740" vm="6527">
        <f ca="1"/>
        <v>255.02</v>
      </c>
      <c r="I740" vm="6528">
        <f ca="1"/>
        <v>147.81</v>
      </c>
      <c r="J740" vm="6478">
        <f ca="1"/>
        <v>94.13</v>
      </c>
      <c r="K740" vm="6529">
        <f ca="1"/>
        <v>123.49</v>
      </c>
      <c r="L740" vm="6530">
        <f ca="1"/>
        <v>194.86</v>
      </c>
      <c r="M740" vm="6531">
        <f ca="1"/>
        <v>100.83</v>
      </c>
      <c r="N740" s="9">
        <f t="shared" ca="1" si="77"/>
        <v>1.8688482787930303</v>
      </c>
      <c r="O740" s="9">
        <f t="shared" ca="1" si="77"/>
        <v>0.61712111604312003</v>
      </c>
      <c r="P740" s="9">
        <f t="shared" ca="1" si="77"/>
        <v>1.0134173335603611</v>
      </c>
      <c r="Q740" s="9">
        <f t="shared" ca="1" si="72"/>
        <v>1.8811152480734172E-2</v>
      </c>
      <c r="R740" s="9">
        <f t="shared" ca="1" si="73"/>
        <v>-0.39834348355663829</v>
      </c>
      <c r="S740" s="9">
        <f t="shared" ca="1" si="74"/>
        <v>5.9871344358227798</v>
      </c>
      <c r="T740" s="9">
        <f t="shared" ca="1" si="75"/>
        <v>0.5082796068869575</v>
      </c>
    </row>
    <row r="741" spans="1:20" x14ac:dyDescent="0.25">
      <c r="A741" vm="6532">
        <f ca="1"/>
        <v>44900</v>
      </c>
      <c r="B741" vm="6533">
        <f ca="1"/>
        <v>287.64</v>
      </c>
      <c r="C741" s="9">
        <f t="shared" ca="1" si="76"/>
        <v>-1.6783455819518123E-2</v>
      </c>
      <c r="G741" vm="6534">
        <f ca="1"/>
        <v>16.61</v>
      </c>
      <c r="H741" vm="6535">
        <f ca="1"/>
        <v>250.2</v>
      </c>
      <c r="I741" vm="6536">
        <f ca="1"/>
        <v>146.63</v>
      </c>
      <c r="J741" vm="6537">
        <f ca="1"/>
        <v>91.01</v>
      </c>
      <c r="K741" vm="6538">
        <f ca="1"/>
        <v>122.43</v>
      </c>
      <c r="L741" vm="6539">
        <f ca="1"/>
        <v>182.45</v>
      </c>
      <c r="M741" vm="6540">
        <f ca="1"/>
        <v>99.87</v>
      </c>
      <c r="N741" s="9">
        <f t="shared" ca="1" si="77"/>
        <v>1.8236294092647682</v>
      </c>
      <c r="O741" s="9">
        <f t="shared" ca="1" si="77"/>
        <v>0.58655675332910584</v>
      </c>
      <c r="P741" s="9">
        <f t="shared" ca="1" si="77"/>
        <v>0.99734377660480167</v>
      </c>
      <c r="Q741" s="9">
        <f t="shared" ca="1" si="72"/>
        <v>-1.4958005022079779E-2</v>
      </c>
      <c r="R741" s="9">
        <f t="shared" ca="1" si="73"/>
        <v>-0.40350791717417778</v>
      </c>
      <c r="S741" s="9">
        <f t="shared" ca="1" si="74"/>
        <v>5.5421465555571485</v>
      </c>
      <c r="T741" s="9">
        <f t="shared" ca="1" si="75"/>
        <v>0.4939193130992805</v>
      </c>
    </row>
    <row r="742" spans="1:20" x14ac:dyDescent="0.25">
      <c r="A742" vm="6541">
        <f ca="1"/>
        <v>44901</v>
      </c>
      <c r="B742" vm="6542">
        <f ca="1"/>
        <v>281.68</v>
      </c>
      <c r="C742" s="9">
        <f t="shared" ca="1" si="76"/>
        <v>-2.0720344875538754E-2</v>
      </c>
      <c r="G742" vm="6543">
        <f ca="1"/>
        <v>15.987</v>
      </c>
      <c r="H742" vm="6544">
        <f ca="1"/>
        <v>245.12</v>
      </c>
      <c r="I742" vm="6545">
        <f ca="1"/>
        <v>142.91</v>
      </c>
      <c r="J742" vm="6546">
        <f ca="1"/>
        <v>88.25</v>
      </c>
      <c r="K742" vm="6547">
        <f ca="1"/>
        <v>114.12</v>
      </c>
      <c r="L742" vm="6548">
        <f ca="1"/>
        <v>179.82</v>
      </c>
      <c r="M742" vm="6549">
        <f ca="1"/>
        <v>97.31</v>
      </c>
      <c r="N742" s="9">
        <f t="shared" ca="1" si="77"/>
        <v>1.7177220569485763</v>
      </c>
      <c r="O742" s="9">
        <f t="shared" ca="1" si="77"/>
        <v>0.55434369055168053</v>
      </c>
      <c r="P742" s="9">
        <f t="shared" ca="1" si="77"/>
        <v>0.94667120721947917</v>
      </c>
      <c r="Q742" s="9">
        <f t="shared" ca="1" si="72"/>
        <v>-4.4830721274569219E-2</v>
      </c>
      <c r="R742" s="9">
        <f t="shared" ca="1" si="73"/>
        <v>-0.44399512789281359</v>
      </c>
      <c r="S742" s="9">
        <f t="shared" ca="1" si="74"/>
        <v>5.4478421135669306</v>
      </c>
      <c r="T742" s="9">
        <f t="shared" ca="1" si="75"/>
        <v>0.4556251963321416</v>
      </c>
    </row>
    <row r="743" spans="1:20" x14ac:dyDescent="0.25">
      <c r="A743" vm="6550">
        <f ca="1"/>
        <v>44902</v>
      </c>
      <c r="B743" vm="6551">
        <f ca="1"/>
        <v>280.52999999999997</v>
      </c>
      <c r="C743" s="9">
        <f t="shared" ca="1" si="76"/>
        <v>-4.0826469752912597E-3</v>
      </c>
      <c r="G743" vm="6552">
        <f ca="1"/>
        <v>16.12</v>
      </c>
      <c r="H743" vm="6553">
        <f ca="1"/>
        <v>244.37</v>
      </c>
      <c r="I743" vm="6554">
        <f ca="1"/>
        <v>140.94</v>
      </c>
      <c r="J743" vm="6555">
        <f ca="1"/>
        <v>88.46</v>
      </c>
      <c r="K743" vm="6556">
        <f ca="1"/>
        <v>113.93</v>
      </c>
      <c r="L743" vm="6557">
        <f ca="1"/>
        <v>174.04</v>
      </c>
      <c r="M743" vm="6558">
        <f ca="1"/>
        <v>95.15</v>
      </c>
      <c r="N743" s="9">
        <f t="shared" ca="1" si="77"/>
        <v>1.7403314917127073</v>
      </c>
      <c r="O743" s="9">
        <f t="shared" ca="1" si="77"/>
        <v>0.54958782498414727</v>
      </c>
      <c r="P743" s="9">
        <f t="shared" ca="1" si="77"/>
        <v>0.91983654009875715</v>
      </c>
      <c r="Q743" s="9">
        <f t="shared" ca="1" si="72"/>
        <v>-4.25577972118798E-2</v>
      </c>
      <c r="R743" s="9">
        <f t="shared" ca="1" si="73"/>
        <v>-0.44492082825822166</v>
      </c>
      <c r="S743" s="9">
        <f t="shared" ca="1" si="74"/>
        <v>5.2405874844021163</v>
      </c>
      <c r="T743" s="9">
        <f t="shared" ca="1" si="75"/>
        <v>0.4233145353098684</v>
      </c>
    </row>
    <row r="744" spans="1:20" x14ac:dyDescent="0.25">
      <c r="A744" vm="6559">
        <f ca="1"/>
        <v>44903</v>
      </c>
      <c r="B744" vm="6560">
        <f ca="1"/>
        <v>283.85000000000002</v>
      </c>
      <c r="C744" s="9">
        <f t="shared" ca="1" si="76"/>
        <v>1.1834741382383607E-2</v>
      </c>
      <c r="G744" vm="6561">
        <f ca="1"/>
        <v>17.169</v>
      </c>
      <c r="H744" vm="3256">
        <f ca="1"/>
        <v>247.4</v>
      </c>
      <c r="I744" vm="4017">
        <f ca="1"/>
        <v>142.65</v>
      </c>
      <c r="J744" vm="6562">
        <f ca="1"/>
        <v>90.35</v>
      </c>
      <c r="K744" vm="6563">
        <f ca="1"/>
        <v>115.33</v>
      </c>
      <c r="L744" vm="6564">
        <f ca="1"/>
        <v>173.44</v>
      </c>
      <c r="M744" vm="6496">
        <f ca="1"/>
        <v>93.95</v>
      </c>
      <c r="N744" s="9">
        <f t="shared" ca="1" si="77"/>
        <v>1.9186570335741604</v>
      </c>
      <c r="O744" s="9">
        <f t="shared" ca="1" si="77"/>
        <v>0.56880152187698174</v>
      </c>
      <c r="P744" s="9">
        <f t="shared" ca="1" si="77"/>
        <v>0.94312957602588132</v>
      </c>
      <c r="Q744" s="9">
        <f t="shared" ca="1" si="72"/>
        <v>-2.2101480647675142E-2</v>
      </c>
      <c r="R744" s="9">
        <f t="shared" ca="1" si="73"/>
        <v>-0.43809987819732032</v>
      </c>
      <c r="S744" s="9">
        <f t="shared" ca="1" si="74"/>
        <v>5.2190731630355272</v>
      </c>
      <c r="T744" s="9">
        <f t="shared" ca="1" si="75"/>
        <v>0.40536416807527198</v>
      </c>
    </row>
    <row r="745" spans="1:20" x14ac:dyDescent="0.25">
      <c r="A745" vm="6565">
        <f ca="1"/>
        <v>44904</v>
      </c>
      <c r="B745" vm="6566">
        <f ca="1"/>
        <v>282.04000000000002</v>
      </c>
      <c r="C745" s="9">
        <f t="shared" ca="1" si="76"/>
        <v>-6.3766073630439069E-3</v>
      </c>
      <c r="G745" vm="6567">
        <f ca="1"/>
        <v>17.001000000000001</v>
      </c>
      <c r="H745" vm="1334">
        <f ca="1"/>
        <v>245.42</v>
      </c>
      <c r="I745" vm="6568">
        <f ca="1"/>
        <v>142.16</v>
      </c>
      <c r="J745" vm="6569">
        <f ca="1"/>
        <v>89.09</v>
      </c>
      <c r="K745" vm="5820">
        <f ca="1"/>
        <v>115.9</v>
      </c>
      <c r="L745" vm="6570">
        <f ca="1"/>
        <v>179.05</v>
      </c>
      <c r="M745" vm="6571">
        <f ca="1"/>
        <v>93.07</v>
      </c>
      <c r="N745" s="9">
        <f t="shared" ca="1" si="77"/>
        <v>1.890097747556311</v>
      </c>
      <c r="O745" s="9">
        <f t="shared" ca="1" si="77"/>
        <v>0.55624603677869366</v>
      </c>
      <c r="P745" s="9">
        <f t="shared" ca="1" si="77"/>
        <v>0.93645496339179313</v>
      </c>
      <c r="Q745" s="9">
        <f t="shared" ca="1" si="72"/>
        <v>-3.5739025023811544E-2</v>
      </c>
      <c r="R745" s="9">
        <f t="shared" ca="1" si="73"/>
        <v>-0.43532277710109624</v>
      </c>
      <c r="S745" s="9">
        <f t="shared" ca="1" si="74"/>
        <v>5.4202320678131413</v>
      </c>
      <c r="T745" s="9">
        <f t="shared" ca="1" si="75"/>
        <v>0.39220056543656789</v>
      </c>
    </row>
    <row r="746" spans="1:20" x14ac:dyDescent="0.25">
      <c r="A746" vm="6572">
        <f ca="1"/>
        <v>44907</v>
      </c>
      <c r="B746" vm="2202">
        <f ca="1"/>
        <v>285.58</v>
      </c>
      <c r="C746" s="9">
        <f t="shared" ca="1" si="76"/>
        <v>1.2551411147354807E-2</v>
      </c>
      <c r="G746" vm="6573">
        <f ca="1"/>
        <v>17.535</v>
      </c>
      <c r="H746" vm="3065">
        <f ca="1"/>
        <v>252.51</v>
      </c>
      <c r="I746" vm="6574">
        <f ca="1"/>
        <v>144.49</v>
      </c>
      <c r="J746" vm="6575">
        <f ca="1"/>
        <v>90.55</v>
      </c>
      <c r="K746" vm="6576">
        <f ca="1"/>
        <v>114.71</v>
      </c>
      <c r="L746" vm="788">
        <f ca="1"/>
        <v>167.82</v>
      </c>
      <c r="M746" vm="6577">
        <f ca="1"/>
        <v>93.56</v>
      </c>
      <c r="N746" s="9">
        <f t="shared" ca="1" si="77"/>
        <v>1.9808754781130471</v>
      </c>
      <c r="O746" s="9">
        <f t="shared" ca="1" si="77"/>
        <v>0.60120481927710845</v>
      </c>
      <c r="P746" s="9">
        <f t="shared" ca="1" si="77"/>
        <v>0.96819342754980453</v>
      </c>
      <c r="Q746" s="9">
        <f t="shared" ca="1" si="72"/>
        <v>-1.9936791064161352E-2</v>
      </c>
      <c r="R746" s="9">
        <f t="shared" ca="1" si="73"/>
        <v>-0.44112058465286241</v>
      </c>
      <c r="S746" s="9">
        <f t="shared" ca="1" si="74"/>
        <v>5.0175556862351369</v>
      </c>
      <c r="T746" s="9">
        <f t="shared" ca="1" si="75"/>
        <v>0.39953029872402812</v>
      </c>
    </row>
    <row r="747" spans="1:20" x14ac:dyDescent="0.25">
      <c r="A747" vm="6578">
        <f ca="1"/>
        <v>44908</v>
      </c>
      <c r="B747" vm="6579">
        <f ca="1"/>
        <v>288.64999999999998</v>
      </c>
      <c r="C747" s="9">
        <f t="shared" ca="1" si="76"/>
        <v>1.0750052524686637E-2</v>
      </c>
      <c r="G747" vm="6580">
        <f ca="1"/>
        <v>18.071999999999999</v>
      </c>
      <c r="H747" vm="6581">
        <f ca="1"/>
        <v>256.92</v>
      </c>
      <c r="I747" vm="6582">
        <f ca="1"/>
        <v>145.47</v>
      </c>
      <c r="J747" vm="6583">
        <f ca="1"/>
        <v>92.49</v>
      </c>
      <c r="K747" vm="6584">
        <f ca="1"/>
        <v>120.15</v>
      </c>
      <c r="L747" vm="6585">
        <f ca="1"/>
        <v>160.94999999999999</v>
      </c>
      <c r="M747" vm="6586">
        <f ca="1"/>
        <v>95.85</v>
      </c>
      <c r="N747" s="9">
        <f t="shared" ca="1" si="77"/>
        <v>2.0721631959201017</v>
      </c>
      <c r="O747" s="9">
        <f t="shared" ca="1" si="77"/>
        <v>0.6291693088142043</v>
      </c>
      <c r="P747" s="9">
        <f t="shared" ca="1" si="77"/>
        <v>0.9815426528179807</v>
      </c>
      <c r="Q747" s="9">
        <f t="shared" ca="1" si="72"/>
        <v>1.0606978959217805E-3</v>
      </c>
      <c r="R747" s="9">
        <f t="shared" ca="1" si="73"/>
        <v>-0.41461632155907424</v>
      </c>
      <c r="S747" s="9">
        <f t="shared" ca="1" si="74"/>
        <v>4.7712167065876843</v>
      </c>
      <c r="T747" s="9">
        <f t="shared" ca="1" si="75"/>
        <v>0.43378558286338276</v>
      </c>
    </row>
    <row r="748" spans="1:20" x14ac:dyDescent="0.25">
      <c r="A748" vm="6587">
        <f ca="1"/>
        <v>44909</v>
      </c>
      <c r="B748" vm="3652">
        <f ca="1"/>
        <v>286.51</v>
      </c>
      <c r="C748" s="9">
        <f t="shared" ca="1" si="76"/>
        <v>-7.4138229689935109E-3</v>
      </c>
      <c r="G748" vm="6588">
        <f ca="1"/>
        <v>17.673999999999999</v>
      </c>
      <c r="H748" vm="6589">
        <f ca="1"/>
        <v>257.22000000000003</v>
      </c>
      <c r="I748" vm="6590">
        <f ca="1"/>
        <v>143.21</v>
      </c>
      <c r="J748" vm="6591">
        <f ca="1"/>
        <v>91.58</v>
      </c>
      <c r="K748" vm="6592">
        <f ca="1"/>
        <v>121.59</v>
      </c>
      <c r="L748" vm="5250">
        <f ca="1"/>
        <v>156.80000000000001</v>
      </c>
      <c r="M748" vm="6593">
        <f ca="1"/>
        <v>95.31</v>
      </c>
      <c r="N748" s="9">
        <f t="shared" ca="1" si="77"/>
        <v>2.0045048873778155</v>
      </c>
      <c r="O748" s="9">
        <f t="shared" ca="1" si="77"/>
        <v>0.63107165504121787</v>
      </c>
      <c r="P748" s="9">
        <f t="shared" ca="1" si="77"/>
        <v>0.95075770475055355</v>
      </c>
      <c r="Q748" s="9">
        <f t="shared" ca="1" si="72"/>
        <v>-8.7886397090657375E-3</v>
      </c>
      <c r="R748" s="9">
        <f t="shared" ca="1" si="73"/>
        <v>-0.40760048721071862</v>
      </c>
      <c r="S748" s="9">
        <f t="shared" ca="1" si="74"/>
        <v>4.6224093171354399</v>
      </c>
      <c r="T748" s="9">
        <f t="shared" ca="1" si="75"/>
        <v>0.42570791760781446</v>
      </c>
    </row>
    <row r="749" spans="1:20" x14ac:dyDescent="0.25">
      <c r="A749" vm="6594">
        <f ca="1"/>
        <v>44910</v>
      </c>
      <c r="B749" vm="6595">
        <f ca="1"/>
        <v>276.89</v>
      </c>
      <c r="C749" s="9">
        <f t="shared" ca="1" si="76"/>
        <v>-3.3576489476807136E-2</v>
      </c>
      <c r="G749" vm="6596">
        <f ca="1"/>
        <v>16.952000000000002</v>
      </c>
      <c r="H749" vm="6597">
        <f ca="1"/>
        <v>249.01</v>
      </c>
      <c r="I749" vm="6598">
        <f ca="1"/>
        <v>136.5</v>
      </c>
      <c r="J749" vm="6599">
        <f ca="1"/>
        <v>88.45</v>
      </c>
      <c r="K749" vm="5524">
        <f ca="1"/>
        <v>116.15</v>
      </c>
      <c r="L749" vm="6600">
        <f ca="1"/>
        <v>157.66999999999999</v>
      </c>
      <c r="M749" vm="1218">
        <f ca="1"/>
        <v>91.2</v>
      </c>
      <c r="N749" s="9">
        <f t="shared" ca="1" si="77"/>
        <v>1.8817679558011053</v>
      </c>
      <c r="O749" s="9">
        <f t="shared" ca="1" si="77"/>
        <v>0.57901077996195305</v>
      </c>
      <c r="P749" s="9">
        <f t="shared" ca="1" si="77"/>
        <v>0.85935637663885589</v>
      </c>
      <c r="Q749" s="9">
        <f t="shared" ca="1" si="72"/>
        <v>-4.2666031691055428E-2</v>
      </c>
      <c r="R749" s="9">
        <f t="shared" ca="1" si="73"/>
        <v>-0.43410475030450668</v>
      </c>
      <c r="S749" s="9">
        <f t="shared" ca="1" si="74"/>
        <v>4.6536050831169939</v>
      </c>
      <c r="T749" s="9">
        <f t="shared" ca="1" si="75"/>
        <v>0.36422790982932196</v>
      </c>
    </row>
    <row r="750" spans="1:20" x14ac:dyDescent="0.25">
      <c r="A750" vm="6601">
        <f ca="1"/>
        <v>44911</v>
      </c>
      <c r="B750" vm="6602">
        <f ca="1"/>
        <v>274.25</v>
      </c>
      <c r="C750" s="9">
        <f t="shared" ca="1" si="76"/>
        <v>-9.5344721730650228E-3</v>
      </c>
      <c r="G750" vm="6603">
        <f ca="1"/>
        <v>16.571000000000002</v>
      </c>
      <c r="H750" vm="6604">
        <f ca="1"/>
        <v>244.69</v>
      </c>
      <c r="I750" vm="6605">
        <f ca="1"/>
        <v>134.51</v>
      </c>
      <c r="J750" vm="6606">
        <f ca="1"/>
        <v>87.86</v>
      </c>
      <c r="K750" vm="6607">
        <f ca="1"/>
        <v>119.43</v>
      </c>
      <c r="L750" vm="6608">
        <f ca="1"/>
        <v>150.22999999999999</v>
      </c>
      <c r="M750" vm="6609">
        <f ca="1"/>
        <v>90.86</v>
      </c>
      <c r="N750" s="9">
        <f t="shared" ca="1" si="77"/>
        <v>1.8169995750106249</v>
      </c>
      <c r="O750" s="9">
        <f t="shared" ca="1" si="77"/>
        <v>0.5516169942929614</v>
      </c>
      <c r="P750" s="9">
        <f t="shared" ca="1" si="77"/>
        <v>0.83224927634939561</v>
      </c>
      <c r="Q750" s="9">
        <f t="shared" ca="1" si="72"/>
        <v>-4.9051865962420949E-2</v>
      </c>
      <c r="R750" s="9">
        <f t="shared" ca="1" si="73"/>
        <v>-0.41812423873325211</v>
      </c>
      <c r="S750" s="9">
        <f t="shared" ca="1" si="74"/>
        <v>4.3868274981712823</v>
      </c>
      <c r="T750" s="9">
        <f t="shared" ca="1" si="75"/>
        <v>0.3591419724461864</v>
      </c>
    </row>
    <row r="751" spans="1:20" x14ac:dyDescent="0.25">
      <c r="A751" vm="6610">
        <f ca="1"/>
        <v>44914</v>
      </c>
      <c r="B751" vm="6611">
        <f ca="1"/>
        <v>269.75</v>
      </c>
      <c r="C751" s="9">
        <f t="shared" ca="1" si="76"/>
        <v>-1.6408386508659945E-2</v>
      </c>
      <c r="G751" vm="6612">
        <f ca="1"/>
        <v>16.254000000000001</v>
      </c>
      <c r="H751" vm="6613">
        <f ca="1"/>
        <v>240.45</v>
      </c>
      <c r="I751" vm="6614">
        <f ca="1"/>
        <v>132.37</v>
      </c>
      <c r="J751" vm="6615">
        <f ca="1"/>
        <v>84.92</v>
      </c>
      <c r="K751" vm="6616">
        <f ca="1"/>
        <v>114.48</v>
      </c>
      <c r="L751" vm="6617">
        <f ca="1"/>
        <v>149.87</v>
      </c>
      <c r="M751" vm="6618">
        <f ca="1"/>
        <v>89.15</v>
      </c>
      <c r="N751" s="9">
        <f t="shared" ca="1" si="77"/>
        <v>1.7631109222269443</v>
      </c>
      <c r="O751" s="9">
        <f t="shared" ca="1" si="77"/>
        <v>0.52473050095117313</v>
      </c>
      <c r="P751" s="9">
        <f t="shared" ca="1" si="77"/>
        <v>0.80309892729439825</v>
      </c>
      <c r="Q751" s="9">
        <f t="shared" ca="1" si="72"/>
        <v>-8.0872802840072699E-2</v>
      </c>
      <c r="R751" s="9">
        <f t="shared" ca="1" si="73"/>
        <v>-0.44224116930572466</v>
      </c>
      <c r="S751" s="9">
        <f t="shared" ca="1" si="74"/>
        <v>4.3739189053513288</v>
      </c>
      <c r="T751" s="9">
        <f t="shared" ca="1" si="75"/>
        <v>0.33356269913688652</v>
      </c>
    </row>
    <row r="752" spans="1:20" x14ac:dyDescent="0.25">
      <c r="A752" vm="6619">
        <f ca="1"/>
        <v>44915</v>
      </c>
      <c r="B752" vm="6387">
        <f ca="1"/>
        <v>269.54000000000002</v>
      </c>
      <c r="C752" s="9">
        <f t="shared" ca="1" si="76"/>
        <v>-7.7849860982381891E-4</v>
      </c>
      <c r="G752" vm="6620">
        <f ca="1"/>
        <v>16.085000000000001</v>
      </c>
      <c r="H752" vm="6621">
        <f ca="1"/>
        <v>241.8</v>
      </c>
      <c r="I752" vm="3378">
        <f ca="1"/>
        <v>132.30000000000001</v>
      </c>
      <c r="J752" vm="6622">
        <f ca="1"/>
        <v>85.19</v>
      </c>
      <c r="K752" vm="6623">
        <f ca="1"/>
        <v>117.09</v>
      </c>
      <c r="L752" vm="6624">
        <f ca="1"/>
        <v>137.80000000000001</v>
      </c>
      <c r="M752" vm="6625">
        <f ca="1"/>
        <v>89.63</v>
      </c>
      <c r="N752" s="9">
        <f t="shared" ca="1" si="77"/>
        <v>1.7343816404589885</v>
      </c>
      <c r="O752" s="9">
        <f t="shared" ca="1" si="77"/>
        <v>0.53329105897273332</v>
      </c>
      <c r="P752" s="9">
        <f t="shared" ca="1" si="77"/>
        <v>0.80214541120381444</v>
      </c>
      <c r="Q752" s="9">
        <f t="shared" ca="1" si="72"/>
        <v>-7.7950471902329177E-2</v>
      </c>
      <c r="R752" s="9">
        <f t="shared" ca="1" si="73"/>
        <v>-0.42952496954933006</v>
      </c>
      <c r="S752" s="9">
        <f t="shared" ca="1" si="74"/>
        <v>3.9411224738600996</v>
      </c>
      <c r="T752" s="9">
        <f t="shared" ca="1" si="75"/>
        <v>0.34074284603072491</v>
      </c>
    </row>
    <row r="753" spans="1:20" x14ac:dyDescent="0.25">
      <c r="A753" vm="6626">
        <f ca="1"/>
        <v>44916</v>
      </c>
      <c r="B753" vm="6627">
        <f ca="1"/>
        <v>273.45</v>
      </c>
      <c r="C753" s="9">
        <f t="shared" ca="1" si="76"/>
        <v>1.4506195740891847E-2</v>
      </c>
      <c r="G753" vm="6628">
        <f ca="1"/>
        <v>16.501000000000001</v>
      </c>
      <c r="H753" vm="6629">
        <f ca="1"/>
        <v>244.43</v>
      </c>
      <c r="I753" vm="6630">
        <f ca="1"/>
        <v>135.44999999999999</v>
      </c>
      <c r="J753" vm="6631">
        <f ca="1"/>
        <v>86.77</v>
      </c>
      <c r="K753" vm="6632">
        <f ca="1"/>
        <v>119.76</v>
      </c>
      <c r="L753" vm="6633">
        <f ca="1"/>
        <v>137.57</v>
      </c>
      <c r="M753" vm="6634">
        <f ca="1"/>
        <v>90.25</v>
      </c>
      <c r="N753" s="9">
        <f t="shared" ca="1" si="77"/>
        <v>1.8050998725031877</v>
      </c>
      <c r="O753" s="9">
        <f t="shared" ca="1" si="77"/>
        <v>0.54996829422954985</v>
      </c>
      <c r="P753" s="9">
        <f t="shared" ca="1" si="77"/>
        <v>0.84505363528009525</v>
      </c>
      <c r="Q753" s="9">
        <f t="shared" ca="1" si="72"/>
        <v>-6.0849424192570778E-2</v>
      </c>
      <c r="R753" s="9">
        <f t="shared" ca="1" si="73"/>
        <v>-0.41651644336175397</v>
      </c>
      <c r="S753" s="9">
        <f t="shared" ca="1" si="74"/>
        <v>3.9328753173362401</v>
      </c>
      <c r="T753" s="9">
        <f t="shared" ca="1" si="75"/>
        <v>0.35001720243526657</v>
      </c>
    </row>
    <row r="754" spans="1:20" x14ac:dyDescent="0.25">
      <c r="A754" vm="6635">
        <f ca="1"/>
        <v>44917</v>
      </c>
      <c r="B754" vm="6636">
        <f ca="1"/>
        <v>266.76</v>
      </c>
      <c r="C754" s="9">
        <f t="shared" ca="1" si="76"/>
        <v>-2.4465167306637392E-2</v>
      </c>
      <c r="G754" vm="6637">
        <f ca="1"/>
        <v>15.339</v>
      </c>
      <c r="H754" vm="6638">
        <f ca="1"/>
        <v>238.19</v>
      </c>
      <c r="I754" vm="6639">
        <f ca="1"/>
        <v>132.22999999999999</v>
      </c>
      <c r="J754" vm="6640">
        <f ca="1"/>
        <v>83.79</v>
      </c>
      <c r="K754" vm="6641">
        <f ca="1"/>
        <v>117.12</v>
      </c>
      <c r="L754" vm="2667">
        <f ca="1"/>
        <v>125.35</v>
      </c>
      <c r="M754" vm="6642">
        <f ca="1"/>
        <v>88.26</v>
      </c>
      <c r="N754" s="9">
        <f t="shared" ca="1" si="77"/>
        <v>1.6075648108797278</v>
      </c>
      <c r="O754" s="9">
        <f t="shared" ca="1" si="77"/>
        <v>0.51039949270767293</v>
      </c>
      <c r="P754" s="9">
        <f t="shared" ca="1" si="77"/>
        <v>0.80119189511322997</v>
      </c>
      <c r="Q754" s="9">
        <f t="shared" ca="1" si="72"/>
        <v>-9.3103298986925154E-2</v>
      </c>
      <c r="R754" s="9">
        <f t="shared" ca="1" si="73"/>
        <v>-0.42937880633373937</v>
      </c>
      <c r="S754" s="9">
        <f t="shared" ca="1" si="74"/>
        <v>3.494700305503363</v>
      </c>
      <c r="T754" s="9">
        <f t="shared" ca="1" si="75"/>
        <v>0.32024951010456104</v>
      </c>
    </row>
    <row r="755" spans="1:20" x14ac:dyDescent="0.25">
      <c r="A755" vm="6643">
        <f ca="1"/>
        <v>44918</v>
      </c>
      <c r="B755" vm="6644">
        <f ca="1"/>
        <v>267.36</v>
      </c>
      <c r="C755" s="9">
        <f t="shared" ca="1" si="76"/>
        <v>2.2492127755286973E-3</v>
      </c>
      <c r="G755" vm="6645">
        <f ca="1"/>
        <v>15.206</v>
      </c>
      <c r="H755" vm="6646">
        <f ca="1"/>
        <v>238.73</v>
      </c>
      <c r="I755" vm="6647">
        <f ca="1"/>
        <v>131.86000000000001</v>
      </c>
      <c r="J755" vm="6648">
        <f ca="1"/>
        <v>85.25</v>
      </c>
      <c r="K755" vm="6649">
        <f ca="1"/>
        <v>118.04</v>
      </c>
      <c r="L755" vm="6650">
        <f ca="1"/>
        <v>123.15</v>
      </c>
      <c r="M755" vm="6651">
        <f ca="1"/>
        <v>89.81</v>
      </c>
      <c r="N755" s="9">
        <f t="shared" ca="1" si="77"/>
        <v>1.5849553761155968</v>
      </c>
      <c r="O755" s="9">
        <f t="shared" ca="1" si="77"/>
        <v>0.51382371591629683</v>
      </c>
      <c r="P755" s="9">
        <f t="shared" ca="1" si="77"/>
        <v>0.79615188149157201</v>
      </c>
      <c r="Q755" s="9">
        <f t="shared" ca="1" si="72"/>
        <v>-7.7301065027275073E-2</v>
      </c>
      <c r="R755" s="9">
        <f t="shared" ca="1" si="73"/>
        <v>-0.42489646772228984</v>
      </c>
      <c r="S755" s="9">
        <f t="shared" ca="1" si="74"/>
        <v>3.4158144604925349</v>
      </c>
      <c r="T755" s="9">
        <f t="shared" ca="1" si="75"/>
        <v>0.34343540111591464</v>
      </c>
    </row>
    <row r="756" spans="1:20" x14ac:dyDescent="0.25">
      <c r="A756" vm="6652">
        <f ca="1"/>
        <v>44922</v>
      </c>
      <c r="B756" vm="6653">
        <f ca="1"/>
        <v>263.58</v>
      </c>
      <c r="C756" s="9">
        <f t="shared" ca="1" si="76"/>
        <v>-1.4138240574506411E-2</v>
      </c>
      <c r="G756" vm="6654">
        <f ca="1"/>
        <v>14.121</v>
      </c>
      <c r="H756" vm="6655">
        <f ca="1"/>
        <v>236.96</v>
      </c>
      <c r="I756" vm="6656">
        <f ca="1"/>
        <v>130.03</v>
      </c>
      <c r="J756" vm="6657">
        <f ca="1"/>
        <v>83.04</v>
      </c>
      <c r="K756" vm="6658">
        <f ca="1"/>
        <v>116.88</v>
      </c>
      <c r="L756" vm="6659">
        <f ca="1"/>
        <v>109.1</v>
      </c>
      <c r="M756" vm="6660">
        <f ca="1"/>
        <v>87.93</v>
      </c>
      <c r="N756" s="9">
        <f t="shared" ca="1" si="77"/>
        <v>1.4005099872503188</v>
      </c>
      <c r="O756" s="9">
        <f t="shared" ca="1" si="77"/>
        <v>0.50259987317691834</v>
      </c>
      <c r="P756" s="9">
        <f t="shared" ca="1" si="77"/>
        <v>0.77122424655201782</v>
      </c>
      <c r="Q756" s="9">
        <f t="shared" ca="1" si="72"/>
        <v>-0.10122088492510162</v>
      </c>
      <c r="R756" s="9">
        <f t="shared" ca="1" si="73"/>
        <v>-0.43054811205846533</v>
      </c>
      <c r="S756" s="9">
        <f t="shared" ca="1" si="74"/>
        <v>2.9120207684915589</v>
      </c>
      <c r="T756" s="9">
        <f t="shared" ca="1" si="75"/>
        <v>0.31531315911504709</v>
      </c>
    </row>
    <row r="757" spans="1:20" x14ac:dyDescent="0.25">
      <c r="A757" vm="6661">
        <f ca="1"/>
        <v>44923</v>
      </c>
      <c r="B757" vm="6662">
        <f ca="1"/>
        <v>260.10000000000002</v>
      </c>
      <c r="C757" s="9">
        <f t="shared" ca="1" si="76"/>
        <v>-1.3202822672433223E-2</v>
      </c>
      <c r="G757" vm="6663">
        <f ca="1"/>
        <v>14.036</v>
      </c>
      <c r="H757" vm="6664">
        <f ca="1"/>
        <v>234.53</v>
      </c>
      <c r="I757" vm="6665">
        <f ca="1"/>
        <v>126.04</v>
      </c>
      <c r="J757" vm="6666">
        <f ca="1"/>
        <v>81.819999999999993</v>
      </c>
      <c r="K757" vm="6667">
        <f ca="1"/>
        <v>115.62</v>
      </c>
      <c r="L757" vm="6668">
        <f ca="1"/>
        <v>112.71</v>
      </c>
      <c r="M757" vm="6669">
        <f ca="1"/>
        <v>86.46</v>
      </c>
      <c r="N757" s="9">
        <f t="shared" ca="1" si="77"/>
        <v>1.3860603484912875</v>
      </c>
      <c r="O757" s="9">
        <f t="shared" ca="1" si="77"/>
        <v>0.48719086873811035</v>
      </c>
      <c r="P757" s="9">
        <f t="shared" ca="1" si="77"/>
        <v>0.71687382938872823</v>
      </c>
      <c r="Q757" s="9">
        <f t="shared" ca="1" si="72"/>
        <v>-0.1144254913845355</v>
      </c>
      <c r="R757" s="9">
        <f t="shared" ca="1" si="73"/>
        <v>-0.43668696711327648</v>
      </c>
      <c r="S757" s="9">
        <f t="shared" ca="1" si="74"/>
        <v>3.0414652687138739</v>
      </c>
      <c r="T757" s="9">
        <f t="shared" ca="1" si="75"/>
        <v>0.29332395925266641</v>
      </c>
    </row>
    <row r="758" spans="1:20" x14ac:dyDescent="0.25">
      <c r="A758" vm="6670">
        <f ca="1"/>
        <v>44924</v>
      </c>
      <c r="B758" vm="6671">
        <f ca="1"/>
        <v>266.44</v>
      </c>
      <c r="C758" s="9">
        <f t="shared" ca="1" si="76"/>
        <v>2.4375240292195288E-2</v>
      </c>
      <c r="G758" vm="6672">
        <f ca="1"/>
        <v>14.603</v>
      </c>
      <c r="H758" vm="6673">
        <f ca="1"/>
        <v>241.01</v>
      </c>
      <c r="I758" vm="6674">
        <f ca="1"/>
        <v>129.61000000000001</v>
      </c>
      <c r="J758" vm="6675">
        <f ca="1"/>
        <v>84.18</v>
      </c>
      <c r="K758" vm="6676">
        <f ca="1"/>
        <v>120.26</v>
      </c>
      <c r="L758" vm="6677">
        <f ca="1"/>
        <v>121.82</v>
      </c>
      <c r="M758" vm="6678">
        <f ca="1"/>
        <v>88.95</v>
      </c>
      <c r="N758" s="9">
        <f t="shared" ca="1" si="77"/>
        <v>1.4824479388015299</v>
      </c>
      <c r="O758" s="9">
        <f t="shared" ca="1" si="77"/>
        <v>0.52828154724159804</v>
      </c>
      <c r="P758" s="9">
        <f t="shared" ca="1" si="77"/>
        <v>0.76550315000851388</v>
      </c>
      <c r="Q758" s="9">
        <f t="shared" ca="1" si="72"/>
        <v>-8.8882154299073424E-2</v>
      </c>
      <c r="R758" s="9">
        <f t="shared" ca="1" si="73"/>
        <v>-0.41408038976857486</v>
      </c>
      <c r="S758" s="9">
        <f t="shared" ca="1" si="74"/>
        <v>3.36812438146326</v>
      </c>
      <c r="T758" s="9">
        <f t="shared" ca="1" si="75"/>
        <v>0.33057097126445378</v>
      </c>
    </row>
    <row r="759" spans="1:20" x14ac:dyDescent="0.25">
      <c r="A759" vm="6679">
        <f ca="1"/>
        <v>44925</v>
      </c>
      <c r="B759" vm="6680">
        <f ca="1"/>
        <v>266.27999999999997</v>
      </c>
      <c r="C759" s="9">
        <f t="shared" ca="1" si="76"/>
        <v>-6.0051043386888381E-4</v>
      </c>
      <c r="G759" vm="6681">
        <f ca="1"/>
        <v>14.614000000000001</v>
      </c>
      <c r="H759" vm="6682">
        <f ca="1"/>
        <v>239.82</v>
      </c>
      <c r="I759" vm="6683">
        <f ca="1"/>
        <v>129.93</v>
      </c>
      <c r="J759" vm="6684">
        <f ca="1"/>
        <v>84</v>
      </c>
      <c r="K759" vm="6685">
        <f ca="1"/>
        <v>120.34</v>
      </c>
      <c r="L759" vm="6686">
        <f ca="1"/>
        <v>123.18</v>
      </c>
      <c r="M759" vm="6687">
        <f ca="1"/>
        <v>88.73</v>
      </c>
      <c r="N759" s="9">
        <f t="shared" ca="1" si="77"/>
        <v>1.4843178920526987</v>
      </c>
      <c r="O759" s="9">
        <f t="shared" ca="1" si="77"/>
        <v>0.52073557387444525</v>
      </c>
      <c r="P759" s="9">
        <f t="shared" ca="1" si="77"/>
        <v>0.76986208070832651</v>
      </c>
      <c r="Q759" s="9">
        <f t="shared" ca="1" si="72"/>
        <v>-9.0830374924235846E-2</v>
      </c>
      <c r="R759" s="9">
        <f t="shared" ca="1" si="73"/>
        <v>-0.41369062119366629</v>
      </c>
      <c r="S759" s="9">
        <f t="shared" ca="1" si="74"/>
        <v>3.4168901765608641</v>
      </c>
      <c r="T759" s="9">
        <f t="shared" ca="1" si="75"/>
        <v>0.32728007060477782</v>
      </c>
    </row>
    <row r="760" spans="1:20" x14ac:dyDescent="0.25">
      <c r="A760" vm="6688">
        <f ca="1"/>
        <v>44929</v>
      </c>
      <c r="B760" vm="6689">
        <f ca="1"/>
        <v>264.48</v>
      </c>
      <c r="C760" s="9">
        <f t="shared" ca="1" si="76"/>
        <v>-6.7598017124829157E-3</v>
      </c>
      <c r="G760" vm="6690">
        <f ca="1"/>
        <v>14.315</v>
      </c>
      <c r="H760" vm="6691">
        <f ca="1"/>
        <v>239.58</v>
      </c>
      <c r="I760" vm="6692">
        <f ca="1"/>
        <v>125.07</v>
      </c>
      <c r="J760" vm="6693">
        <f ca="1"/>
        <v>85.82</v>
      </c>
      <c r="K760" vm="6694">
        <f ca="1"/>
        <v>124.74</v>
      </c>
      <c r="L760" vm="6695">
        <f ca="1"/>
        <v>108.1</v>
      </c>
      <c r="M760" vm="6696">
        <f ca="1"/>
        <v>89.7</v>
      </c>
      <c r="N760" s="9">
        <f t="shared" ca="1" si="77"/>
        <v>1.4334891627709303</v>
      </c>
      <c r="O760" s="9">
        <f t="shared" ca="1" si="77"/>
        <v>0.5192136968928347</v>
      </c>
      <c r="P760" s="9">
        <f t="shared" ca="1" si="77"/>
        <v>0.70366082070492086</v>
      </c>
      <c r="Q760" s="9">
        <f t="shared" ca="1" si="72"/>
        <v>-7.1131699714261032E-2</v>
      </c>
      <c r="R760" s="9">
        <f t="shared" ca="1" si="73"/>
        <v>-0.39225334957369062</v>
      </c>
      <c r="S760" s="9">
        <f t="shared" ca="1" si="74"/>
        <v>2.8761635662139096</v>
      </c>
      <c r="T760" s="9">
        <f t="shared" ca="1" si="75"/>
        <v>0.34178995078607666</v>
      </c>
    </row>
    <row r="761" spans="1:20" x14ac:dyDescent="0.25">
      <c r="A761" vm="6697">
        <f ca="1"/>
        <v>44930</v>
      </c>
      <c r="B761" vm="2750">
        <f ca="1"/>
        <v>265.74</v>
      </c>
      <c r="C761" s="9">
        <f t="shared" ca="1" si="76"/>
        <v>4.7640653357532425E-3</v>
      </c>
      <c r="G761" vm="6698">
        <f ca="1"/>
        <v>14.749000000000001</v>
      </c>
      <c r="H761" vm="6699">
        <f ca="1"/>
        <v>229.1</v>
      </c>
      <c r="I761" vm="6700">
        <f ca="1"/>
        <v>126.36</v>
      </c>
      <c r="J761" vm="6701">
        <f ca="1"/>
        <v>85.14</v>
      </c>
      <c r="K761" vm="6702">
        <f ca="1"/>
        <v>127.37</v>
      </c>
      <c r="L761" vm="6703">
        <f ca="1"/>
        <v>113.64</v>
      </c>
      <c r="M761" vm="6704">
        <f ca="1"/>
        <v>88.71</v>
      </c>
      <c r="N761" s="9">
        <f t="shared" ca="1" si="77"/>
        <v>1.5072673183170422</v>
      </c>
      <c r="O761" s="9">
        <f t="shared" ca="1" si="77"/>
        <v>0.45275840202916928</v>
      </c>
      <c r="P761" s="9">
        <f t="shared" ca="1" si="77"/>
        <v>0.72123276008854087</v>
      </c>
      <c r="Q761" s="9">
        <f t="shared" ca="1" si="72"/>
        <v>-7.8491644298207541E-2</v>
      </c>
      <c r="R761" s="9">
        <f t="shared" ca="1" si="73"/>
        <v>-0.37943970767356883</v>
      </c>
      <c r="S761" s="9">
        <f t="shared" ca="1" si="74"/>
        <v>3.0748124668320882</v>
      </c>
      <c r="T761" s="9">
        <f t="shared" ca="1" si="75"/>
        <v>0.32698089781753437</v>
      </c>
    </row>
    <row r="762" spans="1:20" x14ac:dyDescent="0.25">
      <c r="A762" vm="6705">
        <f ca="1"/>
        <v>44931</v>
      </c>
      <c r="B762" vm="6706">
        <f ca="1"/>
        <v>261.58</v>
      </c>
      <c r="C762" s="9">
        <f t="shared" ca="1" si="76"/>
        <v>-1.5654399036652444E-2</v>
      </c>
      <c r="G762" vm="6707">
        <f ca="1"/>
        <v>14.265000000000001</v>
      </c>
      <c r="H762" vm="6708">
        <f ca="1"/>
        <v>222.31</v>
      </c>
      <c r="I762" vm="6709">
        <f ca="1"/>
        <v>125.02</v>
      </c>
      <c r="J762" vm="6710">
        <f ca="1"/>
        <v>83.12</v>
      </c>
      <c r="K762" vm="6711">
        <f ca="1"/>
        <v>126.94</v>
      </c>
      <c r="L762" vm="1707">
        <f ca="1"/>
        <v>110.34</v>
      </c>
      <c r="M762" vm="6631">
        <f ca="1"/>
        <v>86.77</v>
      </c>
      <c r="N762" s="9">
        <f t="shared" ca="1" si="77"/>
        <v>1.4249893752656182</v>
      </c>
      <c r="O762" s="9">
        <f t="shared" ca="1" si="77"/>
        <v>0.40970196575776807</v>
      </c>
      <c r="P762" s="9">
        <f t="shared" ca="1" si="77"/>
        <v>0.7029797377830751</v>
      </c>
      <c r="Q762" s="9">
        <f t="shared" ca="1" si="72"/>
        <v>-0.10035500909169615</v>
      </c>
      <c r="R762" s="9">
        <f t="shared" ca="1" si="73"/>
        <v>-0.38153471376370285</v>
      </c>
      <c r="S762" s="9">
        <f t="shared" ca="1" si="74"/>
        <v>2.9564836993158448</v>
      </c>
      <c r="T762" s="9">
        <f t="shared" ca="1" si="75"/>
        <v>0.29796113745493713</v>
      </c>
    </row>
    <row r="763" spans="1:20" x14ac:dyDescent="0.25">
      <c r="A763" vm="6712">
        <f ca="1"/>
        <v>44932</v>
      </c>
      <c r="B763" vm="6713">
        <f ca="1"/>
        <v>268.8</v>
      </c>
      <c r="C763" s="9">
        <f t="shared" ca="1" si="76"/>
        <v>2.7601498585518858E-2</v>
      </c>
      <c r="G763" vm="6714">
        <f ca="1"/>
        <v>14.859</v>
      </c>
      <c r="H763" vm="6715">
        <f ca="1"/>
        <v>224.93</v>
      </c>
      <c r="I763" vm="6716">
        <f ca="1"/>
        <v>129.62</v>
      </c>
      <c r="J763" vm="6717">
        <f ca="1"/>
        <v>86.08</v>
      </c>
      <c r="K763" vm="6718">
        <f ca="1"/>
        <v>130.02000000000001</v>
      </c>
      <c r="L763" vm="6719">
        <f ca="1"/>
        <v>113.06</v>
      </c>
      <c r="M763" vm="6720">
        <f ca="1"/>
        <v>88.16</v>
      </c>
      <c r="N763" s="9">
        <f t="shared" ca="1" si="77"/>
        <v>1.5259668508287292</v>
      </c>
      <c r="O763" s="9">
        <f t="shared" ca="1" si="77"/>
        <v>0.42631578947368443</v>
      </c>
      <c r="P763" s="9">
        <f t="shared" ca="1" si="77"/>
        <v>0.7656393665928829</v>
      </c>
      <c r="Q763" s="9">
        <f t="shared" ca="1" si="72"/>
        <v>-6.8317603255693138E-2</v>
      </c>
      <c r="R763" s="9">
        <f t="shared" ca="1" si="73"/>
        <v>-0.36652862362971983</v>
      </c>
      <c r="S763" s="9">
        <f t="shared" ca="1" si="74"/>
        <v>3.0540152895110513</v>
      </c>
      <c r="T763" s="9">
        <f t="shared" ca="1" si="75"/>
        <v>0.31875364616834445</v>
      </c>
    </row>
    <row r="764" spans="1:20" x14ac:dyDescent="0.25">
      <c r="A764" vm="6721">
        <f ca="1"/>
        <v>44935</v>
      </c>
      <c r="B764" vm="6722">
        <f ca="1"/>
        <v>270.54000000000002</v>
      </c>
      <c r="C764" s="9">
        <f t="shared" ca="1" si="76"/>
        <v>6.473214285714235E-3</v>
      </c>
      <c r="G764" vm="6723">
        <f ca="1"/>
        <v>15.628</v>
      </c>
      <c r="H764" vm="6724">
        <f ca="1"/>
        <v>227.12</v>
      </c>
      <c r="I764" vm="3354">
        <f ca="1"/>
        <v>130.15</v>
      </c>
      <c r="J764" vm="6725">
        <f ca="1"/>
        <v>87.36</v>
      </c>
      <c r="K764" vm="6726">
        <f ca="1"/>
        <v>129.47</v>
      </c>
      <c r="L764" vm="6727">
        <f ca="1"/>
        <v>119.77</v>
      </c>
      <c r="M764" vm="6728">
        <f ca="1"/>
        <v>88.8</v>
      </c>
      <c r="N764" s="9">
        <f t="shared" ca="1" si="77"/>
        <v>1.6566935826604334</v>
      </c>
      <c r="O764" s="9">
        <f t="shared" ca="1" si="77"/>
        <v>0.44020291693088165</v>
      </c>
      <c r="P764" s="9">
        <f t="shared" ca="1" si="77"/>
        <v>0.77285884556444762</v>
      </c>
      <c r="Q764" s="9">
        <f t="shared" ca="1" si="72"/>
        <v>-5.4463589921205258E-2</v>
      </c>
      <c r="R764" s="9">
        <f t="shared" ca="1" si="73"/>
        <v>-0.36920828258221683</v>
      </c>
      <c r="S764" s="9">
        <f t="shared" ca="1" si="74"/>
        <v>3.294617116794079</v>
      </c>
      <c r="T764" s="9">
        <f t="shared" ca="1" si="75"/>
        <v>0.32832717536012912</v>
      </c>
    </row>
    <row r="765" spans="1:20" x14ac:dyDescent="0.25">
      <c r="A765" vm="6729">
        <f ca="1"/>
        <v>44936</v>
      </c>
      <c r="B765" vm="6730">
        <f ca="1"/>
        <v>272.83</v>
      </c>
      <c r="C765" s="9">
        <f t="shared" ca="1" si="76"/>
        <v>8.4645523767279407E-3</v>
      </c>
      <c r="G765" vm="6731">
        <f ca="1"/>
        <v>15.909000000000001</v>
      </c>
      <c r="H765" vm="6732">
        <f ca="1"/>
        <v>228.85</v>
      </c>
      <c r="I765" vm="6733">
        <f ca="1"/>
        <v>130.72999999999999</v>
      </c>
      <c r="J765" vm="6734">
        <f ca="1"/>
        <v>89.87</v>
      </c>
      <c r="K765" vm="6735">
        <f ca="1"/>
        <v>132.99</v>
      </c>
      <c r="L765" vm="6736">
        <f ca="1"/>
        <v>118.85</v>
      </c>
      <c r="M765" vm="6737">
        <f ca="1"/>
        <v>89.24</v>
      </c>
      <c r="N765" s="9">
        <f t="shared" ca="1" si="77"/>
        <v>1.7044623884402892</v>
      </c>
      <c r="O765" s="9">
        <f t="shared" ca="1" si="77"/>
        <v>0.45117311350665834</v>
      </c>
      <c r="P765" s="9">
        <f t="shared" ca="1" si="77"/>
        <v>0.7807594074578581</v>
      </c>
      <c r="Q765" s="9">
        <f t="shared" ca="1" si="72"/>
        <v>-2.7296735648107973E-2</v>
      </c>
      <c r="R765" s="9">
        <f t="shared" ca="1" si="73"/>
        <v>-0.3520584652862363</v>
      </c>
      <c r="S765" s="9">
        <f t="shared" ca="1" si="74"/>
        <v>3.2616284906986417</v>
      </c>
      <c r="T765" s="9">
        <f t="shared" ca="1" si="75"/>
        <v>0.33490897667948127</v>
      </c>
    </row>
    <row r="766" spans="1:20" x14ac:dyDescent="0.25">
      <c r="A766" vm="6738">
        <f ca="1"/>
        <v>44937</v>
      </c>
      <c r="B766" vm="6739">
        <f ca="1"/>
        <v>277.55</v>
      </c>
      <c r="C766" s="9">
        <f t="shared" ca="1" si="76"/>
        <v>1.7300150276729154E-2</v>
      </c>
      <c r="G766" vm="6740">
        <f ca="1"/>
        <v>16.001000000000001</v>
      </c>
      <c r="H766" vm="2889">
        <f ca="1"/>
        <v>235.77</v>
      </c>
      <c r="I766" vm="6741">
        <f ca="1"/>
        <v>133.49</v>
      </c>
      <c r="J766" vm="6742">
        <f ca="1"/>
        <v>95.09</v>
      </c>
      <c r="K766" vm="6743">
        <f ca="1"/>
        <v>132.88999999999999</v>
      </c>
      <c r="L766" vm="6744">
        <f ca="1"/>
        <v>123.22</v>
      </c>
      <c r="M766" vm="6745">
        <f ca="1"/>
        <v>92.26</v>
      </c>
      <c r="N766" s="9">
        <f t="shared" ca="1" si="77"/>
        <v>1.720101997450064</v>
      </c>
      <c r="O766" s="9">
        <f t="shared" ca="1" si="77"/>
        <v>0.49505389980976555</v>
      </c>
      <c r="P766" s="9">
        <f t="shared" ca="1" si="77"/>
        <v>0.81835518474374291</v>
      </c>
      <c r="Q766" s="9">
        <f t="shared" ca="1" si="72"/>
        <v>2.9201662481600277E-2</v>
      </c>
      <c r="R766" s="9">
        <f t="shared" ca="1" si="73"/>
        <v>-0.35254567600487219</v>
      </c>
      <c r="S766" s="9">
        <f t="shared" ca="1" si="74"/>
        <v>3.4183244646519695</v>
      </c>
      <c r="T766" s="9">
        <f t="shared" ca="1" si="75"/>
        <v>0.38008406755321555</v>
      </c>
    </row>
    <row r="767" spans="1:20" x14ac:dyDescent="0.25">
      <c r="A767" vm="6746">
        <f ca="1"/>
        <v>44938</v>
      </c>
      <c r="B767" vm="6747">
        <f ca="1"/>
        <v>279.05</v>
      </c>
      <c r="C767" s="9">
        <f t="shared" ca="1" si="76"/>
        <v>5.4044316339398879E-3</v>
      </c>
      <c r="G767" vm="6748">
        <f ca="1"/>
        <v>16.510999999999999</v>
      </c>
      <c r="H767" vm="6749">
        <f ca="1"/>
        <v>238.51</v>
      </c>
      <c r="I767" vm="3405">
        <f ca="1"/>
        <v>133.41</v>
      </c>
      <c r="J767" vm="6750">
        <f ca="1"/>
        <v>95.27</v>
      </c>
      <c r="K767" vm="6751">
        <f ca="1"/>
        <v>136.71</v>
      </c>
      <c r="L767" vm="6752">
        <f ca="1"/>
        <v>123.56</v>
      </c>
      <c r="M767" vm="6753">
        <f ca="1"/>
        <v>91.91</v>
      </c>
      <c r="N767" s="9">
        <f t="shared" ca="1" si="77"/>
        <v>1.8067998300042496</v>
      </c>
      <c r="O767" s="9">
        <f t="shared" ca="1" si="77"/>
        <v>0.51242866201648707</v>
      </c>
      <c r="P767" s="9">
        <f t="shared" ca="1" si="77"/>
        <v>0.81726545206878942</v>
      </c>
      <c r="Q767" s="9">
        <f t="shared" ca="1" si="72"/>
        <v>3.1149883106762477E-2</v>
      </c>
      <c r="R767" s="9">
        <f t="shared" ca="1" si="73"/>
        <v>-0.3339342265529841</v>
      </c>
      <c r="S767" s="9">
        <f t="shared" ca="1" si="74"/>
        <v>3.4305159134263707</v>
      </c>
      <c r="T767" s="9">
        <f t="shared" ca="1" si="75"/>
        <v>0.37484854377645815</v>
      </c>
    </row>
    <row r="768" spans="1:20" x14ac:dyDescent="0.25">
      <c r="A768" vm="6754">
        <f ca="1"/>
        <v>44939</v>
      </c>
      <c r="B768" vm="6755">
        <f ca="1"/>
        <v>280.97000000000003</v>
      </c>
      <c r="C768" s="9">
        <f t="shared" ca="1" si="76"/>
        <v>6.8804873678551814E-3</v>
      </c>
      <c r="G768" vm="6756">
        <f ca="1"/>
        <v>16.899000000000001</v>
      </c>
      <c r="H768" vm="6757">
        <f ca="1"/>
        <v>239.23</v>
      </c>
      <c r="I768" vm="6758">
        <f ca="1"/>
        <v>134.76</v>
      </c>
      <c r="J768" vm="6759">
        <f ca="1"/>
        <v>98.12</v>
      </c>
      <c r="K768" vm="6760">
        <f ca="1"/>
        <v>136.97999999999999</v>
      </c>
      <c r="L768" vm="6761">
        <f ca="1"/>
        <v>122.4</v>
      </c>
      <c r="M768" vm="6762">
        <f ca="1"/>
        <v>92.8</v>
      </c>
      <c r="N768" s="9">
        <f t="shared" ca="1" si="77"/>
        <v>1.8727581810454739</v>
      </c>
      <c r="O768" s="9">
        <f t="shared" ca="1" si="77"/>
        <v>0.51699429296131894</v>
      </c>
      <c r="P768" s="9">
        <f t="shared" ca="1" si="77"/>
        <v>0.83565469095862421</v>
      </c>
      <c r="Q768" s="9">
        <f t="shared" ca="1" si="72"/>
        <v>6.1996709671833239E-2</v>
      </c>
      <c r="R768" s="9">
        <f t="shared" ca="1" si="73"/>
        <v>-0.33261875761266757</v>
      </c>
      <c r="S768" s="9">
        <f t="shared" ca="1" si="74"/>
        <v>3.3889215587842978</v>
      </c>
      <c r="T768" s="9">
        <f t="shared" ca="1" si="75"/>
        <v>0.38816173280878363</v>
      </c>
    </row>
    <row r="769" spans="1:20" x14ac:dyDescent="0.25">
      <c r="A769" vm="6763">
        <f ca="1"/>
        <v>44943</v>
      </c>
      <c r="B769" vm="6764">
        <f ca="1"/>
        <v>281.54000000000002</v>
      </c>
      <c r="C769" s="9">
        <f t="shared" ca="1" si="76"/>
        <v>2.0286863366194563E-3</v>
      </c>
      <c r="G769" vm="6765">
        <f ca="1"/>
        <v>17.702000000000002</v>
      </c>
      <c r="H769" vm="6766">
        <f ca="1"/>
        <v>240.35</v>
      </c>
      <c r="I769" vm="6767">
        <f ca="1"/>
        <v>135.94</v>
      </c>
      <c r="J769" vm="6768">
        <f ca="1"/>
        <v>96.05</v>
      </c>
      <c r="K769" vm="6769">
        <f ca="1"/>
        <v>135.36000000000001</v>
      </c>
      <c r="L769" vm="6770">
        <f ca="1"/>
        <v>131.49</v>
      </c>
      <c r="M769" vm="6771">
        <f ca="1"/>
        <v>92.16</v>
      </c>
      <c r="N769" s="9">
        <f t="shared" ca="1" si="77"/>
        <v>2.0092647683807905</v>
      </c>
      <c r="O769" s="9">
        <f t="shared" ca="1" si="77"/>
        <v>0.52409638554216875</v>
      </c>
      <c r="P769" s="9">
        <f t="shared" ca="1" si="77"/>
        <v>0.85172824791418367</v>
      </c>
      <c r="Q769" s="9">
        <f t="shared" ca="1" si="72"/>
        <v>3.9592172482465937E-2</v>
      </c>
      <c r="R769" s="9">
        <f t="shared" ca="1" si="73"/>
        <v>-0.34051157125456755</v>
      </c>
      <c r="S769" s="9">
        <f t="shared" ca="1" si="74"/>
        <v>3.7148635274881316</v>
      </c>
      <c r="T769" s="9">
        <f t="shared" ca="1" si="75"/>
        <v>0.37858820361699896</v>
      </c>
    </row>
    <row r="770" spans="1:20" x14ac:dyDescent="0.25">
      <c r="A770" vm="6772">
        <f ca="1"/>
        <v>44944</v>
      </c>
      <c r="B770" vm="1650">
        <f ca="1"/>
        <v>277.88</v>
      </c>
      <c r="C770" s="9">
        <f t="shared" ca="1" si="76"/>
        <v>-1.2999928962136864E-2</v>
      </c>
      <c r="G770" vm="6773">
        <f ca="1"/>
        <v>17.376999999999999</v>
      </c>
      <c r="H770" vm="6774">
        <f ca="1"/>
        <v>235.81</v>
      </c>
      <c r="I770" vm="6775">
        <f ca="1"/>
        <v>135.21</v>
      </c>
      <c r="J770" vm="6776">
        <f ca="1"/>
        <v>95.46</v>
      </c>
      <c r="K770" vm="6777">
        <f ca="1"/>
        <v>133.02000000000001</v>
      </c>
      <c r="L770" vm="6778">
        <f ca="1"/>
        <v>128.78</v>
      </c>
      <c r="M770" vm="6779">
        <f ca="1"/>
        <v>91.78</v>
      </c>
      <c r="N770" s="9">
        <f t="shared" ca="1" si="77"/>
        <v>1.9540161495962596</v>
      </c>
      <c r="O770" s="9">
        <f t="shared" ca="1" si="77"/>
        <v>0.49530754597336735</v>
      </c>
      <c r="P770" s="9">
        <f t="shared" ca="1" si="77"/>
        <v>0.84178443725523611</v>
      </c>
      <c r="Q770" s="9">
        <f t="shared" ca="1" si="72"/>
        <v>3.3206338211100528E-2</v>
      </c>
      <c r="R770" s="9">
        <f t="shared" ca="1" si="73"/>
        <v>-0.3519123020706455</v>
      </c>
      <c r="S770" s="9">
        <f t="shared" ca="1" si="74"/>
        <v>3.6176905093157012</v>
      </c>
      <c r="T770" s="9">
        <f t="shared" ca="1" si="75"/>
        <v>0.37290392065937694</v>
      </c>
    </row>
    <row r="771" spans="1:20" x14ac:dyDescent="0.25">
      <c r="A771" vm="6780">
        <f ca="1"/>
        <v>44945</v>
      </c>
      <c r="B771" vm="6781">
        <f ca="1"/>
        <v>275.14999999999998</v>
      </c>
      <c r="C771" s="9">
        <f t="shared" ca="1" si="76"/>
        <v>-9.8243846264575163E-3</v>
      </c>
      <c r="G771" vm="6782">
        <f ca="1"/>
        <v>16.765000000000001</v>
      </c>
      <c r="H771" vm="6783">
        <f ca="1"/>
        <v>231.93</v>
      </c>
      <c r="I771" vm="6784">
        <f ca="1"/>
        <v>135.27000000000001</v>
      </c>
      <c r="J771" vm="6785">
        <f ca="1"/>
        <v>93.68</v>
      </c>
      <c r="K771" vm="6786">
        <f ca="1"/>
        <v>136.15</v>
      </c>
      <c r="L771" vm="6787">
        <f ca="1"/>
        <v>127.17</v>
      </c>
      <c r="M771" vm="6788">
        <f ca="1"/>
        <v>93.91</v>
      </c>
      <c r="N771" s="9">
        <f t="shared" ca="1" si="77"/>
        <v>1.8499787505312368</v>
      </c>
      <c r="O771" s="9">
        <f t="shared" ca="1" si="77"/>
        <v>0.470703868103995</v>
      </c>
      <c r="P771" s="9">
        <f t="shared" ca="1" si="77"/>
        <v>0.84260173676145089</v>
      </c>
      <c r="Q771" s="9">
        <f t="shared" ca="1" si="72"/>
        <v>1.394060091782845E-2</v>
      </c>
      <c r="R771" s="9">
        <f t="shared" ca="1" si="73"/>
        <v>-0.3366626065773447</v>
      </c>
      <c r="S771" s="9">
        <f t="shared" ca="1" si="74"/>
        <v>3.5599604136486853</v>
      </c>
      <c r="T771" s="9">
        <f t="shared" ca="1" si="75"/>
        <v>0.4047658225007853</v>
      </c>
    </row>
    <row r="772" spans="1:20" x14ac:dyDescent="0.25">
      <c r="A772" vm="6789">
        <f ca="1"/>
        <v>44946</v>
      </c>
      <c r="B772" vm="6790">
        <f ca="1"/>
        <v>282.68</v>
      </c>
      <c r="C772" s="9">
        <f t="shared" ca="1" si="76"/>
        <v>2.7366890786843623E-2</v>
      </c>
      <c r="G772" vm="6791">
        <f ca="1"/>
        <v>17.838999999999999</v>
      </c>
      <c r="H772" vm="1197">
        <f ca="1"/>
        <v>240.22</v>
      </c>
      <c r="I772" vm="6792">
        <f ca="1"/>
        <v>137.87</v>
      </c>
      <c r="J772" vm="6793">
        <f ca="1"/>
        <v>97.25</v>
      </c>
      <c r="K772" vm="6794">
        <f ca="1"/>
        <v>139.37</v>
      </c>
      <c r="L772" vm="6795">
        <f ca="1"/>
        <v>133.41999999999999</v>
      </c>
      <c r="M772" vm="6796">
        <f ca="1"/>
        <v>99.28</v>
      </c>
      <c r="N772" s="9">
        <f t="shared" ca="1" si="77"/>
        <v>2.032554186145346</v>
      </c>
      <c r="O772" s="9">
        <f t="shared" ca="1" si="77"/>
        <v>0.52327203551046297</v>
      </c>
      <c r="P772" s="9">
        <f t="shared" ca="1" si="77"/>
        <v>0.87801804869742917</v>
      </c>
      <c r="Q772" s="9">
        <f t="shared" ref="Q772:Q835" ca="1" si="78">(J772/J$3)-1</f>
        <v>5.2580309983548457E-2</v>
      </c>
      <c r="R772" s="9">
        <f t="shared" ref="R772:R835" ca="1" si="79">(K772/K$3)-1</f>
        <v>-0.32097442143727162</v>
      </c>
      <c r="S772" s="9">
        <f t="shared" ref="S772:S835" ca="1" si="80">(L772/L$3)-1</f>
        <v>3.7840679278839939</v>
      </c>
      <c r="T772" s="9">
        <f t="shared" ref="T772:T835" ca="1" si="81">(M772/M$3)-1</f>
        <v>0.4850937158756039</v>
      </c>
    </row>
    <row r="773" spans="1:20" x14ac:dyDescent="0.25">
      <c r="A773" vm="6797">
        <f ca="1"/>
        <v>44949</v>
      </c>
      <c r="B773" vm="6798">
        <f ca="1"/>
        <v>288.95999999999998</v>
      </c>
      <c r="C773" s="9">
        <f t="shared" ref="C773:C836" ca="1" si="82">B773/B772-1</f>
        <v>2.2215933210697481E-2</v>
      </c>
      <c r="G773" vm="6799">
        <f ca="1"/>
        <v>19.193000000000001</v>
      </c>
      <c r="H773" vm="6800">
        <f ca="1"/>
        <v>242.58</v>
      </c>
      <c r="I773" vm="4035">
        <f ca="1"/>
        <v>141.11000000000001</v>
      </c>
      <c r="J773" vm="6801">
        <f ca="1"/>
        <v>97.52</v>
      </c>
      <c r="K773" vm="6802">
        <f ca="1"/>
        <v>143.27000000000001</v>
      </c>
      <c r="L773" vm="6268">
        <f ca="1"/>
        <v>143.75</v>
      </c>
      <c r="M773" vm="6803">
        <f ca="1"/>
        <v>101.21</v>
      </c>
      <c r="N773" s="9">
        <f t="shared" ca="1" si="77"/>
        <v>2.2627284317892054</v>
      </c>
      <c r="O773" s="9">
        <f t="shared" ca="1" si="77"/>
        <v>0.53823715916296777</v>
      </c>
      <c r="P773" s="9">
        <f t="shared" ca="1" si="77"/>
        <v>0.92215222203303293</v>
      </c>
      <c r="Q773" s="9">
        <f t="shared" ca="1" si="78"/>
        <v>5.5502640921291979E-2</v>
      </c>
      <c r="R773" s="9">
        <f t="shared" ca="1" si="79"/>
        <v>-0.30197320341047496</v>
      </c>
      <c r="S773" s="9">
        <f t="shared" ca="1" si="80"/>
        <v>4.1544728274121141</v>
      </c>
      <c r="T773" s="9">
        <f t="shared" ca="1" si="81"/>
        <v>0.51396388984457975</v>
      </c>
    </row>
    <row r="774" spans="1:20" x14ac:dyDescent="0.25">
      <c r="A774" vm="6804">
        <f ca="1"/>
        <v>44950</v>
      </c>
      <c r="B774" vm="6805">
        <f ca="1"/>
        <v>288.37</v>
      </c>
      <c r="C774" s="9">
        <f t="shared" ca="1" si="82"/>
        <v>-2.0418050941305443E-3</v>
      </c>
      <c r="G774" vm="6806">
        <f ca="1"/>
        <v>19.265000000000001</v>
      </c>
      <c r="H774" vm="6807">
        <f ca="1"/>
        <v>242.04</v>
      </c>
      <c r="I774" vm="6808">
        <f ca="1"/>
        <v>142.53</v>
      </c>
      <c r="J774" vm="6809">
        <f ca="1"/>
        <v>96.32</v>
      </c>
      <c r="K774" vm="6810">
        <f ca="1"/>
        <v>143.13999999999999</v>
      </c>
      <c r="L774" vm="6811">
        <f ca="1"/>
        <v>143.88999999999999</v>
      </c>
      <c r="M774" vm="6812">
        <f ca="1"/>
        <v>99.21</v>
      </c>
      <c r="N774" s="9">
        <f t="shared" ca="1" si="77"/>
        <v>2.274968125796855</v>
      </c>
      <c r="O774" s="9">
        <f t="shared" ca="1" si="77"/>
        <v>0.53481293595434365</v>
      </c>
      <c r="P774" s="9">
        <f t="shared" ca="1" si="77"/>
        <v>0.94149497701345153</v>
      </c>
      <c r="Q774" s="9">
        <f t="shared" ca="1" si="78"/>
        <v>4.251450342020946E-2</v>
      </c>
      <c r="R774" s="9">
        <f t="shared" ca="1" si="79"/>
        <v>-0.30260657734470164</v>
      </c>
      <c r="S774" s="9">
        <f t="shared" ca="1" si="80"/>
        <v>4.1594928357309842</v>
      </c>
      <c r="T774" s="9">
        <f t="shared" ca="1" si="81"/>
        <v>0.48404661112025238</v>
      </c>
    </row>
    <row r="775" spans="1:20" x14ac:dyDescent="0.25">
      <c r="A775" vm="6813">
        <f ca="1"/>
        <v>44951</v>
      </c>
      <c r="B775" vm="6814">
        <f ca="1"/>
        <v>287.73</v>
      </c>
      <c r="C775" s="9">
        <f t="shared" ca="1" si="82"/>
        <v>-2.2193709470471612E-3</v>
      </c>
      <c r="G775" vm="6815">
        <f ca="1"/>
        <v>19.323</v>
      </c>
      <c r="H775" vm="6816">
        <f ca="1"/>
        <v>240.61</v>
      </c>
      <c r="I775" vm="6817">
        <f ca="1"/>
        <v>141.86000000000001</v>
      </c>
      <c r="J775" vm="6254">
        <f ca="1"/>
        <v>97.18</v>
      </c>
      <c r="K775" vm="4008">
        <f ca="1"/>
        <v>141.5</v>
      </c>
      <c r="L775" vm="6818">
        <f ca="1"/>
        <v>144.43</v>
      </c>
      <c r="M775" vm="6415">
        <f ca="1"/>
        <v>96.73</v>
      </c>
      <c r="N775" s="9">
        <f t="shared" ca="1" si="77"/>
        <v>2.2848278793030175</v>
      </c>
      <c r="O775" s="9">
        <f t="shared" ca="1" si="77"/>
        <v>0.52574508560558031</v>
      </c>
      <c r="P775" s="9">
        <f t="shared" ca="1" si="77"/>
        <v>0.93236846586071898</v>
      </c>
      <c r="Q775" s="9">
        <f t="shared" ca="1" si="78"/>
        <v>5.1822668629318613E-2</v>
      </c>
      <c r="R775" s="9">
        <f t="shared" ca="1" si="79"/>
        <v>-0.31059683313032882</v>
      </c>
      <c r="S775" s="9">
        <f t="shared" ca="1" si="80"/>
        <v>4.1788557249609157</v>
      </c>
      <c r="T775" s="9">
        <f t="shared" ca="1" si="81"/>
        <v>0.44694918550208684</v>
      </c>
    </row>
    <row r="776" spans="1:20" x14ac:dyDescent="0.25">
      <c r="A776" vm="6819">
        <f ca="1"/>
        <v>44952</v>
      </c>
      <c r="B776" vm="6820">
        <f ca="1"/>
        <v>293.33999999999997</v>
      </c>
      <c r="C776" s="9">
        <f t="shared" ca="1" si="82"/>
        <v>1.9497445521843293E-2</v>
      </c>
      <c r="G776" vm="6821">
        <f ca="1"/>
        <v>19.802</v>
      </c>
      <c r="H776" vm="6822">
        <f ca="1"/>
        <v>248</v>
      </c>
      <c r="I776" vm="6823">
        <f ca="1"/>
        <v>143.96</v>
      </c>
      <c r="J776" vm="6824">
        <f ca="1"/>
        <v>99.22</v>
      </c>
      <c r="K776" vm="6825">
        <f ca="1"/>
        <v>147.30000000000001</v>
      </c>
      <c r="L776" vm="6826">
        <f ca="1"/>
        <v>160.27000000000001</v>
      </c>
      <c r="M776" vm="6827">
        <f ca="1"/>
        <v>99.16</v>
      </c>
      <c r="N776" s="9">
        <f t="shared" ca="1" si="77"/>
        <v>2.3662558436039096</v>
      </c>
      <c r="O776" s="9">
        <f t="shared" ca="1" si="77"/>
        <v>0.57260621433100845</v>
      </c>
      <c r="P776" s="9">
        <f t="shared" ca="1" si="77"/>
        <v>0.96097394857823959</v>
      </c>
      <c r="Q776" s="9">
        <f t="shared" ca="1" si="78"/>
        <v>7.3902502381158586E-2</v>
      </c>
      <c r="R776" s="9">
        <f t="shared" ca="1" si="79"/>
        <v>-0.28233861144945183</v>
      </c>
      <c r="S776" s="9">
        <f t="shared" ca="1" si="80"/>
        <v>4.7468338090388835</v>
      </c>
      <c r="T776" s="9">
        <f t="shared" ca="1" si="81"/>
        <v>0.48329867915214431</v>
      </c>
    </row>
    <row r="777" spans="1:20" x14ac:dyDescent="0.25">
      <c r="A777" vm="6828">
        <f ca="1"/>
        <v>44953</v>
      </c>
      <c r="B777" vm="6829">
        <f ca="1"/>
        <v>296.26</v>
      </c>
      <c r="C777" s="9">
        <f t="shared" ca="1" si="82"/>
        <v>9.954319220017771E-3</v>
      </c>
      <c r="G777" vm="6830">
        <f ca="1"/>
        <v>20.364999999999998</v>
      </c>
      <c r="H777" vm="6831">
        <f ca="1"/>
        <v>248.16</v>
      </c>
      <c r="I777" vm="6832">
        <f ca="1"/>
        <v>145.93</v>
      </c>
      <c r="J777" vm="6203">
        <f ca="1"/>
        <v>102.24</v>
      </c>
      <c r="K777" vm="6833">
        <f ca="1"/>
        <v>151.74</v>
      </c>
      <c r="L777" vm="6834">
        <f ca="1"/>
        <v>177.9</v>
      </c>
      <c r="M777" vm="6835">
        <f ca="1"/>
        <v>100.71</v>
      </c>
      <c r="N777" s="9">
        <f t="shared" ca="1" si="77"/>
        <v>2.4619634509137267</v>
      </c>
      <c r="O777" s="9">
        <f t="shared" ca="1" si="77"/>
        <v>0.5736207989854154</v>
      </c>
      <c r="P777" s="9">
        <f t="shared" ca="1" si="77"/>
        <v>0.98780861569896161</v>
      </c>
      <c r="Q777" s="9">
        <f t="shared" ca="1" si="78"/>
        <v>0.1065893150922157</v>
      </c>
      <c r="R777" s="9">
        <f t="shared" ca="1" si="79"/>
        <v>-0.26070645554202188</v>
      </c>
      <c r="S777" s="9">
        <f t="shared" ca="1" si="80"/>
        <v>5.3789962851938444</v>
      </c>
      <c r="T777" s="9">
        <f t="shared" ca="1" si="81"/>
        <v>0.5064845701634979</v>
      </c>
    </row>
    <row r="778" spans="1:20" x14ac:dyDescent="0.25">
      <c r="A778" vm="6836">
        <f ca="1"/>
        <v>44956</v>
      </c>
      <c r="B778" vm="6837">
        <f ca="1"/>
        <v>290.27</v>
      </c>
      <c r="C778" s="9">
        <f t="shared" ca="1" si="82"/>
        <v>-2.0218726794032249E-2</v>
      </c>
      <c r="G778" vm="6838">
        <f ca="1"/>
        <v>19.161999999999999</v>
      </c>
      <c r="H778" vm="6839">
        <f ca="1"/>
        <v>242.71</v>
      </c>
      <c r="I778" vm="6840">
        <f ca="1"/>
        <v>143</v>
      </c>
      <c r="J778" vm="6841">
        <f ca="1"/>
        <v>100.55</v>
      </c>
      <c r="K778" vm="3662">
        <f ca="1"/>
        <v>147.06</v>
      </c>
      <c r="L778" vm="6842">
        <f ca="1"/>
        <v>166.66</v>
      </c>
      <c r="M778" vm="6843">
        <f ca="1"/>
        <v>97.95</v>
      </c>
      <c r="N778" s="9">
        <f t="shared" ca="1" si="77"/>
        <v>2.2574585635359115</v>
      </c>
      <c r="O778" s="9">
        <f t="shared" ca="1" si="77"/>
        <v>0.53906150919467355</v>
      </c>
      <c r="P778" s="9">
        <f t="shared" ca="1" si="77"/>
        <v>0.94789715647880146</v>
      </c>
      <c r="Q778" s="9">
        <f t="shared" ca="1" si="78"/>
        <v>8.8297688111524719E-2</v>
      </c>
      <c r="R778" s="9">
        <f t="shared" ca="1" si="79"/>
        <v>-0.28350791717417778</v>
      </c>
      <c r="S778" s="9">
        <f t="shared" ca="1" si="80"/>
        <v>4.9759613315930631</v>
      </c>
      <c r="T778" s="9">
        <f t="shared" ca="1" si="81"/>
        <v>0.46519872552392649</v>
      </c>
    </row>
    <row r="779" spans="1:20" x14ac:dyDescent="0.25">
      <c r="A779" vm="6844">
        <f ca="1"/>
        <v>44957</v>
      </c>
      <c r="B779" vm="6845">
        <f ca="1"/>
        <v>294.62</v>
      </c>
      <c r="C779" s="9">
        <f t="shared" ca="1" si="82"/>
        <v>1.498604747304233E-2</v>
      </c>
      <c r="G779" vm="6846">
        <f ca="1"/>
        <v>19.536999999999999</v>
      </c>
      <c r="H779" vm="6847">
        <f ca="1"/>
        <v>247.81</v>
      </c>
      <c r="I779" vm="6848">
        <f ca="1"/>
        <v>144.29</v>
      </c>
      <c r="J779" vm="6849">
        <f ca="1"/>
        <v>103.13</v>
      </c>
      <c r="K779" vm="3885">
        <f ca="1"/>
        <v>148.97</v>
      </c>
      <c r="L779" vm="6850">
        <f ca="1"/>
        <v>173.22</v>
      </c>
      <c r="M779" vm="6540">
        <f ca="1"/>
        <v>99.87</v>
      </c>
      <c r="N779" s="9">
        <f t="shared" ca="1" si="77"/>
        <v>2.321206969825754</v>
      </c>
      <c r="O779" s="9">
        <f t="shared" ca="1" si="77"/>
        <v>0.57140139505389986</v>
      </c>
      <c r="P779" s="9">
        <f t="shared" ca="1" si="77"/>
        <v>0.96546909586242124</v>
      </c>
      <c r="Q779" s="9">
        <f t="shared" ca="1" si="78"/>
        <v>0.11622218373885196</v>
      </c>
      <c r="R779" s="9">
        <f t="shared" ca="1" si="79"/>
        <v>-0.27420219244823385</v>
      </c>
      <c r="S779" s="9">
        <f t="shared" ca="1" si="80"/>
        <v>5.2111845785344446</v>
      </c>
      <c r="T779" s="9">
        <f t="shared" ca="1" si="81"/>
        <v>0.4939193130992805</v>
      </c>
    </row>
    <row r="780" spans="1:20" x14ac:dyDescent="0.25">
      <c r="A780" vm="6851">
        <f ca="1"/>
        <v>44958</v>
      </c>
      <c r="B780" vm="6852">
        <f ca="1"/>
        <v>300.92</v>
      </c>
      <c r="C780" s="9">
        <f t="shared" ca="1" si="82"/>
        <v>2.1383477021247765E-2</v>
      </c>
      <c r="G780" vm="6853">
        <f ca="1"/>
        <v>20.943000000000001</v>
      </c>
      <c r="H780" vm="6854">
        <f ca="1"/>
        <v>252.75</v>
      </c>
      <c r="I780" vm="6201">
        <f ca="1"/>
        <v>145.43</v>
      </c>
      <c r="J780" vm="6855">
        <f ca="1"/>
        <v>105.15</v>
      </c>
      <c r="K780" vm="3813">
        <f ca="1"/>
        <v>153.12</v>
      </c>
      <c r="L780" vm="6856">
        <f ca="1"/>
        <v>181.41</v>
      </c>
      <c r="M780" vm="6857">
        <f ca="1"/>
        <v>101.43</v>
      </c>
      <c r="N780" s="9">
        <f t="shared" ca="1" si="77"/>
        <v>2.5602209944751384</v>
      </c>
      <c r="O780" s="9">
        <f t="shared" ca="1" si="77"/>
        <v>0.60272669625871922</v>
      </c>
      <c r="P780" s="9">
        <f t="shared" ca="1" si="77"/>
        <v>0.98099778648050417</v>
      </c>
      <c r="Q780" s="9">
        <f t="shared" ca="1" si="78"/>
        <v>0.13808554853234067</v>
      </c>
      <c r="R780" s="9">
        <f t="shared" ca="1" si="79"/>
        <v>-0.25398294762484774</v>
      </c>
      <c r="S780" s="9">
        <f t="shared" ca="1" si="80"/>
        <v>5.5048550651883934</v>
      </c>
      <c r="T780" s="9">
        <f t="shared" ca="1" si="81"/>
        <v>0.51725479050425593</v>
      </c>
    </row>
    <row r="781" spans="1:20" x14ac:dyDescent="0.25">
      <c r="A781" vm="6858">
        <f ca="1"/>
        <v>44959</v>
      </c>
      <c r="B781" vm="6859">
        <f ca="1"/>
        <v>311.72000000000003</v>
      </c>
      <c r="C781" s="9">
        <f t="shared" ca="1" si="82"/>
        <v>3.5889937524923532E-2</v>
      </c>
      <c r="G781" vm="6860">
        <f ca="1"/>
        <v>21.709</v>
      </c>
      <c r="H781" vm="6861">
        <f ca="1"/>
        <v>264.60000000000002</v>
      </c>
      <c r="I781" vm="6862">
        <f ca="1"/>
        <v>150.82</v>
      </c>
      <c r="J781" vm="6863">
        <f ca="1"/>
        <v>112.91</v>
      </c>
      <c r="K781" vm="6864">
        <f ca="1"/>
        <v>188.77</v>
      </c>
      <c r="L781" vm="6865">
        <f ca="1"/>
        <v>188.27</v>
      </c>
      <c r="M781" vm="6866">
        <f ca="1"/>
        <v>108.8</v>
      </c>
      <c r="N781" s="9">
        <f t="shared" ca="1" si="77"/>
        <v>2.6904377390565233</v>
      </c>
      <c r="O781" s="9">
        <f t="shared" ca="1" si="77"/>
        <v>0.67786937222574539</v>
      </c>
      <c r="P781" s="9">
        <f t="shared" ca="1" si="77"/>
        <v>1.0544185254554743</v>
      </c>
      <c r="Q781" s="9">
        <f t="shared" ca="1" si="78"/>
        <v>0.22207550437267298</v>
      </c>
      <c r="R781" s="9">
        <f t="shared" ca="1" si="79"/>
        <v>-8.0292326431181449E-2</v>
      </c>
      <c r="S781" s="9">
        <f t="shared" ca="1" si="80"/>
        <v>5.7508354728130691</v>
      </c>
      <c r="T781" s="9">
        <f t="shared" ca="1" si="81"/>
        <v>0.62749996260340168</v>
      </c>
    </row>
    <row r="782" spans="1:20" x14ac:dyDescent="0.25">
      <c r="A782" vm="6867">
        <f ca="1"/>
        <v>44960</v>
      </c>
      <c r="B782" vm="2987">
        <f ca="1"/>
        <v>306.18</v>
      </c>
      <c r="C782" s="9">
        <f t="shared" ca="1" si="82"/>
        <v>-1.7772359810086069E-2</v>
      </c>
      <c r="G782" vm="6868">
        <f ca="1"/>
        <v>21.1</v>
      </c>
      <c r="H782" vm="6869">
        <f ca="1"/>
        <v>258.35000000000002</v>
      </c>
      <c r="I782" vm="6870">
        <f ca="1"/>
        <v>154.5</v>
      </c>
      <c r="J782" vm="6871">
        <f ca="1"/>
        <v>103.39</v>
      </c>
      <c r="K782" vm="6872">
        <f ca="1"/>
        <v>186.53</v>
      </c>
      <c r="L782" vm="6873">
        <f ca="1"/>
        <v>189.98</v>
      </c>
      <c r="M782" vm="6874">
        <f ca="1"/>
        <v>105.22</v>
      </c>
      <c r="N782" s="9">
        <f t="shared" ca="1" si="77"/>
        <v>2.586910327241819</v>
      </c>
      <c r="O782" s="9">
        <f t="shared" ca="1" si="77"/>
        <v>0.63823715916296786</v>
      </c>
      <c r="P782" s="9">
        <f t="shared" ca="1" si="77"/>
        <v>1.1045462285033203</v>
      </c>
      <c r="Q782" s="9">
        <f t="shared" ca="1" si="78"/>
        <v>0.11903628019741985</v>
      </c>
      <c r="R782" s="9">
        <f t="shared" ca="1" si="79"/>
        <v>-9.1205846528623624E-2</v>
      </c>
      <c r="S782" s="9">
        <f t="shared" ca="1" si="80"/>
        <v>5.8121512887078497</v>
      </c>
      <c r="T782" s="9">
        <f t="shared" ca="1" si="81"/>
        <v>0.57394803368685587</v>
      </c>
    </row>
    <row r="783" spans="1:20" x14ac:dyDescent="0.25">
      <c r="A783" vm="6875">
        <f ca="1"/>
        <v>44963</v>
      </c>
      <c r="B783" vm="3812">
        <f ca="1"/>
        <v>303.58999999999997</v>
      </c>
      <c r="C783" s="9">
        <f t="shared" ca="1" si="82"/>
        <v>-8.4590763603110686E-3</v>
      </c>
      <c r="G783" vm="6876">
        <f ca="1"/>
        <v>21.088999999999999</v>
      </c>
      <c r="H783" vm="6877">
        <f ca="1"/>
        <v>256.77</v>
      </c>
      <c r="I783" vm="6878">
        <f ca="1"/>
        <v>151.72999999999999</v>
      </c>
      <c r="J783" vm="6879">
        <f ca="1"/>
        <v>102.18</v>
      </c>
      <c r="K783" vm="6880">
        <f ca="1"/>
        <v>186.06</v>
      </c>
      <c r="L783" vm="6881">
        <f ca="1"/>
        <v>194.76</v>
      </c>
      <c r="M783" vm="6882">
        <f ca="1"/>
        <v>103.47</v>
      </c>
      <c r="N783" s="9">
        <f t="shared" ca="1" si="77"/>
        <v>2.5850403739906498</v>
      </c>
      <c r="O783" s="9">
        <f t="shared" ca="1" si="77"/>
        <v>0.62821813570069751</v>
      </c>
      <c r="P783" s="9">
        <f t="shared" ca="1" si="77"/>
        <v>1.0668142346330667</v>
      </c>
      <c r="Q783" s="9">
        <f t="shared" ca="1" si="78"/>
        <v>0.1059399082171617</v>
      </c>
      <c r="R783" s="9">
        <f t="shared" ca="1" si="79"/>
        <v>-9.3495736906211935E-2</v>
      </c>
      <c r="S783" s="9">
        <f t="shared" ca="1" si="80"/>
        <v>5.9835487155950142</v>
      </c>
      <c r="T783" s="9">
        <f t="shared" ca="1" si="81"/>
        <v>0.54777041480306954</v>
      </c>
    </row>
    <row r="784" spans="1:20" x14ac:dyDescent="0.25">
      <c r="A784" vm="6883">
        <f ca="1"/>
        <v>44964</v>
      </c>
      <c r="B784" vm="6884">
        <f ca="1"/>
        <v>309.88</v>
      </c>
      <c r="C784" s="9">
        <f t="shared" ca="1" si="82"/>
        <v>2.0718732501070702E-2</v>
      </c>
      <c r="G784" vm="6885">
        <f ca="1"/>
        <v>22.172999999999998</v>
      </c>
      <c r="H784" vm="1910">
        <f ca="1"/>
        <v>267.56</v>
      </c>
      <c r="I784" vm="6886">
        <f ca="1"/>
        <v>154.65</v>
      </c>
      <c r="J784" vm="6887">
        <f ca="1"/>
        <v>102.11</v>
      </c>
      <c r="K784" vm="6888">
        <f ca="1"/>
        <v>191.62</v>
      </c>
      <c r="L784" vm="6889">
        <f ca="1"/>
        <v>196.81</v>
      </c>
      <c r="M784" vm="6890">
        <f ca="1"/>
        <v>108.04</v>
      </c>
      <c r="N784" s="9">
        <f t="shared" ca="1" si="77"/>
        <v>2.7693157671058217</v>
      </c>
      <c r="O784" s="9">
        <f t="shared" ca="1" si="77"/>
        <v>0.69663918833227667</v>
      </c>
      <c r="P784" s="9">
        <f t="shared" ca="1" si="77"/>
        <v>1.1065894772688578</v>
      </c>
      <c r="Q784" s="9">
        <f t="shared" ca="1" si="78"/>
        <v>0.10518226686293186</v>
      </c>
      <c r="R784" s="9">
        <f t="shared" ca="1" si="79"/>
        <v>-6.6406820950060896E-2</v>
      </c>
      <c r="S784" s="9">
        <f t="shared" ca="1" si="80"/>
        <v>6.0570559802641961</v>
      </c>
      <c r="T784" s="9">
        <f t="shared" ca="1" si="81"/>
        <v>0.61613139668815742</v>
      </c>
    </row>
    <row r="785" spans="1:20" x14ac:dyDescent="0.25">
      <c r="A785" vm="6891">
        <f ca="1"/>
        <v>44965</v>
      </c>
      <c r="B785" vm="6892">
        <f ca="1"/>
        <v>304.37</v>
      </c>
      <c r="C785" s="9">
        <f t="shared" ca="1" si="82"/>
        <v>-1.7781076545759666E-2</v>
      </c>
      <c r="G785" vm="6893">
        <f ca="1"/>
        <v>22.204999999999998</v>
      </c>
      <c r="H785" vm="6894">
        <f ca="1"/>
        <v>266.73</v>
      </c>
      <c r="I785" vm="6895">
        <f ca="1"/>
        <v>151.91999999999999</v>
      </c>
      <c r="J785" vm="6896">
        <f ca="1"/>
        <v>100.05</v>
      </c>
      <c r="K785" vm="980">
        <f ca="1"/>
        <v>183.43</v>
      </c>
      <c r="L785" vm="6897">
        <f ca="1"/>
        <v>201.29</v>
      </c>
      <c r="M785" vm="6898">
        <f ca="1"/>
        <v>100</v>
      </c>
      <c r="N785" s="9">
        <f t="shared" ca="1" si="77"/>
        <v>2.7747556311092216</v>
      </c>
      <c r="O785" s="9">
        <f t="shared" ca="1" si="77"/>
        <v>0.69137603043753981</v>
      </c>
      <c r="P785" s="9">
        <f t="shared" ca="1" si="77"/>
        <v>1.0694023497360803</v>
      </c>
      <c r="Q785" s="9">
        <f t="shared" ca="1" si="78"/>
        <v>8.288596415274041E-2</v>
      </c>
      <c r="R785" s="9">
        <f t="shared" ca="1" si="79"/>
        <v>-0.10630937880633373</v>
      </c>
      <c r="S785" s="9">
        <f t="shared" ca="1" si="80"/>
        <v>6.2176962464680647</v>
      </c>
      <c r="T785" s="9">
        <f t="shared" ca="1" si="81"/>
        <v>0.49586393621636171</v>
      </c>
    </row>
    <row r="786" spans="1:20" x14ac:dyDescent="0.25">
      <c r="A786" vm="6899">
        <f ca="1"/>
        <v>44966</v>
      </c>
      <c r="B786" vm="6900">
        <f ca="1"/>
        <v>301.68</v>
      </c>
      <c r="C786" s="9">
        <f t="shared" ca="1" si="82"/>
        <v>-8.8379275224234055E-3</v>
      </c>
      <c r="G786" vm="6901">
        <f ca="1"/>
        <v>22.337</v>
      </c>
      <c r="H786" vm="6902">
        <f ca="1"/>
        <v>263.62</v>
      </c>
      <c r="I786" vm="6903">
        <f ca="1"/>
        <v>150.87</v>
      </c>
      <c r="J786" vm="6904">
        <f ca="1"/>
        <v>98.24</v>
      </c>
      <c r="K786" vm="6905">
        <f ca="1"/>
        <v>177.92</v>
      </c>
      <c r="L786" vm="6906">
        <f ca="1"/>
        <v>207.32</v>
      </c>
      <c r="M786" vm="6776">
        <f ca="1"/>
        <v>95.46</v>
      </c>
      <c r="N786" s="9">
        <f t="shared" ca="1" si="77"/>
        <v>2.7971950701232466</v>
      </c>
      <c r="O786" s="9">
        <f t="shared" ca="1" si="77"/>
        <v>0.67165504121750175</v>
      </c>
      <c r="P786" s="9">
        <f t="shared" ca="1" si="77"/>
        <v>1.0550996083773203</v>
      </c>
      <c r="Q786" s="9">
        <f t="shared" ca="1" si="78"/>
        <v>6.3295523421941224E-2</v>
      </c>
      <c r="R786" s="9">
        <f t="shared" ca="1" si="79"/>
        <v>-0.13315468940316688</v>
      </c>
      <c r="S786" s="9">
        <f t="shared" ca="1" si="80"/>
        <v>6.4339151762022917</v>
      </c>
      <c r="T786" s="9">
        <f t="shared" ca="1" si="81"/>
        <v>0.4279517135121389</v>
      </c>
    </row>
    <row r="787" spans="1:20" x14ac:dyDescent="0.25">
      <c r="A787" vm="6907">
        <f ca="1"/>
        <v>44967</v>
      </c>
      <c r="B787" vm="6908">
        <f ca="1"/>
        <v>299.7</v>
      </c>
      <c r="C787" s="9">
        <f t="shared" ca="1" si="82"/>
        <v>-6.5632458233890745E-3</v>
      </c>
      <c r="G787" vm="6909">
        <f ca="1"/>
        <v>21.265000000000001</v>
      </c>
      <c r="H787" vm="6910">
        <f ca="1"/>
        <v>263.10000000000002</v>
      </c>
      <c r="I787" vm="6911">
        <f ca="1"/>
        <v>151.01</v>
      </c>
      <c r="J787" vm="6912">
        <f ca="1"/>
        <v>97.61</v>
      </c>
      <c r="K787" vm="5922">
        <f ca="1"/>
        <v>174.15</v>
      </c>
      <c r="L787" vm="6913">
        <f ca="1"/>
        <v>196.89</v>
      </c>
      <c r="M787" vm="6914">
        <f ca="1"/>
        <v>94.86</v>
      </c>
      <c r="N787" s="9">
        <f t="shared" ca="1" si="77"/>
        <v>2.6149596260093495</v>
      </c>
      <c r="O787" s="9">
        <f t="shared" ca="1" si="77"/>
        <v>0.66835764109067886</v>
      </c>
      <c r="P787" s="9">
        <f t="shared" ca="1" si="77"/>
        <v>1.0570066405584879</v>
      </c>
      <c r="Q787" s="9">
        <f t="shared" ca="1" si="78"/>
        <v>5.6476751233873079E-2</v>
      </c>
      <c r="R787" s="9">
        <f t="shared" ca="1" si="79"/>
        <v>-0.15152253349573686</v>
      </c>
      <c r="S787" s="9">
        <f t="shared" ca="1" si="80"/>
        <v>6.0599245564464068</v>
      </c>
      <c r="T787" s="9">
        <f t="shared" ca="1" si="81"/>
        <v>0.41897652989484069</v>
      </c>
    </row>
    <row r="788" spans="1:20" x14ac:dyDescent="0.25">
      <c r="A788" vm="6915">
        <f ca="1"/>
        <v>44970</v>
      </c>
      <c r="B788" vm="6916">
        <f ca="1"/>
        <v>304.5</v>
      </c>
      <c r="C788" s="9">
        <f t="shared" ca="1" si="82"/>
        <v>1.6016016016016099E-2</v>
      </c>
      <c r="G788" vm="6917">
        <f ca="1"/>
        <v>21.788</v>
      </c>
      <c r="H788" vm="6918">
        <f ca="1"/>
        <v>271.32</v>
      </c>
      <c r="I788" vm="6919">
        <f ca="1"/>
        <v>153.85</v>
      </c>
      <c r="J788" vm="6920">
        <f ca="1"/>
        <v>99.54</v>
      </c>
      <c r="K788" vm="6921">
        <f ca="1"/>
        <v>179.43</v>
      </c>
      <c r="L788" vm="6922">
        <f ca="1"/>
        <v>194.64</v>
      </c>
      <c r="M788" vm="6923">
        <f ca="1"/>
        <v>95</v>
      </c>
      <c r="N788" s="9">
        <f t="shared" ref="N788:P851" ca="1" si="83">(G788/G$3)-1</f>
        <v>2.7038674033149168</v>
      </c>
      <c r="O788" s="9">
        <f t="shared" ca="1" si="83"/>
        <v>0.72048192771084341</v>
      </c>
      <c r="P788" s="9">
        <f t="shared" ca="1" si="83"/>
        <v>1.095692150519326</v>
      </c>
      <c r="Q788" s="9">
        <f t="shared" ca="1" si="78"/>
        <v>7.7366005714780695E-2</v>
      </c>
      <c r="R788" s="9">
        <f t="shared" ca="1" si="79"/>
        <v>-0.12579780755176606</v>
      </c>
      <c r="S788" s="9">
        <f t="shared" ca="1" si="80"/>
        <v>5.9792458513216955</v>
      </c>
      <c r="T788" s="9">
        <f t="shared" ca="1" si="81"/>
        <v>0.42107073940554374</v>
      </c>
    </row>
    <row r="789" spans="1:20" x14ac:dyDescent="0.25">
      <c r="A789" vm="6924">
        <f ca="1"/>
        <v>44971</v>
      </c>
      <c r="B789" vm="6925">
        <f ca="1"/>
        <v>306.75</v>
      </c>
      <c r="C789" s="9">
        <f t="shared" ca="1" si="82"/>
        <v>7.3891625615762901E-3</v>
      </c>
      <c r="G789" vm="6926">
        <f ca="1"/>
        <v>22.971</v>
      </c>
      <c r="H789" vm="6927">
        <f ca="1"/>
        <v>272.17</v>
      </c>
      <c r="I789" vm="6928">
        <f ca="1"/>
        <v>153.19999999999999</v>
      </c>
      <c r="J789" vm="6929">
        <f ca="1"/>
        <v>99.7</v>
      </c>
      <c r="K789" vm="6930">
        <f ca="1"/>
        <v>179.48</v>
      </c>
      <c r="L789" vm="6931">
        <f ca="1"/>
        <v>209.25</v>
      </c>
      <c r="M789" vm="6932">
        <f ca="1"/>
        <v>94.95</v>
      </c>
      <c r="N789" s="9">
        <f t="shared" ca="1" si="83"/>
        <v>2.9049723756906074</v>
      </c>
      <c r="O789" s="9">
        <f t="shared" ca="1" si="83"/>
        <v>0.72587190868738127</v>
      </c>
      <c r="P789" s="9">
        <f t="shared" ca="1" si="83"/>
        <v>1.0868380725353313</v>
      </c>
      <c r="Q789" s="9">
        <f t="shared" ca="1" si="78"/>
        <v>7.9097757381591638E-2</v>
      </c>
      <c r="R789" s="9">
        <f t="shared" ca="1" si="79"/>
        <v>-0.12555420219244828</v>
      </c>
      <c r="S789" s="9">
        <f t="shared" ca="1" si="80"/>
        <v>6.5031195765981549</v>
      </c>
      <c r="T789" s="9">
        <f t="shared" ca="1" si="81"/>
        <v>0.42032280743743566</v>
      </c>
    </row>
    <row r="790" spans="1:20" x14ac:dyDescent="0.25">
      <c r="A790" vm="6933">
        <f ca="1"/>
        <v>44972</v>
      </c>
      <c r="B790" vm="5453">
        <f ca="1"/>
        <v>309.10000000000002</v>
      </c>
      <c r="C790" s="9">
        <f t="shared" ca="1" si="82"/>
        <v>7.6609616951917037E-3</v>
      </c>
      <c r="G790" vm="6934">
        <f ca="1"/>
        <v>22.763999999999999</v>
      </c>
      <c r="H790" vm="6935">
        <f ca="1"/>
        <v>269.32</v>
      </c>
      <c r="I790" vm="6936">
        <f ca="1"/>
        <v>155.33000000000001</v>
      </c>
      <c r="J790" vm="6937">
        <f ca="1"/>
        <v>101.16</v>
      </c>
      <c r="K790" vm="6938">
        <f ca="1"/>
        <v>177.16</v>
      </c>
      <c r="L790" vm="2181">
        <f ca="1"/>
        <v>214.24</v>
      </c>
      <c r="M790" vm="6939">
        <f ca="1"/>
        <v>97.1</v>
      </c>
      <c r="N790" s="9">
        <f t="shared" ca="1" si="83"/>
        <v>2.8697832554186142</v>
      </c>
      <c r="O790" s="9">
        <f t="shared" ca="1" si="83"/>
        <v>0.70779961953075476</v>
      </c>
      <c r="P790" s="9">
        <f t="shared" ca="1" si="83"/>
        <v>1.1158522050059596</v>
      </c>
      <c r="Q790" s="9">
        <f t="shared" ca="1" si="78"/>
        <v>9.4899991341241607E-2</v>
      </c>
      <c r="R790" s="9">
        <f t="shared" ca="1" si="79"/>
        <v>-0.13685749086479904</v>
      </c>
      <c r="S790" s="9">
        <f t="shared" ca="1" si="80"/>
        <v>6.6820470159636267</v>
      </c>
      <c r="T790" s="9">
        <f t="shared" ca="1" si="81"/>
        <v>0.45248388206608725</v>
      </c>
    </row>
    <row r="791" spans="1:20" x14ac:dyDescent="0.25">
      <c r="A791" vm="6940">
        <f ca="1"/>
        <v>44973</v>
      </c>
      <c r="B791" vm="6941">
        <f ca="1"/>
        <v>303.3</v>
      </c>
      <c r="C791" s="9">
        <f t="shared" ca="1" si="82"/>
        <v>-1.8764153995470712E-2</v>
      </c>
      <c r="G791" vm="6942">
        <f ca="1"/>
        <v>22.001999999999999</v>
      </c>
      <c r="H791" vm="6943">
        <f ca="1"/>
        <v>262.14999999999998</v>
      </c>
      <c r="I791" vm="6944">
        <f ca="1"/>
        <v>153.71</v>
      </c>
      <c r="J791" vm="6945">
        <f ca="1"/>
        <v>98.15</v>
      </c>
      <c r="K791" vm="6946">
        <f ca="1"/>
        <v>172.44</v>
      </c>
      <c r="L791" vm="6947">
        <f ca="1"/>
        <v>202.04</v>
      </c>
      <c r="M791" vm="6948">
        <f ca="1"/>
        <v>95.78</v>
      </c>
      <c r="N791" s="9">
        <f t="shared" ca="1" si="83"/>
        <v>2.7402464938376538</v>
      </c>
      <c r="O791" s="9">
        <f t="shared" ca="1" si="83"/>
        <v>0.66233354470513639</v>
      </c>
      <c r="P791" s="9">
        <f t="shared" ca="1" si="83"/>
        <v>1.0937851183381579</v>
      </c>
      <c r="Q791" s="9">
        <f t="shared" ca="1" si="78"/>
        <v>6.2321413109360124E-2</v>
      </c>
      <c r="R791" s="9">
        <f t="shared" ca="1" si="79"/>
        <v>-0.15985383678440923</v>
      </c>
      <c r="S791" s="9">
        <f t="shared" ca="1" si="80"/>
        <v>6.2445891481763018</v>
      </c>
      <c r="T791" s="9">
        <f t="shared" ca="1" si="81"/>
        <v>0.43273847810803123</v>
      </c>
    </row>
    <row r="792" spans="1:20" x14ac:dyDescent="0.25">
      <c r="A792" vm="6949">
        <f ca="1"/>
        <v>44974</v>
      </c>
      <c r="B792" vm="6950">
        <f ca="1"/>
        <v>301.16000000000003</v>
      </c>
      <c r="C792" s="9">
        <f t="shared" ca="1" si="82"/>
        <v>-7.0557204088360637E-3</v>
      </c>
      <c r="G792" vm="6951">
        <f ca="1"/>
        <v>21.388000000000002</v>
      </c>
      <c r="H792" vm="6952">
        <f ca="1"/>
        <v>258.06</v>
      </c>
      <c r="I792" vm="6953">
        <f ca="1"/>
        <v>152.55000000000001</v>
      </c>
      <c r="J792" vm="6954">
        <f ca="1"/>
        <v>97.2</v>
      </c>
      <c r="K792" vm="6955">
        <f ca="1"/>
        <v>172.88</v>
      </c>
      <c r="L792" vm="6956">
        <f ca="1"/>
        <v>208.31</v>
      </c>
      <c r="M792" vm="6957">
        <f ca="1"/>
        <v>94.59</v>
      </c>
      <c r="N792" s="9">
        <f t="shared" ca="1" si="83"/>
        <v>2.6358691032724182</v>
      </c>
      <c r="O792" s="9">
        <f t="shared" ca="1" si="83"/>
        <v>0.6363982244768549</v>
      </c>
      <c r="P792" s="9">
        <f t="shared" ca="1" si="83"/>
        <v>1.077983994551337</v>
      </c>
      <c r="Q792" s="9">
        <f t="shared" ca="1" si="78"/>
        <v>5.2039137587670092E-2</v>
      </c>
      <c r="R792" s="9">
        <f t="shared" ca="1" si="79"/>
        <v>-0.15771010962241172</v>
      </c>
      <c r="S792" s="9">
        <f t="shared" ca="1" si="80"/>
        <v>6.4694138064571645</v>
      </c>
      <c r="T792" s="9">
        <f t="shared" ca="1" si="81"/>
        <v>0.41493769726705665</v>
      </c>
    </row>
    <row r="793" spans="1:20" x14ac:dyDescent="0.25">
      <c r="A793" vm="6958">
        <f ca="1"/>
        <v>44978</v>
      </c>
      <c r="B793" vm="6959">
        <f ca="1"/>
        <v>294.02999999999997</v>
      </c>
      <c r="C793" s="9">
        <f t="shared" ca="1" si="82"/>
        <v>-2.3675122858281439E-2</v>
      </c>
      <c r="G793" vm="6960">
        <f ca="1"/>
        <v>20.655000000000001</v>
      </c>
      <c r="H793" vm="6961">
        <f ca="1"/>
        <v>252.67</v>
      </c>
      <c r="I793" vm="3528">
        <f ca="1"/>
        <v>148.47999999999999</v>
      </c>
      <c r="J793" vm="6962">
        <f ca="1"/>
        <v>94.58</v>
      </c>
      <c r="K793" vm="6963">
        <f ca="1"/>
        <v>172.08</v>
      </c>
      <c r="L793" vm="6964">
        <f ca="1"/>
        <v>197.37</v>
      </c>
      <c r="M793" vm="6965">
        <f ca="1"/>
        <v>92.05</v>
      </c>
      <c r="N793" s="9">
        <f t="shared" ca="1" si="83"/>
        <v>2.5112622184445388</v>
      </c>
      <c r="O793" s="9">
        <f t="shared" ca="1" si="83"/>
        <v>0.60221940393151563</v>
      </c>
      <c r="P793" s="9">
        <f t="shared" ca="1" si="83"/>
        <v>1.0225438447130939</v>
      </c>
      <c r="Q793" s="9">
        <f t="shared" ca="1" si="78"/>
        <v>2.3681704043640117E-2</v>
      </c>
      <c r="R793" s="9">
        <f t="shared" ca="1" si="79"/>
        <v>-0.16160779537149816</v>
      </c>
      <c r="S793" s="9">
        <f t="shared" ca="1" si="80"/>
        <v>6.0771360135396799</v>
      </c>
      <c r="T793" s="9">
        <f t="shared" ca="1" si="81"/>
        <v>0.37694275328716098</v>
      </c>
    </row>
    <row r="794" spans="1:20" x14ac:dyDescent="0.25">
      <c r="A794" vm="6966">
        <f ca="1"/>
        <v>44979</v>
      </c>
      <c r="B794" vm="6967">
        <f ca="1"/>
        <v>294.25</v>
      </c>
      <c r="C794" s="9">
        <f t="shared" ca="1" si="82"/>
        <v>7.4822297044518926E-4</v>
      </c>
      <c r="G794" vm="6968">
        <f ca="1"/>
        <v>20.754000000000001</v>
      </c>
      <c r="H794" vm="6969">
        <f ca="1"/>
        <v>251.51</v>
      </c>
      <c r="I794" vm="6970">
        <f ca="1"/>
        <v>148.91</v>
      </c>
      <c r="J794" vm="6971">
        <f ca="1"/>
        <v>95.79</v>
      </c>
      <c r="K794" vm="6972">
        <f ca="1"/>
        <v>171.12</v>
      </c>
      <c r="L794" vm="723">
        <f ca="1"/>
        <v>200.86</v>
      </c>
      <c r="M794" vm="6973">
        <f ca="1"/>
        <v>91.8</v>
      </c>
      <c r="N794" s="9">
        <f t="shared" ca="1" si="83"/>
        <v>2.5280917977050574</v>
      </c>
      <c r="O794" s="9">
        <f t="shared" ca="1" si="83"/>
        <v>0.59486366518706402</v>
      </c>
      <c r="P794" s="9">
        <f t="shared" ca="1" si="83"/>
        <v>1.0284011578409671</v>
      </c>
      <c r="Q794" s="9">
        <f t="shared" ca="1" si="78"/>
        <v>3.6778076023898265E-2</v>
      </c>
      <c r="R794" s="9">
        <f t="shared" ca="1" si="79"/>
        <v>-0.16628501827040187</v>
      </c>
      <c r="S794" s="9">
        <f t="shared" ca="1" si="80"/>
        <v>6.2022776494886767</v>
      </c>
      <c r="T794" s="9">
        <f t="shared" ca="1" si="81"/>
        <v>0.37320309344662017</v>
      </c>
    </row>
    <row r="795" spans="1:20" x14ac:dyDescent="0.25">
      <c r="A795" vm="6974">
        <f ca="1"/>
        <v>44980</v>
      </c>
      <c r="B795" vm="6975">
        <f ca="1"/>
        <v>296.82</v>
      </c>
      <c r="C795" s="9">
        <f t="shared" ca="1" si="82"/>
        <v>8.7340696686490915E-3</v>
      </c>
      <c r="G795" vm="6976">
        <f ca="1"/>
        <v>23.664000000000001</v>
      </c>
      <c r="H795" vm="6977">
        <f ca="1"/>
        <v>254.77</v>
      </c>
      <c r="I795" vm="6978">
        <f ca="1"/>
        <v>149.4</v>
      </c>
      <c r="J795" vm="6979">
        <f ca="1"/>
        <v>95.82</v>
      </c>
      <c r="K795" vm="6980">
        <f ca="1"/>
        <v>172.04</v>
      </c>
      <c r="L795" vm="6981">
        <f ca="1"/>
        <v>202.07</v>
      </c>
      <c r="M795" vm="6982">
        <f ca="1"/>
        <v>91.07</v>
      </c>
      <c r="N795" s="9">
        <f t="shared" ca="1" si="83"/>
        <v>3.0227794305142375</v>
      </c>
      <c r="O795" s="9">
        <f t="shared" ca="1" si="83"/>
        <v>0.61553582752060887</v>
      </c>
      <c r="P795" s="9">
        <f t="shared" ca="1" si="83"/>
        <v>1.0350757704750557</v>
      </c>
      <c r="Q795" s="9">
        <f t="shared" ca="1" si="78"/>
        <v>3.710277946142515E-2</v>
      </c>
      <c r="R795" s="9">
        <f t="shared" ca="1" si="79"/>
        <v>-0.16180267965895256</v>
      </c>
      <c r="S795" s="9">
        <f t="shared" ca="1" si="80"/>
        <v>6.245664864244632</v>
      </c>
      <c r="T795" s="9">
        <f t="shared" ca="1" si="81"/>
        <v>0.36228328671224053</v>
      </c>
    </row>
    <row r="796" spans="1:20" x14ac:dyDescent="0.25">
      <c r="A796" vm="6983">
        <f ca="1"/>
        <v>44981</v>
      </c>
      <c r="B796" vm="6984">
        <f ca="1"/>
        <v>291.85000000000002</v>
      </c>
      <c r="C796" s="9">
        <f t="shared" ca="1" si="82"/>
        <v>-1.6744154706556102E-2</v>
      </c>
      <c r="G796" vm="6985">
        <f ca="1"/>
        <v>23.286000000000001</v>
      </c>
      <c r="H796" vm="6986">
        <f ca="1"/>
        <v>249.22</v>
      </c>
      <c r="I796" vm="6987">
        <f ca="1"/>
        <v>146.71</v>
      </c>
      <c r="J796" vm="6988">
        <f ca="1"/>
        <v>93.5</v>
      </c>
      <c r="K796" vm="6989">
        <f ca="1"/>
        <v>170.39</v>
      </c>
      <c r="L796" vm="6990">
        <f ca="1"/>
        <v>196.88</v>
      </c>
      <c r="M796" vm="6991">
        <f ca="1"/>
        <v>89.35</v>
      </c>
      <c r="N796" s="9">
        <f t="shared" ca="1" si="83"/>
        <v>2.9585210369740755</v>
      </c>
      <c r="O796" s="9">
        <f t="shared" ca="1" si="83"/>
        <v>0.58034242232086242</v>
      </c>
      <c r="P796" s="9">
        <f t="shared" ca="1" si="83"/>
        <v>0.99843350927975516</v>
      </c>
      <c r="Q796" s="9">
        <f t="shared" ca="1" si="78"/>
        <v>1.1992380292666027E-2</v>
      </c>
      <c r="R796" s="9">
        <f t="shared" ca="1" si="79"/>
        <v>-0.16984165651644345</v>
      </c>
      <c r="S796" s="9">
        <f t="shared" ca="1" si="80"/>
        <v>6.0595659844236307</v>
      </c>
      <c r="T796" s="9">
        <f t="shared" ca="1" si="81"/>
        <v>0.33655442700931926</v>
      </c>
    </row>
    <row r="797" spans="1:20" x14ac:dyDescent="0.25">
      <c r="A797" vm="6992">
        <f ca="1"/>
        <v>44984</v>
      </c>
      <c r="B797" vm="6993">
        <f ca="1"/>
        <v>293.94</v>
      </c>
      <c r="C797" s="9">
        <f t="shared" ca="1" si="82"/>
        <v>7.1612129518587864E-3</v>
      </c>
      <c r="G797" vm="6994">
        <f ca="1"/>
        <v>23.501000000000001</v>
      </c>
      <c r="H797" vm="6995">
        <f ca="1"/>
        <v>250.16</v>
      </c>
      <c r="I797" vm="4261">
        <f ca="1"/>
        <v>147.91999999999999</v>
      </c>
      <c r="J797" vm="6996">
        <f ca="1"/>
        <v>93.76</v>
      </c>
      <c r="K797" vm="6997">
        <f ca="1"/>
        <v>169.54</v>
      </c>
      <c r="L797" vm="6998">
        <f ca="1"/>
        <v>207.63</v>
      </c>
      <c r="M797" vm="6999">
        <f ca="1"/>
        <v>90.1</v>
      </c>
      <c r="N797" s="9">
        <f t="shared" ca="1" si="83"/>
        <v>2.995070123246919</v>
      </c>
      <c r="O797" s="9">
        <f t="shared" ca="1" si="83"/>
        <v>0.58630310716550427</v>
      </c>
      <c r="P797" s="9">
        <f t="shared" ca="1" si="83"/>
        <v>1.0149157159884217</v>
      </c>
      <c r="Q797" s="9">
        <f t="shared" ca="1" si="78"/>
        <v>1.4806476751233921E-2</v>
      </c>
      <c r="R797" s="9">
        <f t="shared" ca="1" si="79"/>
        <v>-0.17398294762484778</v>
      </c>
      <c r="S797" s="9">
        <f t="shared" ca="1" si="80"/>
        <v>6.4450309089083628</v>
      </c>
      <c r="T797" s="9">
        <f t="shared" ca="1" si="81"/>
        <v>0.34777340653094191</v>
      </c>
    </row>
    <row r="798" spans="1:20" x14ac:dyDescent="0.25">
      <c r="A798" vm="7000">
        <f ca="1"/>
        <v>44985</v>
      </c>
      <c r="B798" vm="7001">
        <f ca="1"/>
        <v>293.56</v>
      </c>
      <c r="C798" s="9">
        <f t="shared" ca="1" si="82"/>
        <v>-1.292780839627139E-3</v>
      </c>
      <c r="G798" vm="7002">
        <f ca="1"/>
        <v>23.216000000000001</v>
      </c>
      <c r="H798" vm="7003">
        <f ca="1"/>
        <v>249.42</v>
      </c>
      <c r="I798" vm="7004">
        <f ca="1"/>
        <v>147.41</v>
      </c>
      <c r="J798" vm="7005">
        <f ca="1"/>
        <v>94.23</v>
      </c>
      <c r="K798" vm="7006">
        <f ca="1"/>
        <v>174.94</v>
      </c>
      <c r="L798" vm="7007">
        <f ca="1"/>
        <v>205.71</v>
      </c>
      <c r="M798" vm="7008">
        <f ca="1"/>
        <v>90.3</v>
      </c>
      <c r="N798" s="9">
        <f t="shared" ca="1" si="83"/>
        <v>2.9466213344666383</v>
      </c>
      <c r="O798" s="9">
        <f t="shared" ca="1" si="83"/>
        <v>0.58161065313887139</v>
      </c>
      <c r="P798" s="9">
        <f t="shared" ca="1" si="83"/>
        <v>1.007968670185595</v>
      </c>
      <c r="Q798" s="9">
        <f t="shared" ca="1" si="78"/>
        <v>1.9893497272491123E-2</v>
      </c>
      <c r="R798" s="9">
        <f t="shared" ca="1" si="79"/>
        <v>-0.14767356881851401</v>
      </c>
      <c r="S798" s="9">
        <f t="shared" ca="1" si="80"/>
        <v>6.3761850805352767</v>
      </c>
      <c r="T798" s="9">
        <f t="shared" ca="1" si="81"/>
        <v>0.35076513440337465</v>
      </c>
    </row>
    <row r="799" spans="1:20" x14ac:dyDescent="0.25">
      <c r="A799" vm="7009">
        <f ca="1"/>
        <v>44986</v>
      </c>
      <c r="B799" vm="7010">
        <f ca="1"/>
        <v>291.2</v>
      </c>
      <c r="C799" s="9">
        <f t="shared" ca="1" si="82"/>
        <v>-8.0392424035972132E-3</v>
      </c>
      <c r="G799" vm="7011">
        <f ca="1"/>
        <v>22.698</v>
      </c>
      <c r="H799" vm="7012">
        <f ca="1"/>
        <v>246.27</v>
      </c>
      <c r="I799" vm="7013">
        <f ca="1"/>
        <v>145.31</v>
      </c>
      <c r="J799" vm="7014">
        <f ca="1"/>
        <v>92.17</v>
      </c>
      <c r="K799" vm="7015">
        <f ca="1"/>
        <v>173.42</v>
      </c>
      <c r="L799" vm="7016">
        <f ca="1"/>
        <v>202.77</v>
      </c>
      <c r="M799" vm="7017">
        <f ca="1"/>
        <v>90.51</v>
      </c>
      <c r="N799" s="9">
        <f t="shared" ca="1" si="83"/>
        <v>2.8585635359116019</v>
      </c>
      <c r="O799" s="9">
        <f t="shared" ca="1" si="83"/>
        <v>0.56163601775523153</v>
      </c>
      <c r="P799" s="9">
        <f t="shared" ca="1" si="83"/>
        <v>0.97936318746807438</v>
      </c>
      <c r="Q799" s="9">
        <f t="shared" ca="1" si="78"/>
        <v>-2.4028054377002173E-3</v>
      </c>
      <c r="R799" s="9">
        <f t="shared" ca="1" si="79"/>
        <v>-0.15507917174177843</v>
      </c>
      <c r="S799" s="9">
        <f t="shared" ca="1" si="80"/>
        <v>6.2707649058389867</v>
      </c>
      <c r="T799" s="9">
        <f t="shared" ca="1" si="81"/>
        <v>0.35390644866942922</v>
      </c>
    </row>
    <row r="800" spans="1:20" x14ac:dyDescent="0.25">
      <c r="A800" vm="7018">
        <f ca="1"/>
        <v>44987</v>
      </c>
      <c r="B800" vm="7019">
        <f ca="1"/>
        <v>293.61</v>
      </c>
      <c r="C800" s="9">
        <f t="shared" ca="1" si="82"/>
        <v>8.2760989010990382E-3</v>
      </c>
      <c r="G800" vm="7020">
        <f ca="1"/>
        <v>23.314</v>
      </c>
      <c r="H800" vm="7021">
        <f ca="1"/>
        <v>251.11</v>
      </c>
      <c r="I800" vm="7022">
        <f ca="1"/>
        <v>145.91</v>
      </c>
      <c r="J800" vm="7023">
        <f ca="1"/>
        <v>92.13</v>
      </c>
      <c r="K800" vm="7024">
        <f ca="1"/>
        <v>174.53</v>
      </c>
      <c r="L800" vm="7025">
        <f ca="1"/>
        <v>190.9</v>
      </c>
      <c r="M800" vm="7026">
        <f ca="1"/>
        <v>92.31</v>
      </c>
      <c r="N800" s="9">
        <f t="shared" ca="1" si="83"/>
        <v>2.9632809179770505</v>
      </c>
      <c r="O800" s="9">
        <f t="shared" ca="1" si="83"/>
        <v>0.59232720355104651</v>
      </c>
      <c r="P800" s="9">
        <f t="shared" ca="1" si="83"/>
        <v>0.98753618253022313</v>
      </c>
      <c r="Q800" s="9">
        <f t="shared" ca="1" si="78"/>
        <v>-2.8357433544029531E-3</v>
      </c>
      <c r="R800" s="9">
        <f t="shared" ca="1" si="79"/>
        <v>-0.14967113276492083</v>
      </c>
      <c r="S800" s="9">
        <f t="shared" ca="1" si="80"/>
        <v>5.845139914803287</v>
      </c>
      <c r="T800" s="9">
        <f t="shared" ca="1" si="81"/>
        <v>0.38083199952132363</v>
      </c>
    </row>
    <row r="801" spans="1:20" x14ac:dyDescent="0.25">
      <c r="A801" vm="7027">
        <f ca="1"/>
        <v>44988</v>
      </c>
      <c r="B801" vm="6047">
        <f ca="1"/>
        <v>299.68</v>
      </c>
      <c r="C801" s="9">
        <f t="shared" ca="1" si="82"/>
        <v>2.0673682776472191E-2</v>
      </c>
      <c r="G801" vm="7028">
        <f ca="1"/>
        <v>23.89</v>
      </c>
      <c r="H801" vm="7029">
        <f ca="1"/>
        <v>255.29</v>
      </c>
      <c r="I801" vm="7030">
        <f ca="1"/>
        <v>151.03</v>
      </c>
      <c r="J801" vm="7031">
        <f ca="1"/>
        <v>94.9</v>
      </c>
      <c r="K801" vm="7032">
        <f ca="1"/>
        <v>185.25</v>
      </c>
      <c r="L801" vm="7033">
        <f ca="1"/>
        <v>197.79</v>
      </c>
      <c r="M801" vm="7034">
        <f ca="1"/>
        <v>94.02</v>
      </c>
      <c r="N801" s="9">
        <f t="shared" ca="1" si="83"/>
        <v>3.0611984700382493</v>
      </c>
      <c r="O801" s="9">
        <f t="shared" ca="1" si="83"/>
        <v>0.61883322764743198</v>
      </c>
      <c r="P801" s="9">
        <f t="shared" ca="1" si="83"/>
        <v>1.0572790737272264</v>
      </c>
      <c r="Q801" s="9">
        <f t="shared" ca="1" si="78"/>
        <v>2.7145207377262226E-2</v>
      </c>
      <c r="R801" s="9">
        <f t="shared" ca="1" si="79"/>
        <v>-9.7442143727161978E-2</v>
      </c>
      <c r="S801" s="9">
        <f t="shared" ca="1" si="80"/>
        <v>6.0921960384962919</v>
      </c>
      <c r="T801" s="9">
        <f t="shared" ca="1" si="81"/>
        <v>0.40641127283062328</v>
      </c>
    </row>
    <row r="802" spans="1:20" x14ac:dyDescent="0.25">
      <c r="A802" vm="7035">
        <f ca="1"/>
        <v>44991</v>
      </c>
      <c r="B802" vm="7036">
        <f ca="1"/>
        <v>300.02</v>
      </c>
      <c r="C802" s="9">
        <f t="shared" ca="1" si="82"/>
        <v>1.1345435130805104E-3</v>
      </c>
      <c r="G802" vm="7037">
        <f ca="1"/>
        <v>23.553999999999998</v>
      </c>
      <c r="H802" vm="7038">
        <f ca="1"/>
        <v>256.87</v>
      </c>
      <c r="I802" vm="689">
        <f ca="1"/>
        <v>153.83000000000001</v>
      </c>
      <c r="J802" vm="7039">
        <f ca="1"/>
        <v>93.75</v>
      </c>
      <c r="K802" vm="7040">
        <f ca="1"/>
        <v>184.9</v>
      </c>
      <c r="L802" vm="7041">
        <f ca="1"/>
        <v>193.81</v>
      </c>
      <c r="M802" vm="7042">
        <f ca="1"/>
        <v>95.58</v>
      </c>
      <c r="N802" s="9">
        <f t="shared" ca="1" si="83"/>
        <v>3.0040798980025496</v>
      </c>
      <c r="O802" s="9">
        <f t="shared" ca="1" si="83"/>
        <v>0.62885225110970211</v>
      </c>
      <c r="P802" s="9">
        <f t="shared" ca="1" si="83"/>
        <v>1.095419717350588</v>
      </c>
      <c r="Q802" s="9">
        <f t="shared" ca="1" si="78"/>
        <v>1.4698242272058293E-2</v>
      </c>
      <c r="R802" s="9">
        <f t="shared" ca="1" si="79"/>
        <v>-9.9147381242387311E-2</v>
      </c>
      <c r="S802" s="9">
        <f t="shared" ca="1" si="80"/>
        <v>5.9494843734312477</v>
      </c>
      <c r="T802" s="9">
        <f t="shared" ca="1" si="81"/>
        <v>0.4297467502355985</v>
      </c>
    </row>
    <row r="803" spans="1:20" x14ac:dyDescent="0.25">
      <c r="A803" vm="7043">
        <f ca="1"/>
        <v>44992</v>
      </c>
      <c r="B803" vm="7044">
        <f ca="1"/>
        <v>296.33999999999997</v>
      </c>
      <c r="C803" s="9">
        <f t="shared" ca="1" si="82"/>
        <v>-1.2265848943403768E-2</v>
      </c>
      <c r="G803" vm="7045">
        <f ca="1"/>
        <v>23.288</v>
      </c>
      <c r="H803" vm="7046">
        <f ca="1"/>
        <v>254.15</v>
      </c>
      <c r="I803" vm="5777">
        <f ca="1"/>
        <v>151.6</v>
      </c>
      <c r="J803" vm="7047">
        <f ca="1"/>
        <v>93.55</v>
      </c>
      <c r="K803" vm="7048">
        <f ca="1"/>
        <v>184.51</v>
      </c>
      <c r="L803" vm="7049">
        <f ca="1"/>
        <v>187.71</v>
      </c>
      <c r="M803" vm="6408">
        <f ca="1"/>
        <v>94.17</v>
      </c>
      <c r="N803" s="9">
        <f t="shared" ca="1" si="83"/>
        <v>2.958861028474288</v>
      </c>
      <c r="O803" s="9">
        <f t="shared" ca="1" si="83"/>
        <v>0.61160431198478138</v>
      </c>
      <c r="P803" s="9">
        <f t="shared" ca="1" si="83"/>
        <v>1.0650434190362676</v>
      </c>
      <c r="Q803" s="9">
        <f t="shared" ca="1" si="78"/>
        <v>1.2533552688544392E-2</v>
      </c>
      <c r="R803" s="9">
        <f t="shared" ca="1" si="79"/>
        <v>-0.10104750304506704</v>
      </c>
      <c r="S803" s="9">
        <f t="shared" ca="1" si="80"/>
        <v>5.7307554395375853</v>
      </c>
      <c r="T803" s="9">
        <f t="shared" ca="1" si="81"/>
        <v>0.40865506873494795</v>
      </c>
    </row>
    <row r="804" spans="1:20" x14ac:dyDescent="0.25">
      <c r="A804" vm="7050">
        <f ca="1"/>
        <v>44993</v>
      </c>
      <c r="B804" vm="7051">
        <f ca="1"/>
        <v>297.82</v>
      </c>
      <c r="C804" s="9">
        <f t="shared" ca="1" si="82"/>
        <v>4.9942633461566022E-3</v>
      </c>
      <c r="G804" vm="7052">
        <f ca="1"/>
        <v>24.181000000000001</v>
      </c>
      <c r="H804" vm="7053">
        <f ca="1"/>
        <v>253.7</v>
      </c>
      <c r="I804" vm="7054">
        <f ca="1"/>
        <v>152.87</v>
      </c>
      <c r="J804" vm="7055">
        <f ca="1"/>
        <v>93.92</v>
      </c>
      <c r="K804" vm="7056">
        <f ca="1"/>
        <v>184.97</v>
      </c>
      <c r="L804" vm="7057">
        <f ca="1"/>
        <v>182</v>
      </c>
      <c r="M804" vm="7058">
        <f ca="1"/>
        <v>94.65</v>
      </c>
      <c r="N804" s="9">
        <f t="shared" ca="1" si="83"/>
        <v>3.1106672333191669</v>
      </c>
      <c r="O804" s="9">
        <f t="shared" ca="1" si="83"/>
        <v>0.60875079264426124</v>
      </c>
      <c r="P804" s="9">
        <f t="shared" ca="1" si="83"/>
        <v>1.0823429252511496</v>
      </c>
      <c r="Q804" s="9">
        <f t="shared" ca="1" si="78"/>
        <v>1.6538228418044865E-2</v>
      </c>
      <c r="R804" s="9">
        <f t="shared" ca="1" si="79"/>
        <v>-9.8806333739342223E-2</v>
      </c>
      <c r="S804" s="9">
        <f t="shared" ca="1" si="80"/>
        <v>5.5260108145322064</v>
      </c>
      <c r="T804" s="9">
        <f t="shared" ca="1" si="81"/>
        <v>0.41583521562878656</v>
      </c>
    </row>
    <row r="805" spans="1:20" x14ac:dyDescent="0.25">
      <c r="A805" vm="7059">
        <f ca="1"/>
        <v>44994</v>
      </c>
      <c r="B805" vm="7060">
        <f ca="1"/>
        <v>292.66000000000003</v>
      </c>
      <c r="C805" s="9">
        <f t="shared" ca="1" si="82"/>
        <v>-1.7325901551272449E-2</v>
      </c>
      <c r="G805" vm="7061">
        <f ca="1"/>
        <v>23.436</v>
      </c>
      <c r="H805" vm="7062">
        <f ca="1"/>
        <v>252.32</v>
      </c>
      <c r="I805" vm="7063">
        <f ca="1"/>
        <v>150.59</v>
      </c>
      <c r="J805" vm="7064">
        <f ca="1"/>
        <v>92.25</v>
      </c>
      <c r="K805" vm="7065">
        <f ca="1"/>
        <v>181.69</v>
      </c>
      <c r="L805" vm="7066">
        <f ca="1"/>
        <v>172.92</v>
      </c>
      <c r="M805" vm="7067">
        <f ca="1"/>
        <v>92.66</v>
      </c>
      <c r="N805" s="9">
        <f t="shared" ca="1" si="83"/>
        <v>2.9840203994900127</v>
      </c>
      <c r="O805" s="9">
        <f t="shared" ca="1" si="83"/>
        <v>0.60000000000000009</v>
      </c>
      <c r="P805" s="9">
        <f t="shared" ca="1" si="83"/>
        <v>1.0512855440149842</v>
      </c>
      <c r="Q805" s="9">
        <f t="shared" ca="1" si="78"/>
        <v>-1.5369296042947456E-3</v>
      </c>
      <c r="R805" s="9">
        <f t="shared" ca="1" si="79"/>
        <v>-0.1147868453105968</v>
      </c>
      <c r="S805" s="9">
        <f t="shared" ca="1" si="80"/>
        <v>5.2004274178511487</v>
      </c>
      <c r="T805" s="9">
        <f t="shared" ca="1" si="81"/>
        <v>0.38606752329808081</v>
      </c>
    </row>
    <row r="806" spans="1:20" x14ac:dyDescent="0.25">
      <c r="A806" vm="7068">
        <f ca="1"/>
        <v>44995</v>
      </c>
      <c r="B806" vm="7069">
        <f ca="1"/>
        <v>288.55</v>
      </c>
      <c r="C806" s="9">
        <f t="shared" ca="1" si="82"/>
        <v>-1.4043600082006447E-2</v>
      </c>
      <c r="G806" vm="7070">
        <f ca="1"/>
        <v>22.965</v>
      </c>
      <c r="H806" vm="7071">
        <f ca="1"/>
        <v>248.59</v>
      </c>
      <c r="I806" vm="7072">
        <f ca="1"/>
        <v>148.5</v>
      </c>
      <c r="J806" vm="7073">
        <f ca="1"/>
        <v>90.73</v>
      </c>
      <c r="K806" vm="7074">
        <f ca="1"/>
        <v>179.51</v>
      </c>
      <c r="L806" vm="6564">
        <f ca="1"/>
        <v>173.44</v>
      </c>
      <c r="M806" vm="6537">
        <f ca="1"/>
        <v>91.01</v>
      </c>
      <c r="N806" s="9">
        <f t="shared" ca="1" si="83"/>
        <v>2.90395240118997</v>
      </c>
      <c r="O806" s="9">
        <f t="shared" ca="1" si="83"/>
        <v>0.57634749524413453</v>
      </c>
      <c r="P806" s="9">
        <f t="shared" ca="1" si="83"/>
        <v>1.0228162778818324</v>
      </c>
      <c r="Q806" s="9">
        <f t="shared" ca="1" si="78"/>
        <v>-1.798857043899893E-2</v>
      </c>
      <c r="R806" s="9">
        <f t="shared" ca="1" si="79"/>
        <v>-0.12540803897685748</v>
      </c>
      <c r="S806" s="9">
        <f t="shared" ca="1" si="80"/>
        <v>5.2190731630355272</v>
      </c>
      <c r="T806" s="9">
        <f t="shared" ca="1" si="81"/>
        <v>0.36138576835051084</v>
      </c>
    </row>
    <row r="807" spans="1:20" x14ac:dyDescent="0.25">
      <c r="A807" vm="7075">
        <f ca="1"/>
        <v>44998</v>
      </c>
      <c r="B807" vm="7076">
        <f ca="1"/>
        <v>290.69</v>
      </c>
      <c r="C807" s="9">
        <f t="shared" ca="1" si="82"/>
        <v>7.4163923063592652E-3</v>
      </c>
      <c r="G807" vm="7077">
        <f ca="1"/>
        <v>22.966000000000001</v>
      </c>
      <c r="H807" vm="7078">
        <f ca="1"/>
        <v>253.92</v>
      </c>
      <c r="I807" vm="7079">
        <f ca="1"/>
        <v>150.47</v>
      </c>
      <c r="J807" vm="7080">
        <f ca="1"/>
        <v>92.43</v>
      </c>
      <c r="K807" vm="7081">
        <f ca="1"/>
        <v>180.9</v>
      </c>
      <c r="L807" vm="7082">
        <f ca="1"/>
        <v>174.48</v>
      </c>
      <c r="M807" vm="7083">
        <f ca="1"/>
        <v>91.66</v>
      </c>
      <c r="N807" s="9">
        <f t="shared" ca="1" si="83"/>
        <v>2.9041223969400765</v>
      </c>
      <c r="O807" s="9">
        <f t="shared" ca="1" si="83"/>
        <v>0.610145846544071</v>
      </c>
      <c r="P807" s="9">
        <f t="shared" ca="1" si="83"/>
        <v>1.0496509450025542</v>
      </c>
      <c r="Q807" s="9">
        <f t="shared" ca="1" si="78"/>
        <v>4.1129102086778779E-4</v>
      </c>
      <c r="R807" s="9">
        <f t="shared" ca="1" si="79"/>
        <v>-0.11863580998781975</v>
      </c>
      <c r="S807" s="9">
        <f t="shared" ca="1" si="80"/>
        <v>5.2563646534042823</v>
      </c>
      <c r="T807" s="9">
        <f t="shared" ca="1" si="81"/>
        <v>0.37110888393591712</v>
      </c>
    </row>
    <row r="808" spans="1:20" x14ac:dyDescent="0.25">
      <c r="A808" vm="7084">
        <f ca="1"/>
        <v>44999</v>
      </c>
      <c r="B808" vm="7085">
        <f ca="1"/>
        <v>297.37</v>
      </c>
      <c r="C808" s="9">
        <f t="shared" ca="1" si="82"/>
        <v>2.297980666689603E-2</v>
      </c>
      <c r="G808" vm="7086">
        <f ca="1"/>
        <v>24.062999999999999</v>
      </c>
      <c r="H808" vm="7087">
        <f ca="1"/>
        <v>260.79000000000002</v>
      </c>
      <c r="I808" vm="7088">
        <f ca="1"/>
        <v>152.59</v>
      </c>
      <c r="J808" vm="7089">
        <f ca="1"/>
        <v>94.88</v>
      </c>
      <c r="K808" vm="7090">
        <f ca="1"/>
        <v>194.02</v>
      </c>
      <c r="L808" vm="7091">
        <f ca="1"/>
        <v>183.26</v>
      </c>
      <c r="M808" vm="7092">
        <f ca="1"/>
        <v>94.25</v>
      </c>
      <c r="N808" s="9">
        <f t="shared" ca="1" si="83"/>
        <v>3.0906077348066292</v>
      </c>
      <c r="O808" s="9">
        <f t="shared" ca="1" si="83"/>
        <v>0.65370957514267625</v>
      </c>
      <c r="P808" s="9">
        <f t="shared" ca="1" si="83"/>
        <v>1.0785288608888135</v>
      </c>
      <c r="Q808" s="9">
        <f t="shared" ca="1" si="78"/>
        <v>2.6928738418910747E-2</v>
      </c>
      <c r="R808" s="9">
        <f t="shared" ca="1" si="79"/>
        <v>-5.4713763702801455E-2</v>
      </c>
      <c r="S808" s="9">
        <f t="shared" ca="1" si="80"/>
        <v>5.571190889402045</v>
      </c>
      <c r="T808" s="9">
        <f t="shared" ca="1" si="81"/>
        <v>0.40985175988392109</v>
      </c>
    </row>
    <row r="809" spans="1:20" x14ac:dyDescent="0.25">
      <c r="A809" vm="7093">
        <f ca="1"/>
        <v>45000</v>
      </c>
      <c r="B809" vm="7094">
        <f ca="1"/>
        <v>298.93</v>
      </c>
      <c r="C809" s="9">
        <f t="shared" ca="1" si="82"/>
        <v>5.2459898443018016E-3</v>
      </c>
      <c r="G809" vm="7095">
        <f ca="1"/>
        <v>24.228000000000002</v>
      </c>
      <c r="H809" vm="7096">
        <f ca="1"/>
        <v>265.44</v>
      </c>
      <c r="I809" vm="7097">
        <f ca="1"/>
        <v>152.99</v>
      </c>
      <c r="J809" vm="7098">
        <f ca="1"/>
        <v>96.2</v>
      </c>
      <c r="K809" vm="7099">
        <f ca="1"/>
        <v>197.75</v>
      </c>
      <c r="L809" vm="7100">
        <f ca="1"/>
        <v>180.45</v>
      </c>
      <c r="M809" vm="7101">
        <f ca="1"/>
        <v>96.55</v>
      </c>
      <c r="N809" s="9">
        <f t="shared" ca="1" si="83"/>
        <v>3.118657033574161</v>
      </c>
      <c r="O809" s="9">
        <f t="shared" ca="1" si="83"/>
        <v>0.68319594166138242</v>
      </c>
      <c r="P809" s="9">
        <f t="shared" ca="1" si="83"/>
        <v>1.0839775242635792</v>
      </c>
      <c r="Q809" s="9">
        <f t="shared" ca="1" si="78"/>
        <v>4.1215689670101474E-2</v>
      </c>
      <c r="R809" s="9">
        <f t="shared" ca="1" si="79"/>
        <v>-3.654080389768577E-2</v>
      </c>
      <c r="S809" s="9">
        <f t="shared" ca="1" si="80"/>
        <v>5.4704321510018499</v>
      </c>
      <c r="T809" s="9">
        <f t="shared" ca="1" si="81"/>
        <v>0.44425663041689734</v>
      </c>
    </row>
    <row r="810" spans="1:20" x14ac:dyDescent="0.25">
      <c r="A810" vm="7102">
        <f ca="1"/>
        <v>45001</v>
      </c>
      <c r="B810" vm="5783">
        <f ca="1"/>
        <v>306.81</v>
      </c>
      <c r="C810" s="9">
        <f t="shared" ca="1" si="82"/>
        <v>2.6360686448332338E-2</v>
      </c>
      <c r="G810" vm="7103">
        <f ca="1"/>
        <v>25.541</v>
      </c>
      <c r="H810" vm="7104">
        <f ca="1"/>
        <v>276.2</v>
      </c>
      <c r="I810" vm="5594">
        <f ca="1"/>
        <v>155.85</v>
      </c>
      <c r="J810" vm="7105">
        <f ca="1"/>
        <v>100.04</v>
      </c>
      <c r="K810" vm="7106">
        <f ca="1"/>
        <v>204.93</v>
      </c>
      <c r="L810" vm="7107">
        <f ca="1"/>
        <v>184.13</v>
      </c>
      <c r="M810" vm="7108">
        <f ca="1"/>
        <v>101.07</v>
      </c>
      <c r="N810" s="9">
        <f t="shared" ca="1" si="83"/>
        <v>3.3418614534636637</v>
      </c>
      <c r="O810" s="9">
        <f t="shared" ca="1" si="83"/>
        <v>0.75142675967025996</v>
      </c>
      <c r="P810" s="9">
        <f t="shared" ca="1" si="83"/>
        <v>1.1229354673931553</v>
      </c>
      <c r="Q810" s="9">
        <f t="shared" ca="1" si="78"/>
        <v>8.2777729673565004E-2</v>
      </c>
      <c r="R810" s="9">
        <f t="shared" ca="1" si="79"/>
        <v>-1.559074299634533E-3</v>
      </c>
      <c r="S810" s="9">
        <f t="shared" ca="1" si="80"/>
        <v>5.6023866553835999</v>
      </c>
      <c r="T810" s="9">
        <f t="shared" ca="1" si="81"/>
        <v>0.5118696803338767</v>
      </c>
    </row>
    <row r="811" spans="1:20" x14ac:dyDescent="0.25">
      <c r="A811" vm="7109">
        <f ca="1"/>
        <v>45002</v>
      </c>
      <c r="B811" vm="7110">
        <f ca="1"/>
        <v>305.36</v>
      </c>
      <c r="C811" s="9">
        <f t="shared" ca="1" si="82"/>
        <v>-4.7260519539780166E-3</v>
      </c>
      <c r="G811" vm="7111">
        <f ca="1"/>
        <v>25.725000000000001</v>
      </c>
      <c r="H811" vm="7112">
        <f ca="1"/>
        <v>279.43</v>
      </c>
      <c r="I811" vm="7113">
        <f ca="1"/>
        <v>155</v>
      </c>
      <c r="J811" vm="7114">
        <f ca="1"/>
        <v>98.95</v>
      </c>
      <c r="K811" vm="7115">
        <f ca="1"/>
        <v>195.61</v>
      </c>
      <c r="L811" vm="7116">
        <f ca="1"/>
        <v>180.13</v>
      </c>
      <c r="M811" vm="7117">
        <f ca="1"/>
        <v>102.46</v>
      </c>
      <c r="N811" s="9">
        <f t="shared" ca="1" si="83"/>
        <v>3.3731406714832133</v>
      </c>
      <c r="O811" s="9">
        <f t="shared" ca="1" si="83"/>
        <v>0.77190868738110363</v>
      </c>
      <c r="P811" s="9">
        <f t="shared" ca="1" si="83"/>
        <v>1.111357057721778</v>
      </c>
      <c r="Q811" s="9">
        <f t="shared" ca="1" si="78"/>
        <v>7.0980171443415063E-2</v>
      </c>
      <c r="R811" s="9">
        <f t="shared" ca="1" si="79"/>
        <v>-4.6967113276492056E-2</v>
      </c>
      <c r="S811" s="9">
        <f t="shared" ca="1" si="80"/>
        <v>5.4589578462730017</v>
      </c>
      <c r="T811" s="9">
        <f t="shared" ca="1" si="81"/>
        <v>0.53266218904728424</v>
      </c>
    </row>
    <row r="812" spans="1:20" x14ac:dyDescent="0.25">
      <c r="A812" vm="7118">
        <f ca="1"/>
        <v>45005</v>
      </c>
      <c r="B812" vm="3131">
        <f ca="1"/>
        <v>305.97000000000003</v>
      </c>
      <c r="C812" s="9">
        <f t="shared" ca="1" si="82"/>
        <v>1.9976421273251166E-3</v>
      </c>
      <c r="G812" vm="7119">
        <f ca="1"/>
        <v>25.9</v>
      </c>
      <c r="H812" vm="7120">
        <f ca="1"/>
        <v>272.23</v>
      </c>
      <c r="I812" vm="7121">
        <f ca="1"/>
        <v>157.4</v>
      </c>
      <c r="J812" vm="7122">
        <f ca="1"/>
        <v>97.71</v>
      </c>
      <c r="K812" vm="7123">
        <f ca="1"/>
        <v>197.81</v>
      </c>
      <c r="L812" vm="1024">
        <f ca="1"/>
        <v>183.25</v>
      </c>
      <c r="M812" vm="7124">
        <f ca="1"/>
        <v>101.93</v>
      </c>
      <c r="N812" s="9">
        <f t="shared" ca="1" si="83"/>
        <v>3.4028899277518061</v>
      </c>
      <c r="O812" s="9">
        <f t="shared" ca="1" si="83"/>
        <v>0.72625237793278408</v>
      </c>
      <c r="P812" s="9">
        <f t="shared" ca="1" si="83"/>
        <v>1.1440490379703729</v>
      </c>
      <c r="Q812" s="9">
        <f t="shared" ca="1" si="78"/>
        <v>5.7559096025629808E-2</v>
      </c>
      <c r="R812" s="9">
        <f t="shared" ca="1" si="79"/>
        <v>-3.6248477466504281E-2</v>
      </c>
      <c r="S812" s="9">
        <f t="shared" ca="1" si="80"/>
        <v>5.5708323173792689</v>
      </c>
      <c r="T812" s="9">
        <f t="shared" ca="1" si="81"/>
        <v>0.52473411018533755</v>
      </c>
    </row>
    <row r="813" spans="1:20" x14ac:dyDescent="0.25">
      <c r="A813" vm="7125">
        <f ca="1"/>
        <v>45006</v>
      </c>
      <c r="B813" vm="7126">
        <f ca="1"/>
        <v>310.33999999999997</v>
      </c>
      <c r="C813" s="9">
        <f t="shared" ca="1" si="82"/>
        <v>1.4282445991436798E-2</v>
      </c>
      <c r="G813" vm="7127">
        <f ca="1"/>
        <v>26.199000000000002</v>
      </c>
      <c r="H813" vm="7128">
        <f ca="1"/>
        <v>273.77999999999997</v>
      </c>
      <c r="I813" vm="7129">
        <f ca="1"/>
        <v>159.28</v>
      </c>
      <c r="J813" vm="7130">
        <f ca="1"/>
        <v>100.61</v>
      </c>
      <c r="K813" vm="7131">
        <f ca="1"/>
        <v>202.16</v>
      </c>
      <c r="L813" vm="7132">
        <f ca="1"/>
        <v>197.58</v>
      </c>
      <c r="M813" vm="7133">
        <f ca="1"/>
        <v>105.84</v>
      </c>
      <c r="N813" s="9">
        <f t="shared" ca="1" si="83"/>
        <v>3.4537186570335745</v>
      </c>
      <c r="O813" s="9">
        <f t="shared" ca="1" si="83"/>
        <v>0.73608116677235258</v>
      </c>
      <c r="P813" s="9">
        <f t="shared" ca="1" si="83"/>
        <v>1.1696577558317727</v>
      </c>
      <c r="Q813" s="9">
        <f t="shared" ca="1" si="78"/>
        <v>8.8947094986578934E-2</v>
      </c>
      <c r="R813" s="9">
        <f t="shared" ca="1" si="79"/>
        <v>-1.5054811205846508E-2</v>
      </c>
      <c r="S813" s="9">
        <f t="shared" ca="1" si="80"/>
        <v>6.0846660260179863</v>
      </c>
      <c r="T813" s="9">
        <f t="shared" ca="1" si="81"/>
        <v>0.58322239009139731</v>
      </c>
    </row>
    <row r="814" spans="1:20" x14ac:dyDescent="0.25">
      <c r="A814" vm="7134">
        <f ca="1"/>
        <v>45007</v>
      </c>
      <c r="B814" vm="7135">
        <f ca="1"/>
        <v>306.12</v>
      </c>
      <c r="C814" s="9">
        <f t="shared" ca="1" si="82"/>
        <v>-1.3597989302055691E-2</v>
      </c>
      <c r="G814" vm="7136">
        <f ca="1"/>
        <v>26.468</v>
      </c>
      <c r="H814" vm="7137">
        <f ca="1"/>
        <v>272.29000000000002</v>
      </c>
      <c r="I814" vm="7138">
        <f ca="1"/>
        <v>157.83000000000001</v>
      </c>
      <c r="J814" vm="7139">
        <f ca="1"/>
        <v>98.7</v>
      </c>
      <c r="K814" vm="7140">
        <f ca="1"/>
        <v>199.81</v>
      </c>
      <c r="L814" vm="7141">
        <f ca="1"/>
        <v>191.15</v>
      </c>
      <c r="M814" vm="7142">
        <f ca="1"/>
        <v>104.22</v>
      </c>
      <c r="N814" s="9">
        <f t="shared" ca="1" si="83"/>
        <v>3.4994475138121546</v>
      </c>
      <c r="O814" s="9">
        <f t="shared" ca="1" si="83"/>
        <v>0.72663284717818666</v>
      </c>
      <c r="P814" s="9">
        <f t="shared" ca="1" si="83"/>
        <v>1.1499063510982466</v>
      </c>
      <c r="Q814" s="9">
        <f t="shared" ca="1" si="78"/>
        <v>6.827430946402302E-2</v>
      </c>
      <c r="R814" s="9">
        <f t="shared" ca="1" si="79"/>
        <v>-2.6504263093788061E-2</v>
      </c>
      <c r="S814" s="9">
        <f t="shared" ca="1" si="80"/>
        <v>5.8541042153726996</v>
      </c>
      <c r="T814" s="9">
        <f t="shared" ca="1" si="81"/>
        <v>0.55898939432469219</v>
      </c>
    </row>
    <row r="815" spans="1:20" x14ac:dyDescent="0.25">
      <c r="A815" vm="7143">
        <f ca="1"/>
        <v>45008</v>
      </c>
      <c r="B815" vm="7144">
        <f ca="1"/>
        <v>309.75</v>
      </c>
      <c r="C815" s="9">
        <f t="shared" ca="1" si="82"/>
        <v>1.1858094864758861E-2</v>
      </c>
      <c r="G815" vm="7145">
        <f ca="1"/>
        <v>27.190999999999999</v>
      </c>
      <c r="H815" vm="3466">
        <f ca="1"/>
        <v>277.66000000000003</v>
      </c>
      <c r="I815" vm="7146">
        <f ca="1"/>
        <v>158.93</v>
      </c>
      <c r="J815" vm="6221">
        <f ca="1"/>
        <v>98.71</v>
      </c>
      <c r="K815" vm="7147">
        <f ca="1"/>
        <v>204.28</v>
      </c>
      <c r="L815" vm="7148">
        <f ca="1"/>
        <v>192.22</v>
      </c>
      <c r="M815" vm="1413">
        <f ca="1"/>
        <v>106.26</v>
      </c>
      <c r="N815" s="9">
        <f t="shared" ca="1" si="83"/>
        <v>3.6223544411389712</v>
      </c>
      <c r="O815" s="9">
        <f t="shared" ca="1" si="83"/>
        <v>0.76068484464172514</v>
      </c>
      <c r="P815" s="9">
        <f t="shared" ca="1" si="83"/>
        <v>1.1648901753788525</v>
      </c>
      <c r="Q815" s="9">
        <f t="shared" ca="1" si="78"/>
        <v>6.8382543943198426E-2</v>
      </c>
      <c r="R815" s="9">
        <f t="shared" ca="1" si="79"/>
        <v>-4.7259439707673101E-3</v>
      </c>
      <c r="S815" s="9">
        <f t="shared" ca="1" si="80"/>
        <v>5.8924714218097849</v>
      </c>
      <c r="T815" s="9">
        <f t="shared" ca="1" si="81"/>
        <v>0.58950501862350602</v>
      </c>
    </row>
    <row r="816" spans="1:20" x14ac:dyDescent="0.25">
      <c r="A816" vm="7149">
        <f ca="1"/>
        <v>45009</v>
      </c>
      <c r="B816" vm="7150">
        <f ca="1"/>
        <v>310.89</v>
      </c>
      <c r="C816" s="9">
        <f t="shared" ca="1" si="82"/>
        <v>3.6803874092008471E-3</v>
      </c>
      <c r="G816" vm="7151">
        <f ca="1"/>
        <v>26.779</v>
      </c>
      <c r="H816" vm="6500">
        <f ca="1"/>
        <v>280.57</v>
      </c>
      <c r="I816" vm="7152">
        <f ca="1"/>
        <v>160.25</v>
      </c>
      <c r="J816" vm="7153">
        <f ca="1"/>
        <v>98.13</v>
      </c>
      <c r="K816" vm="7154">
        <f ca="1"/>
        <v>206.01</v>
      </c>
      <c r="L816" vm="7155">
        <f ca="1"/>
        <v>190.41</v>
      </c>
      <c r="M816" vm="7156">
        <f ca="1"/>
        <v>106.06</v>
      </c>
      <c r="N816" s="9">
        <f t="shared" ca="1" si="83"/>
        <v>3.5523161920951978</v>
      </c>
      <c r="O816" s="9">
        <f t="shared" ca="1" si="83"/>
        <v>0.77913760304375401</v>
      </c>
      <c r="P816" s="9">
        <f t="shared" ca="1" si="83"/>
        <v>1.18287076451558</v>
      </c>
      <c r="Q816" s="9">
        <f t="shared" ca="1" si="78"/>
        <v>6.2104944151008645E-2</v>
      </c>
      <c r="R816" s="9">
        <f t="shared" ca="1" si="79"/>
        <v>3.7028014616320437E-3</v>
      </c>
      <c r="S816" s="9">
        <f t="shared" ca="1" si="80"/>
        <v>5.8275698856872387</v>
      </c>
      <c r="T816" s="9">
        <f t="shared" ca="1" si="81"/>
        <v>0.58651329075107328</v>
      </c>
    </row>
    <row r="817" spans="1:20" x14ac:dyDescent="0.25">
      <c r="A817" vm="7157">
        <f ca="1"/>
        <v>45012</v>
      </c>
      <c r="B817" vm="4751">
        <f ca="1"/>
        <v>308.76</v>
      </c>
      <c r="C817" s="9">
        <f t="shared" ca="1" si="82"/>
        <v>-6.8512978867123486E-3</v>
      </c>
      <c r="G817" vm="7158">
        <f ca="1"/>
        <v>26.530999999999999</v>
      </c>
      <c r="H817" vm="7159">
        <f ca="1"/>
        <v>276.38</v>
      </c>
      <c r="I817" vm="7160">
        <f ca="1"/>
        <v>158.28</v>
      </c>
      <c r="J817" vm="7161">
        <f ca="1"/>
        <v>98.04</v>
      </c>
      <c r="K817" vm="7162">
        <f ca="1"/>
        <v>202.84</v>
      </c>
      <c r="L817" vm="7163">
        <f ca="1"/>
        <v>191.81</v>
      </c>
      <c r="M817" vm="7164">
        <f ca="1"/>
        <v>103.06</v>
      </c>
      <c r="N817" s="9">
        <f t="shared" ca="1" si="83"/>
        <v>3.5101572460688475</v>
      </c>
      <c r="O817" s="9">
        <f t="shared" ca="1" si="83"/>
        <v>0.75256816740646815</v>
      </c>
      <c r="P817" s="9">
        <f t="shared" ca="1" si="83"/>
        <v>1.1560360973948578</v>
      </c>
      <c r="Q817" s="9">
        <f t="shared" ca="1" si="78"/>
        <v>6.1130833838427767E-2</v>
      </c>
      <c r="R817" s="9">
        <f t="shared" ca="1" si="79"/>
        <v>-1.1741778319123042E-2</v>
      </c>
      <c r="S817" s="9">
        <f t="shared" ca="1" si="80"/>
        <v>5.8777699688759482</v>
      </c>
      <c r="T817" s="9">
        <f t="shared" ca="1" si="81"/>
        <v>0.54163737266458245</v>
      </c>
    </row>
    <row r="818" spans="1:20" x14ac:dyDescent="0.25">
      <c r="A818" vm="7165">
        <f ca="1"/>
        <v>45013</v>
      </c>
      <c r="B818" vm="7166">
        <f ca="1"/>
        <v>307.12</v>
      </c>
      <c r="C818" s="9">
        <f t="shared" ca="1" si="82"/>
        <v>-5.3115688560694263E-3</v>
      </c>
      <c r="G818" vm="7167">
        <f ca="1"/>
        <v>26.41</v>
      </c>
      <c r="H818" vm="7168">
        <f ca="1"/>
        <v>275.23</v>
      </c>
      <c r="I818" vm="5277">
        <f ca="1"/>
        <v>157.65</v>
      </c>
      <c r="J818" vm="7169">
        <f ca="1"/>
        <v>97.24</v>
      </c>
      <c r="K818" vm="7170">
        <f ca="1"/>
        <v>200.68</v>
      </c>
      <c r="L818" vm="7171">
        <f ca="1"/>
        <v>189.19</v>
      </c>
      <c r="M818" vm="7172">
        <f ca="1"/>
        <v>101.36</v>
      </c>
      <c r="N818" s="9">
        <f t="shared" ca="1" si="83"/>
        <v>3.4895877603059917</v>
      </c>
      <c r="O818" s="9">
        <f t="shared" ca="1" si="83"/>
        <v>0.74527584020291715</v>
      </c>
      <c r="P818" s="9">
        <f t="shared" ca="1" si="83"/>
        <v>1.147454452579602</v>
      </c>
      <c r="Q818" s="9">
        <f t="shared" ca="1" si="78"/>
        <v>5.2472075504372606E-2</v>
      </c>
      <c r="R818" s="9">
        <f t="shared" ca="1" si="79"/>
        <v>-2.2265529841656528E-2</v>
      </c>
      <c r="S818" s="9">
        <f t="shared" ca="1" si="80"/>
        <v>5.7838240989085064</v>
      </c>
      <c r="T818" s="9">
        <f t="shared" ca="1" si="81"/>
        <v>0.51620768574890419</v>
      </c>
    </row>
    <row r="819" spans="1:20" x14ac:dyDescent="0.25">
      <c r="A819" vm="7173">
        <f ca="1"/>
        <v>45014</v>
      </c>
      <c r="B819" vm="7174">
        <f ca="1"/>
        <v>312.72000000000003</v>
      </c>
      <c r="C819" s="9">
        <f t="shared" ca="1" si="82"/>
        <v>1.8233915082052743E-2</v>
      </c>
      <c r="G819" vm="7175">
        <f ca="1"/>
        <v>26.984000000000002</v>
      </c>
      <c r="H819" vm="7176">
        <f ca="1"/>
        <v>280.51</v>
      </c>
      <c r="I819" vm="7177">
        <f ca="1"/>
        <v>160.77000000000001</v>
      </c>
      <c r="J819" vm="7178">
        <f ca="1"/>
        <v>100.25</v>
      </c>
      <c r="K819" vm="7179">
        <f ca="1"/>
        <v>205.35</v>
      </c>
      <c r="L819" vm="7180">
        <f ca="1"/>
        <v>193.88</v>
      </c>
      <c r="M819" vm="7181">
        <f ca="1"/>
        <v>101.9</v>
      </c>
      <c r="N819" s="9">
        <f t="shared" ca="1" si="83"/>
        <v>3.587165320866978</v>
      </c>
      <c r="O819" s="9">
        <f t="shared" ca="1" si="83"/>
        <v>0.77875713379835143</v>
      </c>
      <c r="P819" s="9">
        <f t="shared" ca="1" si="83"/>
        <v>1.1899540269027757</v>
      </c>
      <c r="Q819" s="9">
        <f t="shared" ca="1" si="78"/>
        <v>8.5050653736254311E-2</v>
      </c>
      <c r="R819" s="9">
        <f t="shared" ca="1" si="79"/>
        <v>4.872107186357777E-4</v>
      </c>
      <c r="S819" s="9">
        <f t="shared" ca="1" si="80"/>
        <v>5.9519943775906823</v>
      </c>
      <c r="T819" s="9">
        <f t="shared" ca="1" si="81"/>
        <v>0.52428535100447271</v>
      </c>
    </row>
    <row r="820" spans="1:20" x14ac:dyDescent="0.25">
      <c r="A820" vm="7182">
        <f ca="1"/>
        <v>45015</v>
      </c>
      <c r="B820" vm="7183">
        <f ca="1"/>
        <v>315.68</v>
      </c>
      <c r="C820" s="9">
        <f t="shared" ca="1" si="82"/>
        <v>9.4653364031720422E-3</v>
      </c>
      <c r="G820" vm="7184">
        <f ca="1"/>
        <v>27.382999999999999</v>
      </c>
      <c r="H820" vm="7185">
        <f ca="1"/>
        <v>284.05</v>
      </c>
      <c r="I820" vm="7186">
        <f ca="1"/>
        <v>162.36000000000001</v>
      </c>
      <c r="J820" vm="7187">
        <f ca="1"/>
        <v>102</v>
      </c>
      <c r="K820" vm="5020">
        <f ca="1"/>
        <v>207.84</v>
      </c>
      <c r="L820" vm="7188">
        <f ca="1"/>
        <v>195.28</v>
      </c>
      <c r="M820" vm="7189">
        <f ca="1"/>
        <v>101.32</v>
      </c>
      <c r="N820" s="9">
        <f t="shared" ca="1" si="83"/>
        <v>3.6549936251593707</v>
      </c>
      <c r="O820" s="9">
        <f t="shared" ca="1" si="83"/>
        <v>0.80120481927710863</v>
      </c>
      <c r="P820" s="9">
        <f t="shared" ca="1" si="83"/>
        <v>1.2116124638174703</v>
      </c>
      <c r="Q820" s="9">
        <f t="shared" ca="1" si="78"/>
        <v>0.10399168759199928</v>
      </c>
      <c r="R820" s="9">
        <f t="shared" ca="1" si="79"/>
        <v>1.2618757612667508E-2</v>
      </c>
      <c r="S820" s="9">
        <f t="shared" ca="1" si="80"/>
        <v>6.0021944607793918</v>
      </c>
      <c r="T820" s="9">
        <f t="shared" ca="1" si="81"/>
        <v>0.51560934017441773</v>
      </c>
    </row>
    <row r="821" spans="1:20" x14ac:dyDescent="0.25">
      <c r="A821" vm="7190">
        <f ca="1"/>
        <v>45016</v>
      </c>
      <c r="B821" vm="7191">
        <f ca="1"/>
        <v>320.93</v>
      </c>
      <c r="C821" s="9">
        <f t="shared" ca="1" si="82"/>
        <v>1.6630765331981712E-2</v>
      </c>
      <c r="G821" vm="7192">
        <f ca="1"/>
        <v>27.777000000000001</v>
      </c>
      <c r="H821" vm="7193">
        <f ca="1"/>
        <v>288.3</v>
      </c>
      <c r="I821" vm="7194">
        <f ca="1"/>
        <v>164.9</v>
      </c>
      <c r="J821" vm="7195">
        <f ca="1"/>
        <v>103.29</v>
      </c>
      <c r="K821" vm="7196">
        <f ca="1"/>
        <v>211.94</v>
      </c>
      <c r="L821" vm="7197">
        <f ca="1"/>
        <v>207.46</v>
      </c>
      <c r="M821" vm="7198">
        <f ca="1"/>
        <v>104</v>
      </c>
      <c r="N821" s="9">
        <f t="shared" ca="1" si="83"/>
        <v>3.7219719507012323</v>
      </c>
      <c r="O821" s="9">
        <f t="shared" ca="1" si="83"/>
        <v>0.8281547241597973</v>
      </c>
      <c r="P821" s="9">
        <f t="shared" ca="1" si="83"/>
        <v>1.2462114762472334</v>
      </c>
      <c r="Q821" s="9">
        <f t="shared" ca="1" si="78"/>
        <v>0.1179539354056629</v>
      </c>
      <c r="R821" s="9">
        <f t="shared" ca="1" si="79"/>
        <v>3.2594397076735726E-2</v>
      </c>
      <c r="S821" s="9">
        <f t="shared" ca="1" si="80"/>
        <v>6.4389351845211626</v>
      </c>
      <c r="T821" s="9">
        <f t="shared" ca="1" si="81"/>
        <v>0.55569849366501622</v>
      </c>
    </row>
    <row r="822" spans="1:20" x14ac:dyDescent="0.25">
      <c r="A822" vm="7199">
        <f ca="1"/>
        <v>45019</v>
      </c>
      <c r="B822" vm="7200">
        <f ca="1"/>
        <v>320.14999999999998</v>
      </c>
      <c r="C822" s="9">
        <f t="shared" ca="1" si="82"/>
        <v>-2.4304365437947117E-3</v>
      </c>
      <c r="G822" vm="7201">
        <f ca="1"/>
        <v>27.965</v>
      </c>
      <c r="H822" vm="7202">
        <f ca="1"/>
        <v>287.23</v>
      </c>
      <c r="I822" vm="205">
        <f ca="1"/>
        <v>166.17</v>
      </c>
      <c r="J822" vm="6187">
        <f ca="1"/>
        <v>102.41</v>
      </c>
      <c r="K822" vm="7203">
        <f ca="1"/>
        <v>213.07</v>
      </c>
      <c r="L822" vm="7204">
        <f ca="1"/>
        <v>194.77</v>
      </c>
      <c r="M822" vm="7205">
        <f ca="1"/>
        <v>104.91</v>
      </c>
      <c r="N822" s="9">
        <f t="shared" ca="1" si="83"/>
        <v>3.7539311517212068</v>
      </c>
      <c r="O822" s="9">
        <f t="shared" ca="1" si="83"/>
        <v>0.82136968928344989</v>
      </c>
      <c r="P822" s="9">
        <f t="shared" ca="1" si="83"/>
        <v>1.2635109824621149</v>
      </c>
      <c r="Q822" s="9">
        <f t="shared" ca="1" si="78"/>
        <v>0.10842930123820249</v>
      </c>
      <c r="R822" s="9">
        <f t="shared" ca="1" si="79"/>
        <v>3.8099878197320303E-2</v>
      </c>
      <c r="S822" s="9">
        <f t="shared" ca="1" si="80"/>
        <v>5.9839072876177912</v>
      </c>
      <c r="T822" s="9">
        <f t="shared" ca="1" si="81"/>
        <v>0.56931085548458515</v>
      </c>
    </row>
    <row r="823" spans="1:20" x14ac:dyDescent="0.25">
      <c r="A823" vm="7206">
        <f ca="1"/>
        <v>45020</v>
      </c>
      <c r="B823" vm="7207">
        <f ca="1"/>
        <v>319.07</v>
      </c>
      <c r="C823" s="9">
        <f t="shared" ca="1" si="82"/>
        <v>-3.3734187099796475E-3</v>
      </c>
      <c r="G823" vm="7208">
        <f ca="1"/>
        <v>27.452999999999999</v>
      </c>
      <c r="H823" vm="7209">
        <f ca="1"/>
        <v>287.18</v>
      </c>
      <c r="I823" vm="7210">
        <f ca="1"/>
        <v>165.63</v>
      </c>
      <c r="J823" vm="7211">
        <f ca="1"/>
        <v>103.95</v>
      </c>
      <c r="K823" vm="7212">
        <f ca="1"/>
        <v>214.72</v>
      </c>
      <c r="L823" vm="7213">
        <f ca="1"/>
        <v>192.58</v>
      </c>
      <c r="M823" vm="7214">
        <f ca="1"/>
        <v>105.12</v>
      </c>
      <c r="N823" s="9">
        <f t="shared" ca="1" si="83"/>
        <v>3.6668933276668083</v>
      </c>
      <c r="O823" s="9">
        <f t="shared" ca="1" si="83"/>
        <v>0.82105263157894748</v>
      </c>
      <c r="P823" s="9">
        <f t="shared" ca="1" si="83"/>
        <v>1.2561552869061807</v>
      </c>
      <c r="Q823" s="9">
        <f t="shared" ca="1" si="78"/>
        <v>0.12509741103125815</v>
      </c>
      <c r="R823" s="9">
        <f t="shared" ca="1" si="79"/>
        <v>4.613885505481119E-2</v>
      </c>
      <c r="S823" s="9">
        <f t="shared" ca="1" si="80"/>
        <v>5.9053800146297384</v>
      </c>
      <c r="T823" s="9">
        <f t="shared" ca="1" si="81"/>
        <v>0.57245216975063951</v>
      </c>
    </row>
    <row r="824" spans="1:20" x14ac:dyDescent="0.25">
      <c r="A824" vm="7215">
        <f ca="1"/>
        <v>45021</v>
      </c>
      <c r="B824" vm="7216">
        <f ca="1"/>
        <v>315.92</v>
      </c>
      <c r="C824" s="9">
        <f t="shared" ca="1" si="82"/>
        <v>-9.872441783934538E-3</v>
      </c>
      <c r="G824" vm="7217">
        <f ca="1"/>
        <v>26.881</v>
      </c>
      <c r="H824" vm="7218">
        <f ca="1"/>
        <v>284.33999999999997</v>
      </c>
      <c r="I824" vm="4394">
        <f ca="1"/>
        <v>163.76</v>
      </c>
      <c r="J824" vm="7219">
        <f ca="1"/>
        <v>101.1</v>
      </c>
      <c r="K824" vm="7220">
        <f ca="1"/>
        <v>211.48</v>
      </c>
      <c r="L824" vm="7221">
        <f ca="1"/>
        <v>185.52</v>
      </c>
      <c r="M824" vm="7222">
        <f ca="1"/>
        <v>104.95</v>
      </c>
      <c r="N824" s="9">
        <f t="shared" ca="1" si="83"/>
        <v>3.5696557586060349</v>
      </c>
      <c r="O824" s="9">
        <f t="shared" ca="1" si="83"/>
        <v>0.80304375396322136</v>
      </c>
      <c r="P824" s="9">
        <f t="shared" ca="1" si="83"/>
        <v>1.2306827856291505</v>
      </c>
      <c r="Q824" s="9">
        <f t="shared" ca="1" si="78"/>
        <v>9.4250584466187615E-2</v>
      </c>
      <c r="R824" s="9">
        <f t="shared" ca="1" si="79"/>
        <v>3.0353227771011015E-2</v>
      </c>
      <c r="S824" s="9">
        <f t="shared" ca="1" si="80"/>
        <v>5.6522281665495333</v>
      </c>
      <c r="T824" s="9">
        <f t="shared" ca="1" si="81"/>
        <v>0.56990920105907183</v>
      </c>
    </row>
    <row r="825" spans="1:20" x14ac:dyDescent="0.25">
      <c r="A825" vm="7223">
        <f ca="1"/>
        <v>45022</v>
      </c>
      <c r="B825" vm="7224">
        <f ca="1"/>
        <v>318.05</v>
      </c>
      <c r="C825" s="9">
        <f t="shared" ca="1" si="82"/>
        <v>6.7422132185364081E-3</v>
      </c>
      <c r="G825" vm="7225">
        <f ca="1"/>
        <v>27.036999999999999</v>
      </c>
      <c r="H825" vm="7226">
        <f ca="1"/>
        <v>291.60000000000002</v>
      </c>
      <c r="I825" vm="7227">
        <f ca="1"/>
        <v>164.66</v>
      </c>
      <c r="J825" vm="7228">
        <f ca="1"/>
        <v>102.06</v>
      </c>
      <c r="K825" vm="7229">
        <f ca="1"/>
        <v>216.1</v>
      </c>
      <c r="L825" vm="7230">
        <f ca="1"/>
        <v>185.06</v>
      </c>
      <c r="M825" vm="7231">
        <f ca="1"/>
        <v>108.9</v>
      </c>
      <c r="N825" s="9">
        <f t="shared" ca="1" si="83"/>
        <v>3.5961750956226091</v>
      </c>
      <c r="O825" s="9">
        <f t="shared" ca="1" si="83"/>
        <v>0.84908053265694394</v>
      </c>
      <c r="P825" s="9">
        <f t="shared" ca="1" si="83"/>
        <v>1.2429422782223738</v>
      </c>
      <c r="Q825" s="9">
        <f t="shared" ca="1" si="78"/>
        <v>0.1046410944670535</v>
      </c>
      <c r="R825" s="9">
        <f t="shared" ca="1" si="79"/>
        <v>5.2862362971985322E-2</v>
      </c>
      <c r="S825" s="9">
        <f t="shared" ca="1" si="80"/>
        <v>5.6357338535018142</v>
      </c>
      <c r="T825" s="9">
        <f t="shared" ca="1" si="81"/>
        <v>0.62899582653961805</v>
      </c>
    </row>
    <row r="826" spans="1:20" x14ac:dyDescent="0.25">
      <c r="A826" vm="7232">
        <f ca="1"/>
        <v>45026</v>
      </c>
      <c r="B826" vm="4414">
        <f ca="1"/>
        <v>317.87</v>
      </c>
      <c r="C826" s="9">
        <f t="shared" ca="1" si="82"/>
        <v>-5.6594875019655433E-4</v>
      </c>
      <c r="G826" vm="7233">
        <f ca="1"/>
        <v>27.579000000000001</v>
      </c>
      <c r="H826" vm="6425">
        <f ca="1"/>
        <v>289.39</v>
      </c>
      <c r="I826" vm="7234">
        <f ca="1"/>
        <v>162.03</v>
      </c>
      <c r="J826" vm="7235">
        <f ca="1"/>
        <v>102.17</v>
      </c>
      <c r="K826" vm="7236">
        <f ca="1"/>
        <v>214.75</v>
      </c>
      <c r="L826" vm="7048">
        <f ca="1"/>
        <v>184.51</v>
      </c>
      <c r="M826" vm="7237">
        <f ca="1"/>
        <v>106.95</v>
      </c>
      <c r="N826" s="9">
        <f t="shared" ca="1" si="83"/>
        <v>3.688312792180195</v>
      </c>
      <c r="O826" s="9">
        <f t="shared" ca="1" si="83"/>
        <v>0.83506658211794549</v>
      </c>
      <c r="P826" s="9">
        <f t="shared" ca="1" si="83"/>
        <v>1.2071173165332882</v>
      </c>
      <c r="Q826" s="9">
        <f t="shared" ca="1" si="78"/>
        <v>0.10583167373798608</v>
      </c>
      <c r="R826" s="9">
        <f t="shared" ca="1" si="79"/>
        <v>4.628501827040199E-2</v>
      </c>
      <c r="S826" s="9">
        <f t="shared" ca="1" si="80"/>
        <v>5.6160123922491065</v>
      </c>
      <c r="T826" s="9">
        <f t="shared" ca="1" si="81"/>
        <v>0.59982647978339898</v>
      </c>
    </row>
    <row r="827" spans="1:20" x14ac:dyDescent="0.25">
      <c r="A827" vm="7238">
        <f ca="1"/>
        <v>45027</v>
      </c>
      <c r="B827" vm="7239">
        <f ca="1"/>
        <v>315.83</v>
      </c>
      <c r="C827" s="9">
        <f t="shared" ca="1" si="82"/>
        <v>-6.4177179350048963E-3</v>
      </c>
      <c r="G827" vm="7240">
        <f ca="1"/>
        <v>27.169</v>
      </c>
      <c r="H827" vm="7241">
        <f ca="1"/>
        <v>282.83</v>
      </c>
      <c r="I827" vm="7242">
        <f ca="1"/>
        <v>160.80000000000001</v>
      </c>
      <c r="J827" vm="7243">
        <f ca="1"/>
        <v>99.92</v>
      </c>
      <c r="K827" vm="7244">
        <f ca="1"/>
        <v>213.85</v>
      </c>
      <c r="L827" vm="7245">
        <f ca="1"/>
        <v>186.79</v>
      </c>
      <c r="M827" vm="7246">
        <f ca="1"/>
        <v>106.12</v>
      </c>
      <c r="N827" s="9">
        <f t="shared" ca="1" si="83"/>
        <v>3.6186145346366336</v>
      </c>
      <c r="O827" s="9">
        <f t="shared" ca="1" si="83"/>
        <v>0.79346861128725421</v>
      </c>
      <c r="P827" s="9">
        <f t="shared" ca="1" si="83"/>
        <v>1.1903626766558832</v>
      </c>
      <c r="Q827" s="9">
        <f t="shared" ca="1" si="78"/>
        <v>8.1478915923456574E-2</v>
      </c>
      <c r="R827" s="9">
        <f t="shared" ca="1" si="79"/>
        <v>4.1900121802679546E-2</v>
      </c>
      <c r="S827" s="9">
        <f t="shared" ca="1" si="80"/>
        <v>5.6977668134421471</v>
      </c>
      <c r="T827" s="9">
        <f t="shared" ca="1" si="81"/>
        <v>0.58741080911280319</v>
      </c>
    </row>
    <row r="828" spans="1:20" x14ac:dyDescent="0.25">
      <c r="A828" vm="7247">
        <f ca="1"/>
        <v>45028</v>
      </c>
      <c r="B828" vm="7248">
        <f ca="1"/>
        <v>313.04000000000002</v>
      </c>
      <c r="C828" s="9">
        <f t="shared" ca="1" si="82"/>
        <v>-8.8338663204887702E-3</v>
      </c>
      <c r="G828" vm="4837">
        <f ca="1"/>
        <v>26.495000000000001</v>
      </c>
      <c r="H828" vm="7249">
        <f ca="1"/>
        <v>283.49</v>
      </c>
      <c r="I828" vm="7250">
        <f ca="1"/>
        <v>160.1</v>
      </c>
      <c r="J828" vm="7251">
        <f ca="1"/>
        <v>97.83</v>
      </c>
      <c r="K828" vm="7252">
        <f ca="1"/>
        <v>214</v>
      </c>
      <c r="L828" vm="7253">
        <f ca="1"/>
        <v>180.54</v>
      </c>
      <c r="M828" vm="6874">
        <f ca="1"/>
        <v>105.22</v>
      </c>
      <c r="N828" s="9">
        <f t="shared" ca="1" si="83"/>
        <v>3.5040373990650231</v>
      </c>
      <c r="O828" s="9">
        <f t="shared" ca="1" si="83"/>
        <v>0.79765377298668372</v>
      </c>
      <c r="P828" s="9">
        <f t="shared" ca="1" si="83"/>
        <v>1.1808275157500425</v>
      </c>
      <c r="Q828" s="9">
        <f t="shared" ca="1" si="78"/>
        <v>5.8857909775738237E-2</v>
      </c>
      <c r="R828" s="9">
        <f t="shared" ca="1" si="79"/>
        <v>4.2630937880633324E-2</v>
      </c>
      <c r="S828" s="9">
        <f t="shared" ca="1" si="80"/>
        <v>5.4736592992068385</v>
      </c>
      <c r="T828" s="9">
        <f t="shared" ca="1" si="81"/>
        <v>0.57394803368685587</v>
      </c>
    </row>
    <row r="829" spans="1:20" x14ac:dyDescent="0.25">
      <c r="A829" vm="7254">
        <f ca="1"/>
        <v>45029</v>
      </c>
      <c r="B829" vm="7255">
        <f ca="1"/>
        <v>319.17</v>
      </c>
      <c r="C829" s="9">
        <f t="shared" ca="1" si="82"/>
        <v>1.9582162024022409E-2</v>
      </c>
      <c r="G829" vm="7256">
        <f ca="1"/>
        <v>26.463000000000001</v>
      </c>
      <c r="H829" vm="7257">
        <f ca="1"/>
        <v>289.83999999999997</v>
      </c>
      <c r="I829" vm="7258">
        <f ca="1"/>
        <v>165.56</v>
      </c>
      <c r="J829" vm="7259">
        <f ca="1"/>
        <v>102.4</v>
      </c>
      <c r="K829" vm="7260">
        <f ca="1"/>
        <v>220.35</v>
      </c>
      <c r="L829" vm="7261">
        <f ca="1"/>
        <v>185.9</v>
      </c>
      <c r="M829" vm="7262">
        <f ca="1"/>
        <v>108.19</v>
      </c>
      <c r="N829" s="9">
        <f t="shared" ca="1" si="83"/>
        <v>3.4985975350616236</v>
      </c>
      <c r="O829" s="9">
        <f t="shared" ca="1" si="83"/>
        <v>0.83792010145846541</v>
      </c>
      <c r="P829" s="9">
        <f t="shared" ca="1" si="83"/>
        <v>1.2552017708155971</v>
      </c>
      <c r="Q829" s="9">
        <f t="shared" ca="1" si="78"/>
        <v>0.10832106675902686</v>
      </c>
      <c r="R829" s="9">
        <f t="shared" ca="1" si="79"/>
        <v>7.3568818514007317E-2</v>
      </c>
      <c r="S829" s="9">
        <f t="shared" ca="1" si="80"/>
        <v>5.6658539034150399</v>
      </c>
      <c r="T829" s="9">
        <f t="shared" ca="1" si="81"/>
        <v>0.61837519259248186</v>
      </c>
    </row>
    <row r="830" spans="1:20" x14ac:dyDescent="0.25">
      <c r="A830" vm="7263">
        <f ca="1"/>
        <v>45030</v>
      </c>
      <c r="B830" vm="7264">
        <f ca="1"/>
        <v>318.57</v>
      </c>
      <c r="C830" s="9">
        <f t="shared" ca="1" si="82"/>
        <v>-1.8798759281888344E-3</v>
      </c>
      <c r="G830" vm="7265">
        <f ca="1"/>
        <v>26.757999999999999</v>
      </c>
      <c r="H830" vm="3572">
        <f ca="1"/>
        <v>286.14</v>
      </c>
      <c r="I830" vm="7266">
        <f ca="1"/>
        <v>165.21</v>
      </c>
      <c r="J830" vm="7267">
        <f ca="1"/>
        <v>102.51</v>
      </c>
      <c r="K830" vm="7268">
        <f ca="1"/>
        <v>221.49</v>
      </c>
      <c r="L830" vm="7269">
        <f ca="1"/>
        <v>185</v>
      </c>
      <c r="M830" vm="6505">
        <f ca="1"/>
        <v>109.46</v>
      </c>
      <c r="N830" s="9">
        <f t="shared" ca="1" si="83"/>
        <v>3.5487462813429662</v>
      </c>
      <c r="O830" s="9">
        <f t="shared" ca="1" si="83"/>
        <v>0.81445783132530125</v>
      </c>
      <c r="P830" s="9">
        <f t="shared" ca="1" si="83"/>
        <v>1.250434190362677</v>
      </c>
      <c r="Q830" s="9">
        <f t="shared" ca="1" si="78"/>
        <v>0.10951164602995944</v>
      </c>
      <c r="R830" s="9">
        <f t="shared" ca="1" si="79"/>
        <v>7.9123020706455494E-2</v>
      </c>
      <c r="S830" s="9">
        <f t="shared" ca="1" si="80"/>
        <v>5.6335824213651549</v>
      </c>
      <c r="T830" s="9">
        <f t="shared" ca="1" si="81"/>
        <v>0.63737266458242958</v>
      </c>
    </row>
    <row r="831" spans="1:20" x14ac:dyDescent="0.25">
      <c r="A831" vm="7270">
        <f ca="1"/>
        <v>45033</v>
      </c>
      <c r="B831" vm="7271">
        <f ca="1"/>
        <v>318.83999999999997</v>
      </c>
      <c r="C831" s="9">
        <f t="shared" ca="1" si="82"/>
        <v>8.4753743290333361E-4</v>
      </c>
      <c r="G831" vm="7272">
        <f ca="1"/>
        <v>27.001999999999999</v>
      </c>
      <c r="H831" vm="5664">
        <f ca="1"/>
        <v>288.8</v>
      </c>
      <c r="I831" vm="7273">
        <f ca="1"/>
        <v>165.23</v>
      </c>
      <c r="J831" vm="7274">
        <f ca="1"/>
        <v>102.74</v>
      </c>
      <c r="K831" vm="7275">
        <f ca="1"/>
        <v>218.86</v>
      </c>
      <c r="L831" vm="7276">
        <f ca="1"/>
        <v>187.04</v>
      </c>
      <c r="M831" vm="7277">
        <f ca="1"/>
        <v>106.42</v>
      </c>
      <c r="N831" s="9">
        <f t="shared" ca="1" si="83"/>
        <v>3.5902252443688907</v>
      </c>
      <c r="O831" s="9">
        <f t="shared" ca="1" si="83"/>
        <v>0.8313253012048194</v>
      </c>
      <c r="P831" s="9">
        <f t="shared" ca="1" si="83"/>
        <v>1.250706623531415</v>
      </c>
      <c r="Q831" s="9">
        <f t="shared" ca="1" si="78"/>
        <v>0.11200103905100001</v>
      </c>
      <c r="R831" s="9">
        <f t="shared" ca="1" si="79"/>
        <v>6.6309378806333807E-2</v>
      </c>
      <c r="S831" s="9">
        <f t="shared" ca="1" si="80"/>
        <v>5.7067311140115597</v>
      </c>
      <c r="T831" s="9">
        <f t="shared" ca="1" si="81"/>
        <v>0.59189840092145229</v>
      </c>
    </row>
    <row r="832" spans="1:20" x14ac:dyDescent="0.25">
      <c r="A832" vm="7278">
        <f ca="1"/>
        <v>45034</v>
      </c>
      <c r="B832" vm="7279">
        <f ca="1"/>
        <v>318.86</v>
      </c>
      <c r="C832" s="9">
        <f t="shared" ca="1" si="82"/>
        <v>6.2727386777261529E-5</v>
      </c>
      <c r="G832" vm="7280">
        <f ca="1"/>
        <v>27.667000000000002</v>
      </c>
      <c r="H832" vm="6805">
        <f ca="1"/>
        <v>288.37</v>
      </c>
      <c r="I832" vm="7281">
        <f ca="1"/>
        <v>166.47</v>
      </c>
      <c r="J832" vm="7282">
        <f ca="1"/>
        <v>102.3</v>
      </c>
      <c r="K832" vm="7283">
        <f ca="1"/>
        <v>217.89</v>
      </c>
      <c r="L832" vm="7284">
        <f ca="1"/>
        <v>184.31</v>
      </c>
      <c r="M832" vm="7214">
        <f ca="1"/>
        <v>105.12</v>
      </c>
      <c r="N832" s="9">
        <f t="shared" ca="1" si="83"/>
        <v>3.7032724181895453</v>
      </c>
      <c r="O832" s="9">
        <f t="shared" ca="1" si="83"/>
        <v>0.82859860494610027</v>
      </c>
      <c r="P832" s="9">
        <f t="shared" ca="1" si="83"/>
        <v>1.2675974799931895</v>
      </c>
      <c r="Q832" s="9">
        <f t="shared" ca="1" si="78"/>
        <v>0.10723872196726991</v>
      </c>
      <c r="R832" s="9">
        <f t="shared" ca="1" si="79"/>
        <v>6.1583434835566386E-2</v>
      </c>
      <c r="S832" s="9">
        <f t="shared" ca="1" si="80"/>
        <v>5.6088409517935771</v>
      </c>
      <c r="T832" s="9">
        <f t="shared" ca="1" si="81"/>
        <v>0.57245216975063951</v>
      </c>
    </row>
    <row r="833" spans="1:20" x14ac:dyDescent="0.25">
      <c r="A833" vm="7285">
        <f ca="1"/>
        <v>45035</v>
      </c>
      <c r="B833" vm="7286">
        <f ca="1"/>
        <v>318.70999999999998</v>
      </c>
      <c r="C833" s="9">
        <f t="shared" ca="1" si="82"/>
        <v>-4.7042589224122189E-4</v>
      </c>
      <c r="G833" vm="7287">
        <f ca="1"/>
        <v>27.931000000000001</v>
      </c>
      <c r="H833" vm="7288">
        <f ca="1"/>
        <v>288.45</v>
      </c>
      <c r="I833" vm="7289">
        <f ca="1"/>
        <v>167.63</v>
      </c>
      <c r="J833" vm="7290">
        <f ca="1"/>
        <v>104.3</v>
      </c>
      <c r="K833" vm="7291">
        <f ca="1"/>
        <v>215.7</v>
      </c>
      <c r="L833" vm="7292">
        <f ca="1"/>
        <v>180.59</v>
      </c>
      <c r="M833" vm="7293">
        <f ca="1"/>
        <v>105.02</v>
      </c>
      <c r="N833" s="9">
        <f t="shared" ca="1" si="83"/>
        <v>3.7481512962175945</v>
      </c>
      <c r="O833" s="9">
        <f t="shared" ca="1" si="83"/>
        <v>0.82910589727330386</v>
      </c>
      <c r="P833" s="9">
        <f t="shared" ca="1" si="83"/>
        <v>1.2833986037800105</v>
      </c>
      <c r="Q833" s="9">
        <f t="shared" ca="1" si="78"/>
        <v>0.12888561780240715</v>
      </c>
      <c r="R833" s="9">
        <f t="shared" ca="1" si="79"/>
        <v>5.0913520097441989E-2</v>
      </c>
      <c r="S833" s="9">
        <f t="shared" ca="1" si="80"/>
        <v>5.4754521593207208</v>
      </c>
      <c r="T833" s="9">
        <f t="shared" ca="1" si="81"/>
        <v>0.57095630581442314</v>
      </c>
    </row>
    <row r="834" spans="1:20" x14ac:dyDescent="0.25">
      <c r="A834" vm="7294">
        <f ca="1"/>
        <v>45036</v>
      </c>
      <c r="B834" vm="7295">
        <f ca="1"/>
        <v>316.27999999999997</v>
      </c>
      <c r="C834" s="9">
        <f t="shared" ca="1" si="82"/>
        <v>-7.6244862100341981E-3</v>
      </c>
      <c r="G834" vm="7296">
        <f ca="1"/>
        <v>27.103999999999999</v>
      </c>
      <c r="H834" vm="7297">
        <f ca="1"/>
        <v>286.11</v>
      </c>
      <c r="I834" vm="2968">
        <f ca="1"/>
        <v>166.65</v>
      </c>
      <c r="J834" vm="7298">
        <f ca="1"/>
        <v>103.81</v>
      </c>
      <c r="K834" vm="7203">
        <f ca="1"/>
        <v>213.07</v>
      </c>
      <c r="L834" vm="7299">
        <f ca="1"/>
        <v>162.99</v>
      </c>
      <c r="M834" vm="7300">
        <f ca="1"/>
        <v>105.9</v>
      </c>
      <c r="N834" s="9">
        <f t="shared" ca="1" si="83"/>
        <v>3.6075648108797278</v>
      </c>
      <c r="O834" s="9">
        <f t="shared" ca="1" si="83"/>
        <v>0.81426759670260007</v>
      </c>
      <c r="P834" s="9">
        <f t="shared" ca="1" si="83"/>
        <v>1.2700493785118341</v>
      </c>
      <c r="Q834" s="9">
        <f t="shared" ca="1" si="78"/>
        <v>0.12358212832279869</v>
      </c>
      <c r="R834" s="9">
        <f t="shared" ca="1" si="79"/>
        <v>3.8099878197320303E-2</v>
      </c>
      <c r="S834" s="9">
        <f t="shared" ca="1" si="80"/>
        <v>4.84436539923409</v>
      </c>
      <c r="T834" s="9">
        <f t="shared" ca="1" si="81"/>
        <v>0.58411990845312722</v>
      </c>
    </row>
    <row r="835" spans="1:20" x14ac:dyDescent="0.25">
      <c r="A835" vm="7301">
        <f ca="1"/>
        <v>45037</v>
      </c>
      <c r="B835" vm="7302">
        <f ca="1"/>
        <v>316.61</v>
      </c>
      <c r="C835" s="9">
        <f t="shared" ca="1" si="82"/>
        <v>1.043379284178636E-3</v>
      </c>
      <c r="G835" vm="7303">
        <f ca="1"/>
        <v>27.119</v>
      </c>
      <c r="H835" vm="7304">
        <f ca="1"/>
        <v>285.76</v>
      </c>
      <c r="I835" vm="7305">
        <f ca="1"/>
        <v>165.02</v>
      </c>
      <c r="J835" vm="7306">
        <f ca="1"/>
        <v>106.96</v>
      </c>
      <c r="K835" vm="7307">
        <f ca="1"/>
        <v>212.89</v>
      </c>
      <c r="L835" vm="7308">
        <f ca="1"/>
        <v>165.08</v>
      </c>
      <c r="M835" vm="7309">
        <f ca="1"/>
        <v>105.91</v>
      </c>
      <c r="N835" s="9">
        <f t="shared" ca="1" si="83"/>
        <v>3.6101147471313215</v>
      </c>
      <c r="O835" s="9">
        <f t="shared" ca="1" si="83"/>
        <v>0.81204819277108431</v>
      </c>
      <c r="P835" s="9">
        <f t="shared" ca="1" si="83"/>
        <v>1.247846075259663</v>
      </c>
      <c r="Q835" s="9">
        <f t="shared" ca="1" si="78"/>
        <v>0.15767598926313964</v>
      </c>
      <c r="R835" s="9">
        <f t="shared" ca="1" si="79"/>
        <v>3.7222898903775725E-2</v>
      </c>
      <c r="S835" s="9">
        <f t="shared" ca="1" si="80"/>
        <v>4.9193069519943782</v>
      </c>
      <c r="T835" s="9">
        <f t="shared" ca="1" si="81"/>
        <v>0.58426949484674862</v>
      </c>
    </row>
    <row r="836" spans="1:20" x14ac:dyDescent="0.25">
      <c r="A836" vm="7310">
        <f ca="1"/>
        <v>45040</v>
      </c>
      <c r="B836" vm="7311">
        <f ca="1"/>
        <v>315.95</v>
      </c>
      <c r="C836" s="9">
        <f t="shared" ca="1" si="82"/>
        <v>-2.084583557057651E-3</v>
      </c>
      <c r="G836" vm="7312">
        <f ca="1"/>
        <v>27.042000000000002</v>
      </c>
      <c r="H836" vm="7313">
        <f ca="1"/>
        <v>281.77</v>
      </c>
      <c r="I836" vm="7314">
        <f ca="1"/>
        <v>165.33</v>
      </c>
      <c r="J836" vm="5643">
        <f ca="1"/>
        <v>106.21</v>
      </c>
      <c r="K836" vm="7315">
        <f ca="1"/>
        <v>212.79</v>
      </c>
      <c r="L836" vm="7316">
        <f ca="1"/>
        <v>162.55000000000001</v>
      </c>
      <c r="M836" vm="7317">
        <f ca="1"/>
        <v>106.78</v>
      </c>
      <c r="N836" s="9">
        <f t="shared" ca="1" si="83"/>
        <v>3.5970250743731409</v>
      </c>
      <c r="O836" s="9">
        <f t="shared" ca="1" si="83"/>
        <v>0.7867469879518072</v>
      </c>
      <c r="P836" s="9">
        <f t="shared" ca="1" si="83"/>
        <v>1.2520687893751066</v>
      </c>
      <c r="Q836" s="9">
        <f t="shared" ref="Q836:Q899" ca="1" si="84">(J836/J$3)-1</f>
        <v>0.14955840332496328</v>
      </c>
      <c r="R836" s="9">
        <f t="shared" ref="R836:R899" ca="1" si="85">(K836/K$3)-1</f>
        <v>3.6735688185139947E-2</v>
      </c>
      <c r="S836" s="9">
        <f t="shared" ref="S836:S899" ca="1" si="86">(L836/L$3)-1</f>
        <v>4.828588230231925</v>
      </c>
      <c r="T836" s="9">
        <f t="shared" ref="T836:T899" ca="1" si="87">(M836/M$3)-1</f>
        <v>0.59728351109183109</v>
      </c>
    </row>
    <row r="837" spans="1:20" x14ac:dyDescent="0.25">
      <c r="A837" vm="7318">
        <f ca="1"/>
        <v>45041</v>
      </c>
      <c r="B837" vm="7319">
        <f ca="1"/>
        <v>309.99</v>
      </c>
      <c r="C837" s="9">
        <f t="shared" ref="C837:C900" ca="1" si="88">B837/B836-1</f>
        <v>-1.8863744263332705E-2</v>
      </c>
      <c r="G837" vm="7320">
        <f ca="1"/>
        <v>26.241</v>
      </c>
      <c r="H837" vm="6289">
        <f ca="1"/>
        <v>275.42</v>
      </c>
      <c r="I837" vm="7321">
        <f ca="1"/>
        <v>163.77000000000001</v>
      </c>
      <c r="J837" vm="7322">
        <f ca="1"/>
        <v>102.57</v>
      </c>
      <c r="K837" vm="7323">
        <f ca="1"/>
        <v>207.55</v>
      </c>
      <c r="L837" vm="7324">
        <f ca="1"/>
        <v>160.66999999999999</v>
      </c>
      <c r="M837" vm="7325">
        <f ca="1"/>
        <v>104.61</v>
      </c>
      <c r="N837" s="9">
        <f t="shared" ca="1" si="83"/>
        <v>3.4608584785380359</v>
      </c>
      <c r="O837" s="9">
        <f t="shared" ca="1" si="83"/>
        <v>0.74648065948002551</v>
      </c>
      <c r="P837" s="9">
        <f t="shared" ca="1" si="83"/>
        <v>1.2308190022135199</v>
      </c>
      <c r="Q837" s="9">
        <f t="shared" ca="1" si="84"/>
        <v>0.11016105290501343</v>
      </c>
      <c r="R837" s="9">
        <f t="shared" ca="1" si="85"/>
        <v>1.1205846528623775E-2</v>
      </c>
      <c r="S837" s="9">
        <f t="shared" ca="1" si="86"/>
        <v>4.7611766899499424</v>
      </c>
      <c r="T837" s="9">
        <f t="shared" ca="1" si="87"/>
        <v>0.56482326367593605</v>
      </c>
    </row>
    <row r="838" spans="1:20" x14ac:dyDescent="0.25">
      <c r="A838" vm="7326">
        <f ca="1"/>
        <v>45042</v>
      </c>
      <c r="B838" vm="2842">
        <f ca="1"/>
        <v>311.87</v>
      </c>
      <c r="C838" s="9">
        <f t="shared" ca="1" si="88"/>
        <v>6.0647117648955362E-3</v>
      </c>
      <c r="G838" vm="7327">
        <f ca="1"/>
        <v>26.956</v>
      </c>
      <c r="H838" vm="7328">
        <f ca="1"/>
        <v>295.37</v>
      </c>
      <c r="I838" vm="4394">
        <f ca="1"/>
        <v>163.76</v>
      </c>
      <c r="J838" vm="7329">
        <f ca="1"/>
        <v>104.98</v>
      </c>
      <c r="K838" vm="7330">
        <f ca="1"/>
        <v>209.4</v>
      </c>
      <c r="L838" vm="7331">
        <f ca="1"/>
        <v>153.75</v>
      </c>
      <c r="M838" vm="7332">
        <f ca="1"/>
        <v>104.45</v>
      </c>
      <c r="N838" s="9">
        <f t="shared" ca="1" si="83"/>
        <v>3.5824054398640035</v>
      </c>
      <c r="O838" s="9">
        <f t="shared" ca="1" si="83"/>
        <v>0.87298668357641107</v>
      </c>
      <c r="P838" s="9">
        <f t="shared" ca="1" si="83"/>
        <v>1.2306827856291505</v>
      </c>
      <c r="Q838" s="9">
        <f t="shared" ca="1" si="84"/>
        <v>0.13624556238635388</v>
      </c>
      <c r="R838" s="9">
        <f t="shared" ca="1" si="85"/>
        <v>2.0219244823386218E-2</v>
      </c>
      <c r="S838" s="9">
        <f t="shared" ca="1" si="86"/>
        <v>4.5130448501886091</v>
      </c>
      <c r="T838" s="9">
        <f t="shared" ca="1" si="87"/>
        <v>0.56242988137798999</v>
      </c>
    </row>
    <row r="839" spans="1:20" x14ac:dyDescent="0.25">
      <c r="A839" vm="7333">
        <f ca="1"/>
        <v>45043</v>
      </c>
      <c r="B839" vm="7334">
        <f ca="1"/>
        <v>320.35000000000002</v>
      </c>
      <c r="C839" s="9">
        <f t="shared" ca="1" si="88"/>
        <v>2.7190816686439856E-2</v>
      </c>
      <c r="G839" vm="7335">
        <f ca="1"/>
        <v>27.225999999999999</v>
      </c>
      <c r="H839" vm="7336">
        <f ca="1"/>
        <v>304.83</v>
      </c>
      <c r="I839" vm="7337">
        <f ca="1"/>
        <v>168.41</v>
      </c>
      <c r="J839" vm="7338">
        <f ca="1"/>
        <v>109.82</v>
      </c>
      <c r="K839" vm="7339">
        <f ca="1"/>
        <v>238.56</v>
      </c>
      <c r="L839" vm="5818">
        <f ca="1"/>
        <v>160.19</v>
      </c>
      <c r="M839" vm="7340">
        <f ca="1"/>
        <v>108.37</v>
      </c>
      <c r="N839" s="9">
        <f t="shared" ca="1" si="83"/>
        <v>3.6283042923926896</v>
      </c>
      <c r="O839" s="9">
        <f t="shared" ca="1" si="83"/>
        <v>0.93297400126823082</v>
      </c>
      <c r="P839" s="9">
        <f t="shared" ca="1" si="83"/>
        <v>1.2940234973608038</v>
      </c>
      <c r="Q839" s="9">
        <f t="shared" ca="1" si="84"/>
        <v>0.18863105030738581</v>
      </c>
      <c r="R839" s="9">
        <f t="shared" ca="1" si="85"/>
        <v>0.16228989037758823</v>
      </c>
      <c r="S839" s="9">
        <f t="shared" ca="1" si="86"/>
        <v>4.743965232856671</v>
      </c>
      <c r="T839" s="9">
        <f t="shared" ca="1" si="87"/>
        <v>0.62106774767767137</v>
      </c>
    </row>
    <row r="840" spans="1:20" x14ac:dyDescent="0.25">
      <c r="A840" vm="7341">
        <f ca="1"/>
        <v>45044</v>
      </c>
      <c r="B840" vm="7342">
        <f ca="1"/>
        <v>322.56</v>
      </c>
      <c r="C840" s="9">
        <f t="shared" ca="1" si="88"/>
        <v>6.8987045419073301E-3</v>
      </c>
      <c r="G840" vm="7343">
        <f ca="1"/>
        <v>27.748999999999999</v>
      </c>
      <c r="H840" vm="7344">
        <f ca="1"/>
        <v>307.26</v>
      </c>
      <c r="I840" vm="7345">
        <f ca="1"/>
        <v>169.68</v>
      </c>
      <c r="J840" vm="7346">
        <f ca="1"/>
        <v>105.45</v>
      </c>
      <c r="K840" vm="7347">
        <f ca="1"/>
        <v>240.32</v>
      </c>
      <c r="L840" vm="7348">
        <f ca="1"/>
        <v>164.31</v>
      </c>
      <c r="M840" vm="1750">
        <f ca="1"/>
        <v>108.22</v>
      </c>
      <c r="N840" s="9">
        <f t="shared" ca="1" si="83"/>
        <v>3.7172120696982569</v>
      </c>
      <c r="O840" s="9">
        <f t="shared" ca="1" si="83"/>
        <v>0.94838300570703882</v>
      </c>
      <c r="P840" s="9">
        <f t="shared" ca="1" si="83"/>
        <v>1.3113230035756858</v>
      </c>
      <c r="Q840" s="9">
        <f t="shared" ca="1" si="84"/>
        <v>0.14133258290761108</v>
      </c>
      <c r="R840" s="9">
        <f t="shared" ca="1" si="85"/>
        <v>0.1708647990255785</v>
      </c>
      <c r="S840" s="9">
        <f t="shared" ca="1" si="86"/>
        <v>4.8916969062405871</v>
      </c>
      <c r="T840" s="9">
        <f t="shared" ca="1" si="87"/>
        <v>0.6188239517733467</v>
      </c>
    </row>
    <row r="841" spans="1:20" x14ac:dyDescent="0.25">
      <c r="A841" vm="7349">
        <f ca="1"/>
        <v>45047</v>
      </c>
      <c r="B841" vm="7350">
        <f ca="1"/>
        <v>322.19</v>
      </c>
      <c r="C841" s="9">
        <f t="shared" ca="1" si="88"/>
        <v>-1.1470734126983739E-3</v>
      </c>
      <c r="G841" vm="7351">
        <f ca="1"/>
        <v>28.91</v>
      </c>
      <c r="H841" vm="7352">
        <f ca="1"/>
        <v>305.56</v>
      </c>
      <c r="I841" vm="7353">
        <f ca="1"/>
        <v>169.59</v>
      </c>
      <c r="J841" vm="7354">
        <f ca="1"/>
        <v>102.05</v>
      </c>
      <c r="K841" vm="7355">
        <f ca="1"/>
        <v>243.18</v>
      </c>
      <c r="L841" vm="7356">
        <f ca="1"/>
        <v>161.83000000000001</v>
      </c>
      <c r="M841" vm="7357">
        <f ca="1"/>
        <v>107.71</v>
      </c>
      <c r="N841" s="9">
        <f t="shared" ca="1" si="83"/>
        <v>3.9145771355716104</v>
      </c>
      <c r="O841" s="9">
        <f t="shared" ca="1" si="83"/>
        <v>0.93760304375396331</v>
      </c>
      <c r="P841" s="9">
        <f t="shared" ca="1" si="83"/>
        <v>1.3100970543163633</v>
      </c>
      <c r="Q841" s="9">
        <f t="shared" ca="1" si="84"/>
        <v>0.10453285998787765</v>
      </c>
      <c r="R841" s="9">
        <f t="shared" ca="1" si="85"/>
        <v>0.18479902557856276</v>
      </c>
      <c r="S841" s="9">
        <f t="shared" ca="1" si="86"/>
        <v>4.8027710445920171</v>
      </c>
      <c r="T841" s="9">
        <f t="shared" ca="1" si="87"/>
        <v>0.61119504569864325</v>
      </c>
    </row>
    <row r="842" spans="1:20" x14ac:dyDescent="0.25">
      <c r="A842" vm="7358">
        <f ca="1"/>
        <v>45048</v>
      </c>
      <c r="B842" vm="7359">
        <f ca="1"/>
        <v>319.38</v>
      </c>
      <c r="C842" s="9">
        <f t="shared" ca="1" si="88"/>
        <v>-8.7215618113535287E-3</v>
      </c>
      <c r="G842" vm="7360">
        <f ca="1"/>
        <v>28.21</v>
      </c>
      <c r="H842" vm="7361">
        <f ca="1"/>
        <v>305.41000000000003</v>
      </c>
      <c r="I842" vm="7362">
        <f ca="1"/>
        <v>168.54</v>
      </c>
      <c r="J842" vm="6089">
        <f ca="1"/>
        <v>103.63</v>
      </c>
      <c r="K842" vm="7363">
        <f ca="1"/>
        <v>239.24</v>
      </c>
      <c r="L842" vm="2517">
        <f ca="1"/>
        <v>160.31</v>
      </c>
      <c r="M842" vm="7364">
        <f ca="1"/>
        <v>105.98</v>
      </c>
      <c r="N842" s="9">
        <f t="shared" ca="1" si="83"/>
        <v>3.7955801104972373</v>
      </c>
      <c r="O842" s="9">
        <f t="shared" ca="1" si="83"/>
        <v>0.93665187064045696</v>
      </c>
      <c r="P842" s="9">
        <f t="shared" ca="1" si="83"/>
        <v>1.2957943129576028</v>
      </c>
      <c r="Q842" s="9">
        <f t="shared" ca="1" si="84"/>
        <v>0.12163390769763627</v>
      </c>
      <c r="R842" s="9">
        <f t="shared" ca="1" si="85"/>
        <v>0.16560292326431192</v>
      </c>
      <c r="S842" s="9">
        <f t="shared" ca="1" si="86"/>
        <v>4.7482680971299898</v>
      </c>
      <c r="T842" s="9">
        <f t="shared" ca="1" si="87"/>
        <v>0.58531659960210036</v>
      </c>
    </row>
    <row r="843" spans="1:20" x14ac:dyDescent="0.25">
      <c r="A843" vm="7365">
        <f ca="1"/>
        <v>45049</v>
      </c>
      <c r="B843" vm="7366">
        <f ca="1"/>
        <v>317.29000000000002</v>
      </c>
      <c r="C843" s="9">
        <f t="shared" ca="1" si="88"/>
        <v>-6.5439288621703673E-3</v>
      </c>
      <c r="G843" vm="7367">
        <f ca="1"/>
        <v>27.802</v>
      </c>
      <c r="H843" vm="7368">
        <f ca="1"/>
        <v>304.39999999999998</v>
      </c>
      <c r="I843" vm="7369">
        <f ca="1"/>
        <v>167.45</v>
      </c>
      <c r="J843" vm="7370">
        <f ca="1"/>
        <v>103.65</v>
      </c>
      <c r="K843" vm="7371">
        <f ca="1"/>
        <v>237.03</v>
      </c>
      <c r="L843" vm="7372">
        <f ca="1"/>
        <v>160.61000000000001</v>
      </c>
      <c r="M843" vm="7246">
        <f ca="1"/>
        <v>106.12</v>
      </c>
      <c r="N843" s="9">
        <f t="shared" ca="1" si="83"/>
        <v>3.7262218444538879</v>
      </c>
      <c r="O843" s="9">
        <f t="shared" ca="1" si="83"/>
        <v>0.93024730500951169</v>
      </c>
      <c r="P843" s="9">
        <f t="shared" ca="1" si="83"/>
        <v>1.2809467052613654</v>
      </c>
      <c r="Q843" s="9">
        <f t="shared" ca="1" si="84"/>
        <v>0.12185037665598775</v>
      </c>
      <c r="R843" s="9">
        <f t="shared" ca="1" si="85"/>
        <v>0.15483556638246032</v>
      </c>
      <c r="S843" s="9">
        <f t="shared" ca="1" si="86"/>
        <v>4.7590252578132848</v>
      </c>
      <c r="T843" s="9">
        <f t="shared" ca="1" si="87"/>
        <v>0.58741080911280319</v>
      </c>
    </row>
    <row r="844" spans="1:20" x14ac:dyDescent="0.25">
      <c r="A844" vm="7373">
        <f ca="1"/>
        <v>45050</v>
      </c>
      <c r="B844" vm="7374">
        <f ca="1"/>
        <v>316.17</v>
      </c>
      <c r="C844" s="9">
        <f t="shared" ca="1" si="88"/>
        <v>-3.5298937880172687E-3</v>
      </c>
      <c r="G844" vm="7375">
        <f ca="1"/>
        <v>27.562000000000001</v>
      </c>
      <c r="H844" vm="7361">
        <f ca="1"/>
        <v>305.41000000000003</v>
      </c>
      <c r="I844" vm="7376">
        <f ca="1"/>
        <v>165.79</v>
      </c>
      <c r="J844" vm="7198">
        <f ca="1"/>
        <v>104</v>
      </c>
      <c r="K844" vm="7377">
        <f ca="1"/>
        <v>233.52</v>
      </c>
      <c r="L844" vm="7378">
        <f ca="1"/>
        <v>161.19999999999999</v>
      </c>
      <c r="M844" vm="7379">
        <f ca="1"/>
        <v>105.21</v>
      </c>
      <c r="N844" s="9">
        <f t="shared" ca="1" si="83"/>
        <v>3.6854228644283893</v>
      </c>
      <c r="O844" s="9">
        <f t="shared" ca="1" si="83"/>
        <v>0.93665187064045696</v>
      </c>
      <c r="P844" s="9">
        <f t="shared" ca="1" si="83"/>
        <v>1.2583347522560873</v>
      </c>
      <c r="Q844" s="9">
        <f t="shared" ca="1" si="84"/>
        <v>0.12563858342713652</v>
      </c>
      <c r="R844" s="9">
        <f t="shared" ca="1" si="85"/>
        <v>0.13773447015834361</v>
      </c>
      <c r="S844" s="9">
        <f t="shared" ca="1" si="86"/>
        <v>4.7801810071570969</v>
      </c>
      <c r="T844" s="9">
        <f t="shared" ca="1" si="87"/>
        <v>0.57379844729323404</v>
      </c>
    </row>
    <row r="845" spans="1:20" x14ac:dyDescent="0.25">
      <c r="A845" vm="7380">
        <f ca="1"/>
        <v>45051</v>
      </c>
      <c r="B845" vm="5822">
        <f ca="1"/>
        <v>322.89</v>
      </c>
      <c r="C845" s="9">
        <f t="shared" ca="1" si="88"/>
        <v>2.1254388461903417E-2</v>
      </c>
      <c r="G845" vm="7381">
        <f ca="1"/>
        <v>28.68</v>
      </c>
      <c r="H845" vm="7382">
        <f ca="1"/>
        <v>310.64999999999998</v>
      </c>
      <c r="I845" vm="7383">
        <f ca="1"/>
        <v>173.57</v>
      </c>
      <c r="J845" vm="7384">
        <f ca="1"/>
        <v>105.655</v>
      </c>
      <c r="K845" vm="7385">
        <f ca="1"/>
        <v>232.78</v>
      </c>
      <c r="L845" vm="7386">
        <f ca="1"/>
        <v>170.06</v>
      </c>
      <c r="M845" vm="7387">
        <f ca="1"/>
        <v>106.215</v>
      </c>
      <c r="N845" s="9">
        <f t="shared" ca="1" si="83"/>
        <v>3.8754781130471736</v>
      </c>
      <c r="O845" s="9">
        <f t="shared" ca="1" si="83"/>
        <v>0.96987951807228923</v>
      </c>
      <c r="P845" s="9">
        <f t="shared" ca="1" si="83"/>
        <v>1.3643112548952834</v>
      </c>
      <c r="Q845" s="9">
        <f t="shared" ca="1" si="84"/>
        <v>0.14355138973071258</v>
      </c>
      <c r="R845" s="9">
        <f t="shared" ca="1" si="85"/>
        <v>0.13412911084043855</v>
      </c>
      <c r="S845" s="9">
        <f t="shared" ca="1" si="86"/>
        <v>5.0978758193370721</v>
      </c>
      <c r="T845" s="9">
        <f t="shared" ca="1" si="87"/>
        <v>0.58883187985220875</v>
      </c>
    </row>
    <row r="846" spans="1:20" x14ac:dyDescent="0.25">
      <c r="A846" vm="7388">
        <f ca="1"/>
        <v>45054</v>
      </c>
      <c r="B846" vm="7389">
        <f ca="1"/>
        <v>323.69</v>
      </c>
      <c r="C846" s="9">
        <f t="shared" ca="1" si="88"/>
        <v>2.4776239586237203E-3</v>
      </c>
      <c r="G846" vm="7390">
        <f ca="1"/>
        <v>29.151</v>
      </c>
      <c r="H846" vm="7391">
        <f ca="1"/>
        <v>308.64999999999998</v>
      </c>
      <c r="I846" vm="7392">
        <f ca="1"/>
        <v>173.5</v>
      </c>
      <c r="J846" vm="7393">
        <f ca="1"/>
        <v>105.83</v>
      </c>
      <c r="K846" vm="2657">
        <f ca="1"/>
        <v>233.27</v>
      </c>
      <c r="L846" vm="7394">
        <f ca="1"/>
        <v>171.79</v>
      </c>
      <c r="M846" vm="7395">
        <f ca="1"/>
        <v>108.24</v>
      </c>
      <c r="N846" s="9">
        <f t="shared" ca="1" si="83"/>
        <v>3.9555461113472159</v>
      </c>
      <c r="O846" s="9">
        <f t="shared" ca="1" si="83"/>
        <v>0.95719720989220036</v>
      </c>
      <c r="P846" s="9">
        <f t="shared" ca="1" si="83"/>
        <v>1.3633577388046998</v>
      </c>
      <c r="Q846" s="9">
        <f t="shared" ca="1" si="84"/>
        <v>0.14544549311628718</v>
      </c>
      <c r="R846" s="9">
        <f t="shared" ca="1" si="85"/>
        <v>0.13651644336175406</v>
      </c>
      <c r="S846" s="9">
        <f t="shared" ca="1" si="86"/>
        <v>5.159908779277405</v>
      </c>
      <c r="T846" s="9">
        <f t="shared" ca="1" si="87"/>
        <v>0.61912312456058993</v>
      </c>
    </row>
    <row r="847" spans="1:20" x14ac:dyDescent="0.25">
      <c r="A847" vm="7396">
        <f ca="1"/>
        <v>45055</v>
      </c>
      <c r="B847" vm="7397">
        <f ca="1"/>
        <v>321.64</v>
      </c>
      <c r="C847" s="9">
        <f t="shared" ca="1" si="88"/>
        <v>-6.3332200562267182E-3</v>
      </c>
      <c r="G847" vm="7398">
        <f ca="1"/>
        <v>28.571000000000002</v>
      </c>
      <c r="H847" vm="7399">
        <f ca="1"/>
        <v>307</v>
      </c>
      <c r="I847" vm="7400">
        <f ca="1"/>
        <v>171.77</v>
      </c>
      <c r="J847" vm="7401">
        <f ca="1"/>
        <v>106.62</v>
      </c>
      <c r="K847" vm="7402">
        <f ca="1"/>
        <v>233.37</v>
      </c>
      <c r="L847" vm="6046">
        <f ca="1"/>
        <v>169.15</v>
      </c>
      <c r="M847" vm="7403">
        <f ca="1"/>
        <v>107.94</v>
      </c>
      <c r="N847" s="9">
        <f t="shared" ca="1" si="83"/>
        <v>3.8569485762855926</v>
      </c>
      <c r="O847" s="9">
        <f t="shared" ca="1" si="83"/>
        <v>0.94673430564362726</v>
      </c>
      <c r="P847" s="9">
        <f t="shared" ca="1" si="83"/>
        <v>1.3397922697088376</v>
      </c>
      <c r="Q847" s="9">
        <f t="shared" ca="1" si="84"/>
        <v>0.15399601697116649</v>
      </c>
      <c r="R847" s="9">
        <f t="shared" ca="1" si="85"/>
        <v>0.13700365408038984</v>
      </c>
      <c r="S847" s="9">
        <f t="shared" ca="1" si="86"/>
        <v>5.0652457652644109</v>
      </c>
      <c r="T847" s="9">
        <f t="shared" ca="1" si="87"/>
        <v>0.61463553275194083</v>
      </c>
    </row>
    <row r="848" spans="1:20" x14ac:dyDescent="0.25">
      <c r="A848" vm="7404">
        <f ca="1"/>
        <v>45056</v>
      </c>
      <c r="B848" vm="7405">
        <f ca="1"/>
        <v>325.14</v>
      </c>
      <c r="C848" s="9">
        <f t="shared" ca="1" si="88"/>
        <v>1.0881731127969196E-2</v>
      </c>
      <c r="G848" vm="7406">
        <f ca="1"/>
        <v>28.885000000000002</v>
      </c>
      <c r="H848" vm="7407">
        <f ca="1"/>
        <v>312.31</v>
      </c>
      <c r="I848" vm="7408">
        <f ca="1"/>
        <v>173.55500000000001</v>
      </c>
      <c r="J848" vm="7409">
        <f ca="1"/>
        <v>110.19</v>
      </c>
      <c r="K848" vm="7410">
        <f ca="1"/>
        <v>233.08</v>
      </c>
      <c r="L848" vm="7362">
        <f ca="1"/>
        <v>168.54</v>
      </c>
      <c r="M848" vm="1759">
        <f ca="1"/>
        <v>112.28</v>
      </c>
      <c r="N848" s="9">
        <f t="shared" ca="1" si="83"/>
        <v>3.9103272418189547</v>
      </c>
      <c r="O848" s="9">
        <f t="shared" ca="1" si="83"/>
        <v>0.98040583386176294</v>
      </c>
      <c r="P848" s="9">
        <f t="shared" ca="1" si="83"/>
        <v>1.3641069300187301</v>
      </c>
      <c r="Q848" s="9">
        <f t="shared" ca="1" si="84"/>
        <v>0.19263572603688628</v>
      </c>
      <c r="R848" s="9">
        <f t="shared" ca="1" si="85"/>
        <v>0.13559074299634588</v>
      </c>
      <c r="S848" s="9">
        <f t="shared" ca="1" si="86"/>
        <v>5.0433728718750448</v>
      </c>
      <c r="T848" s="9">
        <f t="shared" ca="1" si="87"/>
        <v>0.67955602758373113</v>
      </c>
    </row>
    <row r="849" spans="1:20" x14ac:dyDescent="0.25">
      <c r="A849" vm="7411">
        <f ca="1"/>
        <v>45057</v>
      </c>
      <c r="B849" vm="7412">
        <f ca="1"/>
        <v>326.2</v>
      </c>
      <c r="C849" s="9">
        <f t="shared" ca="1" si="88"/>
        <v>3.2601340960816128E-3</v>
      </c>
      <c r="G849" vm="7413">
        <f ca="1"/>
        <v>28.577999999999999</v>
      </c>
      <c r="H849" vm="4164">
        <f ca="1"/>
        <v>310.11</v>
      </c>
      <c r="I849" vm="7414">
        <f ca="1"/>
        <v>173.75</v>
      </c>
      <c r="J849" vm="7415">
        <f ca="1"/>
        <v>112.18</v>
      </c>
      <c r="K849" vm="7416">
        <f ca="1"/>
        <v>235.79</v>
      </c>
      <c r="L849" vm="6963">
        <f ca="1"/>
        <v>172.08</v>
      </c>
      <c r="M849" vm="7417">
        <f ca="1"/>
        <v>116.9</v>
      </c>
      <c r="N849" s="9">
        <f t="shared" ca="1" si="83"/>
        <v>3.8581385465363365</v>
      </c>
      <c r="O849" s="9">
        <f t="shared" ca="1" si="83"/>
        <v>0.96645529486366533</v>
      </c>
      <c r="P849" s="9">
        <f t="shared" ca="1" si="83"/>
        <v>1.3667631534139284</v>
      </c>
      <c r="Q849" s="9">
        <f t="shared" ca="1" si="84"/>
        <v>0.21417438739284789</v>
      </c>
      <c r="R849" s="9">
        <f t="shared" ca="1" si="85"/>
        <v>0.14879415347137637</v>
      </c>
      <c r="S849" s="9">
        <f t="shared" ca="1" si="86"/>
        <v>5.1703073679379239</v>
      </c>
      <c r="T849" s="9">
        <f t="shared" ca="1" si="87"/>
        <v>0.74866494143692708</v>
      </c>
    </row>
    <row r="850" spans="1:20" x14ac:dyDescent="0.25">
      <c r="A850" vm="7418">
        <f ca="1"/>
        <v>45058</v>
      </c>
      <c r="B850" vm="7419">
        <f ca="1"/>
        <v>325.02999999999997</v>
      </c>
      <c r="C850" s="9">
        <f t="shared" ca="1" si="88"/>
        <v>-3.5867565910484567E-3</v>
      </c>
      <c r="G850" vm="7420">
        <f ca="1"/>
        <v>28.34</v>
      </c>
      <c r="H850" vm="7421">
        <f ca="1"/>
        <v>308.97000000000003</v>
      </c>
      <c r="I850" vm="7422">
        <f ca="1"/>
        <v>172.57</v>
      </c>
      <c r="J850" vm="7423">
        <f ca="1"/>
        <v>110.26</v>
      </c>
      <c r="K850" vm="7424">
        <f ca="1"/>
        <v>233.81</v>
      </c>
      <c r="L850" vm="7425">
        <f ca="1"/>
        <v>167.98</v>
      </c>
      <c r="M850" vm="7426">
        <f ca="1"/>
        <v>117.92</v>
      </c>
      <c r="N850" s="9">
        <f t="shared" ca="1" si="83"/>
        <v>3.8176795580110499</v>
      </c>
      <c r="O850" s="9">
        <f t="shared" ca="1" si="83"/>
        <v>0.95922637920101494</v>
      </c>
      <c r="P850" s="9">
        <f t="shared" ca="1" si="83"/>
        <v>1.3506895964583689</v>
      </c>
      <c r="Q850" s="9">
        <f t="shared" ca="1" si="84"/>
        <v>0.19339336739111612</v>
      </c>
      <c r="R850" s="9">
        <f t="shared" ca="1" si="85"/>
        <v>0.13914738124238735</v>
      </c>
      <c r="S850" s="9">
        <f t="shared" ca="1" si="86"/>
        <v>5.023292838599561</v>
      </c>
      <c r="T850" s="9">
        <f t="shared" ca="1" si="87"/>
        <v>0.76392275358633377</v>
      </c>
    </row>
    <row r="851" spans="1:20" x14ac:dyDescent="0.25">
      <c r="A851" vm="7427">
        <f ca="1"/>
        <v>45061</v>
      </c>
      <c r="B851" vm="7428">
        <f ca="1"/>
        <v>326.79000000000002</v>
      </c>
      <c r="C851" s="9">
        <f t="shared" ca="1" si="88"/>
        <v>5.4148847798665134E-3</v>
      </c>
      <c r="G851" vm="7429">
        <f ca="1"/>
        <v>28.952999999999999</v>
      </c>
      <c r="H851" vm="7430">
        <f ca="1"/>
        <v>309.45999999999998</v>
      </c>
      <c r="I851" vm="7431">
        <f ca="1"/>
        <v>172.07</v>
      </c>
      <c r="J851" vm="1961">
        <f ca="1"/>
        <v>111.2</v>
      </c>
      <c r="K851" vm="7432">
        <f ca="1"/>
        <v>238.86</v>
      </c>
      <c r="L851" vm="7433">
        <f ca="1"/>
        <v>166.35</v>
      </c>
      <c r="M851" vm="7434">
        <f ca="1"/>
        <v>116.96</v>
      </c>
      <c r="N851" s="9">
        <f t="shared" ca="1" si="83"/>
        <v>3.9218869528261786</v>
      </c>
      <c r="O851" s="9">
        <f t="shared" ca="1" si="83"/>
        <v>0.96233354470513643</v>
      </c>
      <c r="P851" s="9">
        <f t="shared" ca="1" si="83"/>
        <v>1.3438787672399117</v>
      </c>
      <c r="Q851" s="9">
        <f t="shared" ca="1" si="84"/>
        <v>0.20356740843363075</v>
      </c>
      <c r="R851" s="9">
        <f t="shared" ca="1" si="85"/>
        <v>0.16375152253349579</v>
      </c>
      <c r="S851" s="9">
        <f t="shared" ca="1" si="86"/>
        <v>4.964845598886992</v>
      </c>
      <c r="T851" s="9">
        <f t="shared" ca="1" si="87"/>
        <v>0.74956245979865654</v>
      </c>
    </row>
    <row r="852" spans="1:20" x14ac:dyDescent="0.25">
      <c r="A852" vm="7435">
        <f ca="1"/>
        <v>45062</v>
      </c>
      <c r="B852" vm="7436">
        <f ca="1"/>
        <v>327.16000000000003</v>
      </c>
      <c r="C852" s="9">
        <f t="shared" ca="1" si="88"/>
        <v>1.1322255882983967E-3</v>
      </c>
      <c r="G852" vm="7437">
        <f ca="1"/>
        <v>29.213000000000001</v>
      </c>
      <c r="H852" vm="7438">
        <f ca="1"/>
        <v>311.74</v>
      </c>
      <c r="I852" vm="7431">
        <f ca="1"/>
        <v>172.07</v>
      </c>
      <c r="J852" vm="7439">
        <f ca="1"/>
        <v>113.4</v>
      </c>
      <c r="K852" vm="7440">
        <f ca="1"/>
        <v>238.82</v>
      </c>
      <c r="L852" vm="7441">
        <f ca="1"/>
        <v>166.52</v>
      </c>
      <c r="M852" vm="2845">
        <f ca="1"/>
        <v>120.09</v>
      </c>
      <c r="N852" s="9">
        <f t="shared" ref="N852:P915" ca="1" si="89">(G852/G$3)-1</f>
        <v>3.9660858478538037</v>
      </c>
      <c r="O852" s="9">
        <f t="shared" ca="1" si="89"/>
        <v>0.97679137603043764</v>
      </c>
      <c r="P852" s="9">
        <f t="shared" ca="1" si="89"/>
        <v>1.3438787672399117</v>
      </c>
      <c r="Q852" s="9">
        <f t="shared" ca="1" si="84"/>
        <v>0.22737899385228166</v>
      </c>
      <c r="R852" s="9">
        <f t="shared" ca="1" si="85"/>
        <v>0.16355663824604139</v>
      </c>
      <c r="S852" s="9">
        <f t="shared" ca="1" si="86"/>
        <v>4.970941323274193</v>
      </c>
      <c r="T852" s="9">
        <f t="shared" ca="1" si="87"/>
        <v>0.79638300100222881</v>
      </c>
    </row>
    <row r="853" spans="1:20" x14ac:dyDescent="0.25">
      <c r="A853" vm="7442">
        <f ca="1"/>
        <v>45063</v>
      </c>
      <c r="B853" vm="7443">
        <f ca="1"/>
        <v>331.12</v>
      </c>
      <c r="C853" s="9">
        <f t="shared" ca="1" si="88"/>
        <v>1.2104169213840166E-2</v>
      </c>
      <c r="G853" vm="7444">
        <f ca="1"/>
        <v>30.178000000000001</v>
      </c>
      <c r="H853" vm="7445">
        <f ca="1"/>
        <v>314</v>
      </c>
      <c r="I853" vm="7446">
        <f ca="1"/>
        <v>172.69</v>
      </c>
      <c r="J853" vm="7447">
        <f ca="1"/>
        <v>115.5</v>
      </c>
      <c r="K853" vm="7448">
        <f ca="1"/>
        <v>242.48500000000001</v>
      </c>
      <c r="L853" vm="7449">
        <f ca="1"/>
        <v>173.86</v>
      </c>
      <c r="M853" vm="7450">
        <f ca="1"/>
        <v>121.48</v>
      </c>
      <c r="N853" s="9">
        <f t="shared" ca="1" si="89"/>
        <v>4.1301317467063319</v>
      </c>
      <c r="O853" s="9">
        <f t="shared" ca="1" si="89"/>
        <v>0.99112238427393806</v>
      </c>
      <c r="P853" s="9">
        <f t="shared" ca="1" si="89"/>
        <v>1.3523241954707985</v>
      </c>
      <c r="Q853" s="9">
        <f t="shared" ca="1" si="84"/>
        <v>0.25010823447917585</v>
      </c>
      <c r="R853" s="9">
        <f t="shared" ca="1" si="85"/>
        <v>0.18141291108404389</v>
      </c>
      <c r="S853" s="9">
        <f t="shared" ca="1" si="86"/>
        <v>5.23413318799214</v>
      </c>
      <c r="T853" s="9">
        <f t="shared" ca="1" si="87"/>
        <v>0.81717550971563635</v>
      </c>
    </row>
    <row r="854" spans="1:20" x14ac:dyDescent="0.25">
      <c r="A854" vm="7451">
        <f ca="1"/>
        <v>45064</v>
      </c>
      <c r="B854" vm="7452">
        <f ca="1"/>
        <v>337.27</v>
      </c>
      <c r="C854" s="9">
        <f t="shared" ca="1" si="88"/>
        <v>1.8573326890553243E-2</v>
      </c>
      <c r="G854" vm="7453">
        <f ca="1"/>
        <v>31.678000000000001</v>
      </c>
      <c r="H854" vm="7454">
        <f ca="1"/>
        <v>318.52</v>
      </c>
      <c r="I854" vm="7455">
        <f ca="1"/>
        <v>175.05</v>
      </c>
      <c r="J854" vm="7456">
        <f ca="1"/>
        <v>118.15</v>
      </c>
      <c r="K854" vm="7457">
        <f ca="1"/>
        <v>246.85</v>
      </c>
      <c r="L854" vm="7458">
        <f ca="1"/>
        <v>176.89</v>
      </c>
      <c r="M854" vm="7459">
        <f ca="1"/>
        <v>123.52</v>
      </c>
      <c r="N854" s="9">
        <f t="shared" ca="1" si="89"/>
        <v>4.3851253718657031</v>
      </c>
      <c r="O854" s="9">
        <f t="shared" ca="1" si="89"/>
        <v>1.0197844007609387</v>
      </c>
      <c r="P854" s="9">
        <f t="shared" ca="1" si="89"/>
        <v>1.3844713093819174</v>
      </c>
      <c r="Q854" s="9">
        <f t="shared" ca="1" si="84"/>
        <v>0.27879037146073271</v>
      </c>
      <c r="R854" s="9">
        <f t="shared" ca="1" si="85"/>
        <v>0.20267965895249684</v>
      </c>
      <c r="S854" s="9">
        <f t="shared" ca="1" si="86"/>
        <v>5.3427805108934177</v>
      </c>
      <c r="T854" s="9">
        <f t="shared" ca="1" si="87"/>
        <v>0.84769113401444995</v>
      </c>
    </row>
    <row r="855" spans="1:20" x14ac:dyDescent="0.25">
      <c r="A855" vm="7460">
        <f ca="1"/>
        <v>45065</v>
      </c>
      <c r="B855" vm="2965">
        <f ca="1"/>
        <v>336.51</v>
      </c>
      <c r="C855" s="9">
        <f t="shared" ca="1" si="88"/>
        <v>-2.2533874936994103E-3</v>
      </c>
      <c r="G855" vm="7461">
        <f ca="1"/>
        <v>31.263999999999999</v>
      </c>
      <c r="H855" vm="7462">
        <f ca="1"/>
        <v>318.33999999999997</v>
      </c>
      <c r="I855" vm="7463">
        <f ca="1"/>
        <v>175.16</v>
      </c>
      <c r="J855" vm="7464">
        <f ca="1"/>
        <v>116.25</v>
      </c>
      <c r="K855" vm="2430">
        <f ca="1"/>
        <v>245.64</v>
      </c>
      <c r="L855" vm="7465">
        <f ca="1"/>
        <v>180.14</v>
      </c>
      <c r="M855" vm="5245">
        <f ca="1"/>
        <v>123.25</v>
      </c>
      <c r="N855" s="9">
        <f t="shared" ca="1" si="89"/>
        <v>4.3147471313217167</v>
      </c>
      <c r="O855" s="9">
        <f t="shared" ca="1" si="89"/>
        <v>1.0186429930247303</v>
      </c>
      <c r="P855" s="9">
        <f t="shared" ca="1" si="89"/>
        <v>1.385969691809978</v>
      </c>
      <c r="Q855" s="9">
        <f t="shared" ca="1" si="84"/>
        <v>0.2582258204173522</v>
      </c>
      <c r="R855" s="9">
        <f t="shared" ca="1" si="85"/>
        <v>0.19678440925700369</v>
      </c>
      <c r="S855" s="9">
        <f t="shared" ca="1" si="86"/>
        <v>5.4593164182957779</v>
      </c>
      <c r="T855" s="9">
        <f t="shared" ca="1" si="87"/>
        <v>0.84365230138666591</v>
      </c>
    </row>
    <row r="856" spans="1:20" x14ac:dyDescent="0.25">
      <c r="A856" vm="7466">
        <f ca="1"/>
        <v>45068</v>
      </c>
      <c r="B856" vm="7467">
        <f ca="1"/>
        <v>337.64</v>
      </c>
      <c r="C856" s="9">
        <f t="shared" ca="1" si="88"/>
        <v>3.3579982764255778E-3</v>
      </c>
      <c r="G856" vm="7468">
        <f ca="1"/>
        <v>31.175999999999998</v>
      </c>
      <c r="H856" vm="7469">
        <f ca="1"/>
        <v>321.18</v>
      </c>
      <c r="I856" vm="7470">
        <f ca="1"/>
        <v>174.2</v>
      </c>
      <c r="J856" vm="1493">
        <f ca="1"/>
        <v>115.01</v>
      </c>
      <c r="K856" vm="7471">
        <f ca="1"/>
        <v>248.32</v>
      </c>
      <c r="L856" vm="7472">
        <f ca="1"/>
        <v>188.87</v>
      </c>
      <c r="M856" vm="7473">
        <f ca="1"/>
        <v>125.87</v>
      </c>
      <c r="N856" s="9">
        <f t="shared" ca="1" si="89"/>
        <v>4.2997875053123664</v>
      </c>
      <c r="O856" s="9">
        <f t="shared" ca="1" si="89"/>
        <v>1.0366518706404566</v>
      </c>
      <c r="P856" s="9">
        <f t="shared" ca="1" si="89"/>
        <v>1.3728928997105396</v>
      </c>
      <c r="Q856" s="9">
        <f t="shared" ca="1" si="84"/>
        <v>0.24480474499956717</v>
      </c>
      <c r="R856" s="9">
        <f t="shared" ca="1" si="85"/>
        <v>0.20984165651644338</v>
      </c>
      <c r="S856" s="9">
        <f t="shared" ca="1" si="86"/>
        <v>5.7723497941796591</v>
      </c>
      <c r="T856" s="9">
        <f t="shared" ca="1" si="87"/>
        <v>0.88284393651553472</v>
      </c>
    </row>
    <row r="857" spans="1:20" x14ac:dyDescent="0.25">
      <c r="A857" vm="7474">
        <f ca="1"/>
        <v>45069</v>
      </c>
      <c r="B857" vm="7475">
        <f ca="1"/>
        <v>333.36</v>
      </c>
      <c r="C857" s="9">
        <f t="shared" ca="1" si="88"/>
        <v>-1.2676223196303682E-2</v>
      </c>
      <c r="G857" vm="7476">
        <f ca="1"/>
        <v>30.687999999999999</v>
      </c>
      <c r="H857" vm="7477">
        <f ca="1"/>
        <v>315.26</v>
      </c>
      <c r="I857" vm="7478">
        <f ca="1"/>
        <v>171.56</v>
      </c>
      <c r="J857" vm="7479">
        <f ca="1"/>
        <v>114.99</v>
      </c>
      <c r="K857" vm="1164">
        <f ca="1"/>
        <v>246.74</v>
      </c>
      <c r="L857" vm="7480">
        <f ca="1"/>
        <v>185.77</v>
      </c>
      <c r="M857" vm="7481">
        <f ca="1"/>
        <v>123.29</v>
      </c>
      <c r="N857" s="9">
        <f t="shared" ca="1" si="89"/>
        <v>4.2168295792605184</v>
      </c>
      <c r="O857" s="9">
        <f t="shared" ca="1" si="89"/>
        <v>0.99911223842739383</v>
      </c>
      <c r="P857" s="9">
        <f t="shared" ca="1" si="89"/>
        <v>1.3369317214370851</v>
      </c>
      <c r="Q857" s="9">
        <f t="shared" ca="1" si="84"/>
        <v>0.24458827604121569</v>
      </c>
      <c r="R857" s="9">
        <f t="shared" ca="1" si="85"/>
        <v>0.20214372716199769</v>
      </c>
      <c r="S857" s="9">
        <f t="shared" ca="1" si="86"/>
        <v>5.661192467118946</v>
      </c>
      <c r="T857" s="9">
        <f t="shared" ca="1" si="87"/>
        <v>0.8442506469611526</v>
      </c>
    </row>
    <row r="858" spans="1:20" x14ac:dyDescent="0.25">
      <c r="A858" vm="7482">
        <f ca="1"/>
        <v>45070</v>
      </c>
      <c r="B858" vm="7483">
        <f ca="1"/>
        <v>331.65</v>
      </c>
      <c r="C858" s="9">
        <f t="shared" ca="1" si="88"/>
        <v>-5.129589632829501E-3</v>
      </c>
      <c r="G858" vm="7484">
        <f ca="1"/>
        <v>30.538</v>
      </c>
      <c r="H858" vm="7485">
        <f ca="1"/>
        <v>313.85000000000002</v>
      </c>
      <c r="I858" vm="7486">
        <f ca="1"/>
        <v>171.84</v>
      </c>
      <c r="J858" vm="7487">
        <f ca="1"/>
        <v>116.75</v>
      </c>
      <c r="K858" vm="7488">
        <f ca="1"/>
        <v>249.21</v>
      </c>
      <c r="L858" vm="7489">
        <f ca="1"/>
        <v>182.9</v>
      </c>
      <c r="M858" vm="7490">
        <f ca="1"/>
        <v>121.64</v>
      </c>
      <c r="N858" s="9">
        <f t="shared" ca="1" si="89"/>
        <v>4.1913302167445812</v>
      </c>
      <c r="O858" s="9">
        <f t="shared" ca="1" si="89"/>
        <v>0.9901712111604315</v>
      </c>
      <c r="P858" s="9">
        <f t="shared" ca="1" si="89"/>
        <v>1.3407457857994212</v>
      </c>
      <c r="Q858" s="9">
        <f t="shared" ca="1" si="84"/>
        <v>0.26363754437613651</v>
      </c>
      <c r="R858" s="9">
        <f t="shared" ca="1" si="85"/>
        <v>0.21417783191230222</v>
      </c>
      <c r="S858" s="9">
        <f t="shared" ca="1" si="86"/>
        <v>5.5582822965820915</v>
      </c>
      <c r="T858" s="9">
        <f t="shared" ca="1" si="87"/>
        <v>0.81956889201358241</v>
      </c>
    </row>
    <row r="859" spans="1:20" x14ac:dyDescent="0.25">
      <c r="A859" vm="7491">
        <f ca="1"/>
        <v>45071</v>
      </c>
      <c r="B859" vm="7492">
        <f ca="1"/>
        <v>339.72</v>
      </c>
      <c r="C859" s="9">
        <f t="shared" ca="1" si="88"/>
        <v>2.4332881049299093E-2</v>
      </c>
      <c r="G859" vm="7493">
        <f ca="1"/>
        <v>37.979999999999997</v>
      </c>
      <c r="H859" vm="7494">
        <f ca="1"/>
        <v>325.92</v>
      </c>
      <c r="I859" vm="4509">
        <f ca="1"/>
        <v>172.99</v>
      </c>
      <c r="J859" vm="7495">
        <f ca="1"/>
        <v>115</v>
      </c>
      <c r="K859" vm="7496">
        <f ca="1"/>
        <v>252.69</v>
      </c>
      <c r="L859" vm="7497">
        <f ca="1"/>
        <v>184.47</v>
      </c>
      <c r="M859" vm="7498">
        <f ca="1"/>
        <v>124.35</v>
      </c>
      <c r="N859" s="9">
        <f t="shared" ca="1" si="89"/>
        <v>5.4564385890352733</v>
      </c>
      <c r="O859" s="9">
        <f t="shared" ca="1" si="89"/>
        <v>1.0667089410272674</v>
      </c>
      <c r="P859" s="9">
        <f t="shared" ca="1" si="89"/>
        <v>1.3564106930018731</v>
      </c>
      <c r="Q859" s="9">
        <f t="shared" ca="1" si="84"/>
        <v>0.24469651052039154</v>
      </c>
      <c r="R859" s="9">
        <f t="shared" ca="1" si="85"/>
        <v>0.23113276492082835</v>
      </c>
      <c r="S859" s="9">
        <f t="shared" ca="1" si="86"/>
        <v>5.6145781041580012</v>
      </c>
      <c r="T859" s="9">
        <f t="shared" ca="1" si="87"/>
        <v>0.86010680468504574</v>
      </c>
    </row>
    <row r="860" spans="1:20" x14ac:dyDescent="0.25">
      <c r="A860" vm="7499">
        <f ca="1"/>
        <v>45072</v>
      </c>
      <c r="B860" vm="7500">
        <f ca="1"/>
        <v>348.4</v>
      </c>
      <c r="C860" s="9">
        <f t="shared" ca="1" si="88"/>
        <v>2.5550453314494126E-2</v>
      </c>
      <c r="G860" vm="7501">
        <f ca="1"/>
        <v>38.945999999999998</v>
      </c>
      <c r="H860" vm="7502">
        <f ca="1"/>
        <v>332.89</v>
      </c>
      <c r="I860" vm="7503">
        <f ca="1"/>
        <v>175.43</v>
      </c>
      <c r="J860" vm="7504">
        <f ca="1"/>
        <v>120.11</v>
      </c>
      <c r="K860" vm="7505">
        <f ca="1"/>
        <v>262.04000000000002</v>
      </c>
      <c r="L860" vm="7506">
        <f ca="1"/>
        <v>193.17</v>
      </c>
      <c r="M860" vm="3206">
        <f ca="1"/>
        <v>125.43</v>
      </c>
      <c r="N860" s="9">
        <f t="shared" ca="1" si="89"/>
        <v>5.6206544836379084</v>
      </c>
      <c r="O860" s="9">
        <f t="shared" ca="1" si="89"/>
        <v>1.1109067850348766</v>
      </c>
      <c r="P860" s="9">
        <f t="shared" ca="1" si="89"/>
        <v>1.3896475395879451</v>
      </c>
      <c r="Q860" s="9">
        <f t="shared" ca="1" si="84"/>
        <v>0.30000432937916699</v>
      </c>
      <c r="R860" s="9">
        <f t="shared" ca="1" si="85"/>
        <v>0.27668696711327656</v>
      </c>
      <c r="S860" s="9">
        <f t="shared" ca="1" si="86"/>
        <v>5.9265357639735514</v>
      </c>
      <c r="T860" s="9">
        <f t="shared" ca="1" si="87"/>
        <v>0.87626213519618279</v>
      </c>
    </row>
    <row r="861" spans="1:20" x14ac:dyDescent="0.25">
      <c r="A861" vm="7507">
        <f ca="1"/>
        <v>45076</v>
      </c>
      <c r="B861" vm="7508">
        <f ca="1"/>
        <v>349.98</v>
      </c>
      <c r="C861" s="9">
        <f t="shared" ca="1" si="88"/>
        <v>4.5350172215845586E-3</v>
      </c>
      <c r="G861" vm="7509">
        <f ca="1"/>
        <v>40.110999999999997</v>
      </c>
      <c r="H861" vm="7510">
        <f ca="1"/>
        <v>331.21</v>
      </c>
      <c r="I861" vm="7511">
        <f ca="1"/>
        <v>177.3</v>
      </c>
      <c r="J861" vm="7512">
        <f ca="1"/>
        <v>121.66</v>
      </c>
      <c r="K861" vm="5437">
        <f ca="1"/>
        <v>262.52</v>
      </c>
      <c r="L861" vm="7513">
        <f ca="1"/>
        <v>201.16</v>
      </c>
      <c r="M861" vm="7514">
        <f ca="1"/>
        <v>124.64</v>
      </c>
      <c r="N861" s="9">
        <f t="shared" ca="1" si="89"/>
        <v>5.8186995325116868</v>
      </c>
      <c r="O861" s="9">
        <f t="shared" ca="1" si="89"/>
        <v>1.1002536461636017</v>
      </c>
      <c r="P861" s="9">
        <f t="shared" ca="1" si="89"/>
        <v>1.4151200408649758</v>
      </c>
      <c r="Q861" s="9">
        <f t="shared" ca="1" si="84"/>
        <v>0.3167806736513985</v>
      </c>
      <c r="R861" s="9">
        <f t="shared" ca="1" si="85"/>
        <v>0.27902557856272825</v>
      </c>
      <c r="S861" s="9">
        <f t="shared" ca="1" si="86"/>
        <v>6.2130348101719708</v>
      </c>
      <c r="T861" s="9">
        <f t="shared" ca="1" si="87"/>
        <v>0.86444481010007324</v>
      </c>
    </row>
    <row r="862" spans="1:20" x14ac:dyDescent="0.25">
      <c r="A862" vm="7515">
        <f ca="1"/>
        <v>45077</v>
      </c>
      <c r="B862" vm="7516">
        <f ca="1"/>
        <v>347.99</v>
      </c>
      <c r="C862" s="9">
        <f t="shared" ca="1" si="88"/>
        <v>-5.6860392022402007E-3</v>
      </c>
      <c r="G862" vm="7517">
        <f ca="1"/>
        <v>37.834000000000003</v>
      </c>
      <c r="H862" vm="7518">
        <f ca="1"/>
        <v>328.39</v>
      </c>
      <c r="I862" vm="7519">
        <f ca="1"/>
        <v>177.25</v>
      </c>
      <c r="J862" vm="7520">
        <f ca="1"/>
        <v>120.58</v>
      </c>
      <c r="K862" vm="7521">
        <f ca="1"/>
        <v>264.72000000000003</v>
      </c>
      <c r="L862" vm="7522">
        <f ca="1"/>
        <v>203.93</v>
      </c>
      <c r="M862" vm="7523">
        <f ca="1"/>
        <v>123.37</v>
      </c>
      <c r="N862" s="9">
        <f t="shared" ca="1" si="89"/>
        <v>5.431619209519762</v>
      </c>
      <c r="O862" s="9">
        <f t="shared" ca="1" si="89"/>
        <v>1.0823715916296766</v>
      </c>
      <c r="P862" s="9">
        <f t="shared" ca="1" si="89"/>
        <v>1.4144389579431298</v>
      </c>
      <c r="Q862" s="9">
        <f t="shared" ca="1" si="84"/>
        <v>0.30509134990042441</v>
      </c>
      <c r="R862" s="9">
        <f t="shared" ca="1" si="85"/>
        <v>0.28974421437271625</v>
      </c>
      <c r="S862" s="9">
        <f t="shared" ca="1" si="86"/>
        <v>6.3123592604810606</v>
      </c>
      <c r="T862" s="9">
        <f t="shared" ca="1" si="87"/>
        <v>0.84544733811012551</v>
      </c>
    </row>
    <row r="863" spans="1:20" x14ac:dyDescent="0.25">
      <c r="A863" vm="7524">
        <f ca="1"/>
        <v>45078</v>
      </c>
      <c r="B863" vm="7525">
        <f ca="1"/>
        <v>352.01</v>
      </c>
      <c r="C863" s="9">
        <f t="shared" ca="1" si="88"/>
        <v>1.1552056093565799E-2</v>
      </c>
      <c r="G863" vm="7526">
        <f ca="1"/>
        <v>39.770000000000003</v>
      </c>
      <c r="H863" vm="7527">
        <f ca="1"/>
        <v>332.58</v>
      </c>
      <c r="I863" vm="7528">
        <f ca="1"/>
        <v>180.09</v>
      </c>
      <c r="J863" vm="3146">
        <f ca="1"/>
        <v>122.77</v>
      </c>
      <c r="K863" vm="7529">
        <f ca="1"/>
        <v>272.61</v>
      </c>
      <c r="L863" vm="7530">
        <f ca="1"/>
        <v>207.52</v>
      </c>
      <c r="M863" vm="1546">
        <f ca="1"/>
        <v>124.37</v>
      </c>
      <c r="N863" s="9">
        <f t="shared" ca="1" si="89"/>
        <v>5.7607309817254571</v>
      </c>
      <c r="O863" s="9">
        <f t="shared" ca="1" si="89"/>
        <v>1.1089410272669626</v>
      </c>
      <c r="P863" s="9">
        <f t="shared" ca="1" si="89"/>
        <v>1.4531244679039674</v>
      </c>
      <c r="Q863" s="9">
        <f t="shared" ca="1" si="84"/>
        <v>0.32879470083989948</v>
      </c>
      <c r="R863" s="9">
        <f t="shared" ca="1" si="85"/>
        <v>0.32818514007308175</v>
      </c>
      <c r="S863" s="9">
        <f t="shared" ca="1" si="86"/>
        <v>6.441086616657822</v>
      </c>
      <c r="T863" s="9">
        <f t="shared" ca="1" si="87"/>
        <v>0.8604059774722892</v>
      </c>
    </row>
    <row r="864" spans="1:20" x14ac:dyDescent="0.25">
      <c r="A864" vm="7531">
        <f ca="1"/>
        <v>45079</v>
      </c>
      <c r="B864" vm="7532">
        <f ca="1"/>
        <v>354.65</v>
      </c>
      <c r="C864" s="9">
        <f t="shared" ca="1" si="88"/>
        <v>7.4997869378710114E-3</v>
      </c>
      <c r="G864" vm="7533">
        <f ca="1"/>
        <v>39.326999999999998</v>
      </c>
      <c r="H864" vm="7534">
        <f ca="1"/>
        <v>335.4</v>
      </c>
      <c r="I864" vm="5252">
        <f ca="1"/>
        <v>180.95</v>
      </c>
      <c r="J864" vm="7535">
        <f ca="1"/>
        <v>124.25</v>
      </c>
      <c r="K864" vm="7529">
        <f ca="1"/>
        <v>272.61</v>
      </c>
      <c r="L864" vm="7536">
        <f ca="1"/>
        <v>213.97</v>
      </c>
      <c r="M864" vm="7537">
        <f ca="1"/>
        <v>125.23</v>
      </c>
      <c r="N864" s="9">
        <f t="shared" ca="1" si="89"/>
        <v>5.6854228644283884</v>
      </c>
      <c r="O864" s="9">
        <f t="shared" ca="1" si="89"/>
        <v>1.1268230818008877</v>
      </c>
      <c r="P864" s="9">
        <f t="shared" ca="1" si="89"/>
        <v>1.4648390941597138</v>
      </c>
      <c r="Q864" s="9">
        <f t="shared" ca="1" si="84"/>
        <v>0.34481340375790115</v>
      </c>
      <c r="R864" s="9">
        <f t="shared" ca="1" si="85"/>
        <v>0.32818514007308175</v>
      </c>
      <c r="S864" s="9">
        <f t="shared" ca="1" si="86"/>
        <v>6.6723655713486609</v>
      </c>
      <c r="T864" s="9">
        <f t="shared" ca="1" si="87"/>
        <v>0.87327040732374983</v>
      </c>
    </row>
    <row r="865" spans="1:20" x14ac:dyDescent="0.25">
      <c r="A865" vm="7538">
        <f ca="1"/>
        <v>45082</v>
      </c>
      <c r="B865" vm="7539">
        <f ca="1"/>
        <v>354.9</v>
      </c>
      <c r="C865" s="9">
        <f t="shared" ca="1" si="88"/>
        <v>7.0492034400104764E-4</v>
      </c>
      <c r="G865" vm="7540">
        <f ca="1"/>
        <v>39.170999999999999</v>
      </c>
      <c r="H865" vm="7541">
        <f ca="1"/>
        <v>335.94</v>
      </c>
      <c r="I865" vm="7542">
        <f ca="1"/>
        <v>179.58</v>
      </c>
      <c r="J865" vm="7543">
        <f ca="1"/>
        <v>125.3</v>
      </c>
      <c r="K865" vm="1557">
        <f ca="1"/>
        <v>271.39</v>
      </c>
      <c r="L865" vm="7544">
        <f ca="1"/>
        <v>217.61</v>
      </c>
      <c r="M865" vm="7545">
        <f ca="1"/>
        <v>126.63</v>
      </c>
      <c r="N865" s="9">
        <f t="shared" ca="1" si="89"/>
        <v>5.6589035274118142</v>
      </c>
      <c r="O865" s="9">
        <f t="shared" ca="1" si="89"/>
        <v>1.1302473050095116</v>
      </c>
      <c r="P865" s="9">
        <f t="shared" ca="1" si="89"/>
        <v>1.4461774221011412</v>
      </c>
      <c r="Q865" s="9">
        <f t="shared" ca="1" si="84"/>
        <v>0.35617802407134813</v>
      </c>
      <c r="R865" s="9">
        <f t="shared" ca="1" si="85"/>
        <v>0.32224116930572455</v>
      </c>
      <c r="S865" s="9">
        <f t="shared" ca="1" si="86"/>
        <v>6.8028857876393056</v>
      </c>
      <c r="T865" s="9">
        <f t="shared" ca="1" si="87"/>
        <v>0.89421250243077877</v>
      </c>
    </row>
    <row r="866" spans="1:20" x14ac:dyDescent="0.25">
      <c r="A866" vm="7546">
        <f ca="1"/>
        <v>45083</v>
      </c>
      <c r="B866" vm="7547">
        <f ca="1"/>
        <v>354.84</v>
      </c>
      <c r="C866" s="9">
        <f t="shared" ca="1" si="88"/>
        <v>-1.6906170752328809E-4</v>
      </c>
      <c r="G866" vm="7548">
        <f ca="1"/>
        <v>38.654000000000003</v>
      </c>
      <c r="H866" vm="3303">
        <f ca="1"/>
        <v>333.68</v>
      </c>
      <c r="I866" vm="850">
        <f ca="1"/>
        <v>179.21</v>
      </c>
      <c r="J866" vm="7549">
        <f ca="1"/>
        <v>126.61</v>
      </c>
      <c r="K866" vm="7550">
        <f ca="1"/>
        <v>271.12</v>
      </c>
      <c r="L866" vm="7551">
        <f ca="1"/>
        <v>221.31</v>
      </c>
      <c r="M866" vm="7552">
        <f ca="1"/>
        <v>127.91</v>
      </c>
      <c r="N866" s="9">
        <f t="shared" ca="1" si="89"/>
        <v>5.5710157246068848</v>
      </c>
      <c r="O866" s="9">
        <f t="shared" ca="1" si="89"/>
        <v>1.1159162967660117</v>
      </c>
      <c r="P866" s="9">
        <f t="shared" ca="1" si="89"/>
        <v>1.4411374084794826</v>
      </c>
      <c r="Q866" s="9">
        <f t="shared" ca="1" si="84"/>
        <v>0.37035674084336301</v>
      </c>
      <c r="R866" s="9">
        <f t="shared" ca="1" si="85"/>
        <v>0.32092570036540802</v>
      </c>
      <c r="S866" s="9">
        <f t="shared" ca="1" si="86"/>
        <v>6.9355574360666079</v>
      </c>
      <c r="T866" s="9">
        <f t="shared" ca="1" si="87"/>
        <v>0.91335956081434833</v>
      </c>
    </row>
    <row r="867" spans="1:20" x14ac:dyDescent="0.25">
      <c r="A867" vm="7553">
        <f ca="1"/>
        <v>45084</v>
      </c>
      <c r="B867" vm="7554">
        <f ca="1"/>
        <v>348.82</v>
      </c>
      <c r="C867" s="9">
        <f t="shared" ca="1" si="88"/>
        <v>-1.6965392853116823E-2</v>
      </c>
      <c r="G867" vm="7555">
        <f ca="1"/>
        <v>37.475000000000001</v>
      </c>
      <c r="H867" vm="7556">
        <f ca="1"/>
        <v>323.38</v>
      </c>
      <c r="I867" vm="7557">
        <f ca="1"/>
        <v>177.82</v>
      </c>
      <c r="J867" vm="7558">
        <f ca="1"/>
        <v>121.23</v>
      </c>
      <c r="K867" vm="7559">
        <f ca="1"/>
        <v>263.60000000000002</v>
      </c>
      <c r="L867" vm="7560">
        <f ca="1"/>
        <v>224.57</v>
      </c>
      <c r="M867" vm="2182">
        <f ca="1"/>
        <v>122.94</v>
      </c>
      <c r="N867" s="9">
        <f t="shared" ca="1" si="89"/>
        <v>5.3705907352316196</v>
      </c>
      <c r="O867" s="9">
        <f t="shared" ca="1" si="89"/>
        <v>1.0506024096385542</v>
      </c>
      <c r="P867" s="9">
        <f t="shared" ca="1" si="89"/>
        <v>1.422203303252171</v>
      </c>
      <c r="Q867" s="9">
        <f t="shared" ca="1" si="84"/>
        <v>0.31212659104684404</v>
      </c>
      <c r="R867" s="9">
        <f t="shared" ca="1" si="85"/>
        <v>0.28428745432399527</v>
      </c>
      <c r="S867" s="9">
        <f t="shared" ca="1" si="86"/>
        <v>7.052451915491746</v>
      </c>
      <c r="T867" s="9">
        <f t="shared" ca="1" si="87"/>
        <v>0.8390151231843952</v>
      </c>
    </row>
    <row r="868" spans="1:20" x14ac:dyDescent="0.25">
      <c r="A868" vm="7561">
        <f ca="1"/>
        <v>45085</v>
      </c>
      <c r="B868" vm="7562">
        <f ca="1"/>
        <v>353.15</v>
      </c>
      <c r="C868" s="9">
        <f t="shared" ca="1" si="88"/>
        <v>1.2413279055099924E-2</v>
      </c>
      <c r="G868" vm="7563">
        <f ca="1"/>
        <v>38.51</v>
      </c>
      <c r="H868" vm="7564">
        <f ca="1"/>
        <v>325.26</v>
      </c>
      <c r="I868" vm="7565">
        <f ca="1"/>
        <v>180.57</v>
      </c>
      <c r="J868" vm="7535">
        <f ca="1"/>
        <v>124.25</v>
      </c>
      <c r="K868" vm="5330">
        <f ca="1"/>
        <v>264.58</v>
      </c>
      <c r="L868" vm="7566">
        <f ca="1"/>
        <v>234.86</v>
      </c>
      <c r="M868" vm="7567">
        <f ca="1"/>
        <v>122.67</v>
      </c>
      <c r="N868" s="9">
        <f t="shared" ca="1" si="89"/>
        <v>5.5465363365915845</v>
      </c>
      <c r="O868" s="9">
        <f t="shared" ca="1" si="89"/>
        <v>1.0625237793278379</v>
      </c>
      <c r="P868" s="9">
        <f t="shared" ca="1" si="89"/>
        <v>1.4596628639536866</v>
      </c>
      <c r="Q868" s="9">
        <f t="shared" ca="1" si="84"/>
        <v>0.34481340375790115</v>
      </c>
      <c r="R868" s="9">
        <f t="shared" ca="1" si="85"/>
        <v>0.28906211936662607</v>
      </c>
      <c r="S868" s="9">
        <f t="shared" ca="1" si="86"/>
        <v>7.4214225269287599</v>
      </c>
      <c r="T868" s="9">
        <f t="shared" ca="1" si="87"/>
        <v>0.83497629055661093</v>
      </c>
    </row>
    <row r="869" spans="1:20" x14ac:dyDescent="0.25">
      <c r="A869" vm="7568">
        <f ca="1"/>
        <v>45086</v>
      </c>
      <c r="B869" vm="7569">
        <f ca="1"/>
        <v>354.5</v>
      </c>
      <c r="C869" s="9">
        <f t="shared" ca="1" si="88"/>
        <v>3.8227382132238752E-3</v>
      </c>
      <c r="G869" vm="7570">
        <f ca="1"/>
        <v>38.770000000000003</v>
      </c>
      <c r="H869" vm="7428">
        <f ca="1"/>
        <v>326.79000000000002</v>
      </c>
      <c r="I869" vm="7571">
        <f ca="1"/>
        <v>180.96</v>
      </c>
      <c r="J869" vm="7572">
        <f ca="1"/>
        <v>123.43</v>
      </c>
      <c r="K869" vm="7573">
        <f ca="1"/>
        <v>264.95</v>
      </c>
      <c r="L869" vm="7574">
        <f ca="1"/>
        <v>244.4</v>
      </c>
      <c r="M869" vm="7575">
        <f ca="1"/>
        <v>122.87</v>
      </c>
      <c r="N869" s="9">
        <f t="shared" ca="1" si="89"/>
        <v>5.5907352316192096</v>
      </c>
      <c r="O869" s="9">
        <f t="shared" ca="1" si="89"/>
        <v>1.0722257450856056</v>
      </c>
      <c r="P869" s="9">
        <f t="shared" ca="1" si="89"/>
        <v>1.4649753107440833</v>
      </c>
      <c r="Q869" s="9">
        <f t="shared" ca="1" si="84"/>
        <v>0.33593817646549495</v>
      </c>
      <c r="R869" s="9">
        <f t="shared" ca="1" si="85"/>
        <v>0.2908647990255786</v>
      </c>
      <c r="S869" s="9">
        <f t="shared" ca="1" si="86"/>
        <v>7.763500236657535</v>
      </c>
      <c r="T869" s="9">
        <f t="shared" ca="1" si="87"/>
        <v>0.83796801842904389</v>
      </c>
    </row>
    <row r="870" spans="1:20" x14ac:dyDescent="0.25">
      <c r="A870" vm="7576">
        <f ca="1"/>
        <v>45089</v>
      </c>
      <c r="B870" vm="7577">
        <f ca="1"/>
        <v>360.49</v>
      </c>
      <c r="C870" s="9">
        <f t="shared" ca="1" si="88"/>
        <v>1.6897038081805427E-2</v>
      </c>
      <c r="G870" vm="7578">
        <f ca="1"/>
        <v>39.481999999999999</v>
      </c>
      <c r="H870" vm="7579">
        <f ca="1"/>
        <v>331.85</v>
      </c>
      <c r="I870" vm="7580">
        <f ca="1"/>
        <v>183.79</v>
      </c>
      <c r="J870" vm="7581">
        <f ca="1"/>
        <v>126.57</v>
      </c>
      <c r="K870" vm="1437">
        <f ca="1"/>
        <v>271.05</v>
      </c>
      <c r="L870" vm="1433">
        <f ca="1"/>
        <v>249.83</v>
      </c>
      <c r="M870" vm="7498">
        <f ca="1"/>
        <v>124.35</v>
      </c>
      <c r="N870" s="9">
        <f t="shared" ca="1" si="89"/>
        <v>5.7117722056948574</v>
      </c>
      <c r="O870" s="9">
        <f t="shared" ca="1" si="89"/>
        <v>1.1043119847812304</v>
      </c>
      <c r="P870" s="9">
        <f t="shared" ca="1" si="89"/>
        <v>1.5035246041205519</v>
      </c>
      <c r="Q870" s="9">
        <f t="shared" ca="1" si="84"/>
        <v>0.36992380292666027</v>
      </c>
      <c r="R870" s="9">
        <f t="shared" ca="1" si="85"/>
        <v>0.32058465286236304</v>
      </c>
      <c r="S870" s="9">
        <f t="shared" ca="1" si="86"/>
        <v>7.9582048450251719</v>
      </c>
      <c r="T870" s="9">
        <f t="shared" ca="1" si="87"/>
        <v>0.86010680468504574</v>
      </c>
    </row>
    <row r="871" spans="1:20" x14ac:dyDescent="0.25">
      <c r="A871" vm="7582">
        <f ca="1"/>
        <v>45090</v>
      </c>
      <c r="B871" vm="7583">
        <f ca="1"/>
        <v>363.26</v>
      </c>
      <c r="C871" s="9">
        <f t="shared" ca="1" si="88"/>
        <v>7.6839856861492528E-3</v>
      </c>
      <c r="G871" vm="7584">
        <f ca="1"/>
        <v>41.021999999999998</v>
      </c>
      <c r="H871" vm="7585">
        <f ca="1"/>
        <v>334.29</v>
      </c>
      <c r="I871" vm="7586">
        <f ca="1"/>
        <v>183.31</v>
      </c>
      <c r="J871" vm="7587">
        <f ca="1"/>
        <v>126.66</v>
      </c>
      <c r="K871" vm="6918">
        <f ca="1"/>
        <v>271.32</v>
      </c>
      <c r="L871" vm="7588">
        <f ca="1"/>
        <v>258.70999999999998</v>
      </c>
      <c r="M871" vm="7589">
        <f ca="1"/>
        <v>124.43</v>
      </c>
      <c r="N871" s="9">
        <f t="shared" ca="1" si="89"/>
        <v>5.973565660858478</v>
      </c>
      <c r="O871" s="9">
        <f t="shared" ca="1" si="89"/>
        <v>1.1197844007609388</v>
      </c>
      <c r="P871" s="9">
        <f t="shared" ca="1" si="89"/>
        <v>1.4969862080708327</v>
      </c>
      <c r="Q871" s="9">
        <f t="shared" ca="1" si="84"/>
        <v>0.37089791323924159</v>
      </c>
      <c r="R871" s="9">
        <f t="shared" ca="1" si="85"/>
        <v>0.32190012180267957</v>
      </c>
      <c r="S871" s="9">
        <f t="shared" ca="1" si="86"/>
        <v>8.2766168012506984</v>
      </c>
      <c r="T871" s="9">
        <f t="shared" ca="1" si="87"/>
        <v>0.86130349583401911</v>
      </c>
    </row>
    <row r="872" spans="1:20" x14ac:dyDescent="0.25">
      <c r="A872" vm="7590">
        <f ca="1"/>
        <v>45091</v>
      </c>
      <c r="B872" vm="7591">
        <f ca="1"/>
        <v>365.9</v>
      </c>
      <c r="C872" s="9">
        <f t="shared" ca="1" si="88"/>
        <v>7.2675218851510071E-3</v>
      </c>
      <c r="G872" vm="7592">
        <f ca="1"/>
        <v>42.997</v>
      </c>
      <c r="H872" vm="7593">
        <f ca="1"/>
        <v>337.34</v>
      </c>
      <c r="I872" vm="7594">
        <f ca="1"/>
        <v>183.95</v>
      </c>
      <c r="J872" vm="7595">
        <f ca="1"/>
        <v>126.42</v>
      </c>
      <c r="K872" vm="7596">
        <f ca="1"/>
        <v>273.35000000000002</v>
      </c>
      <c r="L872" vm="7597">
        <f ca="1"/>
        <v>256.79000000000002</v>
      </c>
      <c r="M872" vm="2209">
        <f ca="1"/>
        <v>124.38</v>
      </c>
      <c r="N872" s="9">
        <f t="shared" ca="1" si="89"/>
        <v>6.3093072673183164</v>
      </c>
      <c r="O872" s="9">
        <f t="shared" ca="1" si="89"/>
        <v>1.1391249207355738</v>
      </c>
      <c r="P872" s="9">
        <f t="shared" ca="1" si="89"/>
        <v>1.505704069470458</v>
      </c>
      <c r="Q872" s="9">
        <f t="shared" ca="1" si="84"/>
        <v>0.36830028573902518</v>
      </c>
      <c r="R872" s="9">
        <f t="shared" ca="1" si="85"/>
        <v>0.33179049939098681</v>
      </c>
      <c r="S872" s="9">
        <f t="shared" ca="1" si="86"/>
        <v>8.2077709728776131</v>
      </c>
      <c r="T872" s="9">
        <f t="shared" ca="1" si="87"/>
        <v>0.86055556386591081</v>
      </c>
    </row>
    <row r="873" spans="1:20" x14ac:dyDescent="0.25">
      <c r="A873" vm="7598">
        <f ca="1"/>
        <v>45092</v>
      </c>
      <c r="B873" vm="7599">
        <f ca="1"/>
        <v>370.26</v>
      </c>
      <c r="C873" s="9">
        <f t="shared" ca="1" si="88"/>
        <v>1.1915823995627184E-2</v>
      </c>
      <c r="G873" vm="7600">
        <f ca="1"/>
        <v>42.652999999999999</v>
      </c>
      <c r="H873" vm="7601">
        <f ca="1"/>
        <v>348.1</v>
      </c>
      <c r="I873" vm="678">
        <f ca="1"/>
        <v>186.01</v>
      </c>
      <c r="J873" vm="7602">
        <f ca="1"/>
        <v>127.11</v>
      </c>
      <c r="K873" vm="7603">
        <f ca="1"/>
        <v>281.83</v>
      </c>
      <c r="L873" vm="7604">
        <f ca="1"/>
        <v>255.9</v>
      </c>
      <c r="M873" vm="7605">
        <f ca="1"/>
        <v>125.79</v>
      </c>
      <c r="N873" s="9">
        <f t="shared" ca="1" si="89"/>
        <v>6.2508287292817677</v>
      </c>
      <c r="O873" s="9">
        <f t="shared" ca="1" si="89"/>
        <v>1.207355738744452</v>
      </c>
      <c r="P873" s="9">
        <f t="shared" ca="1" si="89"/>
        <v>1.5337646858505023</v>
      </c>
      <c r="Q873" s="9">
        <f t="shared" ca="1" si="84"/>
        <v>0.37576846480214732</v>
      </c>
      <c r="R873" s="9">
        <f t="shared" ca="1" si="85"/>
        <v>0.37310596833130316</v>
      </c>
      <c r="S873" s="9">
        <f t="shared" ca="1" si="86"/>
        <v>8.1758580628505033</v>
      </c>
      <c r="T873" s="9">
        <f t="shared" ca="1" si="87"/>
        <v>0.88164724536656158</v>
      </c>
    </row>
    <row r="874" spans="1:20" x14ac:dyDescent="0.25">
      <c r="A874" vm="7606">
        <f ca="1"/>
        <v>45093</v>
      </c>
      <c r="B874" vm="7607">
        <f ca="1"/>
        <v>367.93</v>
      </c>
      <c r="C874" s="9">
        <f t="shared" ca="1" si="88"/>
        <v>-6.2928752768324214E-3</v>
      </c>
      <c r="G874" vm="7608">
        <f ca="1"/>
        <v>42.692</v>
      </c>
      <c r="H874" vm="7609">
        <f ca="1"/>
        <v>342.33</v>
      </c>
      <c r="I874" vm="7610">
        <f ca="1"/>
        <v>184.92</v>
      </c>
      <c r="J874" vm="7611">
        <f ca="1"/>
        <v>125.49</v>
      </c>
      <c r="K874" vm="7612">
        <f ca="1"/>
        <v>281</v>
      </c>
      <c r="L874" vm="7613">
        <f ca="1"/>
        <v>260.54000000000002</v>
      </c>
      <c r="M874" vm="7614">
        <f ca="1"/>
        <v>124.06</v>
      </c>
      <c r="N874" s="9">
        <f t="shared" ca="1" si="89"/>
        <v>6.257458563535911</v>
      </c>
      <c r="O874" s="9">
        <f t="shared" ca="1" si="89"/>
        <v>1.1707672796448954</v>
      </c>
      <c r="P874" s="9">
        <f t="shared" ca="1" si="89"/>
        <v>1.5189170781542654</v>
      </c>
      <c r="Q874" s="9">
        <f t="shared" ca="1" si="84"/>
        <v>0.35823447917568618</v>
      </c>
      <c r="R874" s="9">
        <f t="shared" ca="1" si="85"/>
        <v>0.36906211936662614</v>
      </c>
      <c r="S874" s="9">
        <f t="shared" ca="1" si="86"/>
        <v>8.3422354814187987</v>
      </c>
      <c r="T874" s="9">
        <f t="shared" ca="1" si="87"/>
        <v>0.85576879927001848</v>
      </c>
    </row>
    <row r="875" spans="1:20" x14ac:dyDescent="0.25">
      <c r="A875" vm="7615">
        <f ca="1"/>
        <v>45097</v>
      </c>
      <c r="B875" vm="7616">
        <f ca="1"/>
        <v>366.9</v>
      </c>
      <c r="C875" s="9">
        <f t="shared" ca="1" si="88"/>
        <v>-2.7994455467073021E-3</v>
      </c>
      <c r="G875" vm="7617">
        <f ca="1"/>
        <v>43.808</v>
      </c>
      <c r="H875" vm="7618">
        <f ca="1"/>
        <v>338.05</v>
      </c>
      <c r="I875" vm="7619">
        <f ca="1"/>
        <v>185.01</v>
      </c>
      <c r="J875" vm="7620">
        <f ca="1"/>
        <v>125.78</v>
      </c>
      <c r="K875" vm="7621">
        <f ca="1"/>
        <v>284.33</v>
      </c>
      <c r="L875" vm="7622">
        <f ca="1"/>
        <v>274.45</v>
      </c>
      <c r="M875" vm="7623">
        <f ca="1"/>
        <v>123.85</v>
      </c>
      <c r="N875" s="9">
        <f t="shared" ca="1" si="89"/>
        <v>6.4471738206544833</v>
      </c>
      <c r="O875" s="9">
        <f t="shared" ca="1" si="89"/>
        <v>1.1436271401395057</v>
      </c>
      <c r="P875" s="9">
        <f t="shared" ca="1" si="89"/>
        <v>1.5201430274135879</v>
      </c>
      <c r="Q875" s="9">
        <f t="shared" ca="1" si="84"/>
        <v>0.36137327907178118</v>
      </c>
      <c r="R875" s="9">
        <f t="shared" ca="1" si="85"/>
        <v>0.38528623629719849</v>
      </c>
      <c r="S875" s="9">
        <f t="shared" ca="1" si="86"/>
        <v>8.8410091651009015</v>
      </c>
      <c r="T875" s="9">
        <f t="shared" ca="1" si="87"/>
        <v>0.8526274850039639</v>
      </c>
    </row>
    <row r="876" spans="1:20" x14ac:dyDescent="0.25">
      <c r="A876" vm="7624">
        <f ca="1"/>
        <v>45098</v>
      </c>
      <c r="B876" vm="7625">
        <f ca="1"/>
        <v>361.9</v>
      </c>
      <c r="C876" s="9">
        <f t="shared" ca="1" si="88"/>
        <v>-1.3627691469065173E-2</v>
      </c>
      <c r="G876" vm="7626">
        <f ca="1"/>
        <v>43.045000000000002</v>
      </c>
      <c r="H876" vm="7627">
        <f ca="1"/>
        <v>333.56</v>
      </c>
      <c r="I876" vm="7628">
        <f ca="1"/>
        <v>183.96</v>
      </c>
      <c r="J876" vm="7629">
        <f ca="1"/>
        <v>124.83</v>
      </c>
      <c r="K876" vm="7630">
        <f ca="1"/>
        <v>281.64</v>
      </c>
      <c r="L876" vm="7631">
        <f ca="1"/>
        <v>259.45999999999998</v>
      </c>
      <c r="M876" vm="2685">
        <f ca="1"/>
        <v>121.26</v>
      </c>
      <c r="N876" s="9">
        <f t="shared" ca="1" si="89"/>
        <v>6.3174670633234165</v>
      </c>
      <c r="O876" s="9">
        <f t="shared" ca="1" si="89"/>
        <v>1.1151553582752061</v>
      </c>
      <c r="P876" s="9">
        <f t="shared" ca="1" si="89"/>
        <v>1.5058402860548274</v>
      </c>
      <c r="Q876" s="9">
        <f t="shared" ca="1" si="84"/>
        <v>0.35109100355009093</v>
      </c>
      <c r="R876" s="9">
        <f t="shared" ca="1" si="85"/>
        <v>0.37218026796589521</v>
      </c>
      <c r="S876" s="9">
        <f t="shared" ca="1" si="86"/>
        <v>8.3035097029589355</v>
      </c>
      <c r="T876" s="9">
        <f t="shared" ca="1" si="87"/>
        <v>0.81388460905596038</v>
      </c>
    </row>
    <row r="877" spans="1:20" x14ac:dyDescent="0.25">
      <c r="A877" vm="7632">
        <f ca="1"/>
        <v>45099</v>
      </c>
      <c r="B877" vm="7633">
        <f ca="1"/>
        <v>366.17</v>
      </c>
      <c r="C877" s="9">
        <f t="shared" ca="1" si="88"/>
        <v>1.179883945841409E-2</v>
      </c>
      <c r="G877" vm="7634">
        <f ca="1"/>
        <v>43.024999999999999</v>
      </c>
      <c r="H877" vm="7635">
        <f ca="1"/>
        <v>339.71</v>
      </c>
      <c r="I877" vm="7636">
        <f ca="1"/>
        <v>187</v>
      </c>
      <c r="J877" vm="3354">
        <f ca="1"/>
        <v>130.15</v>
      </c>
      <c r="K877" vm="7637">
        <f ca="1"/>
        <v>284.88</v>
      </c>
      <c r="L877" vm="7638">
        <f ca="1"/>
        <v>264.61</v>
      </c>
      <c r="M877" vm="7639">
        <f ca="1"/>
        <v>123.87</v>
      </c>
      <c r="N877" s="9">
        <f t="shared" ca="1" si="89"/>
        <v>6.3140671483212918</v>
      </c>
      <c r="O877" s="9">
        <f t="shared" ca="1" si="89"/>
        <v>1.154153455928979</v>
      </c>
      <c r="P877" s="9">
        <f t="shared" ca="1" si="89"/>
        <v>1.5472501277030482</v>
      </c>
      <c r="Q877" s="9">
        <f t="shared" ca="1" si="84"/>
        <v>0.40867174647155613</v>
      </c>
      <c r="R877" s="9">
        <f t="shared" ca="1" si="85"/>
        <v>0.38796589524969538</v>
      </c>
      <c r="S877" s="9">
        <f t="shared" ca="1" si="86"/>
        <v>8.4881742946888306</v>
      </c>
      <c r="T877" s="9">
        <f t="shared" ca="1" si="87"/>
        <v>0.85292665779120735</v>
      </c>
    </row>
    <row r="878" spans="1:20" x14ac:dyDescent="0.25">
      <c r="A878" vm="7640">
        <f ca="1"/>
        <v>45100</v>
      </c>
      <c r="B878" vm="5102">
        <f ca="1"/>
        <v>362.54</v>
      </c>
      <c r="C878" s="9">
        <f t="shared" ca="1" si="88"/>
        <v>-9.9134281890924658E-3</v>
      </c>
      <c r="G878" vm="7641">
        <f ca="1"/>
        <v>42.209000000000003</v>
      </c>
      <c r="H878" vm="7642">
        <f ca="1"/>
        <v>335.02</v>
      </c>
      <c r="I878" vm="7643">
        <f ca="1"/>
        <v>186.68</v>
      </c>
      <c r="J878" vm="7644">
        <f ca="1"/>
        <v>129.33000000000001</v>
      </c>
      <c r="K878" vm="6099">
        <f ca="1"/>
        <v>288.73</v>
      </c>
      <c r="L878" vm="7645">
        <f ca="1"/>
        <v>256.60000000000002</v>
      </c>
      <c r="M878" vm="7646">
        <f ca="1"/>
        <v>123.02</v>
      </c>
      <c r="N878" s="9">
        <f t="shared" ca="1" si="89"/>
        <v>6.1753506162345939</v>
      </c>
      <c r="O878" s="9">
        <f t="shared" ca="1" si="89"/>
        <v>1.124413443246671</v>
      </c>
      <c r="P878" s="9">
        <f t="shared" ca="1" si="89"/>
        <v>1.5428911970032355</v>
      </c>
      <c r="Q878" s="9">
        <f t="shared" ca="1" si="84"/>
        <v>0.39979651917914993</v>
      </c>
      <c r="R878" s="9">
        <f t="shared" ca="1" si="85"/>
        <v>0.40672350791717427</v>
      </c>
      <c r="S878" s="9">
        <f t="shared" ca="1" si="86"/>
        <v>8.2009581044448598</v>
      </c>
      <c r="T878" s="9">
        <f t="shared" ca="1" si="87"/>
        <v>0.84021181433336811</v>
      </c>
    </row>
    <row r="879" spans="1:20" x14ac:dyDescent="0.25">
      <c r="A879" vm="7647">
        <f ca="1"/>
        <v>45103</v>
      </c>
      <c r="B879" vm="7648">
        <f ca="1"/>
        <v>357.68</v>
      </c>
      <c r="C879" s="9">
        <f t="shared" ca="1" si="88"/>
        <v>-1.3405417333259839E-2</v>
      </c>
      <c r="G879" vm="7649">
        <f ca="1"/>
        <v>40.631999999999998</v>
      </c>
      <c r="H879" vm="7650">
        <f ca="1"/>
        <v>328.6</v>
      </c>
      <c r="I879" vm="7651">
        <f ca="1"/>
        <v>185.27</v>
      </c>
      <c r="J879" vm="7652">
        <f ca="1"/>
        <v>127.33</v>
      </c>
      <c r="K879" vm="7653">
        <f ca="1"/>
        <v>278.47000000000003</v>
      </c>
      <c r="L879" vm="7654">
        <f ca="1"/>
        <v>241.05</v>
      </c>
      <c r="M879" vm="7655">
        <f ca="1"/>
        <v>119.09</v>
      </c>
      <c r="N879" s="9">
        <f t="shared" ca="1" si="89"/>
        <v>5.9072673183170412</v>
      </c>
      <c r="O879" s="9">
        <f t="shared" ca="1" si="89"/>
        <v>1.0837032339885861</v>
      </c>
      <c r="P879" s="9">
        <f t="shared" ca="1" si="89"/>
        <v>1.5236846586071859</v>
      </c>
      <c r="Q879" s="9">
        <f t="shared" ca="1" si="84"/>
        <v>0.37814962334401248</v>
      </c>
      <c r="R879" s="9">
        <f t="shared" ca="1" si="85"/>
        <v>0.35673568818514023</v>
      </c>
      <c r="S879" s="9">
        <f t="shared" ca="1" si="86"/>
        <v>7.6433786090274101</v>
      </c>
      <c r="T879" s="9">
        <f t="shared" ca="1" si="87"/>
        <v>0.78142436164006535</v>
      </c>
    </row>
    <row r="880" spans="1:20" x14ac:dyDescent="0.25">
      <c r="A880" vm="7656">
        <f ca="1"/>
        <v>45104</v>
      </c>
      <c r="B880" vm="7657">
        <f ca="1"/>
        <v>363.83</v>
      </c>
      <c r="C880" s="9">
        <f t="shared" ca="1" si="88"/>
        <v>1.7194140013419679E-2</v>
      </c>
      <c r="G880" vm="7658">
        <f ca="1"/>
        <v>41.875999999999998</v>
      </c>
      <c r="H880" vm="7659">
        <f ca="1"/>
        <v>334.57</v>
      </c>
      <c r="I880" vm="7660">
        <f ca="1"/>
        <v>188.06</v>
      </c>
      <c r="J880" vm="7661">
        <f ca="1"/>
        <v>129.18</v>
      </c>
      <c r="K880" vm="7662">
        <f ca="1"/>
        <v>287.05</v>
      </c>
      <c r="L880" vm="7663">
        <f ca="1"/>
        <v>250.21</v>
      </c>
      <c r="M880" vm="7664">
        <f ca="1"/>
        <v>119.01</v>
      </c>
      <c r="N880" s="9">
        <f t="shared" ca="1" si="89"/>
        <v>6.1187420314492131</v>
      </c>
      <c r="O880" s="9">
        <f t="shared" ca="1" si="89"/>
        <v>1.1215599239061511</v>
      </c>
      <c r="P880" s="9">
        <f t="shared" ca="1" si="89"/>
        <v>1.5616890856461776</v>
      </c>
      <c r="Q880" s="9">
        <f t="shared" ca="1" si="84"/>
        <v>0.39817300199151462</v>
      </c>
      <c r="R880" s="9">
        <f t="shared" ca="1" si="85"/>
        <v>0.39853836784409258</v>
      </c>
      <c r="S880" s="9">
        <f t="shared" ca="1" si="86"/>
        <v>7.9718305818906785</v>
      </c>
      <c r="T880" s="9">
        <f t="shared" ca="1" si="87"/>
        <v>0.78022767049109221</v>
      </c>
    </row>
    <row r="881" spans="1:20" x14ac:dyDescent="0.25">
      <c r="A881" vm="7665">
        <f ca="1"/>
        <v>45105</v>
      </c>
      <c r="B881" vm="7666">
        <f ca="1"/>
        <v>364.54</v>
      </c>
      <c r="C881" s="9">
        <f t="shared" ca="1" si="88"/>
        <v>1.9514608470989625E-3</v>
      </c>
      <c r="G881" vm="7667">
        <f ca="1"/>
        <v>41.116999999999997</v>
      </c>
      <c r="H881" vm="4228">
        <f ca="1"/>
        <v>335.85</v>
      </c>
      <c r="I881" vm="7668">
        <f ca="1"/>
        <v>189.25</v>
      </c>
      <c r="J881" vm="1599">
        <f ca="1"/>
        <v>129.04</v>
      </c>
      <c r="K881" vm="7669">
        <f ca="1"/>
        <v>285.29000000000002</v>
      </c>
      <c r="L881" vm="7670">
        <f ca="1"/>
        <v>256.24</v>
      </c>
      <c r="M881" vm="7671">
        <f ca="1"/>
        <v>121.08</v>
      </c>
      <c r="N881" s="9">
        <f t="shared" ca="1" si="89"/>
        <v>5.9897152571185712</v>
      </c>
      <c r="O881" s="9">
        <f t="shared" ca="1" si="89"/>
        <v>1.1296766011414081</v>
      </c>
      <c r="P881" s="9">
        <f t="shared" ca="1" si="89"/>
        <v>1.5778988591861061</v>
      </c>
      <c r="Q881" s="9">
        <f t="shared" ca="1" si="84"/>
        <v>0.39665771928305471</v>
      </c>
      <c r="R881" s="9">
        <f t="shared" ca="1" si="85"/>
        <v>0.38996345919610231</v>
      </c>
      <c r="S881" s="9">
        <f t="shared" ca="1" si="86"/>
        <v>8.1880495116249055</v>
      </c>
      <c r="T881" s="9">
        <f t="shared" ca="1" si="87"/>
        <v>0.81119205397077088</v>
      </c>
    </row>
    <row r="882" spans="1:20" x14ac:dyDescent="0.25">
      <c r="A882" vm="7672">
        <f ca="1"/>
        <v>45106</v>
      </c>
      <c r="B882" vm="7673">
        <f ca="1"/>
        <v>363.81</v>
      </c>
      <c r="C882" s="9">
        <f t="shared" ca="1" si="88"/>
        <v>-2.0025237285345998E-3</v>
      </c>
      <c r="G882" vm="7674">
        <f ca="1"/>
        <v>40.822000000000003</v>
      </c>
      <c r="H882" vm="7675">
        <f ca="1"/>
        <v>335.05</v>
      </c>
      <c r="I882" vm="7676">
        <f ca="1"/>
        <v>189.59</v>
      </c>
      <c r="J882" vm="2925">
        <f ca="1"/>
        <v>127.9</v>
      </c>
      <c r="K882" vm="7677">
        <f ca="1"/>
        <v>281.52999999999997</v>
      </c>
      <c r="L882" vm="7678">
        <f ca="1"/>
        <v>257.5</v>
      </c>
      <c r="M882" vm="7679">
        <f ca="1"/>
        <v>120.01</v>
      </c>
      <c r="N882" s="9">
        <f t="shared" ca="1" si="89"/>
        <v>5.9395665108372295</v>
      </c>
      <c r="O882" s="9">
        <f t="shared" ca="1" si="89"/>
        <v>1.1246036778693727</v>
      </c>
      <c r="P882" s="9">
        <f t="shared" ca="1" si="89"/>
        <v>1.5825302230546572</v>
      </c>
      <c r="Q882" s="9">
        <f t="shared" ca="1" si="84"/>
        <v>0.38431898865702663</v>
      </c>
      <c r="R882" s="9">
        <f t="shared" ca="1" si="85"/>
        <v>0.37164433617539583</v>
      </c>
      <c r="S882" s="9">
        <f t="shared" ca="1" si="86"/>
        <v>8.2332295864947422</v>
      </c>
      <c r="T882" s="9">
        <f t="shared" ca="1" si="87"/>
        <v>0.79518630985325589</v>
      </c>
    </row>
    <row r="883" spans="1:20" x14ac:dyDescent="0.25">
      <c r="A883" vm="7680">
        <f ca="1"/>
        <v>45107</v>
      </c>
      <c r="B883" vm="7681">
        <f ca="1"/>
        <v>369.42</v>
      </c>
      <c r="C883" s="9">
        <f t="shared" ca="1" si="88"/>
        <v>1.5420136884637614E-2</v>
      </c>
      <c r="G883" vm="7682">
        <f ca="1"/>
        <v>42.302</v>
      </c>
      <c r="H883" vm="7683">
        <f ca="1"/>
        <v>340.54</v>
      </c>
      <c r="I883" vm="7684">
        <f ca="1"/>
        <v>193.97</v>
      </c>
      <c r="J883" vm="2934">
        <f ca="1"/>
        <v>130.36000000000001</v>
      </c>
      <c r="K883" vm="7685">
        <f ca="1"/>
        <v>286.98</v>
      </c>
      <c r="L883" vm="7686">
        <f ca="1"/>
        <v>261.77</v>
      </c>
      <c r="M883" vm="5785">
        <f ca="1"/>
        <v>120.97</v>
      </c>
      <c r="N883" s="9">
        <f t="shared" ca="1" si="89"/>
        <v>6.1911602209944752</v>
      </c>
      <c r="O883" s="9">
        <f t="shared" ca="1" si="89"/>
        <v>1.1594166138237161</v>
      </c>
      <c r="P883" s="9">
        <f t="shared" ca="1" si="89"/>
        <v>1.6421930870083434</v>
      </c>
      <c r="Q883" s="9">
        <f t="shared" ca="1" si="84"/>
        <v>0.41094467053424566</v>
      </c>
      <c r="R883" s="9">
        <f t="shared" ca="1" si="85"/>
        <v>0.3981973203410476</v>
      </c>
      <c r="S883" s="9">
        <f t="shared" ca="1" si="86"/>
        <v>8.3863398402203053</v>
      </c>
      <c r="T883" s="9">
        <f t="shared" ca="1" si="87"/>
        <v>0.80954660364093289</v>
      </c>
    </row>
    <row r="884" spans="1:20" x14ac:dyDescent="0.25">
      <c r="A884" vm="7687">
        <f ca="1"/>
        <v>45110</v>
      </c>
      <c r="B884" vm="7688">
        <f ca="1"/>
        <v>370.29</v>
      </c>
      <c r="C884" s="9">
        <f t="shared" ca="1" si="88"/>
        <v>2.3550430404417622E-3</v>
      </c>
      <c r="G884" vm="7689">
        <f ca="1"/>
        <v>42.412999999999997</v>
      </c>
      <c r="H884" vm="3072">
        <f ca="1"/>
        <v>337.99</v>
      </c>
      <c r="I884" vm="7690">
        <f ca="1"/>
        <v>192.46</v>
      </c>
      <c r="J884" vm="7691">
        <f ca="1"/>
        <v>130.22</v>
      </c>
      <c r="K884" vm="7692">
        <f ca="1"/>
        <v>286.02</v>
      </c>
      <c r="L884" vm="7693">
        <f ca="1"/>
        <v>279.82</v>
      </c>
      <c r="M884" vm="7694">
        <f ca="1"/>
        <v>120.56</v>
      </c>
      <c r="N884" s="9">
        <f t="shared" ca="1" si="89"/>
        <v>6.2100297492562673</v>
      </c>
      <c r="O884" s="9">
        <f t="shared" ca="1" si="89"/>
        <v>1.1432466708941029</v>
      </c>
      <c r="P884" s="9">
        <f t="shared" ca="1" si="89"/>
        <v>1.6216243827686023</v>
      </c>
      <c r="Q884" s="9">
        <f t="shared" ca="1" si="84"/>
        <v>0.40942938782578575</v>
      </c>
      <c r="R884" s="9">
        <f t="shared" ca="1" si="85"/>
        <v>0.39352009744214356</v>
      </c>
      <c r="S884" s="9">
        <f t="shared" ca="1" si="86"/>
        <v>9.03356234133188</v>
      </c>
      <c r="T884" s="9">
        <f t="shared" ca="1" si="87"/>
        <v>0.80341356150244581</v>
      </c>
    </row>
    <row r="885" spans="1:20" x14ac:dyDescent="0.25">
      <c r="A885" vm="7695">
        <f ca="1"/>
        <v>45112</v>
      </c>
      <c r="B885" vm="7696">
        <f ca="1"/>
        <v>370.28</v>
      </c>
      <c r="C885" s="9">
        <f t="shared" ca="1" si="88"/>
        <v>-2.7005860271822613E-5</v>
      </c>
      <c r="G885" vm="7697">
        <f ca="1"/>
        <v>42.317</v>
      </c>
      <c r="H885" vm="7698">
        <f ca="1"/>
        <v>338.15</v>
      </c>
      <c r="I885" vm="7699">
        <f ca="1"/>
        <v>191.33</v>
      </c>
      <c r="J885" vm="7700">
        <f ca="1"/>
        <v>130.38</v>
      </c>
      <c r="K885" vm="5774">
        <f ca="1"/>
        <v>294.37</v>
      </c>
      <c r="L885" vm="7701">
        <f ca="1"/>
        <v>282.48</v>
      </c>
      <c r="M885" vm="7702">
        <f ca="1"/>
        <v>122.63</v>
      </c>
      <c r="N885" s="9">
        <f t="shared" ca="1" si="89"/>
        <v>6.1937101572460689</v>
      </c>
      <c r="O885" s="9">
        <f t="shared" ca="1" si="89"/>
        <v>1.1442612555485097</v>
      </c>
      <c r="P885" s="9">
        <f t="shared" ca="1" si="89"/>
        <v>1.6062319087348889</v>
      </c>
      <c r="Q885" s="9">
        <f t="shared" ca="1" si="84"/>
        <v>0.41116113949259669</v>
      </c>
      <c r="R885" s="9">
        <f t="shared" ca="1" si="85"/>
        <v>0.43420219244823399</v>
      </c>
      <c r="S885" s="9">
        <f t="shared" ca="1" si="86"/>
        <v>9.128942499390428</v>
      </c>
      <c r="T885" s="9">
        <f t="shared" ca="1" si="87"/>
        <v>0.83437794498212448</v>
      </c>
    </row>
    <row r="886" spans="1:20" x14ac:dyDescent="0.25">
      <c r="A886" vm="7703">
        <f ca="1"/>
        <v>45113</v>
      </c>
      <c r="B886" vm="7704">
        <f ca="1"/>
        <v>367.46</v>
      </c>
      <c r="C886" s="9">
        <f t="shared" ca="1" si="88"/>
        <v>-7.6158582694176857E-3</v>
      </c>
      <c r="G886" vm="7705">
        <f ca="1"/>
        <v>42.103000000000002</v>
      </c>
      <c r="H886" vm="4313">
        <f ca="1"/>
        <v>341.27</v>
      </c>
      <c r="I886" vm="7163">
        <f ca="1"/>
        <v>191.81</v>
      </c>
      <c r="J886" vm="7706">
        <f ca="1"/>
        <v>128.36000000000001</v>
      </c>
      <c r="K886" vm="7707">
        <f ca="1"/>
        <v>291.99</v>
      </c>
      <c r="L886" vm="7708">
        <f ca="1"/>
        <v>276.54000000000002</v>
      </c>
      <c r="M886" vm="7709">
        <f ca="1"/>
        <v>120.93</v>
      </c>
      <c r="N886" s="9">
        <f t="shared" ca="1" si="89"/>
        <v>6.1573310667233319</v>
      </c>
      <c r="O886" s="9">
        <f t="shared" ca="1" si="89"/>
        <v>1.1640456563094483</v>
      </c>
      <c r="P886" s="9">
        <f t="shared" ca="1" si="89"/>
        <v>1.6127703047846076</v>
      </c>
      <c r="Q886" s="9">
        <f t="shared" ca="1" si="84"/>
        <v>0.38929777469910842</v>
      </c>
      <c r="R886" s="9">
        <f t="shared" ca="1" si="85"/>
        <v>0.42260657734470164</v>
      </c>
      <c r="S886" s="9">
        <f t="shared" ca="1" si="86"/>
        <v>8.9159507178611896</v>
      </c>
      <c r="T886" s="9">
        <f t="shared" ca="1" si="87"/>
        <v>0.80894825806644644</v>
      </c>
    </row>
    <row r="887" spans="1:20" x14ac:dyDescent="0.25">
      <c r="A887" vm="7710">
        <f ca="1"/>
        <v>45114</v>
      </c>
      <c r="B887" vm="7711">
        <f ca="1"/>
        <v>366.24</v>
      </c>
      <c r="C887" s="9">
        <f t="shared" ca="1" si="88"/>
        <v>-3.320089261416137E-3</v>
      </c>
      <c r="G887" vm="7712">
        <f ca="1"/>
        <v>42.503</v>
      </c>
      <c r="H887" vm="7713">
        <f ca="1"/>
        <v>337.22</v>
      </c>
      <c r="I887" vm="7714">
        <f ca="1"/>
        <v>190.68</v>
      </c>
      <c r="J887" vm="7715">
        <f ca="1"/>
        <v>129.78</v>
      </c>
      <c r="K887" vm="7716">
        <f ca="1"/>
        <v>290.52999999999997</v>
      </c>
      <c r="L887" vm="7717">
        <f ca="1"/>
        <v>274.43</v>
      </c>
      <c r="M887" vm="7718">
        <f ca="1"/>
        <v>120.14</v>
      </c>
      <c r="N887" s="9">
        <f t="shared" ca="1" si="89"/>
        <v>6.2253293667658305</v>
      </c>
      <c r="O887" s="9">
        <f t="shared" ca="1" si="89"/>
        <v>1.1383639822447691</v>
      </c>
      <c r="P887" s="9">
        <f t="shared" ca="1" si="89"/>
        <v>1.5973778307508941</v>
      </c>
      <c r="Q887" s="9">
        <f t="shared" ca="1" si="84"/>
        <v>0.40466707074205566</v>
      </c>
      <c r="R887" s="9">
        <f t="shared" ca="1" si="85"/>
        <v>0.41549330085261871</v>
      </c>
      <c r="S887" s="9">
        <f t="shared" ca="1" si="86"/>
        <v>8.8402920210553493</v>
      </c>
      <c r="T887" s="9">
        <f t="shared" ca="1" si="87"/>
        <v>0.7971309329703371</v>
      </c>
    </row>
    <row r="888" spans="1:20" x14ac:dyDescent="0.25">
      <c r="A888" vm="7719">
        <f ca="1"/>
        <v>45117</v>
      </c>
      <c r="B888" vm="7720">
        <f ca="1"/>
        <v>366.36</v>
      </c>
      <c r="C888" s="9">
        <f t="shared" ca="1" si="88"/>
        <v>3.2765399737888501E-4</v>
      </c>
      <c r="G888" vm="7721">
        <f ca="1"/>
        <v>42.18</v>
      </c>
      <c r="H888" vm="7722">
        <f ca="1"/>
        <v>331.83</v>
      </c>
      <c r="I888" vm="7723">
        <f ca="1"/>
        <v>188.61</v>
      </c>
      <c r="J888" vm="3310">
        <f ca="1"/>
        <v>127.13</v>
      </c>
      <c r="K888" vm="7724">
        <f ca="1"/>
        <v>294.10000000000002</v>
      </c>
      <c r="L888" vm="7725">
        <f ca="1"/>
        <v>269.61</v>
      </c>
      <c r="M888" vm="1917">
        <f ca="1"/>
        <v>116.87</v>
      </c>
      <c r="N888" s="9">
        <f t="shared" ca="1" si="89"/>
        <v>6.1704207394815125</v>
      </c>
      <c r="O888" s="9">
        <f t="shared" ca="1" si="89"/>
        <v>1.1041851616994292</v>
      </c>
      <c r="P888" s="9">
        <f t="shared" ca="1" si="89"/>
        <v>1.5691809977864808</v>
      </c>
      <c r="Q888" s="9">
        <f t="shared" ca="1" si="84"/>
        <v>0.3759849337604988</v>
      </c>
      <c r="R888" s="9">
        <f t="shared" ca="1" si="85"/>
        <v>0.43288672350791724</v>
      </c>
      <c r="S888" s="9">
        <f t="shared" ca="1" si="86"/>
        <v>8.6674603060770785</v>
      </c>
      <c r="T888" s="9">
        <f t="shared" ca="1" si="87"/>
        <v>0.74821618225606201</v>
      </c>
    </row>
    <row r="889" spans="1:20" x14ac:dyDescent="0.25">
      <c r="A889" vm="7726">
        <f ca="1"/>
        <v>45118</v>
      </c>
      <c r="B889" vm="7727">
        <f ca="1"/>
        <v>368.17</v>
      </c>
      <c r="C889" s="9">
        <f t="shared" ca="1" si="88"/>
        <v>4.9404956873020378E-3</v>
      </c>
      <c r="G889" vm="7728">
        <f ca="1"/>
        <v>42.405000000000001</v>
      </c>
      <c r="H889" vm="2628">
        <f ca="1"/>
        <v>332.47</v>
      </c>
      <c r="I889" vm="7729">
        <f ca="1"/>
        <v>188.08</v>
      </c>
      <c r="J889" vm="6778">
        <f ca="1"/>
        <v>128.78</v>
      </c>
      <c r="K889" vm="7730">
        <f ca="1"/>
        <v>298.29000000000002</v>
      </c>
      <c r="L889" vm="7731">
        <f ca="1"/>
        <v>269.79000000000002</v>
      </c>
      <c r="M889" vm="7732">
        <f ca="1"/>
        <v>117.71</v>
      </c>
      <c r="N889" s="9">
        <f t="shared" ca="1" si="89"/>
        <v>6.2086697832554183</v>
      </c>
      <c r="O889" s="9">
        <f t="shared" ca="1" si="89"/>
        <v>1.1082435003170579</v>
      </c>
      <c r="P889" s="9">
        <f t="shared" ca="1" si="89"/>
        <v>1.5619615188149161</v>
      </c>
      <c r="Q889" s="9">
        <f t="shared" ca="1" si="84"/>
        <v>0.39384362282448704</v>
      </c>
      <c r="R889" s="9">
        <f t="shared" ca="1" si="85"/>
        <v>0.45330085261875763</v>
      </c>
      <c r="S889" s="9">
        <f t="shared" ca="1" si="86"/>
        <v>8.6739146024870557</v>
      </c>
      <c r="T889" s="9">
        <f t="shared" ca="1" si="87"/>
        <v>0.76078143932027942</v>
      </c>
    </row>
    <row r="890" spans="1:20" x14ac:dyDescent="0.25">
      <c r="A890" vm="7733">
        <f ca="1"/>
        <v>45119</v>
      </c>
      <c r="B890" vm="7734">
        <f ca="1"/>
        <v>372.82</v>
      </c>
      <c r="C890" s="9">
        <f t="shared" ca="1" si="88"/>
        <v>1.2630035038161624E-2</v>
      </c>
      <c r="G890" vm="7735">
        <f ca="1"/>
        <v>43.902000000000001</v>
      </c>
      <c r="H890" vm="7736">
        <f ca="1"/>
        <v>337.2</v>
      </c>
      <c r="I890" vm="7737">
        <f ca="1"/>
        <v>189.77</v>
      </c>
      <c r="J890" vm="7738">
        <f ca="1"/>
        <v>130.80000000000001</v>
      </c>
      <c r="K890" vm="7739">
        <f ca="1"/>
        <v>309.33999999999997</v>
      </c>
      <c r="L890" vm="7740">
        <f ca="1"/>
        <v>271.99</v>
      </c>
      <c r="M890" vm="7741">
        <f ca="1"/>
        <v>119.62</v>
      </c>
      <c r="N890" s="9">
        <f t="shared" ca="1" si="89"/>
        <v>6.4631534211644706</v>
      </c>
      <c r="O890" s="9">
        <f t="shared" ca="1" si="89"/>
        <v>1.1382371591629679</v>
      </c>
      <c r="P890" s="9">
        <f t="shared" ca="1" si="89"/>
        <v>1.5849821215733018</v>
      </c>
      <c r="Q890" s="9">
        <f t="shared" ca="1" si="84"/>
        <v>0.41570698761797575</v>
      </c>
      <c r="R890" s="9">
        <f t="shared" ca="1" si="85"/>
        <v>0.50713763702801451</v>
      </c>
      <c r="S890" s="9">
        <f t="shared" ca="1" si="86"/>
        <v>8.7528004474978847</v>
      </c>
      <c r="T890" s="9">
        <f t="shared" ca="1" si="87"/>
        <v>0.78935244050201203</v>
      </c>
    </row>
    <row r="891" spans="1:20" x14ac:dyDescent="0.25">
      <c r="A891" vm="7742">
        <f ca="1"/>
        <v>45120</v>
      </c>
      <c r="B891" vm="7743">
        <f ca="1"/>
        <v>379.15</v>
      </c>
      <c r="C891" s="9">
        <f t="shared" ca="1" si="88"/>
        <v>1.6978702859288708E-2</v>
      </c>
      <c r="G891" vm="7744">
        <f ca="1"/>
        <v>45.976999999999997</v>
      </c>
      <c r="H891" vm="7745">
        <f ca="1"/>
        <v>342.66</v>
      </c>
      <c r="I891" vm="7746">
        <f ca="1"/>
        <v>190.54</v>
      </c>
      <c r="J891" vm="7747">
        <f ca="1"/>
        <v>134.30000000000001</v>
      </c>
      <c r="K891" vm="7748">
        <f ca="1"/>
        <v>313.41000000000003</v>
      </c>
      <c r="L891" vm="7749">
        <f ca="1"/>
        <v>277.89999999999998</v>
      </c>
      <c r="M891" vm="7629">
        <f ca="1"/>
        <v>124.83</v>
      </c>
      <c r="N891" s="9">
        <f t="shared" ca="1" si="89"/>
        <v>6.8158946026349332</v>
      </c>
      <c r="O891" s="9">
        <f t="shared" ca="1" si="89"/>
        <v>1.1728598604946106</v>
      </c>
      <c r="P891" s="9">
        <f t="shared" ca="1" si="89"/>
        <v>1.5954707985697261</v>
      </c>
      <c r="Q891" s="9">
        <f t="shared" ca="1" si="84"/>
        <v>0.45358905532946592</v>
      </c>
      <c r="R891" s="9">
        <f t="shared" ca="1" si="85"/>
        <v>0.52696711327649215</v>
      </c>
      <c r="S891" s="9">
        <f t="shared" ca="1" si="86"/>
        <v>8.9647165129587911</v>
      </c>
      <c r="T891" s="9">
        <f t="shared" ca="1" si="87"/>
        <v>0.86728695157888436</v>
      </c>
    </row>
    <row r="892" spans="1:20" x14ac:dyDescent="0.25">
      <c r="A892" vm="7750">
        <f ca="1"/>
        <v>45121</v>
      </c>
      <c r="B892" vm="7751">
        <f ca="1"/>
        <v>379.07</v>
      </c>
      <c r="C892" s="9">
        <f t="shared" ca="1" si="88"/>
        <v>-2.1099828563886369E-4</v>
      </c>
      <c r="G892" vm="7752">
        <f ca="1"/>
        <v>45.469000000000001</v>
      </c>
      <c r="H892" vm="7753">
        <f ca="1"/>
        <v>345.24</v>
      </c>
      <c r="I892" vm="7754">
        <f ca="1"/>
        <v>190.69</v>
      </c>
      <c r="J892" vm="7755">
        <f ca="1"/>
        <v>134.68</v>
      </c>
      <c r="K892" vm="7756">
        <f ca="1"/>
        <v>308.87</v>
      </c>
      <c r="L892" vm="7757">
        <f ca="1"/>
        <v>281.38</v>
      </c>
      <c r="M892" vm="7758">
        <f ca="1"/>
        <v>125.7</v>
      </c>
      <c r="N892" s="9">
        <f t="shared" ca="1" si="89"/>
        <v>6.7295367615809605</v>
      </c>
      <c r="O892" s="9">
        <f t="shared" ca="1" si="89"/>
        <v>1.1892200380469249</v>
      </c>
      <c r="P892" s="9">
        <f t="shared" ca="1" si="89"/>
        <v>1.5975140473352631</v>
      </c>
      <c r="Q892" s="9">
        <f t="shared" ca="1" si="84"/>
        <v>0.45770196553814202</v>
      </c>
      <c r="R892" s="9">
        <f t="shared" ca="1" si="85"/>
        <v>0.50484774665042642</v>
      </c>
      <c r="S892" s="9">
        <f t="shared" ca="1" si="86"/>
        <v>9.0894995768850126</v>
      </c>
      <c r="T892" s="9">
        <f t="shared" ca="1" si="87"/>
        <v>0.88030096782396683</v>
      </c>
    </row>
    <row r="893" spans="1:20" x14ac:dyDescent="0.25">
      <c r="A893" vm="7759">
        <f ca="1"/>
        <v>45124</v>
      </c>
      <c r="B893" vm="7760">
        <f ca="1"/>
        <v>382.61</v>
      </c>
      <c r="C893" s="9">
        <f t="shared" ca="1" si="88"/>
        <v>9.3386445775187621E-3</v>
      </c>
      <c r="G893" vm="7761">
        <f ca="1"/>
        <v>46.460999999999999</v>
      </c>
      <c r="H893" vm="7762">
        <f ca="1"/>
        <v>345.73</v>
      </c>
      <c r="I893" vm="7763">
        <f ca="1"/>
        <v>193.99</v>
      </c>
      <c r="J893" vm="7764">
        <f ca="1"/>
        <v>133.56</v>
      </c>
      <c r="K893" vm="7765">
        <f ca="1"/>
        <v>310.62</v>
      </c>
      <c r="L893" vm="2109">
        <f ca="1"/>
        <v>290.38</v>
      </c>
      <c r="M893" vm="3266">
        <f ca="1"/>
        <v>125.06</v>
      </c>
      <c r="N893" s="9">
        <f t="shared" ca="1" si="89"/>
        <v>6.8981725456863572</v>
      </c>
      <c r="O893" s="9">
        <f t="shared" ca="1" si="89"/>
        <v>1.1923272035510464</v>
      </c>
      <c r="P893" s="9">
        <f t="shared" ca="1" si="89"/>
        <v>1.6424655201770819</v>
      </c>
      <c r="Q893" s="9">
        <f t="shared" ca="1" si="84"/>
        <v>0.44557970387046497</v>
      </c>
      <c r="R893" s="9">
        <f t="shared" ca="1" si="85"/>
        <v>0.51337393422655309</v>
      </c>
      <c r="S893" s="9">
        <f t="shared" ca="1" si="86"/>
        <v>9.4122143973838579</v>
      </c>
      <c r="T893" s="9">
        <f t="shared" ca="1" si="87"/>
        <v>0.87072743863218216</v>
      </c>
    </row>
    <row r="894" spans="1:20" x14ac:dyDescent="0.25">
      <c r="A894" vm="7766">
        <f ca="1"/>
        <v>45125</v>
      </c>
      <c r="B894" vm="7767">
        <f ca="1"/>
        <v>385.74</v>
      </c>
      <c r="C894" s="9">
        <f t="shared" ca="1" si="88"/>
        <v>8.180653929588777E-3</v>
      </c>
      <c r="G894" vm="7768">
        <f ca="1"/>
        <v>47.494</v>
      </c>
      <c r="H894" vm="7769">
        <f ca="1"/>
        <v>359.49</v>
      </c>
      <c r="I894" vm="7770">
        <f ca="1"/>
        <v>193.73</v>
      </c>
      <c r="J894" vm="7771">
        <f ca="1"/>
        <v>132.83000000000001</v>
      </c>
      <c r="K894" vm="7772">
        <f ca="1"/>
        <v>312.05</v>
      </c>
      <c r="L894" vm="6820">
        <f ca="1"/>
        <v>293.33999999999997</v>
      </c>
      <c r="M894" vm="7773">
        <f ca="1"/>
        <v>124.08</v>
      </c>
      <c r="N894" s="9">
        <f t="shared" ca="1" si="89"/>
        <v>7.0737781555461101</v>
      </c>
      <c r="O894" s="9">
        <f t="shared" ca="1" si="89"/>
        <v>1.2795814838300572</v>
      </c>
      <c r="P894" s="9">
        <f t="shared" ca="1" si="89"/>
        <v>1.6389238889834838</v>
      </c>
      <c r="Q894" s="9">
        <f t="shared" ca="1" si="84"/>
        <v>0.4376785868906401</v>
      </c>
      <c r="R894" s="9">
        <f t="shared" ca="1" si="85"/>
        <v>0.52034104750304522</v>
      </c>
      <c r="S894" s="9">
        <f t="shared" ca="1" si="86"/>
        <v>9.5183517161257001</v>
      </c>
      <c r="T894" s="9">
        <f t="shared" ca="1" si="87"/>
        <v>0.85606797205726171</v>
      </c>
    </row>
    <row r="895" spans="1:20" x14ac:dyDescent="0.25">
      <c r="A895" vm="7774">
        <f ca="1"/>
        <v>45126</v>
      </c>
      <c r="B895" vm="7775">
        <f ca="1"/>
        <v>385.65</v>
      </c>
      <c r="C895" s="9">
        <f t="shared" ca="1" si="88"/>
        <v>-2.333177788148566E-4</v>
      </c>
      <c r="G895" vm="7776">
        <f ca="1"/>
        <v>47.076999999999998</v>
      </c>
      <c r="H895" vm="7777">
        <f ca="1"/>
        <v>355.08</v>
      </c>
      <c r="I895" vm="7778">
        <f ca="1"/>
        <v>195.1</v>
      </c>
      <c r="J895" vm="6769">
        <f ca="1"/>
        <v>135.36000000000001</v>
      </c>
      <c r="K895" vm="7779">
        <f ca="1"/>
        <v>316.01</v>
      </c>
      <c r="L895" vm="5435">
        <f ca="1"/>
        <v>291.26</v>
      </c>
      <c r="M895" vm="7780">
        <f ca="1"/>
        <v>122.78</v>
      </c>
      <c r="N895" s="9">
        <f t="shared" ca="1" si="89"/>
        <v>7.0028899277518057</v>
      </c>
      <c r="O895" s="9">
        <f t="shared" ca="1" si="89"/>
        <v>1.2516169942929616</v>
      </c>
      <c r="P895" s="9">
        <f t="shared" ca="1" si="89"/>
        <v>1.6575855610420569</v>
      </c>
      <c r="Q895" s="9">
        <f t="shared" ca="1" si="84"/>
        <v>0.46506191012208875</v>
      </c>
      <c r="R895" s="9">
        <f t="shared" ca="1" si="85"/>
        <v>0.53963459196102304</v>
      </c>
      <c r="S895" s="9">
        <f t="shared" ca="1" si="86"/>
        <v>9.4437687353881898</v>
      </c>
      <c r="T895" s="9">
        <f t="shared" ca="1" si="87"/>
        <v>0.83662174088644892</v>
      </c>
    </row>
    <row r="896" spans="1:20" x14ac:dyDescent="0.25">
      <c r="A896" vm="7781">
        <f ca="1"/>
        <v>45127</v>
      </c>
      <c r="B896" vm="7782">
        <f ca="1"/>
        <v>376.76</v>
      </c>
      <c r="C896" s="9">
        <f t="shared" ca="1" si="88"/>
        <v>-2.305199014650583E-2</v>
      </c>
      <c r="G896" vm="7783">
        <f ca="1"/>
        <v>45.52</v>
      </c>
      <c r="H896" vm="7784">
        <f ca="1"/>
        <v>346.87</v>
      </c>
      <c r="I896" vm="7785">
        <f ca="1"/>
        <v>193.13</v>
      </c>
      <c r="J896" vm="7786">
        <f ca="1"/>
        <v>129.96</v>
      </c>
      <c r="K896" vm="2224">
        <f ca="1"/>
        <v>302.52</v>
      </c>
      <c r="L896" vm="7787">
        <f ca="1"/>
        <v>262.89999999999998</v>
      </c>
      <c r="M896" vm="7788">
        <f ca="1"/>
        <v>119.53</v>
      </c>
      <c r="N896" s="9">
        <f t="shared" ca="1" si="89"/>
        <v>6.7382065448363795</v>
      </c>
      <c r="O896" s="9">
        <f t="shared" ca="1" si="89"/>
        <v>1.199556119213697</v>
      </c>
      <c r="P896" s="9">
        <f t="shared" ca="1" si="89"/>
        <v>1.6307508939213351</v>
      </c>
      <c r="Q896" s="9">
        <f t="shared" ca="1" si="84"/>
        <v>0.40661529136721808</v>
      </c>
      <c r="R896" s="9">
        <f t="shared" ca="1" si="85"/>
        <v>0.47390986601705221</v>
      </c>
      <c r="S896" s="9">
        <f t="shared" ca="1" si="86"/>
        <v>8.426858478794049</v>
      </c>
      <c r="T896" s="9">
        <f t="shared" ca="1" si="87"/>
        <v>0.78800616295941728</v>
      </c>
    </row>
    <row r="897" spans="1:20" x14ac:dyDescent="0.25">
      <c r="A897" vm="7789">
        <f ca="1"/>
        <v>45128</v>
      </c>
      <c r="B897" vm="7790">
        <f ca="1"/>
        <v>375.63</v>
      </c>
      <c r="C897" s="9">
        <f t="shared" ca="1" si="88"/>
        <v>-2.9992568213186299E-3</v>
      </c>
      <c r="G897" vm="7791">
        <f ca="1"/>
        <v>44.308999999999997</v>
      </c>
      <c r="H897" vm="7792">
        <f ca="1"/>
        <v>343.77</v>
      </c>
      <c r="I897" vm="7793">
        <f ca="1"/>
        <v>191.94</v>
      </c>
      <c r="J897" vm="7794">
        <f ca="1"/>
        <v>130</v>
      </c>
      <c r="K897" vm="7795">
        <f ca="1"/>
        <v>294.26</v>
      </c>
      <c r="L897" vm="7796">
        <f ca="1"/>
        <v>260.02</v>
      </c>
      <c r="M897" vm="7797">
        <f ca="1"/>
        <v>120.31</v>
      </c>
      <c r="N897" s="9">
        <f t="shared" ca="1" si="89"/>
        <v>6.532341691457713</v>
      </c>
      <c r="O897" s="9">
        <f t="shared" ca="1" si="89"/>
        <v>1.1798985415345595</v>
      </c>
      <c r="P897" s="9">
        <f t="shared" ca="1" si="89"/>
        <v>1.6145411203814066</v>
      </c>
      <c r="Q897" s="9">
        <f t="shared" ca="1" si="84"/>
        <v>0.40704822928392081</v>
      </c>
      <c r="R897" s="9">
        <f t="shared" ca="1" si="85"/>
        <v>0.43366626065773439</v>
      </c>
      <c r="S897" s="9">
        <f t="shared" ca="1" si="86"/>
        <v>8.3235897362344193</v>
      </c>
      <c r="T897" s="9">
        <f t="shared" ca="1" si="87"/>
        <v>0.799673901661905</v>
      </c>
    </row>
    <row r="898" spans="1:20" x14ac:dyDescent="0.25">
      <c r="A898" vm="7798">
        <f ca="1"/>
        <v>45131</v>
      </c>
      <c r="B898" vm="7799">
        <f ca="1"/>
        <v>376.23</v>
      </c>
      <c r="C898" s="9">
        <f t="shared" ca="1" si="88"/>
        <v>1.5973165082661112E-3</v>
      </c>
      <c r="G898" vm="7800">
        <f ca="1"/>
        <v>44.612000000000002</v>
      </c>
      <c r="H898" vm="4704">
        <f ca="1"/>
        <v>345.11</v>
      </c>
      <c r="I898" vm="7801">
        <f ca="1"/>
        <v>192.75</v>
      </c>
      <c r="J898" vm="2411">
        <f ca="1"/>
        <v>128.80000000000001</v>
      </c>
      <c r="K898" vm="7802">
        <f ca="1"/>
        <v>291.61</v>
      </c>
      <c r="L898" vm="7803">
        <f ca="1"/>
        <v>269.06</v>
      </c>
      <c r="M898" vm="7804">
        <f ca="1"/>
        <v>121.88</v>
      </c>
      <c r="N898" s="9">
        <f t="shared" ca="1" si="89"/>
        <v>6.5838504037399064</v>
      </c>
      <c r="O898" s="9">
        <f t="shared" ca="1" si="89"/>
        <v>1.1883956880152189</v>
      </c>
      <c r="P898" s="9">
        <f t="shared" ca="1" si="89"/>
        <v>1.6255746637153075</v>
      </c>
      <c r="Q898" s="9">
        <f t="shared" ca="1" si="84"/>
        <v>0.39406009178283852</v>
      </c>
      <c r="R898" s="9">
        <f t="shared" ca="1" si="85"/>
        <v>0.42075517661388551</v>
      </c>
      <c r="S898" s="9">
        <f t="shared" ca="1" si="86"/>
        <v>8.6477388448243708</v>
      </c>
      <c r="T898" s="9">
        <f t="shared" ca="1" si="87"/>
        <v>0.8231589654605016</v>
      </c>
    </row>
    <row r="899" spans="1:20" x14ac:dyDescent="0.25">
      <c r="A899" vm="7805">
        <f ca="1"/>
        <v>45132</v>
      </c>
      <c r="B899" vm="7806">
        <f ca="1"/>
        <v>378.78</v>
      </c>
      <c r="C899" s="9">
        <f t="shared" ca="1" si="88"/>
        <v>6.7777689179489009E-3</v>
      </c>
      <c r="G899" vm="7807">
        <f ca="1"/>
        <v>45.679000000000002</v>
      </c>
      <c r="H899" vm="7808">
        <f ca="1"/>
        <v>350.98</v>
      </c>
      <c r="I899" vm="7809">
        <f ca="1"/>
        <v>193.62</v>
      </c>
      <c r="J899" vm="7810">
        <f ca="1"/>
        <v>129.13</v>
      </c>
      <c r="K899" vm="2126">
        <f ca="1"/>
        <v>294.47000000000003</v>
      </c>
      <c r="L899" vm="1451">
        <f ca="1"/>
        <v>265.27999999999997</v>
      </c>
      <c r="M899" vm="7811">
        <f ca="1"/>
        <v>122.79</v>
      </c>
      <c r="N899" s="9">
        <f t="shared" ca="1" si="89"/>
        <v>6.7652358691032726</v>
      </c>
      <c r="O899" s="9">
        <f t="shared" ca="1" si="89"/>
        <v>1.2256182625237795</v>
      </c>
      <c r="P899" s="9">
        <f t="shared" ca="1" si="89"/>
        <v>1.6374255065554233</v>
      </c>
      <c r="Q899" s="9">
        <f t="shared" ca="1" si="84"/>
        <v>0.39763182959563603</v>
      </c>
      <c r="R899" s="9">
        <f t="shared" ca="1" si="85"/>
        <v>0.43468940316686977</v>
      </c>
      <c r="S899" s="9">
        <f t="shared" ca="1" si="86"/>
        <v>8.5121986202148552</v>
      </c>
      <c r="T899" s="9">
        <f t="shared" ca="1" si="87"/>
        <v>0.83677132728007075</v>
      </c>
    </row>
    <row r="900" spans="1:20" x14ac:dyDescent="0.25">
      <c r="A900" vm="7812">
        <f ca="1"/>
        <v>45133</v>
      </c>
      <c r="B900" vm="7813">
        <f ca="1"/>
        <v>377.52</v>
      </c>
      <c r="C900" s="9">
        <f t="shared" ca="1" si="88"/>
        <v>-3.3264691905591226E-3</v>
      </c>
      <c r="G900" vm="7814">
        <f ca="1"/>
        <v>45.451999999999998</v>
      </c>
      <c r="H900" vm="7815">
        <f ca="1"/>
        <v>337.77</v>
      </c>
      <c r="I900" vm="7816">
        <f ca="1"/>
        <v>194.5</v>
      </c>
      <c r="J900" vm="7817">
        <f ca="1"/>
        <v>128.15</v>
      </c>
      <c r="K900" vm="7818">
        <f ca="1"/>
        <v>298.57</v>
      </c>
      <c r="L900" vm="7819">
        <f ca="1"/>
        <v>264.35000000000002</v>
      </c>
      <c r="M900" vm="7820">
        <f ca="1"/>
        <v>129.66</v>
      </c>
      <c r="N900" s="9">
        <f t="shared" ca="1" si="89"/>
        <v>6.7266468338291538</v>
      </c>
      <c r="O900" s="9">
        <f t="shared" ca="1" si="89"/>
        <v>1.1418516169942929</v>
      </c>
      <c r="P900" s="9">
        <f t="shared" ca="1" si="89"/>
        <v>1.6494125659799082</v>
      </c>
      <c r="Q900" s="9">
        <f t="shared" ref="Q900:Q963" ca="1" si="90">(J900/J$3)-1</f>
        <v>0.38702485063641889</v>
      </c>
      <c r="R900" s="9">
        <f t="shared" ref="R900:R963" ca="1" si="91">(K900/K$3)-1</f>
        <v>0.45466504263093777</v>
      </c>
      <c r="S900" s="9">
        <f t="shared" ref="S900:S963" ca="1" si="92">(L900/L$3)-1</f>
        <v>8.4788514220966427</v>
      </c>
      <c r="T900" s="9">
        <f t="shared" ref="T900:T963" ca="1" si="93">(M900/M$3)-1</f>
        <v>0.93953717969813466</v>
      </c>
    </row>
    <row r="901" spans="1:20" x14ac:dyDescent="0.25">
      <c r="A901" vm="7821">
        <f ca="1"/>
        <v>45134</v>
      </c>
      <c r="B901" vm="7822">
        <f ca="1"/>
        <v>376.62</v>
      </c>
      <c r="C901" s="9">
        <f t="shared" ref="C901:C964" ca="1" si="94">B901/B900-1</f>
        <v>-2.3839796567068916E-3</v>
      </c>
      <c r="G901" vm="7823">
        <f ca="1"/>
        <v>45.9</v>
      </c>
      <c r="H901" vm="7824">
        <f ca="1"/>
        <v>330.72</v>
      </c>
      <c r="I901" vm="7825">
        <f ca="1"/>
        <v>193.22</v>
      </c>
      <c r="J901" vm="7826">
        <f ca="1"/>
        <v>128.25</v>
      </c>
      <c r="K901" vm="7827">
        <f ca="1"/>
        <v>311.70999999999998</v>
      </c>
      <c r="L901" vm="7828">
        <f ca="1"/>
        <v>255.71</v>
      </c>
      <c r="M901" vm="2640">
        <f ca="1"/>
        <v>129.87</v>
      </c>
      <c r="N901" s="9">
        <f t="shared" ca="1" si="89"/>
        <v>6.8028049298767526</v>
      </c>
      <c r="O901" s="9">
        <f t="shared" ca="1" si="89"/>
        <v>1.0971464806594802</v>
      </c>
      <c r="P901" s="9">
        <f t="shared" ca="1" si="89"/>
        <v>1.6319768431806576</v>
      </c>
      <c r="Q901" s="9">
        <f t="shared" ca="1" si="90"/>
        <v>0.38810719542817562</v>
      </c>
      <c r="R901" s="9">
        <f t="shared" ca="1" si="91"/>
        <v>0.51868453105968326</v>
      </c>
      <c r="S901" s="9">
        <f t="shared" ca="1" si="92"/>
        <v>8.16904519441775</v>
      </c>
      <c r="T901" s="9">
        <f t="shared" ca="1" si="93"/>
        <v>0.94267849396418901</v>
      </c>
    </row>
    <row r="902" spans="1:20" x14ac:dyDescent="0.25">
      <c r="A902" vm="7829">
        <f ca="1"/>
        <v>45135</v>
      </c>
      <c r="B902" vm="7830">
        <f ca="1"/>
        <v>383.48</v>
      </c>
      <c r="C902" s="9">
        <f t="shared" ca="1" si="94"/>
        <v>1.821464606234402E-2</v>
      </c>
      <c r="G902" vm="7831">
        <f ca="1"/>
        <v>46.75</v>
      </c>
      <c r="H902" vm="7832">
        <f ca="1"/>
        <v>338.37</v>
      </c>
      <c r="I902" vm="7833">
        <f ca="1"/>
        <v>195.83</v>
      </c>
      <c r="J902" vm="7834">
        <f ca="1"/>
        <v>132.21</v>
      </c>
      <c r="K902" vm="7835">
        <f ca="1"/>
        <v>325.48</v>
      </c>
      <c r="L902" vm="6671">
        <f ca="1"/>
        <v>266.44</v>
      </c>
      <c r="M902" vm="7836">
        <f ca="1"/>
        <v>133.01</v>
      </c>
      <c r="N902" s="9">
        <f t="shared" ca="1" si="89"/>
        <v>6.9473013174670628</v>
      </c>
      <c r="O902" s="9">
        <f t="shared" ca="1" si="89"/>
        <v>1.1456563094483196</v>
      </c>
      <c r="P902" s="9">
        <f t="shared" ca="1" si="89"/>
        <v>1.6675293717010051</v>
      </c>
      <c r="Q902" s="9">
        <f t="shared" ca="1" si="90"/>
        <v>0.43096804918174758</v>
      </c>
      <c r="R902" s="9">
        <f t="shared" ca="1" si="91"/>
        <v>0.58577344701583445</v>
      </c>
      <c r="S902" s="9">
        <f t="shared" ca="1" si="92"/>
        <v>8.553792974856929</v>
      </c>
      <c r="T902" s="9">
        <f t="shared" ca="1" si="93"/>
        <v>0.98964862156138267</v>
      </c>
    </row>
    <row r="903" spans="1:20" x14ac:dyDescent="0.25">
      <c r="A903" vm="7837">
        <f ca="1"/>
        <v>45138</v>
      </c>
      <c r="B903" vm="7838">
        <f ca="1"/>
        <v>383.68</v>
      </c>
      <c r="C903" s="9">
        <f t="shared" ca="1" si="94"/>
        <v>5.2153958485456897E-4</v>
      </c>
      <c r="G903" vm="7839">
        <f ca="1"/>
        <v>46.728999999999999</v>
      </c>
      <c r="H903" vm="7840">
        <f ca="1"/>
        <v>335.92</v>
      </c>
      <c r="I903" vm="7841">
        <f ca="1"/>
        <v>196.45</v>
      </c>
      <c r="J903" vm="7842">
        <f ca="1"/>
        <v>133.68</v>
      </c>
      <c r="K903" vm="7843">
        <f ca="1"/>
        <v>318.60000000000002</v>
      </c>
      <c r="L903" vm="7844">
        <f ca="1"/>
        <v>267.43</v>
      </c>
      <c r="M903" vm="3003">
        <f ca="1"/>
        <v>133.11000000000001</v>
      </c>
      <c r="N903" s="9">
        <f t="shared" ca="1" si="89"/>
        <v>6.9437314067148312</v>
      </c>
      <c r="O903" s="9">
        <f t="shared" ca="1" si="89"/>
        <v>1.1301204819277113</v>
      </c>
      <c r="P903" s="9">
        <f t="shared" ca="1" si="89"/>
        <v>1.6759747999318919</v>
      </c>
      <c r="Q903" s="9">
        <f t="shared" ca="1" si="90"/>
        <v>0.4468785176205734</v>
      </c>
      <c r="R903" s="9">
        <f t="shared" ca="1" si="91"/>
        <v>0.55225334957369077</v>
      </c>
      <c r="S903" s="9">
        <f t="shared" ca="1" si="92"/>
        <v>8.5892916051118036</v>
      </c>
      <c r="T903" s="9">
        <f t="shared" ca="1" si="93"/>
        <v>0.99114448549759926</v>
      </c>
    </row>
    <row r="904" spans="1:20" x14ac:dyDescent="0.25">
      <c r="A904" vm="7845">
        <f ca="1"/>
        <v>45139</v>
      </c>
      <c r="B904" vm="7846">
        <f ca="1"/>
        <v>382.79</v>
      </c>
      <c r="C904" s="9">
        <f t="shared" ca="1" si="94"/>
        <v>-2.3196413678064909E-3</v>
      </c>
      <c r="G904" vm="7847">
        <f ca="1"/>
        <v>46.506999999999998</v>
      </c>
      <c r="H904" vm="7848">
        <f ca="1"/>
        <v>336.34</v>
      </c>
      <c r="I904" vm="7849">
        <f ca="1"/>
        <v>195.60499999999999</v>
      </c>
      <c r="J904" vm="7850">
        <f ca="1"/>
        <v>131.69</v>
      </c>
      <c r="K904" vm="7851">
        <f ca="1"/>
        <v>322.70999999999998</v>
      </c>
      <c r="L904" vm="7852">
        <f ca="1"/>
        <v>261.07</v>
      </c>
      <c r="M904" vm="7853">
        <f ca="1"/>
        <v>131.88999999999999</v>
      </c>
      <c r="N904" s="9">
        <f t="shared" ca="1" si="89"/>
        <v>6.9059923501912444</v>
      </c>
      <c r="O904" s="9">
        <f t="shared" ca="1" si="89"/>
        <v>1.1327837666455296</v>
      </c>
      <c r="P904" s="9">
        <f t="shared" ca="1" si="89"/>
        <v>1.6644644985526988</v>
      </c>
      <c r="Q904" s="9">
        <f t="shared" ca="1" si="90"/>
        <v>0.42533985626461179</v>
      </c>
      <c r="R904" s="9">
        <f t="shared" ca="1" si="91"/>
        <v>0.57227771010962236</v>
      </c>
      <c r="S904" s="9">
        <f t="shared" ca="1" si="92"/>
        <v>8.3612397986259523</v>
      </c>
      <c r="T904" s="9">
        <f t="shared" ca="1" si="93"/>
        <v>0.97289494547575939</v>
      </c>
    </row>
    <row r="905" spans="1:20" x14ac:dyDescent="0.25">
      <c r="A905" vm="7854">
        <f ca="1"/>
        <v>45140</v>
      </c>
      <c r="B905" vm="7855">
        <f ca="1"/>
        <v>374.39</v>
      </c>
      <c r="C905" s="9">
        <f t="shared" ca="1" si="94"/>
        <v>-2.1944146921288543E-2</v>
      </c>
      <c r="G905" vm="7856">
        <f ca="1"/>
        <v>44.268999999999998</v>
      </c>
      <c r="H905" vm="7857">
        <f ca="1"/>
        <v>327.5</v>
      </c>
      <c r="I905" vm="7213">
        <f ca="1"/>
        <v>192.58</v>
      </c>
      <c r="J905" vm="7858">
        <f ca="1"/>
        <v>128.21</v>
      </c>
      <c r="K905" vm="7859">
        <f ca="1"/>
        <v>314.31</v>
      </c>
      <c r="L905" vm="7860">
        <f ca="1"/>
        <v>254.11</v>
      </c>
      <c r="M905" vm="7861">
        <f ca="1"/>
        <v>128.63999999999999</v>
      </c>
      <c r="N905" s="9">
        <f t="shared" ca="1" si="89"/>
        <v>6.5255418614534628</v>
      </c>
      <c r="O905" s="9">
        <f t="shared" ca="1" si="89"/>
        <v>1.0767279644895371</v>
      </c>
      <c r="P905" s="9">
        <f t="shared" ca="1" si="89"/>
        <v>1.6232589817810323</v>
      </c>
      <c r="Q905" s="9">
        <f t="shared" ca="1" si="90"/>
        <v>0.38767425751147311</v>
      </c>
      <c r="R905" s="9">
        <f t="shared" ca="1" si="91"/>
        <v>0.53135200974421437</v>
      </c>
      <c r="S905" s="9">
        <f t="shared" ca="1" si="92"/>
        <v>8.1116736707735111</v>
      </c>
      <c r="T905" s="9">
        <f t="shared" ca="1" si="93"/>
        <v>0.92427936754872753</v>
      </c>
    </row>
    <row r="906" spans="1:20" x14ac:dyDescent="0.25">
      <c r="A906" vm="7862">
        <f ca="1"/>
        <v>45141</v>
      </c>
      <c r="B906" vm="7863">
        <f ca="1"/>
        <v>373.79</v>
      </c>
      <c r="C906" s="9">
        <f t="shared" ca="1" si="94"/>
        <v>-1.6026069072356819E-3</v>
      </c>
      <c r="G906" vm="7864">
        <f ca="1"/>
        <v>44.515000000000001</v>
      </c>
      <c r="H906" vm="7865">
        <f ca="1"/>
        <v>326.66000000000003</v>
      </c>
      <c r="I906" vm="7866">
        <f ca="1"/>
        <v>191.17</v>
      </c>
      <c r="J906" vm="2428">
        <f ca="1"/>
        <v>128.91</v>
      </c>
      <c r="K906" vm="7867">
        <f ca="1"/>
        <v>313.19</v>
      </c>
      <c r="L906" vm="7868">
        <f ca="1"/>
        <v>259.32</v>
      </c>
      <c r="M906" vm="7869">
        <f ca="1"/>
        <v>128.77000000000001</v>
      </c>
      <c r="N906" s="9">
        <f t="shared" ca="1" si="89"/>
        <v>6.5673608159796002</v>
      </c>
      <c r="O906" s="9">
        <f t="shared" ca="1" si="89"/>
        <v>1.0714013950539001</v>
      </c>
      <c r="P906" s="9">
        <f t="shared" ca="1" si="89"/>
        <v>1.6040524433849823</v>
      </c>
      <c r="Q906" s="9">
        <f t="shared" ca="1" si="90"/>
        <v>0.39525067105377087</v>
      </c>
      <c r="R906" s="9">
        <f t="shared" ca="1" si="91"/>
        <v>0.52589524969549339</v>
      </c>
      <c r="S906" s="9">
        <f t="shared" ca="1" si="92"/>
        <v>8.2984896946400646</v>
      </c>
      <c r="T906" s="9">
        <f t="shared" ca="1" si="93"/>
        <v>0.92622399066580918</v>
      </c>
    </row>
    <row r="907" spans="1:20" x14ac:dyDescent="0.25">
      <c r="A907" vm="7870">
        <f ca="1"/>
        <v>45142</v>
      </c>
      <c r="B907" vm="7871">
        <f ca="1"/>
        <v>372.04</v>
      </c>
      <c r="C907" s="9">
        <f t="shared" ca="1" si="94"/>
        <v>-4.6817731881537705E-3</v>
      </c>
      <c r="G907" vm="7872">
        <f ca="1"/>
        <v>44.68</v>
      </c>
      <c r="H907" vm="7873">
        <f ca="1"/>
        <v>327.78</v>
      </c>
      <c r="I907" vm="7874">
        <f ca="1"/>
        <v>181.99</v>
      </c>
      <c r="J907" vm="7875">
        <f ca="1"/>
        <v>139.57</v>
      </c>
      <c r="K907" vm="7876">
        <f ca="1"/>
        <v>310.73</v>
      </c>
      <c r="L907" vm="7877">
        <f ca="1"/>
        <v>253.86</v>
      </c>
      <c r="M907" vm="6227">
        <f ca="1"/>
        <v>128.54</v>
      </c>
      <c r="N907" s="9">
        <f t="shared" ca="1" si="89"/>
        <v>6.5954101147471311</v>
      </c>
      <c r="O907" s="9">
        <f t="shared" ca="1" si="89"/>
        <v>1.0785034876347495</v>
      </c>
      <c r="P907" s="9">
        <f t="shared" ca="1" si="89"/>
        <v>1.4790056189341056</v>
      </c>
      <c r="Q907" s="9">
        <f t="shared" ca="1" si="90"/>
        <v>0.51062862585505231</v>
      </c>
      <c r="R907" s="9">
        <f t="shared" ca="1" si="91"/>
        <v>0.51390986601705246</v>
      </c>
      <c r="S907" s="9">
        <f t="shared" ca="1" si="92"/>
        <v>8.1027093702040993</v>
      </c>
      <c r="T907" s="9">
        <f t="shared" ca="1" si="93"/>
        <v>0.92278350361251138</v>
      </c>
    </row>
    <row r="908" spans="1:20" x14ac:dyDescent="0.25">
      <c r="A908" vm="7878">
        <f ca="1"/>
        <v>45145</v>
      </c>
      <c r="B908" vm="7879">
        <f ca="1"/>
        <v>375.19</v>
      </c>
      <c r="C908" s="9">
        <f t="shared" ca="1" si="94"/>
        <v>8.4668315234921465E-3</v>
      </c>
      <c r="G908" vm="7880">
        <f ca="1"/>
        <v>45.416499999999999</v>
      </c>
      <c r="H908" vm="7881">
        <f ca="1"/>
        <v>330.11</v>
      </c>
      <c r="I908" vm="7882">
        <f ca="1"/>
        <v>178.85</v>
      </c>
      <c r="J908" vm="7883">
        <f ca="1"/>
        <v>142.22</v>
      </c>
      <c r="K908" vm="4682">
        <f ca="1"/>
        <v>316.56</v>
      </c>
      <c r="L908" vm="7884">
        <f ca="1"/>
        <v>251.45</v>
      </c>
      <c r="M908" vm="3021">
        <f ca="1"/>
        <v>131.94</v>
      </c>
      <c r="N908" s="9">
        <f t="shared" ca="1" si="89"/>
        <v>6.7206119847003816</v>
      </c>
      <c r="O908" s="9">
        <f t="shared" ca="1" si="89"/>
        <v>1.0932783766645531</v>
      </c>
      <c r="P908" s="9">
        <f t="shared" ca="1" si="89"/>
        <v>1.4362336114421934</v>
      </c>
      <c r="Q908" s="9">
        <f t="shared" ca="1" si="90"/>
        <v>0.53931076283660939</v>
      </c>
      <c r="R908" s="9">
        <f t="shared" ca="1" si="91"/>
        <v>0.54231425091352015</v>
      </c>
      <c r="S908" s="9">
        <f t="shared" ca="1" si="92"/>
        <v>8.016293512714963</v>
      </c>
      <c r="T908" s="9">
        <f t="shared" ca="1" si="93"/>
        <v>0.97364287744386768</v>
      </c>
    </row>
    <row r="909" spans="1:20" x14ac:dyDescent="0.25">
      <c r="A909" vm="7885">
        <f ca="1"/>
        <v>45146</v>
      </c>
      <c r="B909" vm="7886">
        <f ca="1"/>
        <v>372</v>
      </c>
      <c r="C909" s="9">
        <f t="shared" ca="1" si="94"/>
        <v>-8.5023588048721566E-3</v>
      </c>
      <c r="G909" vm="7887">
        <f ca="1"/>
        <v>44.664000000000001</v>
      </c>
      <c r="H909" vm="7888">
        <f ca="1"/>
        <v>326.05</v>
      </c>
      <c r="I909" vm="7889">
        <f ca="1"/>
        <v>179.8</v>
      </c>
      <c r="J909" vm="7890">
        <f ca="1"/>
        <v>139.94</v>
      </c>
      <c r="K909" vm="7891">
        <f ca="1"/>
        <v>312.64</v>
      </c>
      <c r="L909" vm="7892">
        <f ca="1"/>
        <v>249.7</v>
      </c>
      <c r="M909" vm="7893">
        <f ca="1"/>
        <v>131.84</v>
      </c>
      <c r="N909" s="9">
        <f t="shared" ca="1" si="89"/>
        <v>6.5926901827454314</v>
      </c>
      <c r="O909" s="9">
        <f t="shared" ca="1" si="89"/>
        <v>1.067533291058973</v>
      </c>
      <c r="P909" s="9">
        <f t="shared" ca="1" si="89"/>
        <v>1.4491741869572623</v>
      </c>
      <c r="Q909" s="9">
        <f t="shared" ca="1" si="90"/>
        <v>0.51463330158455278</v>
      </c>
      <c r="R909" s="9">
        <f t="shared" ca="1" si="91"/>
        <v>0.52321559074299628</v>
      </c>
      <c r="S909" s="9">
        <f t="shared" ca="1" si="92"/>
        <v>7.9535434087290771</v>
      </c>
      <c r="T909" s="9">
        <f t="shared" ca="1" si="93"/>
        <v>0.97214701350765131</v>
      </c>
    </row>
    <row r="910" spans="1:20" x14ac:dyDescent="0.25">
      <c r="A910" vm="7894">
        <f ca="1"/>
        <v>45147</v>
      </c>
      <c r="B910" vm="7895">
        <f ca="1"/>
        <v>367.91</v>
      </c>
      <c r="C910" s="9">
        <f t="shared" ca="1" si="94"/>
        <v>-1.099462365591386E-2</v>
      </c>
      <c r="G910" vm="7896">
        <f ca="1"/>
        <v>42.554000000000002</v>
      </c>
      <c r="H910" vm="7897">
        <f ca="1"/>
        <v>322.23</v>
      </c>
      <c r="I910" vm="530">
        <f ca="1"/>
        <v>178.19</v>
      </c>
      <c r="J910" vm="7898">
        <f ca="1"/>
        <v>137.85</v>
      </c>
      <c r="K910" vm="7899">
        <f ca="1"/>
        <v>305.20999999999998</v>
      </c>
      <c r="L910" vm="7900">
        <f ca="1"/>
        <v>242.19</v>
      </c>
      <c r="M910" vm="3354">
        <f ca="1"/>
        <v>130.15</v>
      </c>
      <c r="N910" s="9">
        <f t="shared" ca="1" si="89"/>
        <v>6.2339991500212495</v>
      </c>
      <c r="O910" s="9">
        <f t="shared" ca="1" si="89"/>
        <v>1.0433100824350032</v>
      </c>
      <c r="P910" s="9">
        <f t="shared" ca="1" si="89"/>
        <v>1.4272433168738297</v>
      </c>
      <c r="Q910" s="9">
        <f t="shared" ca="1" si="90"/>
        <v>0.49201229543683445</v>
      </c>
      <c r="R910" s="9">
        <f t="shared" ca="1" si="91"/>
        <v>0.48701583434835549</v>
      </c>
      <c r="S910" s="9">
        <f t="shared" ca="1" si="92"/>
        <v>7.6842558196239299</v>
      </c>
      <c r="T910" s="9">
        <f t="shared" ca="1" si="93"/>
        <v>0.94686691298559489</v>
      </c>
    </row>
    <row r="911" spans="1:20" x14ac:dyDescent="0.25">
      <c r="A911" vm="7901">
        <f ca="1"/>
        <v>45148</v>
      </c>
      <c r="B911" vm="7902">
        <f ca="1"/>
        <v>368.59</v>
      </c>
      <c r="C911" s="9">
        <f t="shared" ca="1" si="94"/>
        <v>1.8482781114945723E-3</v>
      </c>
      <c r="G911" vm="7903">
        <f ca="1"/>
        <v>42.387999999999998</v>
      </c>
      <c r="H911" vm="7904">
        <f ca="1"/>
        <v>322.93</v>
      </c>
      <c r="I911" vm="7905">
        <f ca="1"/>
        <v>177.97</v>
      </c>
      <c r="J911" vm="7906">
        <f ca="1"/>
        <v>138.56</v>
      </c>
      <c r="K911" vm="7907">
        <f ca="1"/>
        <v>305.74</v>
      </c>
      <c r="L911" vm="7908">
        <f ca="1"/>
        <v>245.34</v>
      </c>
      <c r="M911" vm="3120">
        <f ca="1"/>
        <v>130.21</v>
      </c>
      <c r="N911" s="9">
        <f t="shared" ca="1" si="89"/>
        <v>6.2057798555036117</v>
      </c>
      <c r="O911" s="9">
        <f t="shared" ca="1" si="89"/>
        <v>1.0477488902980343</v>
      </c>
      <c r="P911" s="9">
        <f t="shared" ca="1" si="89"/>
        <v>1.4242465520177081</v>
      </c>
      <c r="Q911" s="9">
        <f t="shared" ca="1" si="90"/>
        <v>0.49969694345830806</v>
      </c>
      <c r="R911" s="9">
        <f t="shared" ca="1" si="91"/>
        <v>0.4895980511571254</v>
      </c>
      <c r="S911" s="9">
        <f t="shared" ca="1" si="92"/>
        <v>7.7972060067985254</v>
      </c>
      <c r="T911" s="9">
        <f t="shared" ca="1" si="93"/>
        <v>0.9477644313473248</v>
      </c>
    </row>
    <row r="912" spans="1:20" x14ac:dyDescent="0.25">
      <c r="A912" vm="7909">
        <f ca="1"/>
        <v>45149</v>
      </c>
      <c r="B912" vm="7711">
        <f ca="1"/>
        <v>366.24</v>
      </c>
      <c r="C912" s="9">
        <f t="shared" ca="1" si="94"/>
        <v>-6.3756477386797128E-3</v>
      </c>
      <c r="G912" vm="7910">
        <f ca="1"/>
        <v>40.854999999999997</v>
      </c>
      <c r="H912" vm="7911">
        <f ca="1"/>
        <v>321.01</v>
      </c>
      <c r="I912" vm="7912">
        <f ca="1"/>
        <v>177.79</v>
      </c>
      <c r="J912" vm="7913">
        <f ca="1"/>
        <v>138.41</v>
      </c>
      <c r="K912" vm="7914">
        <f ca="1"/>
        <v>301.64</v>
      </c>
      <c r="L912" vm="7915">
        <f ca="1"/>
        <v>242.65</v>
      </c>
      <c r="M912" vm="7916">
        <f ca="1"/>
        <v>130.16999999999999</v>
      </c>
      <c r="N912" s="9">
        <f t="shared" ca="1" si="89"/>
        <v>5.9451763705907341</v>
      </c>
      <c r="O912" s="9">
        <f t="shared" ca="1" si="89"/>
        <v>1.035573874445149</v>
      </c>
      <c r="P912" s="9">
        <f t="shared" ca="1" si="89"/>
        <v>1.4217946534990635</v>
      </c>
      <c r="Q912" s="9">
        <f t="shared" ca="1" si="90"/>
        <v>0.49807342627067275</v>
      </c>
      <c r="R912" s="9">
        <f t="shared" ca="1" si="91"/>
        <v>0.46962241169305718</v>
      </c>
      <c r="S912" s="9">
        <f t="shared" ca="1" si="92"/>
        <v>7.700750132671649</v>
      </c>
      <c r="T912" s="9">
        <f t="shared" ca="1" si="93"/>
        <v>0.9471660857728379</v>
      </c>
    </row>
    <row r="913" spans="1:20" x14ac:dyDescent="0.25">
      <c r="A913" vm="7917">
        <f ca="1"/>
        <v>45152</v>
      </c>
      <c r="B913" vm="3978">
        <f ca="1"/>
        <v>370.35</v>
      </c>
      <c r="C913" s="9">
        <f t="shared" ca="1" si="94"/>
        <v>1.1222149410222926E-2</v>
      </c>
      <c r="G913" vm="7918">
        <f ca="1"/>
        <v>43.753</v>
      </c>
      <c r="H913" vm="7919">
        <f ca="1"/>
        <v>324.04000000000002</v>
      </c>
      <c r="I913" vm="7920">
        <f ca="1"/>
        <v>179.46</v>
      </c>
      <c r="J913" vm="7921">
        <f ca="1"/>
        <v>140.57</v>
      </c>
      <c r="K913" vm="7922">
        <f ca="1"/>
        <v>306.19</v>
      </c>
      <c r="L913" vm="7923">
        <f ca="1"/>
        <v>239.76</v>
      </c>
      <c r="M913" vm="7924">
        <f ca="1"/>
        <v>131.83000000000001</v>
      </c>
      <c r="N913" s="9">
        <f t="shared" ca="1" si="89"/>
        <v>6.4378240543986394</v>
      </c>
      <c r="O913" s="9">
        <f t="shared" ca="1" si="89"/>
        <v>1.0547875713379837</v>
      </c>
      <c r="P913" s="9">
        <f t="shared" ca="1" si="89"/>
        <v>1.4445428230887112</v>
      </c>
      <c r="Q913" s="9">
        <f t="shared" ca="1" si="90"/>
        <v>0.52145207377262093</v>
      </c>
      <c r="R913" s="9">
        <f t="shared" ca="1" si="91"/>
        <v>0.49179049939098651</v>
      </c>
      <c r="S913" s="9">
        <f t="shared" ca="1" si="92"/>
        <v>7.5971228180892414</v>
      </c>
      <c r="T913" s="9">
        <f t="shared" ca="1" si="93"/>
        <v>0.97199742711402992</v>
      </c>
    </row>
    <row r="914" spans="1:20" x14ac:dyDescent="0.25">
      <c r="A914" vm="7925">
        <f ca="1"/>
        <v>45153</v>
      </c>
      <c r="B914" vm="7926">
        <f ca="1"/>
        <v>366.42</v>
      </c>
      <c r="C914" s="9">
        <f t="shared" ca="1" si="94"/>
        <v>-1.0611583637100019E-2</v>
      </c>
      <c r="G914" vm="7927">
        <f ca="1"/>
        <v>43.94</v>
      </c>
      <c r="H914" vm="7928">
        <f ca="1"/>
        <v>321.86</v>
      </c>
      <c r="I914" vm="4306">
        <f ca="1"/>
        <v>177.45</v>
      </c>
      <c r="J914" vm="7929">
        <f ca="1"/>
        <v>137.66999999999999</v>
      </c>
      <c r="K914" vm="7930">
        <f ca="1"/>
        <v>301.95</v>
      </c>
      <c r="L914" vm="7931">
        <f ca="1"/>
        <v>232.96</v>
      </c>
      <c r="M914" vm="7932">
        <f ca="1"/>
        <v>130.27000000000001</v>
      </c>
      <c r="N914" s="9">
        <f t="shared" ca="1" si="89"/>
        <v>6.4696132596685079</v>
      </c>
      <c r="O914" s="9">
        <f t="shared" ca="1" si="89"/>
        <v>1.0409638554216869</v>
      </c>
      <c r="P914" s="9">
        <f t="shared" ca="1" si="89"/>
        <v>1.4171632896305124</v>
      </c>
      <c r="Q914" s="9">
        <f t="shared" ca="1" si="90"/>
        <v>0.49006407481167202</v>
      </c>
      <c r="R914" s="9">
        <f t="shared" ca="1" si="91"/>
        <v>0.47113276492082812</v>
      </c>
      <c r="S914" s="9">
        <f t="shared" ca="1" si="92"/>
        <v>7.3532938426012251</v>
      </c>
      <c r="T914" s="9">
        <f t="shared" ca="1" si="93"/>
        <v>0.94866194970905471</v>
      </c>
    </row>
    <row r="915" spans="1:20" x14ac:dyDescent="0.25">
      <c r="A915" vm="7933">
        <f ca="1"/>
        <v>45154</v>
      </c>
      <c r="B915" vm="5102">
        <f ca="1"/>
        <v>362.54</v>
      </c>
      <c r="C915" s="9">
        <f t="shared" ca="1" si="94"/>
        <v>-1.058894165165658E-2</v>
      </c>
      <c r="G915" vm="7934">
        <f ca="1"/>
        <v>43.485999999999997</v>
      </c>
      <c r="H915" vm="7935">
        <f ca="1"/>
        <v>320.39999999999998</v>
      </c>
      <c r="I915" vm="7936">
        <f ca="1"/>
        <v>176.57</v>
      </c>
      <c r="J915" vm="7937">
        <f ca="1"/>
        <v>135.07</v>
      </c>
      <c r="K915" vm="7938">
        <f ca="1"/>
        <v>294.29000000000002</v>
      </c>
      <c r="L915" vm="7939">
        <f ca="1"/>
        <v>225.6</v>
      </c>
      <c r="M915" vm="7940">
        <f ca="1"/>
        <v>129.11000000000001</v>
      </c>
      <c r="N915" s="9">
        <f t="shared" ca="1" si="89"/>
        <v>6.3924351891202713</v>
      </c>
      <c r="O915" s="9">
        <f t="shared" ca="1" si="89"/>
        <v>1.0317057704502219</v>
      </c>
      <c r="P915" s="9">
        <f t="shared" ca="1" si="89"/>
        <v>1.4051762302060276</v>
      </c>
      <c r="Q915" s="9">
        <f t="shared" ca="1" si="90"/>
        <v>0.46192311022599353</v>
      </c>
      <c r="R915" s="9">
        <f t="shared" ca="1" si="91"/>
        <v>0.43381242387332541</v>
      </c>
      <c r="S915" s="9">
        <f t="shared" ca="1" si="92"/>
        <v>7.089384833837725</v>
      </c>
      <c r="T915" s="9">
        <f t="shared" ca="1" si="93"/>
        <v>0.93130992804894497</v>
      </c>
    </row>
    <row r="916" spans="1:20" x14ac:dyDescent="0.25">
      <c r="A916" vm="7941">
        <f ca="1"/>
        <v>45155</v>
      </c>
      <c r="B916" vm="7942">
        <f ca="1"/>
        <v>358.58</v>
      </c>
      <c r="C916" s="9">
        <f t="shared" ca="1" si="94"/>
        <v>-1.0922932641915462E-2</v>
      </c>
      <c r="G916" vm="7943">
        <f ca="1"/>
        <v>43.343499999999999</v>
      </c>
      <c r="H916" vm="7944">
        <f ca="1"/>
        <v>316.88</v>
      </c>
      <c r="I916" vm="7945">
        <f ca="1"/>
        <v>174</v>
      </c>
      <c r="J916" vm="3387">
        <f ca="1"/>
        <v>133.97999999999999</v>
      </c>
      <c r="K916" vm="7946">
        <f ca="1"/>
        <v>285.08999999999997</v>
      </c>
      <c r="L916" vm="7947">
        <f ca="1"/>
        <v>219.22</v>
      </c>
      <c r="M916" vm="3369">
        <f ca="1"/>
        <v>130.46</v>
      </c>
      <c r="N916" s="9">
        <f t="shared" ref="N916:P979" ca="1" si="95">(G916/G$3)-1</f>
        <v>6.368210794730131</v>
      </c>
      <c r="O916" s="9">
        <f t="shared" ca="1" si="95"/>
        <v>1.0093849080532658</v>
      </c>
      <c r="P916" s="9">
        <f t="shared" ca="1" si="95"/>
        <v>1.370168568023157</v>
      </c>
      <c r="Q916" s="9">
        <f t="shared" ca="1" si="90"/>
        <v>0.45012555199584381</v>
      </c>
      <c r="R916" s="9">
        <f t="shared" ca="1" si="91"/>
        <v>0.38898903775883054</v>
      </c>
      <c r="S916" s="9">
        <f t="shared" ca="1" si="92"/>
        <v>6.8606158833063207</v>
      </c>
      <c r="T916" s="9">
        <f t="shared" ca="1" si="93"/>
        <v>0.95150409118786561</v>
      </c>
    </row>
    <row r="917" spans="1:20" x14ac:dyDescent="0.25">
      <c r="A917" vm="7948">
        <f ca="1"/>
        <v>45156</v>
      </c>
      <c r="B917" vm="7949">
        <f ca="1"/>
        <v>358.13</v>
      </c>
      <c r="C917" s="9">
        <f t="shared" ca="1" si="94"/>
        <v>-1.2549500808745062E-3</v>
      </c>
      <c r="G917" vm="7950">
        <f ca="1"/>
        <v>43.298999999999999</v>
      </c>
      <c r="H917" vm="7951">
        <f ca="1"/>
        <v>316.48</v>
      </c>
      <c r="I917" vm="7952">
        <f ca="1"/>
        <v>174.49</v>
      </c>
      <c r="J917" vm="5941">
        <f ca="1"/>
        <v>133.22</v>
      </c>
      <c r="K917" vm="7953">
        <f ca="1"/>
        <v>283.25</v>
      </c>
      <c r="L917" vm="7954">
        <f ca="1"/>
        <v>215.49</v>
      </c>
      <c r="M917" vm="7955">
        <f ca="1"/>
        <v>128.11000000000001</v>
      </c>
      <c r="N917" s="9">
        <f t="shared" ca="1" si="95"/>
        <v>6.3606459838504037</v>
      </c>
      <c r="O917" s="9">
        <f t="shared" ca="1" si="95"/>
        <v>1.0068484464172482</v>
      </c>
      <c r="P917" s="9">
        <f t="shared" ca="1" si="95"/>
        <v>1.3768431806572452</v>
      </c>
      <c r="Q917" s="9">
        <f t="shared" ca="1" si="90"/>
        <v>0.44189973157849161</v>
      </c>
      <c r="R917" s="9">
        <f t="shared" ca="1" si="91"/>
        <v>0.38002436053593169</v>
      </c>
      <c r="S917" s="9">
        <f t="shared" ca="1" si="92"/>
        <v>6.7268685188106883</v>
      </c>
      <c r="T917" s="9">
        <f t="shared" ca="1" si="93"/>
        <v>0.91635128868678128</v>
      </c>
    </row>
    <row r="918" spans="1:20" x14ac:dyDescent="0.25">
      <c r="A918" vm="7956">
        <f ca="1"/>
        <v>45159</v>
      </c>
      <c r="B918" vm="7957">
        <f ca="1"/>
        <v>363.9</v>
      </c>
      <c r="C918" s="9">
        <f t="shared" ca="1" si="94"/>
        <v>1.6111467902716781E-2</v>
      </c>
      <c r="G918" vm="7958">
        <f ca="1"/>
        <v>46.966999999999999</v>
      </c>
      <c r="H918" vm="7959">
        <f ca="1"/>
        <v>321.88</v>
      </c>
      <c r="I918" vm="4760">
        <f ca="1"/>
        <v>175.84</v>
      </c>
      <c r="J918" vm="7755">
        <f ca="1"/>
        <v>134.68</v>
      </c>
      <c r="K918" vm="7960">
        <f ca="1"/>
        <v>289.89999999999998</v>
      </c>
      <c r="L918" vm="7961">
        <f ca="1"/>
        <v>231.28</v>
      </c>
      <c r="M918" vm="7962">
        <f ca="1"/>
        <v>128.93</v>
      </c>
      <c r="N918" s="9">
        <f t="shared" ca="1" si="95"/>
        <v>6.9841903952401188</v>
      </c>
      <c r="O918" s="9">
        <f t="shared" ca="1" si="95"/>
        <v>1.0410906785034877</v>
      </c>
      <c r="P918" s="9">
        <f t="shared" ca="1" si="95"/>
        <v>1.3952324195470802</v>
      </c>
      <c r="Q918" s="9">
        <f t="shared" ca="1" si="90"/>
        <v>0.45770196553814202</v>
      </c>
      <c r="R918" s="9">
        <f t="shared" ca="1" si="91"/>
        <v>0.41242387332521302</v>
      </c>
      <c r="S918" s="9">
        <f t="shared" ca="1" si="92"/>
        <v>7.2930537427747737</v>
      </c>
      <c r="T918" s="9">
        <f t="shared" ca="1" si="93"/>
        <v>0.92861737296375524</v>
      </c>
    </row>
    <row r="919" spans="1:20" x14ac:dyDescent="0.25">
      <c r="A919" vm="7963">
        <f ca="1"/>
        <v>45160</v>
      </c>
      <c r="B919" vm="7964">
        <f ca="1"/>
        <v>363.38</v>
      </c>
      <c r="C919" s="9">
        <f t="shared" ca="1" si="94"/>
        <v>-1.4289640010991533E-3</v>
      </c>
      <c r="G919" vm="7965">
        <f ca="1"/>
        <v>45.667999999999999</v>
      </c>
      <c r="H919" vm="7966">
        <f ca="1"/>
        <v>322.45999999999998</v>
      </c>
      <c r="I919" vm="7967">
        <f ca="1"/>
        <v>177.23</v>
      </c>
      <c r="J919" vm="7968">
        <f ca="1"/>
        <v>134.25</v>
      </c>
      <c r="K919" vm="7969">
        <f ca="1"/>
        <v>287.60000000000002</v>
      </c>
      <c r="L919" vm="7970">
        <f ca="1"/>
        <v>233.19</v>
      </c>
      <c r="M919" vm="7971">
        <f ca="1"/>
        <v>129.69</v>
      </c>
      <c r="N919" s="9">
        <f t="shared" ca="1" si="95"/>
        <v>6.7633659158521029</v>
      </c>
      <c r="O919" s="9">
        <f t="shared" ca="1" si="95"/>
        <v>1.0447685478757136</v>
      </c>
      <c r="P919" s="9">
        <f t="shared" ca="1" si="95"/>
        <v>1.4141665247743913</v>
      </c>
      <c r="Q919" s="9">
        <f t="shared" ca="1" si="90"/>
        <v>0.45304788293358733</v>
      </c>
      <c r="R919" s="9">
        <f t="shared" ca="1" si="91"/>
        <v>0.40121802679658969</v>
      </c>
      <c r="S919" s="9">
        <f t="shared" ca="1" si="92"/>
        <v>7.3615409991250846</v>
      </c>
      <c r="T919" s="9">
        <f t="shared" ca="1" si="93"/>
        <v>0.93998593887899951</v>
      </c>
    </row>
    <row r="920" spans="1:20" x14ac:dyDescent="0.25">
      <c r="A920" vm="7972">
        <f ca="1"/>
        <v>45161</v>
      </c>
      <c r="B920" vm="7973">
        <f ca="1"/>
        <v>369.11</v>
      </c>
      <c r="C920" s="9">
        <f t="shared" ca="1" si="94"/>
        <v>1.5768616874896946E-2</v>
      </c>
      <c r="G920" vm="7974">
        <f ca="1"/>
        <v>47.116</v>
      </c>
      <c r="H920" vm="7975">
        <f ca="1"/>
        <v>327</v>
      </c>
      <c r="I920" vm="7976">
        <f ca="1"/>
        <v>181.12</v>
      </c>
      <c r="J920" vm="7977">
        <f ca="1"/>
        <v>135.52000000000001</v>
      </c>
      <c r="K920" vm="7978">
        <f ca="1"/>
        <v>294.24</v>
      </c>
      <c r="L920" vm="7979">
        <f ca="1"/>
        <v>236.86</v>
      </c>
      <c r="M920" vm="7980">
        <f ca="1"/>
        <v>133.21</v>
      </c>
      <c r="N920" s="9">
        <f t="shared" ca="1" si="95"/>
        <v>7.0095197620059491</v>
      </c>
      <c r="O920" s="9">
        <f t="shared" ca="1" si="95"/>
        <v>1.0735573874445152</v>
      </c>
      <c r="P920" s="9">
        <f t="shared" ca="1" si="95"/>
        <v>1.4671547760939898</v>
      </c>
      <c r="Q920" s="9">
        <f t="shared" ca="1" si="90"/>
        <v>0.46679366178889969</v>
      </c>
      <c r="R920" s="9">
        <f t="shared" ca="1" si="91"/>
        <v>0.43356881851400741</v>
      </c>
      <c r="S920" s="9">
        <f t="shared" ca="1" si="92"/>
        <v>7.4931369314840577</v>
      </c>
      <c r="T920" s="9">
        <f t="shared" ca="1" si="93"/>
        <v>0.99264034943381563</v>
      </c>
    </row>
    <row r="921" spans="1:20" x14ac:dyDescent="0.25">
      <c r="A921" vm="7981">
        <f ca="1"/>
        <v>45162</v>
      </c>
      <c r="B921" vm="7982">
        <f ca="1"/>
        <v>361.22</v>
      </c>
      <c r="C921" s="9">
        <f t="shared" ca="1" si="94"/>
        <v>-2.1375741648830937E-2</v>
      </c>
      <c r="G921" vm="7983">
        <f ca="1"/>
        <v>47.162999999999997</v>
      </c>
      <c r="H921" vm="7984">
        <f ca="1"/>
        <v>319.97000000000003</v>
      </c>
      <c r="I921" vm="7985">
        <f ca="1"/>
        <v>176.38</v>
      </c>
      <c r="J921" vm="7893">
        <f ca="1"/>
        <v>131.84</v>
      </c>
      <c r="K921" vm="7986">
        <f ca="1"/>
        <v>286.75</v>
      </c>
      <c r="L921" vm="7987">
        <f ca="1"/>
        <v>230.04</v>
      </c>
      <c r="M921" vm="7988">
        <f ca="1"/>
        <v>130.41999999999999</v>
      </c>
      <c r="N921" s="9">
        <f t="shared" ca="1" si="95"/>
        <v>7.0175095622609422</v>
      </c>
      <c r="O921" s="9">
        <f t="shared" ca="1" si="95"/>
        <v>1.0289790741915033</v>
      </c>
      <c r="P921" s="9">
        <f t="shared" ca="1" si="95"/>
        <v>1.402588115103014</v>
      </c>
      <c r="Q921" s="9">
        <f t="shared" ca="1" si="90"/>
        <v>0.42696337345224711</v>
      </c>
      <c r="R921" s="9">
        <f t="shared" ca="1" si="91"/>
        <v>0.39707673568818525</v>
      </c>
      <c r="S921" s="9">
        <f t="shared" ca="1" si="92"/>
        <v>7.2485908119504874</v>
      </c>
      <c r="T921" s="9">
        <f t="shared" ca="1" si="93"/>
        <v>0.95090574561337893</v>
      </c>
    </row>
    <row r="922" spans="1:20" x14ac:dyDescent="0.25">
      <c r="A922" vm="7989">
        <f ca="1"/>
        <v>45163</v>
      </c>
      <c r="B922" vm="7990">
        <f ca="1"/>
        <v>364.02</v>
      </c>
      <c r="C922" s="9">
        <f t="shared" ca="1" si="94"/>
        <v>7.7515087758150969E-3</v>
      </c>
      <c r="G922" vm="7991">
        <f ca="1"/>
        <v>46.018000000000001</v>
      </c>
      <c r="H922" vm="7992">
        <f ca="1"/>
        <v>322.98</v>
      </c>
      <c r="I922" vm="7993">
        <f ca="1"/>
        <v>178.61</v>
      </c>
      <c r="J922" vm="7994">
        <f ca="1"/>
        <v>133.26</v>
      </c>
      <c r="K922" vm="7995">
        <f ca="1"/>
        <v>285.5</v>
      </c>
      <c r="L922" vm="7996">
        <f ca="1"/>
        <v>238.59</v>
      </c>
      <c r="M922" vm="7997">
        <f ca="1"/>
        <v>130.69</v>
      </c>
      <c r="N922" s="9">
        <f t="shared" ca="1" si="95"/>
        <v>6.8228644283892903</v>
      </c>
      <c r="O922" s="9">
        <f t="shared" ca="1" si="95"/>
        <v>1.0480659480025367</v>
      </c>
      <c r="P922" s="9">
        <f t="shared" ca="1" si="95"/>
        <v>1.4329644134173338</v>
      </c>
      <c r="Q922" s="9">
        <f t="shared" ca="1" si="90"/>
        <v>0.44233266949519434</v>
      </c>
      <c r="R922" s="9">
        <f t="shared" ca="1" si="91"/>
        <v>0.39098660170523747</v>
      </c>
      <c r="S922" s="9">
        <f t="shared" ca="1" si="92"/>
        <v>7.5551698914243914</v>
      </c>
      <c r="T922" s="9">
        <f t="shared" ca="1" si="93"/>
        <v>0.95494457824116319</v>
      </c>
    </row>
    <row r="923" spans="1:20" x14ac:dyDescent="0.25">
      <c r="A923" vm="7998">
        <f ca="1"/>
        <v>45166</v>
      </c>
      <c r="B923" vm="7999">
        <f ca="1"/>
        <v>366.76</v>
      </c>
      <c r="C923" s="9">
        <f t="shared" ca="1" si="94"/>
        <v>7.5270589528049214E-3</v>
      </c>
      <c r="G923" vm="8000">
        <f ca="1"/>
        <v>46.835000000000001</v>
      </c>
      <c r="H923" vm="8001">
        <f ca="1"/>
        <v>323.7</v>
      </c>
      <c r="I923" vm="6454">
        <f ca="1"/>
        <v>180.19</v>
      </c>
      <c r="J923" vm="8002">
        <f ca="1"/>
        <v>133.13999999999999</v>
      </c>
      <c r="K923" vm="8003">
        <f ca="1"/>
        <v>290.26</v>
      </c>
      <c r="L923" vm="7440">
        <f ca="1"/>
        <v>238.82</v>
      </c>
      <c r="M923" vm="3361">
        <f ca="1"/>
        <v>131.79</v>
      </c>
      <c r="N923" s="9">
        <f t="shared" ca="1" si="95"/>
        <v>6.9617509562260942</v>
      </c>
      <c r="O923" s="9">
        <f t="shared" ca="1" si="95"/>
        <v>1.0526315789473686</v>
      </c>
      <c r="P923" s="9">
        <f t="shared" ca="1" si="95"/>
        <v>1.454486633747659</v>
      </c>
      <c r="Q923" s="9">
        <f t="shared" ca="1" si="90"/>
        <v>0.44103385574508613</v>
      </c>
      <c r="R923" s="9">
        <f t="shared" ca="1" si="91"/>
        <v>0.41417783191230195</v>
      </c>
      <c r="S923" s="9">
        <f t="shared" ca="1" si="92"/>
        <v>7.563417047948251</v>
      </c>
      <c r="T923" s="9">
        <f t="shared" ca="1" si="93"/>
        <v>0.97139908153954302</v>
      </c>
    </row>
    <row r="924" spans="1:20" x14ac:dyDescent="0.25">
      <c r="A924" vm="8004">
        <f ca="1"/>
        <v>45167</v>
      </c>
      <c r="B924" vm="8005">
        <f ca="1"/>
        <v>374.77</v>
      </c>
      <c r="C924" s="9">
        <f t="shared" ca="1" si="94"/>
        <v>2.1839895299378353E-2</v>
      </c>
      <c r="G924" vm="8006">
        <f ca="1"/>
        <v>48.783999999999999</v>
      </c>
      <c r="H924" vm="8007">
        <f ca="1"/>
        <v>328.41</v>
      </c>
      <c r="I924" vm="8008">
        <f ca="1"/>
        <v>184.12</v>
      </c>
      <c r="J924" vm="8009">
        <f ca="1"/>
        <v>134.91</v>
      </c>
      <c r="K924" vm="8010">
        <f ca="1"/>
        <v>297.99</v>
      </c>
      <c r="L924" vm="8011">
        <f ca="1"/>
        <v>257.18</v>
      </c>
      <c r="M924" vm="8012">
        <f ca="1"/>
        <v>135.49</v>
      </c>
      <c r="N924" s="9">
        <f t="shared" ca="1" si="95"/>
        <v>7.2930726731831701</v>
      </c>
      <c r="O924" s="9">
        <f t="shared" ca="1" si="95"/>
        <v>1.0824984147114778</v>
      </c>
      <c r="P924" s="9">
        <f t="shared" ca="1" si="95"/>
        <v>1.508019751404734</v>
      </c>
      <c r="Q924" s="9">
        <f t="shared" ca="1" si="90"/>
        <v>0.46019135855918258</v>
      </c>
      <c r="R924" s="9">
        <f t="shared" ca="1" si="91"/>
        <v>0.4518392204628503</v>
      </c>
      <c r="S924" s="9">
        <f t="shared" ca="1" si="92"/>
        <v>8.2217552817658959</v>
      </c>
      <c r="T924" s="9">
        <f t="shared" ca="1" si="93"/>
        <v>1.0267460471795489</v>
      </c>
    </row>
    <row r="925" spans="1:20" x14ac:dyDescent="0.25">
      <c r="A925" vm="8013">
        <f ca="1"/>
        <v>45168</v>
      </c>
      <c r="B925" vm="8014">
        <f ca="1"/>
        <v>376.86</v>
      </c>
      <c r="C925" s="9">
        <f t="shared" ca="1" si="94"/>
        <v>5.5767537422952707E-3</v>
      </c>
      <c r="G925" vm="8015">
        <f ca="1"/>
        <v>49.264000000000003</v>
      </c>
      <c r="H925" vm="8016">
        <f ca="1"/>
        <v>328.79</v>
      </c>
      <c r="I925" vm="8017">
        <f ca="1"/>
        <v>187.65</v>
      </c>
      <c r="J925" vm="7937">
        <f ca="1"/>
        <v>135.07</v>
      </c>
      <c r="K925" vm="8018">
        <f ca="1"/>
        <v>295.10000000000002</v>
      </c>
      <c r="L925" vm="8019">
        <f ca="1"/>
        <v>256.89999999999998</v>
      </c>
      <c r="M925" vm="8020">
        <f ca="1"/>
        <v>136.93</v>
      </c>
      <c r="N925" s="9">
        <f t="shared" ca="1" si="95"/>
        <v>7.3746706332341692</v>
      </c>
      <c r="O925" s="9">
        <f t="shared" ca="1" si="95"/>
        <v>1.0849080532656945</v>
      </c>
      <c r="P925" s="9">
        <f t="shared" ca="1" si="95"/>
        <v>1.5561042056870429</v>
      </c>
      <c r="Q925" s="9">
        <f t="shared" ca="1" si="90"/>
        <v>0.46192311022599353</v>
      </c>
      <c r="R925" s="9">
        <f t="shared" ca="1" si="91"/>
        <v>0.43775883069427546</v>
      </c>
      <c r="S925" s="9">
        <f t="shared" ca="1" si="92"/>
        <v>8.2117152651281522</v>
      </c>
      <c r="T925" s="9">
        <f t="shared" ca="1" si="93"/>
        <v>1.0482864878610645</v>
      </c>
    </row>
    <row r="926" spans="1:20" x14ac:dyDescent="0.25">
      <c r="A926" vm="8021">
        <f ca="1"/>
        <v>45169</v>
      </c>
      <c r="B926" vm="8022">
        <f ca="1"/>
        <v>377.99</v>
      </c>
      <c r="C926" s="9">
        <f t="shared" ca="1" si="94"/>
        <v>2.9984609669373441E-3</v>
      </c>
      <c r="G926" vm="8023">
        <f ca="1"/>
        <v>49.354999999999997</v>
      </c>
      <c r="H926" vm="8024">
        <f ca="1"/>
        <v>327.76</v>
      </c>
      <c r="I926" vm="8025">
        <f ca="1"/>
        <v>187.87</v>
      </c>
      <c r="J926" vm="8026">
        <f ca="1"/>
        <v>138.01</v>
      </c>
      <c r="K926" vm="8027">
        <f ca="1"/>
        <v>295.89</v>
      </c>
      <c r="L926" vm="8028">
        <f ca="1"/>
        <v>258.08</v>
      </c>
      <c r="M926" vm="599">
        <f ca="1"/>
        <v>137.35</v>
      </c>
      <c r="N926" s="9">
        <f t="shared" ca="1" si="95"/>
        <v>7.3901402464938375</v>
      </c>
      <c r="O926" s="9">
        <f t="shared" ca="1" si="95"/>
        <v>1.0783766645529487</v>
      </c>
      <c r="P926" s="9">
        <f t="shared" ca="1" si="95"/>
        <v>1.559100970543164</v>
      </c>
      <c r="Q926" s="9">
        <f t="shared" ca="1" si="90"/>
        <v>0.49374404710364539</v>
      </c>
      <c r="R926" s="9">
        <f t="shared" ca="1" si="91"/>
        <v>0.44160779537149808</v>
      </c>
      <c r="S926" s="9">
        <f t="shared" ca="1" si="92"/>
        <v>8.25402676381578</v>
      </c>
      <c r="T926" s="9">
        <f t="shared" ca="1" si="93"/>
        <v>1.0545691163931727</v>
      </c>
    </row>
    <row r="927" spans="1:20" x14ac:dyDescent="0.25">
      <c r="A927" vm="8029">
        <f ca="1"/>
        <v>45170</v>
      </c>
      <c r="B927" vm="8030">
        <f ca="1"/>
        <v>377.59</v>
      </c>
      <c r="C927" s="9">
        <f t="shared" ca="1" si="94"/>
        <v>-1.0582290536788053E-3</v>
      </c>
      <c r="G927" vm="8031">
        <f ca="1"/>
        <v>48.509</v>
      </c>
      <c r="H927" vm="8032">
        <f ca="1"/>
        <v>328.66</v>
      </c>
      <c r="I927" vm="8033">
        <f ca="1"/>
        <v>189.46</v>
      </c>
      <c r="J927" vm="8034">
        <f ca="1"/>
        <v>138.12</v>
      </c>
      <c r="K927" vm="8035">
        <f ca="1"/>
        <v>296.38</v>
      </c>
      <c r="L927" vm="8036">
        <f ca="1"/>
        <v>245.01</v>
      </c>
      <c r="M927" vm="8037">
        <f ca="1"/>
        <v>136.80000000000001</v>
      </c>
      <c r="N927" s="9">
        <f t="shared" ca="1" si="95"/>
        <v>7.2463238419039513</v>
      </c>
      <c r="O927" s="9">
        <f t="shared" ca="1" si="95"/>
        <v>1.0840837032339889</v>
      </c>
      <c r="P927" s="9">
        <f t="shared" ca="1" si="95"/>
        <v>1.5807594074578581</v>
      </c>
      <c r="Q927" s="9">
        <f t="shared" ca="1" si="90"/>
        <v>0.49493462637457797</v>
      </c>
      <c r="R927" s="9">
        <f t="shared" ca="1" si="91"/>
        <v>0.44399512789281359</v>
      </c>
      <c r="S927" s="9">
        <f t="shared" ca="1" si="92"/>
        <v>7.7853731300469011</v>
      </c>
      <c r="T927" s="9">
        <f t="shared" ca="1" si="93"/>
        <v>1.0463418647439831</v>
      </c>
    </row>
    <row r="928" spans="1:20" x14ac:dyDescent="0.25">
      <c r="A928" vm="8038">
        <f ca="1"/>
        <v>45174</v>
      </c>
      <c r="B928" vm="8039">
        <f ca="1"/>
        <v>378.07</v>
      </c>
      <c r="C928" s="9">
        <f t="shared" ca="1" si="94"/>
        <v>1.2712201064646322E-3</v>
      </c>
      <c r="G928" vm="8040">
        <f ca="1"/>
        <v>48.548000000000002</v>
      </c>
      <c r="H928" vm="8041">
        <f ca="1"/>
        <v>333.55</v>
      </c>
      <c r="I928" vm="8042">
        <f ca="1"/>
        <v>189.7</v>
      </c>
      <c r="J928" vm="3449">
        <f ca="1"/>
        <v>137.27000000000001</v>
      </c>
      <c r="K928" vm="4709">
        <f ca="1"/>
        <v>300.14999999999998</v>
      </c>
      <c r="L928" vm="8043">
        <f ca="1"/>
        <v>256.49</v>
      </c>
      <c r="M928" vm="6751">
        <f ca="1"/>
        <v>136.71</v>
      </c>
      <c r="N928" s="9">
        <f t="shared" ca="1" si="95"/>
        <v>7.2529536761580964</v>
      </c>
      <c r="O928" s="9">
        <f t="shared" ca="1" si="95"/>
        <v>1.1150919467343057</v>
      </c>
      <c r="P928" s="9">
        <f t="shared" ca="1" si="95"/>
        <v>1.5840286054827177</v>
      </c>
      <c r="Q928" s="9">
        <f t="shared" ca="1" si="90"/>
        <v>0.48573469564464467</v>
      </c>
      <c r="R928" s="9">
        <f t="shared" ca="1" si="91"/>
        <v>0.46236297198538368</v>
      </c>
      <c r="S928" s="9">
        <f t="shared" ca="1" si="92"/>
        <v>8.1970138121943172</v>
      </c>
      <c r="T928" s="9">
        <f t="shared" ca="1" si="93"/>
        <v>1.0449955872013885</v>
      </c>
    </row>
    <row r="929" spans="1:20" x14ac:dyDescent="0.25">
      <c r="A929" vm="8044">
        <f ca="1"/>
        <v>45175</v>
      </c>
      <c r="B929" vm="8045">
        <f ca="1"/>
        <v>374.74</v>
      </c>
      <c r="C929" s="9">
        <f t="shared" ca="1" si="94"/>
        <v>-8.8078927182796418E-3</v>
      </c>
      <c r="G929" vm="8046">
        <f ca="1"/>
        <v>47.061</v>
      </c>
      <c r="H929" vm="3238">
        <f ca="1"/>
        <v>332.88</v>
      </c>
      <c r="I929" vm="835">
        <f ca="1"/>
        <v>182.91</v>
      </c>
      <c r="J929" vm="6769">
        <f ca="1"/>
        <v>135.36000000000001</v>
      </c>
      <c r="K929" vm="8047">
        <f ca="1"/>
        <v>299.17</v>
      </c>
      <c r="L929" vm="8048">
        <f ca="1"/>
        <v>251.92</v>
      </c>
      <c r="M929" vm="2604">
        <f ca="1"/>
        <v>135.37</v>
      </c>
      <c r="N929" s="9">
        <f t="shared" ca="1" si="95"/>
        <v>7.000169995750106</v>
      </c>
      <c r="O929" s="9">
        <f t="shared" ca="1" si="95"/>
        <v>1.1108433734939762</v>
      </c>
      <c r="P929" s="9">
        <f t="shared" ca="1" si="95"/>
        <v>1.491537544696067</v>
      </c>
      <c r="Q929" s="9">
        <f t="shared" ca="1" si="90"/>
        <v>0.46506191012208875</v>
      </c>
      <c r="R929" s="9">
        <f t="shared" ca="1" si="91"/>
        <v>0.45758830694275288</v>
      </c>
      <c r="S929" s="9">
        <f t="shared" ca="1" si="92"/>
        <v>8.0331463977854582</v>
      </c>
      <c r="T929" s="9">
        <f t="shared" ca="1" si="93"/>
        <v>1.0249510104560891</v>
      </c>
    </row>
    <row r="930" spans="1:20" x14ac:dyDescent="0.25">
      <c r="A930" vm="8049">
        <f ca="1"/>
        <v>45176</v>
      </c>
      <c r="B930" vm="8050">
        <f ca="1"/>
        <v>372.06</v>
      </c>
      <c r="C930" s="9">
        <f t="shared" ca="1" si="94"/>
        <v>-7.1516251267546016E-3</v>
      </c>
      <c r="G930" vm="8051">
        <f ca="1"/>
        <v>46.241</v>
      </c>
      <c r="H930" vm="8052">
        <f ca="1"/>
        <v>329.91</v>
      </c>
      <c r="I930" vm="8053">
        <f ca="1"/>
        <v>177.56</v>
      </c>
      <c r="J930" vm="7898">
        <f ca="1"/>
        <v>137.85</v>
      </c>
      <c r="K930" vm="8054">
        <f ca="1"/>
        <v>298.67</v>
      </c>
      <c r="L930" vm="3232">
        <f ca="1"/>
        <v>251.49</v>
      </c>
      <c r="M930" vm="8055">
        <f ca="1"/>
        <v>136.19999999999999</v>
      </c>
      <c r="N930" s="9">
        <f t="shared" ca="1" si="95"/>
        <v>6.8607734806629832</v>
      </c>
      <c r="O930" s="9">
        <f t="shared" ca="1" si="95"/>
        <v>1.0920101458465443</v>
      </c>
      <c r="P930" s="9">
        <f t="shared" ca="1" si="95"/>
        <v>1.4186616720585734</v>
      </c>
      <c r="Q930" s="9">
        <f t="shared" ca="1" si="90"/>
        <v>0.49201229543683445</v>
      </c>
      <c r="R930" s="9">
        <f t="shared" ca="1" si="91"/>
        <v>0.45515225334957377</v>
      </c>
      <c r="S930" s="9">
        <f t="shared" ca="1" si="92"/>
        <v>8.0177278008060693</v>
      </c>
      <c r="T930" s="9">
        <f t="shared" ca="1" si="93"/>
        <v>1.0373666811266844</v>
      </c>
    </row>
    <row r="931" spans="1:20" x14ac:dyDescent="0.25">
      <c r="A931" vm="8056">
        <f ca="1"/>
        <v>45177</v>
      </c>
      <c r="B931" vm="8057">
        <f ca="1"/>
        <v>372.58</v>
      </c>
      <c r="C931" s="9">
        <f t="shared" ca="1" si="94"/>
        <v>1.3976240391333494E-3</v>
      </c>
      <c r="G931" vm="8058">
        <f ca="1"/>
        <v>45.572000000000003</v>
      </c>
      <c r="H931" vm="8059">
        <f ca="1"/>
        <v>334.27</v>
      </c>
      <c r="I931" vm="8060">
        <f ca="1"/>
        <v>178.18</v>
      </c>
      <c r="J931" vm="5932">
        <f ca="1"/>
        <v>138.22999999999999</v>
      </c>
      <c r="K931" vm="8061">
        <f ca="1"/>
        <v>297.89</v>
      </c>
      <c r="L931" vm="8062">
        <f ca="1"/>
        <v>248.5</v>
      </c>
      <c r="M931" vm="8063">
        <f ca="1"/>
        <v>137.19999999999999</v>
      </c>
      <c r="N931" s="9">
        <f t="shared" ca="1" si="95"/>
        <v>6.7470463238419036</v>
      </c>
      <c r="O931" s="9">
        <f t="shared" ca="1" si="95"/>
        <v>1.1196575776791375</v>
      </c>
      <c r="P931" s="9">
        <f t="shared" ca="1" si="95"/>
        <v>1.4271071002894606</v>
      </c>
      <c r="Q931" s="9">
        <f t="shared" ca="1" si="90"/>
        <v>0.49612520564551033</v>
      </c>
      <c r="R931" s="9">
        <f t="shared" ca="1" si="91"/>
        <v>0.4513520097442143</v>
      </c>
      <c r="S931" s="9">
        <f t="shared" ca="1" si="92"/>
        <v>7.910514765995897</v>
      </c>
      <c r="T931" s="9">
        <f t="shared" ca="1" si="93"/>
        <v>1.0523253204888481</v>
      </c>
    </row>
    <row r="932" spans="1:20" x14ac:dyDescent="0.25">
      <c r="A932" vm="8064">
        <f ca="1"/>
        <v>45180</v>
      </c>
      <c r="B932" vm="8065">
        <f ca="1"/>
        <v>376.97</v>
      </c>
      <c r="C932" s="9">
        <f t="shared" ca="1" si="94"/>
        <v>1.1782704385635334E-2</v>
      </c>
      <c r="G932" vm="8066">
        <f ca="1"/>
        <v>45.177999999999997</v>
      </c>
      <c r="H932" vm="8067">
        <f ca="1"/>
        <v>337.94</v>
      </c>
      <c r="I932" vm="8068">
        <f ca="1"/>
        <v>179.36</v>
      </c>
      <c r="J932" vm="8069">
        <f ca="1"/>
        <v>143.1</v>
      </c>
      <c r="K932" vm="8070">
        <f ca="1"/>
        <v>307.56</v>
      </c>
      <c r="L932" vm="8071">
        <f ca="1"/>
        <v>273.58</v>
      </c>
      <c r="M932" vm="8072">
        <f ca="1"/>
        <v>137.74</v>
      </c>
      <c r="N932" s="9">
        <f t="shared" ca="1" si="95"/>
        <v>6.6800679983000419</v>
      </c>
      <c r="O932" s="9">
        <f t="shared" ca="1" si="95"/>
        <v>1.1429296131896005</v>
      </c>
      <c r="P932" s="9">
        <f t="shared" ca="1" si="95"/>
        <v>1.4431806572450201</v>
      </c>
      <c r="Q932" s="9">
        <f t="shared" ca="1" si="90"/>
        <v>0.54883539700406958</v>
      </c>
      <c r="R932" s="9">
        <f t="shared" ca="1" si="91"/>
        <v>0.49846528623629727</v>
      </c>
      <c r="S932" s="9">
        <f t="shared" ca="1" si="92"/>
        <v>8.8098133991193457</v>
      </c>
      <c r="T932" s="9">
        <f t="shared" ca="1" si="93"/>
        <v>1.060402985744417</v>
      </c>
    </row>
    <row r="933" spans="1:20" x14ac:dyDescent="0.25">
      <c r="A933" vm="8073">
        <f ca="1"/>
        <v>45181</v>
      </c>
      <c r="B933" vm="8074">
        <f ca="1"/>
        <v>372.79</v>
      </c>
      <c r="C933" s="9">
        <f t="shared" ca="1" si="94"/>
        <v>-1.1088415523781703E-2</v>
      </c>
      <c r="G933" vm="8075">
        <f ca="1"/>
        <v>44.87</v>
      </c>
      <c r="H933" vm="8076">
        <f ca="1"/>
        <v>331.77</v>
      </c>
      <c r="I933" vm="8077">
        <f ca="1"/>
        <v>176.3</v>
      </c>
      <c r="J933" vm="8078">
        <f ca="1"/>
        <v>141.22999999999999</v>
      </c>
      <c r="K933" vm="8079">
        <f ca="1"/>
        <v>301.66000000000003</v>
      </c>
      <c r="L933" vm="2456">
        <f ca="1"/>
        <v>267.48</v>
      </c>
      <c r="M933" vm="8080">
        <f ca="1"/>
        <v>136.07</v>
      </c>
      <c r="N933" s="9">
        <f t="shared" ca="1" si="95"/>
        <v>6.6277093072673177</v>
      </c>
      <c r="O933" s="9">
        <f t="shared" ca="1" si="95"/>
        <v>1.1038046924540268</v>
      </c>
      <c r="P933" s="9">
        <f t="shared" ca="1" si="95"/>
        <v>1.4014983824280609</v>
      </c>
      <c r="Q933" s="9">
        <f t="shared" ca="1" si="90"/>
        <v>0.52859554939821618</v>
      </c>
      <c r="R933" s="9">
        <f t="shared" ca="1" si="91"/>
        <v>0.46971985383678461</v>
      </c>
      <c r="S933" s="9">
        <f t="shared" ca="1" si="92"/>
        <v>8.5910844652256859</v>
      </c>
      <c r="T933" s="9">
        <f t="shared" ca="1" si="93"/>
        <v>1.0354220580096034</v>
      </c>
    </row>
    <row r="934" spans="1:20" x14ac:dyDescent="0.25">
      <c r="A934" vm="8081">
        <f ca="1"/>
        <v>45182</v>
      </c>
      <c r="B934" vm="8082">
        <f ca="1"/>
        <v>374.21</v>
      </c>
      <c r="C934" s="9">
        <f t="shared" ca="1" si="94"/>
        <v>3.8091150513692718E-3</v>
      </c>
      <c r="G934" vm="8083">
        <f ca="1"/>
        <v>45.484999999999999</v>
      </c>
      <c r="H934" vm="4234">
        <f ca="1"/>
        <v>336.06</v>
      </c>
      <c r="I934" vm="8084">
        <f ca="1"/>
        <v>174.21</v>
      </c>
      <c r="J934" vm="8085">
        <f ca="1"/>
        <v>144.85</v>
      </c>
      <c r="K934" vm="8086">
        <f ca="1"/>
        <v>305.06</v>
      </c>
      <c r="L934" vm="8087">
        <f ca="1"/>
        <v>271.3</v>
      </c>
      <c r="M934" vm="8088">
        <f ca="1"/>
        <v>137.5</v>
      </c>
      <c r="N934" s="9">
        <f t="shared" ca="1" si="95"/>
        <v>6.7322566935826602</v>
      </c>
      <c r="O934" s="9">
        <f t="shared" ca="1" si="95"/>
        <v>1.1310082435003173</v>
      </c>
      <c r="P934" s="9">
        <f t="shared" ca="1" si="95"/>
        <v>1.3730291162949091</v>
      </c>
      <c r="Q934" s="9">
        <f t="shared" ca="1" si="90"/>
        <v>0.56777643085981477</v>
      </c>
      <c r="R934" s="9">
        <f t="shared" ca="1" si="91"/>
        <v>0.48628501827040194</v>
      </c>
      <c r="S934" s="9">
        <f t="shared" ca="1" si="92"/>
        <v>8.728058977926306</v>
      </c>
      <c r="T934" s="9">
        <f t="shared" ca="1" si="93"/>
        <v>1.0568129122974974</v>
      </c>
    </row>
    <row r="935" spans="1:20" x14ac:dyDescent="0.25">
      <c r="A935" vm="8089">
        <f ca="1"/>
        <v>45183</v>
      </c>
      <c r="B935" vm="4136">
        <f ca="1"/>
        <v>377.27</v>
      </c>
      <c r="C935" s="9">
        <f t="shared" ca="1" si="94"/>
        <v>8.1772266908954894E-3</v>
      </c>
      <c r="G935" vm="8090">
        <f ca="1"/>
        <v>45.581000000000003</v>
      </c>
      <c r="H935" vm="8091">
        <f ca="1"/>
        <v>338.7</v>
      </c>
      <c r="I935" vm="4457">
        <f ca="1"/>
        <v>175.74</v>
      </c>
      <c r="J935" vm="8092">
        <f ca="1"/>
        <v>144.72</v>
      </c>
      <c r="K935" vm="6859">
        <f ca="1"/>
        <v>311.72000000000003</v>
      </c>
      <c r="L935" vm="8093">
        <f ca="1"/>
        <v>276.04000000000002</v>
      </c>
      <c r="M935" vm="8094">
        <f ca="1"/>
        <v>138.99</v>
      </c>
      <c r="N935" s="9">
        <f t="shared" ca="1" si="95"/>
        <v>6.7485762855928604</v>
      </c>
      <c r="O935" s="9">
        <f t="shared" ca="1" si="95"/>
        <v>1.1477488902980344</v>
      </c>
      <c r="P935" s="9">
        <f t="shared" ca="1" si="95"/>
        <v>1.3938702537033887</v>
      </c>
      <c r="Q935" s="9">
        <f t="shared" ca="1" si="90"/>
        <v>0.56636938263053094</v>
      </c>
      <c r="R935" s="9">
        <f t="shared" ca="1" si="91"/>
        <v>0.51873325213154708</v>
      </c>
      <c r="S935" s="9">
        <f t="shared" ca="1" si="92"/>
        <v>8.8980221167223661</v>
      </c>
      <c r="T935" s="9">
        <f t="shared" ca="1" si="93"/>
        <v>1.0791012849471215</v>
      </c>
    </row>
    <row r="936" spans="1:20" x14ac:dyDescent="0.25">
      <c r="A936" vm="8095">
        <f ca="1"/>
        <v>45184</v>
      </c>
      <c r="B936" vm="8096">
        <f ca="1"/>
        <v>370.81</v>
      </c>
      <c r="C936" s="9">
        <f t="shared" ca="1" si="94"/>
        <v>-1.7123015347098813E-2</v>
      </c>
      <c r="G936" vm="8097">
        <f ca="1"/>
        <v>43.9</v>
      </c>
      <c r="H936" vm="8098">
        <f ca="1"/>
        <v>330.22</v>
      </c>
      <c r="I936" vm="8099">
        <f ca="1"/>
        <v>175.01</v>
      </c>
      <c r="J936" vm="8100">
        <f ca="1"/>
        <v>140.38999999999999</v>
      </c>
      <c r="K936" vm="8101">
        <f ca="1"/>
        <v>300.31</v>
      </c>
      <c r="L936" vm="8102">
        <f ca="1"/>
        <v>274.39</v>
      </c>
      <c r="M936" vm="8103">
        <f ca="1"/>
        <v>138.30000000000001</v>
      </c>
      <c r="N936" s="9">
        <f t="shared" ca="1" si="95"/>
        <v>6.4628134296642576</v>
      </c>
      <c r="O936" s="9">
        <f t="shared" ca="1" si="95"/>
        <v>1.0939759036144583</v>
      </c>
      <c r="P936" s="9">
        <f t="shared" ca="1" si="95"/>
        <v>1.3839264430444409</v>
      </c>
      <c r="Q936" s="9">
        <f t="shared" ca="1" si="90"/>
        <v>0.51950385314745851</v>
      </c>
      <c r="R936" s="9">
        <f t="shared" ca="1" si="91"/>
        <v>0.46314250913520105</v>
      </c>
      <c r="S936" s="9">
        <f t="shared" ca="1" si="92"/>
        <v>8.838857732964243</v>
      </c>
      <c r="T936" s="9">
        <f t="shared" ca="1" si="93"/>
        <v>1.0687798237872284</v>
      </c>
    </row>
    <row r="937" spans="1:20" x14ac:dyDescent="0.25">
      <c r="A937" vm="8104">
        <f ca="1"/>
        <v>45187</v>
      </c>
      <c r="B937" vm="8105">
        <f ca="1"/>
        <v>370.66</v>
      </c>
      <c r="C937" s="9">
        <f t="shared" ca="1" si="94"/>
        <v>-4.0451983495581878E-4</v>
      </c>
      <c r="G937" vm="8106">
        <f ca="1"/>
        <v>43.966000000000001</v>
      </c>
      <c r="H937" vm="8107">
        <f ca="1"/>
        <v>329.06</v>
      </c>
      <c r="I937" vm="7905">
        <f ca="1"/>
        <v>177.97</v>
      </c>
      <c r="J937" vm="8108">
        <f ca="1"/>
        <v>139.97999999999999</v>
      </c>
      <c r="K937" vm="3148">
        <f ca="1"/>
        <v>302.55</v>
      </c>
      <c r="L937" vm="1451">
        <f ca="1"/>
        <v>265.27999999999997</v>
      </c>
      <c r="M937" vm="8109">
        <f ca="1"/>
        <v>138.96</v>
      </c>
      <c r="N937" s="9">
        <f t="shared" ca="1" si="95"/>
        <v>6.4740331491712704</v>
      </c>
      <c r="O937" s="9">
        <f t="shared" ca="1" si="95"/>
        <v>1.0866201648700065</v>
      </c>
      <c r="P937" s="9">
        <f t="shared" ca="1" si="95"/>
        <v>1.4242465520177081</v>
      </c>
      <c r="Q937" s="9">
        <f t="shared" ca="1" si="90"/>
        <v>0.51506623950125552</v>
      </c>
      <c r="R937" s="9">
        <f t="shared" ca="1" si="91"/>
        <v>0.47405602923264323</v>
      </c>
      <c r="S937" s="9">
        <f t="shared" ca="1" si="92"/>
        <v>8.5121986202148552</v>
      </c>
      <c r="T937" s="9">
        <f t="shared" ca="1" si="93"/>
        <v>1.0786525257662563</v>
      </c>
    </row>
    <row r="938" spans="1:20" x14ac:dyDescent="0.25">
      <c r="A938" vm="8110">
        <f ca="1"/>
        <v>45188</v>
      </c>
      <c r="B938" vm="8111">
        <f ca="1"/>
        <v>369.87</v>
      </c>
      <c r="C938" s="9">
        <f t="shared" ca="1" si="94"/>
        <v>-2.1313332973614818E-3</v>
      </c>
      <c r="G938" vm="8112">
        <f ca="1"/>
        <v>43.52</v>
      </c>
      <c r="H938" vm="8113">
        <f ca="1"/>
        <v>328.65</v>
      </c>
      <c r="I938" vm="8114">
        <f ca="1"/>
        <v>179.07</v>
      </c>
      <c r="J938" vm="8115">
        <f ca="1"/>
        <v>137.63</v>
      </c>
      <c r="K938" vm="8116">
        <f ca="1"/>
        <v>305.07</v>
      </c>
      <c r="L938" vm="8117">
        <f ca="1"/>
        <v>266.5</v>
      </c>
      <c r="M938" vm="8118">
        <f ca="1"/>
        <v>138.83000000000001</v>
      </c>
      <c r="N938" s="9">
        <f t="shared" ca="1" si="95"/>
        <v>6.3982150446238846</v>
      </c>
      <c r="O938" s="9">
        <f t="shared" ca="1" si="95"/>
        <v>1.0840202916930881</v>
      </c>
      <c r="P938" s="9">
        <f t="shared" ca="1" si="95"/>
        <v>1.4392303762983145</v>
      </c>
      <c r="Q938" s="9">
        <f t="shared" ca="1" si="90"/>
        <v>0.48963113689496929</v>
      </c>
      <c r="R938" s="9">
        <f t="shared" ca="1" si="91"/>
        <v>0.48633373934226554</v>
      </c>
      <c r="S938" s="9">
        <f t="shared" ca="1" si="92"/>
        <v>8.5559444069935893</v>
      </c>
      <c r="T938" s="9">
        <f t="shared" ca="1" si="93"/>
        <v>1.0767079026491753</v>
      </c>
    </row>
    <row r="939" spans="1:20" x14ac:dyDescent="0.25">
      <c r="A939" vm="8119">
        <f ca="1"/>
        <v>45189</v>
      </c>
      <c r="B939" vm="7666">
        <f ca="1"/>
        <v>364.54</v>
      </c>
      <c r="C939" s="9">
        <f t="shared" ca="1" si="94"/>
        <v>-1.4410468543001542E-2</v>
      </c>
      <c r="G939" vm="8120">
        <f ca="1"/>
        <v>42.238999999999997</v>
      </c>
      <c r="H939" vm="8121">
        <f ca="1"/>
        <v>320.77</v>
      </c>
      <c r="I939" vm="8122">
        <f ca="1"/>
        <v>175.49</v>
      </c>
      <c r="J939" vm="8123">
        <f ca="1"/>
        <v>135.29</v>
      </c>
      <c r="K939" vm="8124">
        <f ca="1"/>
        <v>299.67</v>
      </c>
      <c r="L939" vm="1531">
        <f ca="1"/>
        <v>262.58999999999997</v>
      </c>
      <c r="M939" vm="8125">
        <f ca="1"/>
        <v>134.59</v>
      </c>
      <c r="N939" s="9">
        <f t="shared" ca="1" si="95"/>
        <v>6.1804504887377805</v>
      </c>
      <c r="O939" s="9">
        <f t="shared" ca="1" si="95"/>
        <v>1.0340519974635383</v>
      </c>
      <c r="P939" s="9">
        <f t="shared" ca="1" si="95"/>
        <v>1.3904648390941601</v>
      </c>
      <c r="Q939" s="9">
        <f t="shared" ca="1" si="90"/>
        <v>0.46430426876785869</v>
      </c>
      <c r="R939" s="9">
        <f t="shared" ca="1" si="91"/>
        <v>0.46002436053593176</v>
      </c>
      <c r="S939" s="9">
        <f t="shared" ca="1" si="92"/>
        <v>8.4157427460879788</v>
      </c>
      <c r="T939" s="9">
        <f t="shared" ca="1" si="93"/>
        <v>1.0132832717536013</v>
      </c>
    </row>
    <row r="940" spans="1:20" x14ac:dyDescent="0.25">
      <c r="A940" vm="8126">
        <f ca="1"/>
        <v>45190</v>
      </c>
      <c r="B940" vm="8127">
        <f ca="1"/>
        <v>357.86</v>
      </c>
      <c r="C940" s="9">
        <f t="shared" ca="1" si="94"/>
        <v>-1.8324463707686367E-2</v>
      </c>
      <c r="G940" vm="8128">
        <f ca="1"/>
        <v>41.017000000000003</v>
      </c>
      <c r="H940" vm="8129">
        <f ca="1"/>
        <v>319.52999999999997</v>
      </c>
      <c r="I940" vm="8130">
        <f ca="1"/>
        <v>173.93</v>
      </c>
      <c r="J940" vm="7644">
        <f ca="1"/>
        <v>129.33000000000001</v>
      </c>
      <c r="K940" vm="8131">
        <f ca="1"/>
        <v>295.73</v>
      </c>
      <c r="L940" vm="8132">
        <f ca="1"/>
        <v>255.7</v>
      </c>
      <c r="M940" vm="8133">
        <f ca="1"/>
        <v>131.36000000000001</v>
      </c>
      <c r="N940" s="9">
        <f t="shared" ca="1" si="95"/>
        <v>5.9727156821079479</v>
      </c>
      <c r="O940" s="9">
        <f t="shared" ca="1" si="95"/>
        <v>1.0261889663918833</v>
      </c>
      <c r="P940" s="9">
        <f t="shared" ca="1" si="95"/>
        <v>1.369215051932573</v>
      </c>
      <c r="Q940" s="9">
        <f t="shared" ca="1" si="90"/>
        <v>0.39979651917914993</v>
      </c>
      <c r="R940" s="9">
        <f t="shared" ca="1" si="91"/>
        <v>0.44082825822168092</v>
      </c>
      <c r="S940" s="9">
        <f t="shared" ca="1" si="92"/>
        <v>8.1686866223949739</v>
      </c>
      <c r="T940" s="9">
        <f t="shared" ca="1" si="93"/>
        <v>0.96496686661381315</v>
      </c>
    </row>
    <row r="941" spans="1:20" x14ac:dyDescent="0.25">
      <c r="A941" vm="8134">
        <f ca="1"/>
        <v>45191</v>
      </c>
      <c r="B941" vm="8135">
        <f ca="1"/>
        <v>357.91</v>
      </c>
      <c r="C941" s="9">
        <f t="shared" ca="1" si="94"/>
        <v>1.3971944335766651E-4</v>
      </c>
      <c r="G941" vm="8136">
        <f ca="1"/>
        <v>41.61</v>
      </c>
      <c r="H941" vm="8137">
        <f ca="1"/>
        <v>317.01</v>
      </c>
      <c r="I941" vm="737">
        <f ca="1"/>
        <v>174.79</v>
      </c>
      <c r="J941" vm="8138">
        <f ca="1"/>
        <v>129.12</v>
      </c>
      <c r="K941" vm="8139">
        <f ca="1"/>
        <v>299.08</v>
      </c>
      <c r="L941" vm="8140">
        <f ca="1"/>
        <v>244.88</v>
      </c>
      <c r="M941" vm="8141">
        <f ca="1"/>
        <v>131.25</v>
      </c>
      <c r="N941" s="9">
        <f t="shared" ca="1" si="95"/>
        <v>6.0735231619209511</v>
      </c>
      <c r="O941" s="9">
        <f t="shared" ca="1" si="95"/>
        <v>1.0102092580849718</v>
      </c>
      <c r="P941" s="9">
        <f t="shared" ca="1" si="95"/>
        <v>1.3809296781883194</v>
      </c>
      <c r="Q941" s="9">
        <f t="shared" ca="1" si="90"/>
        <v>0.3975235951164604</v>
      </c>
      <c r="R941" s="9">
        <f t="shared" ca="1" si="91"/>
        <v>0.45714981729598048</v>
      </c>
      <c r="S941" s="9">
        <f t="shared" ca="1" si="92"/>
        <v>7.7807116937508063</v>
      </c>
      <c r="T941" s="9">
        <f t="shared" ca="1" si="93"/>
        <v>0.96332141628397494</v>
      </c>
    </row>
    <row r="942" spans="1:20" x14ac:dyDescent="0.25">
      <c r="A942" vm="8142">
        <f ca="1"/>
        <v>45194</v>
      </c>
      <c r="B942" vm="8143">
        <f ca="1"/>
        <v>359.61</v>
      </c>
      <c r="C942" s="9">
        <f t="shared" ca="1" si="94"/>
        <v>4.749797435109393E-3</v>
      </c>
      <c r="G942" vm="8144">
        <f ca="1"/>
        <v>42.222000000000001</v>
      </c>
      <c r="H942" vm="8145">
        <f ca="1"/>
        <v>317.54000000000002</v>
      </c>
      <c r="I942" vm="8146">
        <f ca="1"/>
        <v>176.08</v>
      </c>
      <c r="J942" vm="8147">
        <f ca="1"/>
        <v>131.27000000000001</v>
      </c>
      <c r="K942" vm="8148">
        <f ca="1"/>
        <v>300.83</v>
      </c>
      <c r="L942" vm="8149">
        <f ca="1"/>
        <v>246.99</v>
      </c>
      <c r="M942" vm="8150">
        <f ca="1"/>
        <v>132.16999999999999</v>
      </c>
      <c r="N942" s="9">
        <f t="shared" ca="1" si="95"/>
        <v>6.1775605609859756</v>
      </c>
      <c r="O942" s="9">
        <f t="shared" ca="1" si="95"/>
        <v>1.0135700697526953</v>
      </c>
      <c r="P942" s="9">
        <f t="shared" ca="1" si="95"/>
        <v>1.3985016175719398</v>
      </c>
      <c r="Q942" s="9">
        <f t="shared" ca="1" si="90"/>
        <v>0.42079400813923296</v>
      </c>
      <c r="R942" s="9">
        <f t="shared" ca="1" si="91"/>
        <v>0.46567600487210714</v>
      </c>
      <c r="S942" s="9">
        <f t="shared" ca="1" si="92"/>
        <v>7.8563703905566467</v>
      </c>
      <c r="T942" s="9">
        <f t="shared" ca="1" si="93"/>
        <v>0.97708336449716526</v>
      </c>
    </row>
    <row r="943" spans="1:20" x14ac:dyDescent="0.25">
      <c r="A943" vm="8151">
        <f ca="1"/>
        <v>45195</v>
      </c>
      <c r="B943" vm="8152">
        <f ca="1"/>
        <v>354.21</v>
      </c>
      <c r="C943" s="9">
        <f t="shared" ca="1" si="94"/>
        <v>-1.5016267623258583E-2</v>
      </c>
      <c r="G943" vm="8153">
        <f ca="1"/>
        <v>41.911000000000001</v>
      </c>
      <c r="H943" vm="8154">
        <f ca="1"/>
        <v>312.14</v>
      </c>
      <c r="I943" vm="8155">
        <f ca="1"/>
        <v>171.96</v>
      </c>
      <c r="J943" vm="8156">
        <f ca="1"/>
        <v>125.98</v>
      </c>
      <c r="K943" vm="8157">
        <f ca="1"/>
        <v>298.95999999999998</v>
      </c>
      <c r="L943" vm="8158">
        <f ca="1"/>
        <v>244.12</v>
      </c>
      <c r="M943" vm="8159">
        <f ca="1"/>
        <v>129.44999999999999</v>
      </c>
      <c r="N943" s="9">
        <f t="shared" ca="1" si="95"/>
        <v>6.1246918827029324</v>
      </c>
      <c r="O943" s="9">
        <f t="shared" ca="1" si="95"/>
        <v>0.97932783766645537</v>
      </c>
      <c r="P943" s="9">
        <f t="shared" ca="1" si="95"/>
        <v>1.3423803848118512</v>
      </c>
      <c r="Q943" s="9">
        <f t="shared" ca="1" si="90"/>
        <v>0.36353796865529486</v>
      </c>
      <c r="R943" s="9">
        <f t="shared" ca="1" si="91"/>
        <v>0.4565651644336175</v>
      </c>
      <c r="S943" s="9">
        <f t="shared" ca="1" si="92"/>
        <v>7.7534602200197931</v>
      </c>
      <c r="T943" s="9">
        <f t="shared" ca="1" si="93"/>
        <v>0.93639586543208009</v>
      </c>
    </row>
    <row r="944" spans="1:20" x14ac:dyDescent="0.25">
      <c r="A944" vm="8160">
        <f ca="1"/>
        <v>45196</v>
      </c>
      <c r="B944" vm="8161">
        <f ca="1"/>
        <v>355.04</v>
      </c>
      <c r="C944" s="9">
        <f t="shared" ca="1" si="94"/>
        <v>2.3432427091274466E-3</v>
      </c>
      <c r="G944" vm="8162">
        <f ca="1"/>
        <v>42.468000000000004</v>
      </c>
      <c r="H944" vm="8163">
        <f ca="1"/>
        <v>312.79000000000002</v>
      </c>
      <c r="I944" vm="8164">
        <f ca="1"/>
        <v>170.43</v>
      </c>
      <c r="J944" vm="8156">
        <f ca="1"/>
        <v>125.98</v>
      </c>
      <c r="K944" vm="8165">
        <f ca="1"/>
        <v>297.74</v>
      </c>
      <c r="L944" vm="8166">
        <f ca="1"/>
        <v>240.5</v>
      </c>
      <c r="M944" vm="3075">
        <f ca="1"/>
        <v>131.46</v>
      </c>
      <c r="N944" s="9">
        <f t="shared" ca="1" si="95"/>
        <v>6.2193795155121121</v>
      </c>
      <c r="O944" s="9">
        <f t="shared" ca="1" si="95"/>
        <v>0.98344958782498448</v>
      </c>
      <c r="P944" s="9">
        <f t="shared" ca="1" si="95"/>
        <v>1.3215392474033716</v>
      </c>
      <c r="Q944" s="9">
        <f t="shared" ca="1" si="90"/>
        <v>0.36353796865529486</v>
      </c>
      <c r="R944" s="9">
        <f t="shared" ca="1" si="91"/>
        <v>0.45062119366626074</v>
      </c>
      <c r="S944" s="9">
        <f t="shared" ca="1" si="92"/>
        <v>7.6236571477747024</v>
      </c>
      <c r="T944" s="9">
        <f t="shared" ca="1" si="93"/>
        <v>0.96646273055002929</v>
      </c>
    </row>
    <row r="945" spans="1:20" x14ac:dyDescent="0.25">
      <c r="A945" vm="8167">
        <f ca="1"/>
        <v>45197</v>
      </c>
      <c r="B945" vm="4774">
        <f ca="1"/>
        <v>358.01</v>
      </c>
      <c r="C945" s="9">
        <f t="shared" ca="1" si="94"/>
        <v>8.3652546191976818E-3</v>
      </c>
      <c r="G945" vm="8168">
        <f ca="1"/>
        <v>43.088999999999999</v>
      </c>
      <c r="H945" vm="8169">
        <f ca="1"/>
        <v>313.64</v>
      </c>
      <c r="I945" vm="8170">
        <f ca="1"/>
        <v>170.69</v>
      </c>
      <c r="J945" vm="8156">
        <f ca="1"/>
        <v>125.98</v>
      </c>
      <c r="K945" vm="8171">
        <f ca="1"/>
        <v>303.95999999999998</v>
      </c>
      <c r="L945" vm="8172">
        <f ca="1"/>
        <v>246.38</v>
      </c>
      <c r="M945" vm="8173">
        <f ca="1"/>
        <v>133.13</v>
      </c>
      <c r="N945" s="9">
        <f t="shared" ca="1" si="95"/>
        <v>6.3249468763280916</v>
      </c>
      <c r="O945" s="9">
        <f t="shared" ca="1" si="95"/>
        <v>0.98883956880152191</v>
      </c>
      <c r="P945" s="9">
        <f t="shared" ca="1" si="95"/>
        <v>1.3250808785969692</v>
      </c>
      <c r="Q945" s="9">
        <f t="shared" ca="1" si="90"/>
        <v>0.36353796865529486</v>
      </c>
      <c r="R945" s="9">
        <f t="shared" ca="1" si="91"/>
        <v>0.48092570036540794</v>
      </c>
      <c r="S945" s="9">
        <f t="shared" ca="1" si="92"/>
        <v>7.8344974971672805</v>
      </c>
      <c r="T945" s="9">
        <f t="shared" ca="1" si="93"/>
        <v>0.99144365828484227</v>
      </c>
    </row>
    <row r="946" spans="1:20" x14ac:dyDescent="0.25">
      <c r="A946" vm="8174">
        <f ca="1"/>
        <v>45198</v>
      </c>
      <c r="B946" vm="8175">
        <f ca="1"/>
        <v>358.27</v>
      </c>
      <c r="C946" s="9">
        <f t="shared" ca="1" si="94"/>
        <v>7.2623669729887652E-4</v>
      </c>
      <c r="G946" vm="8176">
        <f ca="1"/>
        <v>43.499000000000002</v>
      </c>
      <c r="H946" vm="8177">
        <f ca="1"/>
        <v>315.75</v>
      </c>
      <c r="I946" vm="8178">
        <f ca="1"/>
        <v>171.21</v>
      </c>
      <c r="J946" vm="8179">
        <f ca="1"/>
        <v>127.12</v>
      </c>
      <c r="K946" vm="3866">
        <f ca="1"/>
        <v>300.20999999999998</v>
      </c>
      <c r="L946" vm="8180">
        <f ca="1"/>
        <v>250.22</v>
      </c>
      <c r="M946" vm="8181">
        <f ca="1"/>
        <v>131.85</v>
      </c>
      <c r="N946" s="9">
        <f t="shared" ca="1" si="95"/>
        <v>6.394645133871653</v>
      </c>
      <c r="O946" s="9">
        <f t="shared" ca="1" si="95"/>
        <v>1.0022194039315155</v>
      </c>
      <c r="P946" s="9">
        <f t="shared" ca="1" si="95"/>
        <v>1.3321641409841649</v>
      </c>
      <c r="Q946" s="9">
        <f t="shared" ca="1" si="90"/>
        <v>0.37587669928132317</v>
      </c>
      <c r="R946" s="9">
        <f t="shared" ca="1" si="91"/>
        <v>0.46265529841656505</v>
      </c>
      <c r="S946" s="9">
        <f t="shared" ca="1" si="92"/>
        <v>7.9721891539134546</v>
      </c>
      <c r="T946" s="9">
        <f t="shared" ca="1" si="93"/>
        <v>0.97229659990127293</v>
      </c>
    </row>
    <row r="947" spans="1:20" x14ac:dyDescent="0.25">
      <c r="A947" vm="8182">
        <f ca="1"/>
        <v>45201</v>
      </c>
      <c r="B947" vm="8183">
        <f ca="1"/>
        <v>361.26</v>
      </c>
      <c r="C947" s="9">
        <f t="shared" ca="1" si="94"/>
        <v>8.3456610935885855E-3</v>
      </c>
      <c r="G947" vm="8184">
        <f ca="1"/>
        <v>44.781999999999996</v>
      </c>
      <c r="H947" vm="8185">
        <f ca="1"/>
        <v>321.8</v>
      </c>
      <c r="I947" vm="7414">
        <f ca="1"/>
        <v>173.75</v>
      </c>
      <c r="J947" vm="8186">
        <f ca="1"/>
        <v>129.46</v>
      </c>
      <c r="K947" vm="8187">
        <f ca="1"/>
        <v>306.82</v>
      </c>
      <c r="L947" vm="8188">
        <f ca="1"/>
        <v>251.6</v>
      </c>
      <c r="M947" vm="8189">
        <f ca="1"/>
        <v>135.16999999999999</v>
      </c>
      <c r="N947" s="9">
        <f t="shared" ca="1" si="95"/>
        <v>6.6127496812579674</v>
      </c>
      <c r="O947" s="9">
        <f t="shared" ca="1" si="95"/>
        <v>1.0405833861762841</v>
      </c>
      <c r="P947" s="9">
        <f t="shared" ca="1" si="95"/>
        <v>1.3667631534139284</v>
      </c>
      <c r="Q947" s="9">
        <f t="shared" ca="1" si="90"/>
        <v>0.40120356740843377</v>
      </c>
      <c r="R947" s="9">
        <f t="shared" ca="1" si="91"/>
        <v>0.4948599269183922</v>
      </c>
      <c r="S947" s="9">
        <f t="shared" ca="1" si="92"/>
        <v>8.0216720930566101</v>
      </c>
      <c r="T947" s="9">
        <f t="shared" ca="1" si="93"/>
        <v>1.0219592825836559</v>
      </c>
    </row>
    <row r="948" spans="1:20" x14ac:dyDescent="0.25">
      <c r="A948" vm="8190">
        <f ca="1"/>
        <v>45202</v>
      </c>
      <c r="B948" vm="8191">
        <f ca="1"/>
        <v>354.92</v>
      </c>
      <c r="C948" s="9">
        <f t="shared" ca="1" si="94"/>
        <v>-1.7549687205890452E-2</v>
      </c>
      <c r="G948" vm="8192">
        <f ca="1"/>
        <v>43.517000000000003</v>
      </c>
      <c r="H948" vm="8193">
        <f ca="1"/>
        <v>313.39</v>
      </c>
      <c r="I948" vm="8194">
        <f ca="1"/>
        <v>172.4</v>
      </c>
      <c r="J948" vm="8195">
        <f ca="1"/>
        <v>124.72</v>
      </c>
      <c r="K948" vm="8196">
        <f ca="1"/>
        <v>300.94</v>
      </c>
      <c r="L948" vm="8197">
        <f ca="1"/>
        <v>246.53</v>
      </c>
      <c r="M948" vm="8198">
        <f ca="1"/>
        <v>133.30000000000001</v>
      </c>
      <c r="N948" s="9">
        <f t="shared" ca="1" si="95"/>
        <v>6.3977050573735657</v>
      </c>
      <c r="O948" s="9">
        <f t="shared" ca="1" si="95"/>
        <v>0.98725428027901074</v>
      </c>
      <c r="P948" s="9">
        <f t="shared" ca="1" si="95"/>
        <v>1.3483739145240934</v>
      </c>
      <c r="Q948" s="9">
        <f t="shared" ca="1" si="90"/>
        <v>0.34990042427915835</v>
      </c>
      <c r="R948" s="9">
        <f t="shared" ca="1" si="91"/>
        <v>0.46621193666260652</v>
      </c>
      <c r="S948" s="9">
        <f t="shared" ca="1" si="92"/>
        <v>7.8398760775089276</v>
      </c>
      <c r="T948" s="9">
        <f t="shared" ca="1" si="93"/>
        <v>0.99398662697641038</v>
      </c>
    </row>
    <row r="949" spans="1:20" x14ac:dyDescent="0.25">
      <c r="A949" vm="8199">
        <f ca="1"/>
        <v>45203</v>
      </c>
      <c r="B949" vm="8200">
        <f ca="1"/>
        <v>359.75</v>
      </c>
      <c r="C949" s="9">
        <f t="shared" ca="1" si="94"/>
        <v>1.3608700552237174E-2</v>
      </c>
      <c r="G949" vm="8201">
        <f ca="1"/>
        <v>44.040999999999997</v>
      </c>
      <c r="H949" vm="8202">
        <f ca="1"/>
        <v>318.95499999999998</v>
      </c>
      <c r="I949" vm="8203">
        <f ca="1"/>
        <v>173.66</v>
      </c>
      <c r="J949" vm="8204">
        <f ca="1"/>
        <v>127</v>
      </c>
      <c r="K949" vm="8205">
        <f ca="1"/>
        <v>305.58</v>
      </c>
      <c r="L949" vm="1513">
        <f ca="1"/>
        <v>261.16000000000003</v>
      </c>
      <c r="M949" vm="8206">
        <f ca="1"/>
        <v>136.27000000000001</v>
      </c>
      <c r="N949" s="9">
        <f t="shared" ca="1" si="95"/>
        <v>6.4867828304292381</v>
      </c>
      <c r="O949" s="9">
        <f t="shared" ca="1" si="95"/>
        <v>1.0225428027901078</v>
      </c>
      <c r="P949" s="9">
        <f t="shared" ca="1" si="95"/>
        <v>1.3655372041546059</v>
      </c>
      <c r="Q949" s="9">
        <f t="shared" ca="1" si="90"/>
        <v>0.37457788553121496</v>
      </c>
      <c r="R949" s="9">
        <f t="shared" ca="1" si="91"/>
        <v>0.48881851400730802</v>
      </c>
      <c r="S949" s="9">
        <f t="shared" ca="1" si="92"/>
        <v>8.3644669468309409</v>
      </c>
      <c r="T949" s="9">
        <f t="shared" ca="1" si="93"/>
        <v>1.0384137858820361</v>
      </c>
    </row>
    <row r="950" spans="1:20" x14ac:dyDescent="0.25">
      <c r="A950" vm="8207">
        <f ca="1"/>
        <v>45204</v>
      </c>
      <c r="B950" vm="8208">
        <f ca="1"/>
        <v>358.69</v>
      </c>
      <c r="C950" s="9">
        <f t="shared" ca="1" si="94"/>
        <v>-2.9464906184850648E-3</v>
      </c>
      <c r="G950" vm="8209">
        <f ca="1"/>
        <v>44.688000000000002</v>
      </c>
      <c r="H950" vm="8210">
        <f ca="1"/>
        <v>319.36</v>
      </c>
      <c r="I950" vm="8211">
        <f ca="1"/>
        <v>174.91</v>
      </c>
      <c r="J950" vm="8212">
        <f ca="1"/>
        <v>125.96</v>
      </c>
      <c r="K950" vm="8213">
        <f ca="1"/>
        <v>304.79000000000002</v>
      </c>
      <c r="L950" vm="8214">
        <f ca="1"/>
        <v>260.05</v>
      </c>
      <c r="M950" vm="8215">
        <f ca="1"/>
        <v>135.99</v>
      </c>
      <c r="N950" s="9">
        <f t="shared" ca="1" si="95"/>
        <v>6.596770080747981</v>
      </c>
      <c r="O950" s="9">
        <f t="shared" ca="1" si="95"/>
        <v>1.0251109701965762</v>
      </c>
      <c r="P950" s="9">
        <f t="shared" ca="1" si="95"/>
        <v>1.3825642772007494</v>
      </c>
      <c r="Q950" s="9">
        <f t="shared" ca="1" si="90"/>
        <v>0.36332149969694338</v>
      </c>
      <c r="R950" s="9">
        <f t="shared" ca="1" si="91"/>
        <v>0.4849695493300854</v>
      </c>
      <c r="S950" s="9">
        <f t="shared" ca="1" si="92"/>
        <v>8.3246654523027495</v>
      </c>
      <c r="T950" s="9">
        <f t="shared" ca="1" si="93"/>
        <v>1.0342253668606305</v>
      </c>
    </row>
    <row r="951" spans="1:20" x14ac:dyDescent="0.25">
      <c r="A951" vm="8216">
        <f ca="1"/>
        <v>45205</v>
      </c>
      <c r="B951" vm="8217">
        <f ca="1"/>
        <v>364.7</v>
      </c>
      <c r="C951" s="9">
        <f t="shared" ca="1" si="94"/>
        <v>1.6755415539881247E-2</v>
      </c>
      <c r="G951" vm="8218">
        <f ca="1"/>
        <v>45.762</v>
      </c>
      <c r="H951" vm="8219">
        <f ca="1"/>
        <v>327.26</v>
      </c>
      <c r="I951" vm="5880">
        <f ca="1"/>
        <v>177.49</v>
      </c>
      <c r="J951" vm="8220">
        <f ca="1"/>
        <v>127.96</v>
      </c>
      <c r="K951" vm="8221">
        <f ca="1"/>
        <v>315.43</v>
      </c>
      <c r="L951" vm="8222">
        <f ca="1"/>
        <v>260.52999999999997</v>
      </c>
      <c r="M951" vm="8223">
        <f ca="1"/>
        <v>138.72999999999999</v>
      </c>
      <c r="N951" s="9">
        <f t="shared" ca="1" si="95"/>
        <v>6.779345516362091</v>
      </c>
      <c r="O951" s="9">
        <f t="shared" ca="1" si="95"/>
        <v>1.0752060875079263</v>
      </c>
      <c r="P951" s="9">
        <f t="shared" ca="1" si="95"/>
        <v>1.4177081559679894</v>
      </c>
      <c r="Q951" s="9">
        <f t="shared" ca="1" si="90"/>
        <v>0.38496839553208062</v>
      </c>
      <c r="R951" s="9">
        <f t="shared" ca="1" si="91"/>
        <v>0.53680876979293557</v>
      </c>
      <c r="S951" s="9">
        <f t="shared" ca="1" si="92"/>
        <v>8.3418769093960208</v>
      </c>
      <c r="T951" s="9">
        <f t="shared" ca="1" si="93"/>
        <v>1.0752120387129587</v>
      </c>
    </row>
    <row r="952" spans="1:20" x14ac:dyDescent="0.25">
      <c r="A952" vm="8224">
        <f ca="1"/>
        <v>45208</v>
      </c>
      <c r="B952" vm="3725">
        <f ca="1"/>
        <v>366.56</v>
      </c>
      <c r="C952" s="9">
        <f t="shared" ca="1" si="94"/>
        <v>5.100082259391403E-3</v>
      </c>
      <c r="G952" vm="8225">
        <f ca="1"/>
        <v>45.273000000000003</v>
      </c>
      <c r="H952" vm="4441">
        <f ca="1"/>
        <v>329.82</v>
      </c>
      <c r="I952" vm="8226">
        <f ca="1"/>
        <v>178.99</v>
      </c>
      <c r="J952" vm="8227">
        <f ca="1"/>
        <v>128.26</v>
      </c>
      <c r="K952" vm="3095">
        <f ca="1"/>
        <v>318.36</v>
      </c>
      <c r="L952" vm="8228">
        <f ca="1"/>
        <v>259.67</v>
      </c>
      <c r="M952" vm="6389">
        <f ca="1"/>
        <v>139.5</v>
      </c>
      <c r="N952" s="9">
        <f t="shared" ca="1" si="95"/>
        <v>6.6962175945601361</v>
      </c>
      <c r="O952" s="9">
        <f t="shared" ca="1" si="95"/>
        <v>1.0914394419784403</v>
      </c>
      <c r="P952" s="9">
        <f t="shared" ca="1" si="95"/>
        <v>1.4381406436233615</v>
      </c>
      <c r="Q952" s="9">
        <f t="shared" ca="1" si="90"/>
        <v>0.38821542990735125</v>
      </c>
      <c r="R952" s="9">
        <f t="shared" ca="1" si="91"/>
        <v>0.55108404384896481</v>
      </c>
      <c r="S952" s="9">
        <f t="shared" ca="1" si="92"/>
        <v>8.3110397154372428</v>
      </c>
      <c r="T952" s="9">
        <f t="shared" ca="1" si="93"/>
        <v>1.0867301910218248</v>
      </c>
    </row>
    <row r="953" spans="1:20" x14ac:dyDescent="0.25">
      <c r="A953" vm="8229">
        <f ca="1"/>
        <v>45209</v>
      </c>
      <c r="B953" vm="7902">
        <f ca="1"/>
        <v>368.59</v>
      </c>
      <c r="C953" s="9">
        <f t="shared" ca="1" si="94"/>
        <v>5.5379746835442223E-3</v>
      </c>
      <c r="G953" vm="8230">
        <f ca="1"/>
        <v>45.798000000000002</v>
      </c>
      <c r="H953" vm="7518">
        <f ca="1"/>
        <v>328.39</v>
      </c>
      <c r="I953" vm="8231">
        <f ca="1"/>
        <v>178.39</v>
      </c>
      <c r="J953" vm="6027">
        <f ca="1"/>
        <v>129.47999999999999</v>
      </c>
      <c r="K953" vm="8232">
        <f ca="1"/>
        <v>321.83999999999997</v>
      </c>
      <c r="L953" vm="6902">
        <f ca="1"/>
        <v>263.62</v>
      </c>
      <c r="M953" vm="8233">
        <f ca="1"/>
        <v>139.19999999999999</v>
      </c>
      <c r="N953" s="9">
        <f t="shared" ca="1" si="95"/>
        <v>6.7854653633659154</v>
      </c>
      <c r="O953" s="9">
        <f t="shared" ca="1" si="95"/>
        <v>1.0823715916296766</v>
      </c>
      <c r="P953" s="9">
        <f t="shared" ca="1" si="95"/>
        <v>1.4299676485612123</v>
      </c>
      <c r="Q953" s="9">
        <f t="shared" ca="1" si="90"/>
        <v>0.40142003636678503</v>
      </c>
      <c r="R953" s="9">
        <f t="shared" ca="1" si="91"/>
        <v>0.56803897685749072</v>
      </c>
      <c r="S953" s="9">
        <f t="shared" ca="1" si="92"/>
        <v>8.4526756644339578</v>
      </c>
      <c r="T953" s="9">
        <f t="shared" ca="1" si="93"/>
        <v>1.0822425992131754</v>
      </c>
    </row>
    <row r="954" spans="1:20" x14ac:dyDescent="0.25">
      <c r="A954" vm="8234">
        <f ca="1"/>
        <v>45210</v>
      </c>
      <c r="B954" vm="8235">
        <f ca="1"/>
        <v>371.22</v>
      </c>
      <c r="C954" s="9">
        <f t="shared" ca="1" si="94"/>
        <v>7.1352993841395929E-3</v>
      </c>
      <c r="G954" vm="8236">
        <f ca="1"/>
        <v>46.805999999999997</v>
      </c>
      <c r="H954" vm="8237">
        <f ca="1"/>
        <v>332.42</v>
      </c>
      <c r="I954" vm="7889">
        <f ca="1"/>
        <v>179.8</v>
      </c>
      <c r="J954" vm="7924">
        <f ca="1"/>
        <v>131.83000000000001</v>
      </c>
      <c r="K954" vm="8238">
        <f ca="1"/>
        <v>327.82</v>
      </c>
      <c r="L954" vm="8239">
        <f ca="1"/>
        <v>262.99</v>
      </c>
      <c r="M954" vm="8240">
        <f ca="1"/>
        <v>141.69999999999999</v>
      </c>
      <c r="N954" s="9">
        <f t="shared" ca="1" si="95"/>
        <v>6.9568210794730128</v>
      </c>
      <c r="O954" s="9">
        <f t="shared" ca="1" si="95"/>
        <v>1.1079264426125559</v>
      </c>
      <c r="P954" s="9">
        <f t="shared" ca="1" si="95"/>
        <v>1.4491741869572623</v>
      </c>
      <c r="Q954" s="9">
        <f t="shared" ca="1" si="90"/>
        <v>0.42685513897307148</v>
      </c>
      <c r="R954" s="9">
        <f t="shared" ca="1" si="91"/>
        <v>0.59717417783191218</v>
      </c>
      <c r="S954" s="9">
        <f t="shared" ca="1" si="92"/>
        <v>8.4300856269990394</v>
      </c>
      <c r="T954" s="9">
        <f t="shared" ca="1" si="93"/>
        <v>1.1196391976185844</v>
      </c>
    </row>
    <row r="955" spans="1:20" x14ac:dyDescent="0.25">
      <c r="A955" vm="8241">
        <f ca="1"/>
        <v>45211</v>
      </c>
      <c r="B955" vm="8242">
        <f ca="1"/>
        <v>369.93</v>
      </c>
      <c r="C955" s="9">
        <f t="shared" ca="1" si="94"/>
        <v>-3.4750282851140346E-3</v>
      </c>
      <c r="G955" vm="8243">
        <f ca="1"/>
        <v>46.945</v>
      </c>
      <c r="H955" vm="8244">
        <f ca="1"/>
        <v>331.16</v>
      </c>
      <c r="I955" vm="8245">
        <f ca="1"/>
        <v>180.71</v>
      </c>
      <c r="J955" vm="8246">
        <f ca="1"/>
        <v>132.33000000000001</v>
      </c>
      <c r="K955" vm="8247">
        <f ca="1"/>
        <v>324.16000000000003</v>
      </c>
      <c r="L955" vm="8248">
        <f ca="1"/>
        <v>258.87</v>
      </c>
      <c r="M955" vm="8249">
        <f ca="1"/>
        <v>140.29</v>
      </c>
      <c r="N955" s="9">
        <f t="shared" ca="1" si="95"/>
        <v>6.9804504887377812</v>
      </c>
      <c r="O955" s="9">
        <f t="shared" ca="1" si="95"/>
        <v>1.0999365884590997</v>
      </c>
      <c r="P955" s="9">
        <f t="shared" ca="1" si="95"/>
        <v>1.4615698961348547</v>
      </c>
      <c r="Q955" s="9">
        <f t="shared" ca="1" si="90"/>
        <v>0.43226686293185579</v>
      </c>
      <c r="R955" s="9">
        <f t="shared" ca="1" si="91"/>
        <v>0.57934226552984169</v>
      </c>
      <c r="S955" s="9">
        <f t="shared" ca="1" si="92"/>
        <v>8.2823539536151234</v>
      </c>
      <c r="T955" s="9">
        <f t="shared" ca="1" si="93"/>
        <v>1.0985475161179337</v>
      </c>
    </row>
    <row r="956" spans="1:20" x14ac:dyDescent="0.25">
      <c r="A956" vm="8250">
        <f ca="1"/>
        <v>45212</v>
      </c>
      <c r="B956" vm="8251">
        <f ca="1"/>
        <v>365.28</v>
      </c>
      <c r="C956" s="9">
        <f t="shared" ca="1" si="94"/>
        <v>-1.2569945665396265E-2</v>
      </c>
      <c r="G956" vm="8252">
        <f ca="1"/>
        <v>45.460999999999999</v>
      </c>
      <c r="H956" vm="8253">
        <f ca="1"/>
        <v>327.73</v>
      </c>
      <c r="I956" vm="7882">
        <f ca="1"/>
        <v>178.85</v>
      </c>
      <c r="J956" vm="5981">
        <f ca="1"/>
        <v>129.79</v>
      </c>
      <c r="K956" vm="8254">
        <f ca="1"/>
        <v>314.69</v>
      </c>
      <c r="L956" vm="8255">
        <f ca="1"/>
        <v>251.12</v>
      </c>
      <c r="M956" vm="8256">
        <f ca="1"/>
        <v>138.58000000000001</v>
      </c>
      <c r="N956" s="9">
        <f t="shared" ca="1" si="95"/>
        <v>6.7281767955801097</v>
      </c>
      <c r="O956" s="9">
        <f t="shared" ca="1" si="95"/>
        <v>1.0781864299302475</v>
      </c>
      <c r="P956" s="9">
        <f t="shared" ca="1" si="95"/>
        <v>1.4362336114421934</v>
      </c>
      <c r="Q956" s="9">
        <f t="shared" ca="1" si="90"/>
        <v>0.40477530522123129</v>
      </c>
      <c r="R956" s="9">
        <f t="shared" ca="1" si="91"/>
        <v>0.5332034104750305</v>
      </c>
      <c r="S956" s="9">
        <f t="shared" ca="1" si="92"/>
        <v>8.0044606359633388</v>
      </c>
      <c r="T956" s="9">
        <f t="shared" ca="1" si="93"/>
        <v>1.0729682428086345</v>
      </c>
    </row>
    <row r="957" spans="1:20" x14ac:dyDescent="0.25">
      <c r="A957" vm="8257">
        <f ca="1"/>
        <v>45215</v>
      </c>
      <c r="B957" vm="8258">
        <f ca="1"/>
        <v>369.41</v>
      </c>
      <c r="C957" s="9">
        <f t="shared" ca="1" si="94"/>
        <v>1.1306395094174526E-2</v>
      </c>
      <c r="G957" vm="8259">
        <f ca="1"/>
        <v>46.094999999999999</v>
      </c>
      <c r="H957" vm="8260">
        <f ca="1"/>
        <v>332.64</v>
      </c>
      <c r="I957" vm="8261">
        <f ca="1"/>
        <v>178.72</v>
      </c>
      <c r="J957" vm="8262">
        <f ca="1"/>
        <v>132.55000000000001</v>
      </c>
      <c r="K957" vm="8263">
        <f ca="1"/>
        <v>321.14999999999998</v>
      </c>
      <c r="L957" vm="7078">
        <f ca="1"/>
        <v>253.92</v>
      </c>
      <c r="M957" vm="8264">
        <f ca="1"/>
        <v>140.49</v>
      </c>
      <c r="N957" s="9">
        <f t="shared" ca="1" si="95"/>
        <v>6.8359541011474709</v>
      </c>
      <c r="O957" s="9">
        <f t="shared" ca="1" si="95"/>
        <v>1.1093214965123654</v>
      </c>
      <c r="P957" s="9">
        <f t="shared" ca="1" si="95"/>
        <v>1.4344627958453944</v>
      </c>
      <c r="Q957" s="9">
        <f t="shared" ca="1" si="90"/>
        <v>0.43464802147372095</v>
      </c>
      <c r="R957" s="9">
        <f t="shared" ca="1" si="91"/>
        <v>0.56467722289890365</v>
      </c>
      <c r="S957" s="9">
        <f t="shared" ca="1" si="92"/>
        <v>8.1048608023407578</v>
      </c>
      <c r="T957" s="9">
        <f t="shared" ca="1" si="93"/>
        <v>1.1015392439903668</v>
      </c>
    </row>
    <row r="958" spans="1:20" x14ac:dyDescent="0.25">
      <c r="A958" vm="8265">
        <f ca="1"/>
        <v>45216</v>
      </c>
      <c r="B958" vm="3579">
        <f ca="1"/>
        <v>368.2</v>
      </c>
      <c r="C958" s="9">
        <f t="shared" ca="1" si="94"/>
        <v>-3.275493354267689E-3</v>
      </c>
      <c r="G958" vm="8266">
        <f ca="1"/>
        <v>43.938000000000002</v>
      </c>
      <c r="H958" vm="8267">
        <f ca="1"/>
        <v>332.06</v>
      </c>
      <c r="I958" vm="8268">
        <f ca="1"/>
        <v>177.15</v>
      </c>
      <c r="J958" vm="8269">
        <f ca="1"/>
        <v>131.47</v>
      </c>
      <c r="K958" vm="8270">
        <f ca="1"/>
        <v>324</v>
      </c>
      <c r="L958" vm="8271">
        <f ca="1"/>
        <v>254.85</v>
      </c>
      <c r="M958" vm="8272">
        <f ca="1"/>
        <v>140.99</v>
      </c>
      <c r="N958" s="9">
        <f t="shared" ca="1" si="95"/>
        <v>6.4692732681682958</v>
      </c>
      <c r="O958" s="9">
        <f t="shared" ca="1" si="95"/>
        <v>1.1056436271401395</v>
      </c>
      <c r="P958" s="9">
        <f t="shared" ca="1" si="95"/>
        <v>1.4130767920994383</v>
      </c>
      <c r="Q958" s="9">
        <f t="shared" ca="1" si="90"/>
        <v>0.42295869772274663</v>
      </c>
      <c r="R958" s="9">
        <f t="shared" ca="1" si="91"/>
        <v>0.57856272838002432</v>
      </c>
      <c r="S958" s="9">
        <f t="shared" ca="1" si="92"/>
        <v>8.1382080004589721</v>
      </c>
      <c r="T958" s="9">
        <f t="shared" ca="1" si="93"/>
        <v>1.1090185636714485</v>
      </c>
    </row>
    <row r="959" spans="1:20" x14ac:dyDescent="0.25">
      <c r="A959" vm="8273">
        <f ca="1"/>
        <v>45217</v>
      </c>
      <c r="B959" vm="8274">
        <f ca="1"/>
        <v>363.37</v>
      </c>
      <c r="C959" s="9">
        <f t="shared" ca="1" si="94"/>
        <v>-1.3117870722433422E-2</v>
      </c>
      <c r="G959" vm="8275">
        <f ca="1"/>
        <v>42.195999999999998</v>
      </c>
      <c r="H959" vm="7881">
        <f ca="1"/>
        <v>330.11</v>
      </c>
      <c r="I959" vm="4760">
        <f ca="1"/>
        <v>175.84</v>
      </c>
      <c r="J959" vm="8276">
        <f ca="1"/>
        <v>128.13</v>
      </c>
      <c r="K959" vm="8277">
        <f ca="1"/>
        <v>316.97000000000003</v>
      </c>
      <c r="L959" vm="8278">
        <f ca="1"/>
        <v>242.68</v>
      </c>
      <c r="M959" vm="8279">
        <f ca="1"/>
        <v>139.28</v>
      </c>
      <c r="N959" s="9">
        <f t="shared" ca="1" si="95"/>
        <v>6.1731406714832122</v>
      </c>
      <c r="O959" s="9">
        <f t="shared" ca="1" si="95"/>
        <v>1.0932783766645531</v>
      </c>
      <c r="P959" s="9">
        <f t="shared" ca="1" si="95"/>
        <v>1.3952324195470802</v>
      </c>
      <c r="Q959" s="9">
        <f t="shared" ca="1" si="90"/>
        <v>0.38680838167806741</v>
      </c>
      <c r="R959" s="9">
        <f t="shared" ca="1" si="91"/>
        <v>0.54431181485992708</v>
      </c>
      <c r="S959" s="9">
        <f t="shared" ca="1" si="92"/>
        <v>7.7018258487399773</v>
      </c>
      <c r="T959" s="9">
        <f t="shared" ca="1" si="93"/>
        <v>1.0834392903621488</v>
      </c>
    </row>
    <row r="960" spans="1:20" x14ac:dyDescent="0.25">
      <c r="A960" vm="8280">
        <f ca="1"/>
        <v>45218</v>
      </c>
      <c r="B960" vm="8281">
        <f ca="1"/>
        <v>359.97</v>
      </c>
      <c r="C960" s="9">
        <f t="shared" ca="1" si="94"/>
        <v>-9.3568538954783564E-3</v>
      </c>
      <c r="G960" vm="8282">
        <f ca="1"/>
        <v>42.100999999999999</v>
      </c>
      <c r="H960" vm="8283">
        <f ca="1"/>
        <v>331.32</v>
      </c>
      <c r="I960" vm="8284">
        <f ca="1"/>
        <v>175.46</v>
      </c>
      <c r="J960" vm="8285">
        <f ca="1"/>
        <v>128.4</v>
      </c>
      <c r="K960" vm="8286">
        <f ca="1"/>
        <v>312.81</v>
      </c>
      <c r="L960" vm="8287">
        <f ca="1"/>
        <v>220.11</v>
      </c>
      <c r="M960" vm="6194">
        <f ca="1"/>
        <v>138.97999999999999</v>
      </c>
      <c r="N960" s="9">
        <f t="shared" ca="1" si="95"/>
        <v>6.1569910752231189</v>
      </c>
      <c r="O960" s="9">
        <f t="shared" ca="1" si="95"/>
        <v>1.1009511731135069</v>
      </c>
      <c r="P960" s="9">
        <f t="shared" ca="1" si="95"/>
        <v>1.3900561893410526</v>
      </c>
      <c r="Q960" s="9">
        <f t="shared" ca="1" si="90"/>
        <v>0.38973071261581094</v>
      </c>
      <c r="R960" s="9">
        <f t="shared" ca="1" si="91"/>
        <v>0.52404384896467726</v>
      </c>
      <c r="S960" s="9">
        <f t="shared" ca="1" si="92"/>
        <v>6.8925287933334296</v>
      </c>
      <c r="T960" s="9">
        <f t="shared" ca="1" si="93"/>
        <v>1.0789516985534995</v>
      </c>
    </row>
    <row r="961" spans="1:20" x14ac:dyDescent="0.25">
      <c r="A961" vm="8288">
        <f ca="1"/>
        <v>45219</v>
      </c>
      <c r="B961" vm="8289">
        <f ca="1"/>
        <v>354.6</v>
      </c>
      <c r="C961" s="9">
        <f t="shared" ca="1" si="94"/>
        <v>-1.4917909825818865E-2</v>
      </c>
      <c r="G961" vm="8290">
        <f ca="1"/>
        <v>41.387</v>
      </c>
      <c r="H961" vm="8291">
        <f ca="1"/>
        <v>326.67</v>
      </c>
      <c r="I961" vm="6955">
        <f ca="1"/>
        <v>172.88</v>
      </c>
      <c r="J961" vm="8292">
        <f ca="1"/>
        <v>125.17</v>
      </c>
      <c r="K961" vm="7391">
        <f ca="1"/>
        <v>308.64999999999998</v>
      </c>
      <c r="L961" vm="8293">
        <f ca="1"/>
        <v>211.99</v>
      </c>
      <c r="M961" vm="8294">
        <f ca="1"/>
        <v>136.74</v>
      </c>
      <c r="N961" s="9">
        <f t="shared" ca="1" si="95"/>
        <v>6.0356141096472582</v>
      </c>
      <c r="O961" s="9">
        <f t="shared" ca="1" si="95"/>
        <v>1.0714648065948005</v>
      </c>
      <c r="P961" s="9">
        <f t="shared" ca="1" si="95"/>
        <v>1.3549123105738126</v>
      </c>
      <c r="Q961" s="9">
        <f t="shared" ca="1" si="90"/>
        <v>0.3547709758420643</v>
      </c>
      <c r="R961" s="9">
        <f t="shared" ca="1" si="91"/>
        <v>0.50377588306942744</v>
      </c>
      <c r="S961" s="9">
        <f t="shared" ca="1" si="92"/>
        <v>6.6013683108389154</v>
      </c>
      <c r="T961" s="9">
        <f t="shared" ca="1" si="93"/>
        <v>1.0454443463822534</v>
      </c>
    </row>
    <row r="962" spans="1:20" x14ac:dyDescent="0.25">
      <c r="A962" vm="8295">
        <f ca="1"/>
        <v>45222</v>
      </c>
      <c r="B962" vm="8296">
        <f ca="1"/>
        <v>355.67</v>
      </c>
      <c r="C962" s="9">
        <f t="shared" ca="1" si="94"/>
        <v>3.017484489565625E-3</v>
      </c>
      <c r="G962" vm="8297">
        <f ca="1"/>
        <v>42.975000000000001</v>
      </c>
      <c r="H962" vm="8298">
        <f ca="1"/>
        <v>329.32</v>
      </c>
      <c r="I962" vm="8299">
        <f ca="1"/>
        <v>173</v>
      </c>
      <c r="J962" vm="8300">
        <f ca="1"/>
        <v>126.56</v>
      </c>
      <c r="K962" vm="8301">
        <f ca="1"/>
        <v>314.01</v>
      </c>
      <c r="L962" vm="8302">
        <f ca="1"/>
        <v>212.08</v>
      </c>
      <c r="M962" vm="4090">
        <f ca="1"/>
        <v>137.9</v>
      </c>
      <c r="N962" s="9">
        <f t="shared" ca="1" si="95"/>
        <v>6.3055673608159797</v>
      </c>
      <c r="O962" s="9">
        <f t="shared" ca="1" si="95"/>
        <v>1.088268864933418</v>
      </c>
      <c r="P962" s="9">
        <f t="shared" ca="1" si="95"/>
        <v>1.3565469095862421</v>
      </c>
      <c r="Q962" s="9">
        <f t="shared" ca="1" si="90"/>
        <v>0.36981556844748464</v>
      </c>
      <c r="R962" s="9">
        <f t="shared" ca="1" si="91"/>
        <v>0.52989037758830682</v>
      </c>
      <c r="S962" s="9">
        <f t="shared" ca="1" si="92"/>
        <v>6.604595459043904</v>
      </c>
      <c r="T962" s="9">
        <f t="shared" ca="1" si="93"/>
        <v>1.0627963680423629</v>
      </c>
    </row>
    <row r="963" spans="1:20" x14ac:dyDescent="0.25">
      <c r="A963" vm="8303">
        <f ca="1"/>
        <v>45223</v>
      </c>
      <c r="B963" vm="8304">
        <f ca="1"/>
        <v>359.13</v>
      </c>
      <c r="C963" s="9">
        <f t="shared" ca="1" si="94"/>
        <v>9.7281187617734854E-3</v>
      </c>
      <c r="G963" vm="8305">
        <f ca="1"/>
        <v>43.662999999999997</v>
      </c>
      <c r="H963" vm="8306">
        <f ca="1"/>
        <v>330.53</v>
      </c>
      <c r="I963" vm="6564">
        <f ca="1"/>
        <v>173.44</v>
      </c>
      <c r="J963" vm="8307">
        <f ca="1"/>
        <v>128.56</v>
      </c>
      <c r="K963" vm="8308">
        <f ca="1"/>
        <v>312.55</v>
      </c>
      <c r="L963" vm="8309">
        <f ca="1"/>
        <v>216.52</v>
      </c>
      <c r="M963" vm="8310">
        <f ca="1"/>
        <v>140.12</v>
      </c>
      <c r="N963" s="9">
        <f t="shared" ca="1" si="95"/>
        <v>6.422524436889077</v>
      </c>
      <c r="O963" s="9">
        <f t="shared" ca="1" si="95"/>
        <v>1.0959416613823714</v>
      </c>
      <c r="P963" s="9">
        <f t="shared" ca="1" si="95"/>
        <v>1.3625404392984848</v>
      </c>
      <c r="Q963" s="9">
        <f t="shared" ca="1" si="90"/>
        <v>0.39146246428262188</v>
      </c>
      <c r="R963" s="9">
        <f t="shared" ca="1" si="91"/>
        <v>0.52277710109622411</v>
      </c>
      <c r="S963" s="9">
        <f t="shared" ca="1" si="92"/>
        <v>6.7638014371566673</v>
      </c>
      <c r="T963" s="9">
        <f t="shared" ca="1" si="93"/>
        <v>1.0960045474263662</v>
      </c>
    </row>
    <row r="964" spans="1:20" x14ac:dyDescent="0.25">
      <c r="A964" vm="8311">
        <f ca="1"/>
        <v>45224</v>
      </c>
      <c r="B964" vm="8312">
        <f ca="1"/>
        <v>350.34</v>
      </c>
      <c r="C964" s="9">
        <f t="shared" ca="1" si="94"/>
        <v>-2.4475816556678742E-2</v>
      </c>
      <c r="G964" vm="8313">
        <f ca="1"/>
        <v>41.779000000000003</v>
      </c>
      <c r="H964" vm="8314">
        <f ca="1"/>
        <v>340.67</v>
      </c>
      <c r="I964" vm="8315">
        <f ca="1"/>
        <v>171.1</v>
      </c>
      <c r="J964" vm="2872">
        <f ca="1"/>
        <v>121.39</v>
      </c>
      <c r="K964" vm="8316">
        <f ca="1"/>
        <v>299.52999999999997</v>
      </c>
      <c r="L964" vm="2102">
        <f ca="1"/>
        <v>212.42</v>
      </c>
      <c r="M964" vm="8317">
        <f ca="1"/>
        <v>126.67</v>
      </c>
      <c r="N964" s="9">
        <f t="shared" ca="1" si="95"/>
        <v>6.1022524436889078</v>
      </c>
      <c r="O964" s="9">
        <f t="shared" ca="1" si="95"/>
        <v>1.1602409638554221</v>
      </c>
      <c r="P964" s="9">
        <f t="shared" ca="1" si="95"/>
        <v>1.3306657585561044</v>
      </c>
      <c r="Q964" s="9">
        <f t="shared" ref="Q964:Q1027" ca="1" si="96">(J964/J$3)-1</f>
        <v>0.31385834271365498</v>
      </c>
      <c r="R964" s="9">
        <f t="shared" ref="R964:R1027" ca="1" si="97">(K964/K$3)-1</f>
        <v>0.45934226552984159</v>
      </c>
      <c r="S964" s="9">
        <f t="shared" ref="S964:S1027" ca="1" si="98">(L964/L$3)-1</f>
        <v>6.6167869078183035</v>
      </c>
      <c r="T964" s="9">
        <f t="shared" ref="T964:T1027" ca="1" si="99">(M964/M$3)-1</f>
        <v>0.89481084800526545</v>
      </c>
    </row>
    <row r="965" spans="1:20" x14ac:dyDescent="0.25">
      <c r="A965" vm="8318">
        <f ca="1"/>
        <v>45225</v>
      </c>
      <c r="B965" vm="8319">
        <f ca="1"/>
        <v>343.66</v>
      </c>
      <c r="C965" s="9">
        <f t="shared" ref="C965:C1028" ca="1" si="100">B965/B964-1</f>
        <v>-1.9067191870754008E-2</v>
      </c>
      <c r="G965" vm="8320">
        <f ca="1"/>
        <v>40.326000000000001</v>
      </c>
      <c r="H965" vm="8321">
        <f ca="1"/>
        <v>327.89</v>
      </c>
      <c r="I965" vm="8322">
        <f ca="1"/>
        <v>166.89</v>
      </c>
      <c r="J965" vm="8323">
        <f ca="1"/>
        <v>119.57</v>
      </c>
      <c r="K965" vm="8324">
        <f ca="1"/>
        <v>288.35000000000002</v>
      </c>
      <c r="L965" vm="8325">
        <f ca="1"/>
        <v>205.76</v>
      </c>
      <c r="M965" vm="8326">
        <f ca="1"/>
        <v>123.44</v>
      </c>
      <c r="N965" s="9">
        <f t="shared" ca="1" si="95"/>
        <v>5.8552486187845298</v>
      </c>
      <c r="O965" s="9">
        <f t="shared" ca="1" si="95"/>
        <v>1.0792010145846547</v>
      </c>
      <c r="P965" s="9">
        <f t="shared" ca="1" si="95"/>
        <v>1.2733185765366932</v>
      </c>
      <c r="Q965" s="9">
        <f t="shared" ca="1" si="96"/>
        <v>0.29415966750367994</v>
      </c>
      <c r="R965" s="9">
        <f t="shared" ca="1" si="97"/>
        <v>0.40487210718635813</v>
      </c>
      <c r="S965" s="9">
        <f t="shared" ca="1" si="98"/>
        <v>6.3779779406491581</v>
      </c>
      <c r="T965" s="9">
        <f t="shared" ca="1" si="99"/>
        <v>0.84649444286547704</v>
      </c>
    </row>
    <row r="966" spans="1:20" x14ac:dyDescent="0.25">
      <c r="A966" vm="8327">
        <f ca="1"/>
        <v>45226</v>
      </c>
      <c r="B966" vm="8328">
        <f ca="1"/>
        <v>345.31</v>
      </c>
      <c r="C966" s="9">
        <f t="shared" ca="1" si="100"/>
        <v>4.8012570563928936E-3</v>
      </c>
      <c r="G966" vm="8329">
        <f ca="1"/>
        <v>40.5</v>
      </c>
      <c r="H966" vm="8330">
        <f ca="1"/>
        <v>329.81</v>
      </c>
      <c r="I966" vm="8331">
        <f ca="1"/>
        <v>168.22</v>
      </c>
      <c r="J966" vm="8332">
        <f ca="1"/>
        <v>127.74</v>
      </c>
      <c r="K966" vm="8333">
        <f ca="1"/>
        <v>296.73</v>
      </c>
      <c r="L966" vm="8334">
        <f ca="1"/>
        <v>207.3</v>
      </c>
      <c r="M966" vm="8335">
        <f ca="1"/>
        <v>123.4</v>
      </c>
      <c r="N966" s="9">
        <f t="shared" ca="1" si="95"/>
        <v>5.8848278793030167</v>
      </c>
      <c r="O966" s="9">
        <f t="shared" ca="1" si="95"/>
        <v>1.0913760304375399</v>
      </c>
      <c r="P966" s="9">
        <f t="shared" ca="1" si="95"/>
        <v>1.2914353822577902</v>
      </c>
      <c r="Q966" s="9">
        <f t="shared" ca="1" si="96"/>
        <v>0.38258723699021568</v>
      </c>
      <c r="R966" s="9">
        <f t="shared" ca="1" si="97"/>
        <v>0.44570036540803915</v>
      </c>
      <c r="S966" s="9">
        <f t="shared" ca="1" si="98"/>
        <v>6.4331980321567395</v>
      </c>
      <c r="T966" s="9">
        <f t="shared" ca="1" si="99"/>
        <v>0.84589609729099058</v>
      </c>
    </row>
    <row r="967" spans="1:20" x14ac:dyDescent="0.25">
      <c r="A967" vm="8336">
        <f ca="1"/>
        <v>45229</v>
      </c>
      <c r="B967" vm="8337">
        <f ca="1"/>
        <v>349.2</v>
      </c>
      <c r="C967" s="9">
        <f t="shared" ca="1" si="100"/>
        <v>1.1265239929338922E-2</v>
      </c>
      <c r="G967" vm="8338">
        <f ca="1"/>
        <v>41.161000000000001</v>
      </c>
      <c r="H967" vm="8339">
        <f ca="1"/>
        <v>337.31</v>
      </c>
      <c r="I967" vm="3982">
        <f ca="1"/>
        <v>170.29</v>
      </c>
      <c r="J967" vm="8340">
        <f ca="1"/>
        <v>132.71</v>
      </c>
      <c r="K967" vm="8341">
        <f ca="1"/>
        <v>302.66000000000003</v>
      </c>
      <c r="L967" vm="8342">
        <f ca="1"/>
        <v>197.36</v>
      </c>
      <c r="M967" vm="8343">
        <f ca="1"/>
        <v>125.75</v>
      </c>
      <c r="N967" s="9">
        <f t="shared" ca="1" si="95"/>
        <v>5.9971950701232464</v>
      </c>
      <c r="O967" s="9">
        <f t="shared" ca="1" si="95"/>
        <v>1.1389346861128726</v>
      </c>
      <c r="P967" s="9">
        <f t="shared" ca="1" si="95"/>
        <v>1.3196322152222035</v>
      </c>
      <c r="Q967" s="9">
        <f t="shared" ca="1" si="96"/>
        <v>0.43637977314053189</v>
      </c>
      <c r="R967" s="9">
        <f t="shared" ca="1" si="97"/>
        <v>0.47459196102314261</v>
      </c>
      <c r="S967" s="9">
        <f t="shared" ca="1" si="98"/>
        <v>6.0767774415169038</v>
      </c>
      <c r="T967" s="9">
        <f t="shared" ca="1" si="99"/>
        <v>0.8810488997920749</v>
      </c>
    </row>
    <row r="968" spans="1:20" x14ac:dyDescent="0.25">
      <c r="A968" vm="8344">
        <f ca="1"/>
        <v>45230</v>
      </c>
      <c r="B968" vm="8345">
        <f ca="1"/>
        <v>350.87</v>
      </c>
      <c r="C968" s="9">
        <f t="shared" ca="1" si="100"/>
        <v>4.7823596792668788E-3</v>
      </c>
      <c r="G968" vm="8346">
        <f ca="1"/>
        <v>40.78</v>
      </c>
      <c r="H968" vm="8347">
        <f ca="1"/>
        <v>338.11</v>
      </c>
      <c r="I968" vm="8348">
        <f ca="1"/>
        <v>170.77</v>
      </c>
      <c r="J968" vm="8349">
        <f ca="1"/>
        <v>133.09</v>
      </c>
      <c r="K968" vm="8350">
        <f ca="1"/>
        <v>301.27</v>
      </c>
      <c r="L968" vm="8351">
        <f ca="1"/>
        <v>200.84</v>
      </c>
      <c r="M968" vm="7543">
        <f ca="1"/>
        <v>125.3</v>
      </c>
      <c r="N968" s="9">
        <f t="shared" ca="1" si="95"/>
        <v>5.9324266893327664</v>
      </c>
      <c r="O968" s="9">
        <f t="shared" ca="1" si="95"/>
        <v>1.1440076093849081</v>
      </c>
      <c r="P968" s="9">
        <f t="shared" ca="1" si="95"/>
        <v>1.3261706112719227</v>
      </c>
      <c r="Q968" s="9">
        <f t="shared" ca="1" si="96"/>
        <v>0.44049268334920777</v>
      </c>
      <c r="R968" s="9">
        <f t="shared" ca="1" si="97"/>
        <v>0.46781973203410465</v>
      </c>
      <c r="S968" s="9">
        <f t="shared" ca="1" si="98"/>
        <v>6.2015605054431235</v>
      </c>
      <c r="T968" s="9">
        <f t="shared" ca="1" si="99"/>
        <v>0.87431751207910136</v>
      </c>
    </row>
    <row r="969" spans="1:20" x14ac:dyDescent="0.25">
      <c r="A969" vm="8352">
        <f ca="1"/>
        <v>45231</v>
      </c>
      <c r="B969" vm="5041">
        <f ca="1"/>
        <v>356.96</v>
      </c>
      <c r="C969" s="9">
        <f t="shared" ca="1" si="100"/>
        <v>1.7356855815544137E-2</v>
      </c>
      <c r="G969" vm="8353">
        <f ca="1"/>
        <v>42.325000000000003</v>
      </c>
      <c r="H969" vm="8354">
        <f ca="1"/>
        <v>346.07</v>
      </c>
      <c r="I969" vm="8355">
        <f ca="1"/>
        <v>173.97</v>
      </c>
      <c r="J969" vm="8356">
        <f ca="1"/>
        <v>137</v>
      </c>
      <c r="K969" vm="8357">
        <f ca="1"/>
        <v>311.85000000000002</v>
      </c>
      <c r="L969" vm="8358">
        <f ca="1"/>
        <v>205.66</v>
      </c>
      <c r="M969" vm="8359">
        <f ca="1"/>
        <v>127.57</v>
      </c>
      <c r="N969" s="9">
        <f t="shared" ca="1" si="95"/>
        <v>6.1950701232469187</v>
      </c>
      <c r="O969" s="9">
        <f t="shared" ca="1" si="95"/>
        <v>1.1944831959416615</v>
      </c>
      <c r="P969" s="9">
        <f t="shared" ca="1" si="95"/>
        <v>1.3697599182700495</v>
      </c>
      <c r="Q969" s="9">
        <f t="shared" ca="1" si="96"/>
        <v>0.48281236470690114</v>
      </c>
      <c r="R969" s="9">
        <f t="shared" ca="1" si="97"/>
        <v>0.51936662606577366</v>
      </c>
      <c r="S969" s="9">
        <f t="shared" ca="1" si="98"/>
        <v>6.3743922204213934</v>
      </c>
      <c r="T969" s="9">
        <f t="shared" ca="1" si="99"/>
        <v>0.90827362343121254</v>
      </c>
    </row>
    <row r="970" spans="1:20" x14ac:dyDescent="0.25">
      <c r="A970" vm="8360">
        <f ca="1"/>
        <v>45232</v>
      </c>
      <c r="B970" vm="8361">
        <f ca="1"/>
        <v>363.44</v>
      </c>
      <c r="C970" s="9">
        <f t="shared" ca="1" si="100"/>
        <v>1.8153294486777272E-2</v>
      </c>
      <c r="G970" vm="8362">
        <f ca="1"/>
        <v>43.506</v>
      </c>
      <c r="H970" vm="8363">
        <f ca="1"/>
        <v>348.32</v>
      </c>
      <c r="I970" vm="4570">
        <f ca="1"/>
        <v>177.57</v>
      </c>
      <c r="J970" vm="8364">
        <f ca="1"/>
        <v>138.07</v>
      </c>
      <c r="K970" vm="8365">
        <f ca="1"/>
        <v>310.87</v>
      </c>
      <c r="L970" vm="8366">
        <f ca="1"/>
        <v>218.51</v>
      </c>
      <c r="M970" vm="8367">
        <f ca="1"/>
        <v>128.58000000000001</v>
      </c>
      <c r="N970" s="9">
        <f t="shared" ca="1" si="95"/>
        <v>6.3958351041223969</v>
      </c>
      <c r="O970" s="9">
        <f t="shared" ca="1" si="95"/>
        <v>1.2087507926442616</v>
      </c>
      <c r="P970" s="9">
        <f t="shared" ca="1" si="95"/>
        <v>1.4187978886429424</v>
      </c>
      <c r="Q970" s="9">
        <f t="shared" ca="1" si="96"/>
        <v>0.49439345397869938</v>
      </c>
      <c r="R970" s="9">
        <f t="shared" ca="1" si="97"/>
        <v>0.51459196102314264</v>
      </c>
      <c r="S970" s="9">
        <f t="shared" ca="1" si="98"/>
        <v>6.8351572696891889</v>
      </c>
      <c r="T970" s="9">
        <f t="shared" ca="1" si="99"/>
        <v>0.92338184918699806</v>
      </c>
    </row>
    <row r="971" spans="1:20" x14ac:dyDescent="0.25">
      <c r="A971" vm="8368">
        <f ca="1"/>
        <v>45233</v>
      </c>
      <c r="B971" vm="8369">
        <f ca="1"/>
        <v>367.71</v>
      </c>
      <c r="C971" s="9">
        <f t="shared" ca="1" si="100"/>
        <v>1.1748844375963019E-2</v>
      </c>
      <c r="G971" vm="8370">
        <f ca="1"/>
        <v>45.005000000000003</v>
      </c>
      <c r="H971" vm="8371">
        <f ca="1"/>
        <v>352.8</v>
      </c>
      <c r="I971" vm="8372">
        <f ca="1"/>
        <v>176.65</v>
      </c>
      <c r="J971" vm="8373">
        <f ca="1"/>
        <v>138.6</v>
      </c>
      <c r="K971" vm="8374">
        <f ca="1"/>
        <v>314.60000000000002</v>
      </c>
      <c r="L971" vm="8375">
        <f ca="1"/>
        <v>219.96</v>
      </c>
      <c r="M971" vm="8376">
        <f ca="1"/>
        <v>130.37</v>
      </c>
      <c r="N971" s="9">
        <f t="shared" ca="1" si="95"/>
        <v>6.650658733531662</v>
      </c>
      <c r="O971" s="9">
        <f t="shared" ca="1" si="95"/>
        <v>1.2371591629676604</v>
      </c>
      <c r="P971" s="9">
        <f t="shared" ca="1" si="95"/>
        <v>1.406265962880981</v>
      </c>
      <c r="Q971" s="9">
        <f t="shared" ca="1" si="96"/>
        <v>0.5001298813750108</v>
      </c>
      <c r="R971" s="9">
        <f t="shared" ca="1" si="97"/>
        <v>0.53276492082825833</v>
      </c>
      <c r="S971" s="9">
        <f t="shared" ca="1" si="98"/>
        <v>6.8871502129917817</v>
      </c>
      <c r="T971" s="9">
        <f t="shared" ca="1" si="99"/>
        <v>0.95015781364527085</v>
      </c>
    </row>
    <row r="972" spans="1:20" x14ac:dyDescent="0.25">
      <c r="A972" vm="8377">
        <f ca="1"/>
        <v>45236</v>
      </c>
      <c r="B972" vm="8378">
        <f ca="1"/>
        <v>369.21</v>
      </c>
      <c r="C972" s="9">
        <f t="shared" ca="1" si="100"/>
        <v>4.0793016235620705E-3</v>
      </c>
      <c r="G972" vm="8379">
        <f ca="1"/>
        <v>45.750999999999998</v>
      </c>
      <c r="H972" vm="8380">
        <f ca="1"/>
        <v>356.53</v>
      </c>
      <c r="I972" vm="8381">
        <f ca="1"/>
        <v>179.23</v>
      </c>
      <c r="J972" vm="8382">
        <f ca="1"/>
        <v>139.74</v>
      </c>
      <c r="K972" vm="8383">
        <f ca="1"/>
        <v>315.8</v>
      </c>
      <c r="L972" vm="8384">
        <f ca="1"/>
        <v>219.27</v>
      </c>
      <c r="M972" vm="8385">
        <f ca="1"/>
        <v>131.44999999999999</v>
      </c>
      <c r="N972" s="9">
        <f t="shared" ca="1" si="95"/>
        <v>6.7774755631109214</v>
      </c>
      <c r="O972" s="9">
        <f t="shared" ca="1" si="95"/>
        <v>1.2608116677235257</v>
      </c>
      <c r="P972" s="9">
        <f t="shared" ca="1" si="95"/>
        <v>1.4414098416482206</v>
      </c>
      <c r="Q972" s="9">
        <f t="shared" ca="1" si="96"/>
        <v>0.51246861200103933</v>
      </c>
      <c r="R972" s="9">
        <f t="shared" ca="1" si="97"/>
        <v>0.5386114494518881</v>
      </c>
      <c r="S972" s="9">
        <f t="shared" ca="1" si="98"/>
        <v>6.8624087434202039</v>
      </c>
      <c r="T972" s="9">
        <f t="shared" ca="1" si="99"/>
        <v>0.96631314415640746</v>
      </c>
    </row>
    <row r="973" spans="1:20" x14ac:dyDescent="0.25">
      <c r="A973" vm="8386">
        <f ca="1"/>
        <v>45237</v>
      </c>
      <c r="B973" vm="8387">
        <f ca="1"/>
        <v>372.7</v>
      </c>
      <c r="C973" s="9">
        <f t="shared" ca="1" si="100"/>
        <v>9.4526150429294908E-3</v>
      </c>
      <c r="G973" vm="8388">
        <f ca="1"/>
        <v>45.954999999999998</v>
      </c>
      <c r="H973" vm="8389">
        <f ca="1"/>
        <v>360.53</v>
      </c>
      <c r="I973" vm="8390">
        <f ca="1"/>
        <v>181.82</v>
      </c>
      <c r="J973" vm="590">
        <f ca="1"/>
        <v>142.71</v>
      </c>
      <c r="K973" vm="5292">
        <f ca="1"/>
        <v>318.82</v>
      </c>
      <c r="L973" vm="8391">
        <f ca="1"/>
        <v>222.18</v>
      </c>
      <c r="M973" vm="8392">
        <f ca="1"/>
        <v>132.4</v>
      </c>
      <c r="N973" s="9">
        <f t="shared" ca="1" si="95"/>
        <v>6.8121546961325956</v>
      </c>
      <c r="O973" s="9">
        <f t="shared" ca="1" si="95"/>
        <v>1.2861762840837034</v>
      </c>
      <c r="P973" s="9">
        <f t="shared" ca="1" si="95"/>
        <v>1.4766899369998296</v>
      </c>
      <c r="Q973" s="9">
        <f t="shared" ca="1" si="96"/>
        <v>0.54461425231621807</v>
      </c>
      <c r="R973" s="9">
        <f t="shared" ca="1" si="97"/>
        <v>0.5533252131546893</v>
      </c>
      <c r="S973" s="9">
        <f t="shared" ca="1" si="98"/>
        <v>6.9667532020481637</v>
      </c>
      <c r="T973" s="9">
        <f t="shared" ca="1" si="99"/>
        <v>0.98052385155046307</v>
      </c>
    </row>
    <row r="974" spans="1:20" x14ac:dyDescent="0.25">
      <c r="A974" vm="8393">
        <f ca="1"/>
        <v>45238</v>
      </c>
      <c r="B974" vm="8394">
        <f ca="1"/>
        <v>372.94</v>
      </c>
      <c r="C974" s="9">
        <f t="shared" ca="1" si="100"/>
        <v>6.439495572847509E-4</v>
      </c>
      <c r="G974" vm="8395">
        <f ca="1"/>
        <v>46.573999999999998</v>
      </c>
      <c r="H974" vm="8396">
        <f ca="1"/>
        <v>363.2</v>
      </c>
      <c r="I974" vm="8397">
        <f ca="1"/>
        <v>182.89</v>
      </c>
      <c r="J974" vm="8398">
        <f ca="1"/>
        <v>142.08000000000001</v>
      </c>
      <c r="K974" vm="8399">
        <f ca="1"/>
        <v>319.77999999999997</v>
      </c>
      <c r="L974" vm="8400">
        <f ca="1"/>
        <v>222.11</v>
      </c>
      <c r="M974" vm="7994">
        <f ca="1"/>
        <v>133.26</v>
      </c>
      <c r="N974" s="9">
        <f t="shared" ca="1" si="95"/>
        <v>6.9173820654483631</v>
      </c>
      <c r="O974" s="9">
        <f t="shared" ca="1" si="95"/>
        <v>1.3031071655041218</v>
      </c>
      <c r="P974" s="9">
        <f t="shared" ca="1" si="95"/>
        <v>1.4912651115273285</v>
      </c>
      <c r="Q974" s="9">
        <f t="shared" ca="1" si="96"/>
        <v>0.53779548012814993</v>
      </c>
      <c r="R974" s="9">
        <f t="shared" ca="1" si="97"/>
        <v>0.55800243605359312</v>
      </c>
      <c r="S974" s="9">
        <f t="shared" ca="1" si="98"/>
        <v>6.9642431978887283</v>
      </c>
      <c r="T974" s="9">
        <f t="shared" ca="1" si="99"/>
        <v>0.99338828140192348</v>
      </c>
    </row>
    <row r="975" spans="1:20" x14ac:dyDescent="0.25">
      <c r="A975" vm="8401">
        <f ca="1"/>
        <v>45239</v>
      </c>
      <c r="B975" vm="8402">
        <f ca="1"/>
        <v>370.07</v>
      </c>
      <c r="C975" s="9">
        <f t="shared" ca="1" si="100"/>
        <v>-7.695607872580057E-3</v>
      </c>
      <c r="G975" vm="8403">
        <f ca="1"/>
        <v>46.95</v>
      </c>
      <c r="H975" vm="8404">
        <f ca="1"/>
        <v>360.69</v>
      </c>
      <c r="I975" vm="8405">
        <f ca="1"/>
        <v>182.41</v>
      </c>
      <c r="J975" vm="8406">
        <f ca="1"/>
        <v>140.6</v>
      </c>
      <c r="K975" vm="8407">
        <f ca="1"/>
        <v>320.55</v>
      </c>
      <c r="L975" vm="8408">
        <f ca="1"/>
        <v>209.98</v>
      </c>
      <c r="M975" vm="7850">
        <f ca="1"/>
        <v>131.69</v>
      </c>
      <c r="N975" s="9">
        <f t="shared" ca="1" si="95"/>
        <v>6.981300467488313</v>
      </c>
      <c r="O975" s="9">
        <f t="shared" ca="1" si="95"/>
        <v>1.2871908687381106</v>
      </c>
      <c r="P975" s="9">
        <f t="shared" ca="1" si="95"/>
        <v>1.4847267154776094</v>
      </c>
      <c r="Q975" s="9">
        <f t="shared" ca="1" si="96"/>
        <v>0.52177677721014804</v>
      </c>
      <c r="R975" s="9">
        <f t="shared" ca="1" si="97"/>
        <v>0.56175395858708899</v>
      </c>
      <c r="S975" s="9">
        <f t="shared" ca="1" si="98"/>
        <v>6.5292953342608389</v>
      </c>
      <c r="T975" s="9">
        <f t="shared" ca="1" si="99"/>
        <v>0.96990321760332687</v>
      </c>
    </row>
    <row r="976" spans="1:20" x14ac:dyDescent="0.25">
      <c r="A976" vm="8409">
        <f ca="1"/>
        <v>45240</v>
      </c>
      <c r="B976" vm="8410">
        <f ca="1"/>
        <v>378.39</v>
      </c>
      <c r="C976" s="9">
        <f t="shared" ca="1" si="100"/>
        <v>2.2482233091036807E-2</v>
      </c>
      <c r="G976" vm="8411">
        <f ca="1"/>
        <v>48.335000000000001</v>
      </c>
      <c r="H976" vm="3659">
        <f ca="1"/>
        <v>369.67</v>
      </c>
      <c r="I976" vm="8412">
        <f ca="1"/>
        <v>186.4</v>
      </c>
      <c r="J976" vm="8413">
        <f ca="1"/>
        <v>143.56</v>
      </c>
      <c r="K976" vm="8414">
        <f ca="1"/>
        <v>328.77</v>
      </c>
      <c r="L976" vm="1907">
        <f ca="1"/>
        <v>214.65</v>
      </c>
      <c r="M976" vm="8415">
        <f ca="1"/>
        <v>134.06</v>
      </c>
      <c r="N976" s="9">
        <f t="shared" ca="1" si="95"/>
        <v>7.2167445813854645</v>
      </c>
      <c r="O976" s="9">
        <f t="shared" ca="1" si="95"/>
        <v>1.3441344324667091</v>
      </c>
      <c r="P976" s="9">
        <f t="shared" ca="1" si="95"/>
        <v>1.5390771326408994</v>
      </c>
      <c r="Q976" s="9">
        <f t="shared" ca="1" si="96"/>
        <v>0.55381418304615138</v>
      </c>
      <c r="R976" s="9">
        <f t="shared" ca="1" si="97"/>
        <v>0.6018026796589524</v>
      </c>
      <c r="S976" s="9">
        <f t="shared" ca="1" si="98"/>
        <v>6.6967484688974626</v>
      </c>
      <c r="T976" s="9">
        <f t="shared" ca="1" si="99"/>
        <v>1.0053551928916544</v>
      </c>
    </row>
    <row r="977" spans="1:20" x14ac:dyDescent="0.25">
      <c r="A977" vm="8416">
        <f ca="1"/>
        <v>45243</v>
      </c>
      <c r="B977" vm="8417">
        <f ca="1"/>
        <v>377.21</v>
      </c>
      <c r="C977" s="9">
        <f t="shared" ca="1" si="100"/>
        <v>-3.1184756468194408E-3</v>
      </c>
      <c r="G977" vm="8418">
        <f ca="1"/>
        <v>48.62</v>
      </c>
      <c r="H977" vm="8419">
        <f ca="1"/>
        <v>366.68</v>
      </c>
      <c r="I977" vm="8420">
        <f ca="1"/>
        <v>184.8</v>
      </c>
      <c r="J977" vm="8421">
        <f ca="1"/>
        <v>142.59</v>
      </c>
      <c r="K977" vm="8422">
        <f ca="1"/>
        <v>329.19</v>
      </c>
      <c r="L977" vm="8423">
        <f ca="1"/>
        <v>223.71</v>
      </c>
      <c r="M977" vm="8424">
        <f ca="1"/>
        <v>133.63999999999999</v>
      </c>
      <c r="N977" s="9">
        <f t="shared" ca="1" si="95"/>
        <v>7.2651933701657452</v>
      </c>
      <c r="O977" s="9">
        <f t="shared" ca="1" si="95"/>
        <v>1.3251743817374764</v>
      </c>
      <c r="P977" s="9">
        <f t="shared" ca="1" si="95"/>
        <v>1.5172824791418358</v>
      </c>
      <c r="Q977" s="9">
        <f t="shared" ca="1" si="96"/>
        <v>0.54331543856610964</v>
      </c>
      <c r="R977" s="9">
        <f t="shared" ca="1" si="97"/>
        <v>0.60384896467722293</v>
      </c>
      <c r="S977" s="9">
        <f t="shared" ca="1" si="98"/>
        <v>7.0216147215329681</v>
      </c>
      <c r="T977" s="9">
        <f t="shared" ca="1" si="99"/>
        <v>0.99907256435954572</v>
      </c>
    </row>
    <row r="978" spans="1:20" x14ac:dyDescent="0.25">
      <c r="A978" vm="8425">
        <f ca="1"/>
        <v>45244</v>
      </c>
      <c r="B978" vm="8426">
        <f ca="1"/>
        <v>385.33</v>
      </c>
      <c r="C978" s="9">
        <f t="shared" ca="1" si="100"/>
        <v>2.1526470666207276E-2</v>
      </c>
      <c r="G978" vm="8427">
        <f ca="1"/>
        <v>49.655999999999999</v>
      </c>
      <c r="H978" vm="8428">
        <f ca="1"/>
        <v>370.27</v>
      </c>
      <c r="I978" vm="8429">
        <f ca="1"/>
        <v>187.44</v>
      </c>
      <c r="J978" vm="8430">
        <f ca="1"/>
        <v>145.80000000000001</v>
      </c>
      <c r="K978" vm="8431">
        <f ca="1"/>
        <v>336.31</v>
      </c>
      <c r="L978" vm="8432">
        <f ca="1"/>
        <v>237.41</v>
      </c>
      <c r="M978" vm="5557">
        <f ca="1"/>
        <v>135.43</v>
      </c>
      <c r="N978" s="9">
        <f t="shared" ca="1" si="95"/>
        <v>7.4413089672758179</v>
      </c>
      <c r="O978" s="9">
        <f t="shared" ca="1" si="95"/>
        <v>1.3479391249207358</v>
      </c>
      <c r="P978" s="9">
        <f t="shared" ca="1" si="95"/>
        <v>1.5532436574152904</v>
      </c>
      <c r="Q978" s="9">
        <f t="shared" ca="1" si="96"/>
        <v>0.57805870638150503</v>
      </c>
      <c r="R978" s="9">
        <f t="shared" ca="1" si="97"/>
        <v>0.63853836784409257</v>
      </c>
      <c r="S978" s="9">
        <f t="shared" ca="1" si="98"/>
        <v>7.5128583927367654</v>
      </c>
      <c r="T978" s="9">
        <f t="shared" ca="1" si="99"/>
        <v>1.0258485288178187</v>
      </c>
    </row>
    <row r="979" spans="1:20" x14ac:dyDescent="0.25">
      <c r="A979" vm="8433">
        <f ca="1"/>
        <v>45245</v>
      </c>
      <c r="B979" vm="8434">
        <f ca="1"/>
        <v>385.62</v>
      </c>
      <c r="C979" s="9">
        <f t="shared" ca="1" si="100"/>
        <v>7.5260166610435775E-4</v>
      </c>
      <c r="G979" vm="8435">
        <f ca="1"/>
        <v>48.887999999999998</v>
      </c>
      <c r="H979" vm="3659">
        <f ca="1"/>
        <v>369.67</v>
      </c>
      <c r="I979" vm="8436">
        <f ca="1"/>
        <v>188.01</v>
      </c>
      <c r="J979" vm="8437">
        <f ca="1"/>
        <v>143.19999999999999</v>
      </c>
      <c r="K979" vm="8438">
        <f ca="1"/>
        <v>332.71</v>
      </c>
      <c r="L979" vm="1206">
        <f ca="1"/>
        <v>242.84</v>
      </c>
      <c r="M979" vm="8439">
        <f ca="1"/>
        <v>136.38</v>
      </c>
      <c r="N979" s="9">
        <f t="shared" ca="1" si="95"/>
        <v>7.3107522311942201</v>
      </c>
      <c r="O979" s="9">
        <f t="shared" ca="1" si="95"/>
        <v>1.3441344324667091</v>
      </c>
      <c r="P979" s="9">
        <f t="shared" ca="1" si="95"/>
        <v>1.5610080027243316</v>
      </c>
      <c r="Q979" s="9">
        <f t="shared" ca="1" si="96"/>
        <v>0.54991774179582653</v>
      </c>
      <c r="R979" s="9">
        <f t="shared" ca="1" si="97"/>
        <v>0.62099878197320324</v>
      </c>
      <c r="S979" s="9">
        <f t="shared" ca="1" si="98"/>
        <v>7.7075630011044023</v>
      </c>
      <c r="T979" s="9">
        <f t="shared" ca="1" si="99"/>
        <v>1.0400592362118743</v>
      </c>
    </row>
    <row r="980" spans="1:20" x14ac:dyDescent="0.25">
      <c r="A980" vm="8440">
        <f ca="1"/>
        <v>45246</v>
      </c>
      <c r="B980" vm="8441">
        <f ca="1"/>
        <v>385.95</v>
      </c>
      <c r="C980" s="9">
        <f t="shared" ca="1" si="100"/>
        <v>8.5576474249249301E-4</v>
      </c>
      <c r="G980" vm="8442">
        <f ca="1"/>
        <v>49.48</v>
      </c>
      <c r="H980" vm="8443">
        <f ca="1"/>
        <v>376.17</v>
      </c>
      <c r="I980" vm="8444">
        <f ca="1"/>
        <v>189.71</v>
      </c>
      <c r="J980" vm="3999">
        <f ca="1"/>
        <v>142.83000000000001</v>
      </c>
      <c r="K980" vm="8445">
        <f ca="1"/>
        <v>334.19</v>
      </c>
      <c r="L980" vm="8446">
        <f ca="1"/>
        <v>233.59</v>
      </c>
      <c r="M980" vm="8447">
        <f ca="1"/>
        <v>138.69999999999999</v>
      </c>
      <c r="N980" s="9">
        <f t="shared" ref="N980:P1043" ca="1" si="101">(G980/G$3)-1</f>
        <v>7.4113897152571173</v>
      </c>
      <c r="O980" s="9">
        <f t="shared" ca="1" si="101"/>
        <v>1.3853519340519975</v>
      </c>
      <c r="P980" s="9">
        <f t="shared" ca="1" si="101"/>
        <v>1.5841648220670872</v>
      </c>
      <c r="Q980" s="9">
        <f t="shared" ca="1" si="96"/>
        <v>0.54591306606632628</v>
      </c>
      <c r="R980" s="9">
        <f t="shared" ca="1" si="97"/>
        <v>0.62820950060901337</v>
      </c>
      <c r="S980" s="9">
        <f t="shared" ca="1" si="98"/>
        <v>7.3758838800361435</v>
      </c>
      <c r="T980" s="9">
        <f t="shared" ca="1" si="99"/>
        <v>1.0747632795320938</v>
      </c>
    </row>
    <row r="981" spans="1:20" x14ac:dyDescent="0.25">
      <c r="A981" vm="8448">
        <f ca="1"/>
        <v>45247</v>
      </c>
      <c r="B981" vm="8449">
        <f ca="1"/>
        <v>386.04</v>
      </c>
      <c r="C981" s="9">
        <f t="shared" ca="1" si="100"/>
        <v>2.3319082782746747E-4</v>
      </c>
      <c r="G981" vm="8450">
        <f ca="1"/>
        <v>49.298000000000002</v>
      </c>
      <c r="H981" vm="8451">
        <f ca="1"/>
        <v>369.85</v>
      </c>
      <c r="I981" vm="8452">
        <f ca="1"/>
        <v>189.69</v>
      </c>
      <c r="J981" vm="8453">
        <f ca="1"/>
        <v>145.18</v>
      </c>
      <c r="K981" vm="8454">
        <f ca="1"/>
        <v>335.04</v>
      </c>
      <c r="L981" vm="8455">
        <f ca="1"/>
        <v>234.3</v>
      </c>
      <c r="M981" vm="3665">
        <f ca="1"/>
        <v>136.94</v>
      </c>
      <c r="N981" s="9">
        <f t="shared" ca="1" si="101"/>
        <v>7.3804504887377806</v>
      </c>
      <c r="O981" s="9">
        <f t="shared" ca="1" si="101"/>
        <v>1.3452758402029175</v>
      </c>
      <c r="P981" s="9">
        <f t="shared" ca="1" si="101"/>
        <v>1.5838923888983487</v>
      </c>
      <c r="Q981" s="9">
        <f t="shared" ca="1" si="96"/>
        <v>0.57134816867261251</v>
      </c>
      <c r="R981" s="9">
        <f t="shared" ca="1" si="97"/>
        <v>0.63235079171741782</v>
      </c>
      <c r="S981" s="9">
        <f t="shared" ca="1" si="98"/>
        <v>7.4013424936532761</v>
      </c>
      <c r="T981" s="9">
        <f t="shared" ca="1" si="99"/>
        <v>1.0484360742546857</v>
      </c>
    </row>
    <row r="982" spans="1:20" x14ac:dyDescent="0.25">
      <c r="A982" vm="8456">
        <f ca="1"/>
        <v>45250</v>
      </c>
      <c r="B982" vm="8457">
        <f ca="1"/>
        <v>390.74</v>
      </c>
      <c r="C982" s="9">
        <f t="shared" ca="1" si="100"/>
        <v>1.217490415500988E-2</v>
      </c>
      <c r="G982" vm="8458">
        <f ca="1"/>
        <v>50.408999999999999</v>
      </c>
      <c r="H982" vm="8459">
        <f ca="1"/>
        <v>377.44</v>
      </c>
      <c r="I982" vm="8460">
        <f ca="1"/>
        <v>191.45</v>
      </c>
      <c r="J982" vm="8461">
        <f ca="1"/>
        <v>146.13</v>
      </c>
      <c r="K982" vm="8462">
        <f ca="1"/>
        <v>339.97</v>
      </c>
      <c r="L982" vm="8463">
        <f ca="1"/>
        <v>235.6</v>
      </c>
      <c r="M982" vm="8464">
        <f ca="1"/>
        <v>137.91999999999999</v>
      </c>
      <c r="N982" s="9">
        <f t="shared" ca="1" si="101"/>
        <v>7.569315767105822</v>
      </c>
      <c r="O982" s="9">
        <f t="shared" ca="1" si="101"/>
        <v>1.3934051997463541</v>
      </c>
      <c r="P982" s="9">
        <f t="shared" ca="1" si="101"/>
        <v>1.6078665077473184</v>
      </c>
      <c r="Q982" s="9">
        <f t="shared" ca="1" si="96"/>
        <v>0.58163044419430254</v>
      </c>
      <c r="R982" s="9">
        <f t="shared" ca="1" si="97"/>
        <v>0.65637028014616328</v>
      </c>
      <c r="S982" s="9">
        <f t="shared" ca="1" si="98"/>
        <v>7.4479568566142191</v>
      </c>
      <c r="T982" s="9">
        <f t="shared" ca="1" si="99"/>
        <v>1.0630955408296061</v>
      </c>
    </row>
    <row r="983" spans="1:20" x14ac:dyDescent="0.25">
      <c r="A983" vm="8465">
        <f ca="1"/>
        <v>45251</v>
      </c>
      <c r="B983" vm="8466">
        <f ca="1"/>
        <v>388.47</v>
      </c>
      <c r="C983" s="9">
        <f t="shared" ca="1" si="100"/>
        <v>-5.809489686236291E-3</v>
      </c>
      <c r="G983" vm="8467">
        <f ca="1"/>
        <v>49.944000000000003</v>
      </c>
      <c r="H983" vm="8468">
        <f ca="1"/>
        <v>373.07</v>
      </c>
      <c r="I983" vm="8469">
        <f ca="1"/>
        <v>190.64</v>
      </c>
      <c r="J983" vm="8470">
        <f ca="1"/>
        <v>143.9</v>
      </c>
      <c r="K983" vm="8471">
        <f ca="1"/>
        <v>336.98</v>
      </c>
      <c r="L983" vm="8472">
        <f ca="1"/>
        <v>241.2</v>
      </c>
      <c r="M983" vm="8473">
        <f ca="1"/>
        <v>138.62</v>
      </c>
      <c r="N983" s="9">
        <f t="shared" ca="1" si="101"/>
        <v>7.4902677433064166</v>
      </c>
      <c r="O983" s="9">
        <f t="shared" ca="1" si="101"/>
        <v>1.3656943563728601</v>
      </c>
      <c r="P983" s="9">
        <f t="shared" ca="1" si="101"/>
        <v>1.5968329644134172</v>
      </c>
      <c r="Q983" s="9">
        <f t="shared" ca="1" si="96"/>
        <v>0.55749415533812474</v>
      </c>
      <c r="R983" s="9">
        <f t="shared" ca="1" si="97"/>
        <v>0.64180267965895266</v>
      </c>
      <c r="S983" s="9">
        <f t="shared" ca="1" si="98"/>
        <v>7.6487571893690554</v>
      </c>
      <c r="T983" s="9">
        <f t="shared" ca="1" si="99"/>
        <v>1.0735665883831209</v>
      </c>
    </row>
    <row r="984" spans="1:20" x14ac:dyDescent="0.25">
      <c r="A984" vm="8474">
        <f ca="1"/>
        <v>45252</v>
      </c>
      <c r="B984" vm="8475">
        <f ca="1"/>
        <v>390.06</v>
      </c>
      <c r="C984" s="9">
        <f t="shared" ca="1" si="100"/>
        <v>4.0929801529074883E-3</v>
      </c>
      <c r="G984" vm="8476">
        <f ca="1"/>
        <v>48.716000000000001</v>
      </c>
      <c r="H984" vm="8477">
        <f ca="1"/>
        <v>377.85</v>
      </c>
      <c r="I984" vm="8478">
        <f ca="1"/>
        <v>191.31</v>
      </c>
      <c r="J984" vm="6987">
        <f ca="1"/>
        <v>146.71</v>
      </c>
      <c r="K984" vm="4912">
        <f ca="1"/>
        <v>341.49</v>
      </c>
      <c r="L984" vm="8479">
        <f ca="1"/>
        <v>234.21</v>
      </c>
      <c r="M984" vm="8480">
        <f ca="1"/>
        <v>140.02000000000001</v>
      </c>
      <c r="N984" s="9">
        <f t="shared" ca="1" si="101"/>
        <v>7.2815129621759453</v>
      </c>
      <c r="O984" s="9">
        <f t="shared" ca="1" si="101"/>
        <v>1.3960050729232725</v>
      </c>
      <c r="P984" s="9">
        <f t="shared" ca="1" si="101"/>
        <v>1.6059594755661504</v>
      </c>
      <c r="Q984" s="9">
        <f t="shared" ca="1" si="96"/>
        <v>0.58790804398649255</v>
      </c>
      <c r="R984" s="9">
        <f t="shared" ca="1" si="97"/>
        <v>0.66377588306942759</v>
      </c>
      <c r="S984" s="9">
        <f t="shared" ca="1" si="98"/>
        <v>7.3981153454482875</v>
      </c>
      <c r="T984" s="9">
        <f t="shared" ca="1" si="99"/>
        <v>1.0945086834901501</v>
      </c>
    </row>
    <row r="985" spans="1:20" x14ac:dyDescent="0.25">
      <c r="A985" vm="8481">
        <f ca="1"/>
        <v>45254</v>
      </c>
      <c r="B985" vm="4258">
        <f ca="1"/>
        <v>389.51</v>
      </c>
      <c r="C985" s="9">
        <f t="shared" ca="1" si="100"/>
        <v>-1.4100394811055184E-3</v>
      </c>
      <c r="G985" vm="8482">
        <f ca="1"/>
        <v>47.776000000000003</v>
      </c>
      <c r="H985" vm="8483">
        <f ca="1"/>
        <v>377.43</v>
      </c>
      <c r="I985" vm="8484">
        <f ca="1"/>
        <v>189.97</v>
      </c>
      <c r="J985" vm="8485">
        <f ca="1"/>
        <v>146.74</v>
      </c>
      <c r="K985" vm="8486">
        <f ca="1"/>
        <v>338.23</v>
      </c>
      <c r="L985" vm="8487">
        <f ca="1"/>
        <v>235.45</v>
      </c>
      <c r="M985" vm="8488">
        <f ca="1"/>
        <v>138.22</v>
      </c>
      <c r="N985" s="9">
        <f t="shared" ca="1" si="101"/>
        <v>7.1217169570760728</v>
      </c>
      <c r="O985" s="9">
        <f t="shared" ca="1" si="101"/>
        <v>1.3933417882054537</v>
      </c>
      <c r="P985" s="9">
        <f t="shared" ca="1" si="101"/>
        <v>1.5877064532606848</v>
      </c>
      <c r="Q985" s="9">
        <f t="shared" ca="1" si="96"/>
        <v>0.58823274742401965</v>
      </c>
      <c r="R985" s="9">
        <f t="shared" ca="1" si="97"/>
        <v>0.64789281364190021</v>
      </c>
      <c r="S985" s="9">
        <f t="shared" ca="1" si="98"/>
        <v>7.4425782762725721</v>
      </c>
      <c r="T985" s="9">
        <f t="shared" ca="1" si="99"/>
        <v>1.0675831326382554</v>
      </c>
    </row>
    <row r="986" spans="1:20" x14ac:dyDescent="0.25">
      <c r="A986" vm="8489">
        <f ca="1"/>
        <v>45257</v>
      </c>
      <c r="B986" vm="8490">
        <f ca="1"/>
        <v>389.17</v>
      </c>
      <c r="C986" s="9">
        <f t="shared" ca="1" si="100"/>
        <v>-8.7289158173087245E-4</v>
      </c>
      <c r="G986" vm="8491">
        <f ca="1"/>
        <v>48.241999999999997</v>
      </c>
      <c r="H986" vm="8492">
        <f ca="1"/>
        <v>378.61</v>
      </c>
      <c r="I986" vm="8493">
        <f ca="1"/>
        <v>189.79</v>
      </c>
      <c r="J986" vm="8494">
        <f ca="1"/>
        <v>147.72999999999999</v>
      </c>
      <c r="K986" vm="8495">
        <f ca="1"/>
        <v>334.7</v>
      </c>
      <c r="L986" vm="8496">
        <f ca="1"/>
        <v>236.08</v>
      </c>
      <c r="M986" vm="8497">
        <f ca="1"/>
        <v>138.05000000000001</v>
      </c>
      <c r="N986" s="9">
        <f t="shared" ca="1" si="101"/>
        <v>7.2009349766255841</v>
      </c>
      <c r="O986" s="9">
        <f t="shared" ca="1" si="101"/>
        <v>1.4008243500317059</v>
      </c>
      <c r="P986" s="9">
        <f t="shared" ca="1" si="101"/>
        <v>1.5852545547420398</v>
      </c>
      <c r="Q986" s="9">
        <f t="shared" ca="1" si="96"/>
        <v>0.5989479608624122</v>
      </c>
      <c r="R986" s="9">
        <f t="shared" ca="1" si="97"/>
        <v>0.63069427527405608</v>
      </c>
      <c r="S986" s="9">
        <f t="shared" ca="1" si="98"/>
        <v>7.4651683137074922</v>
      </c>
      <c r="T986" s="9">
        <f t="shared" ca="1" si="99"/>
        <v>1.0650401639466875</v>
      </c>
    </row>
    <row r="987" spans="1:20" x14ac:dyDescent="0.25">
      <c r="A987" vm="8498">
        <f ca="1"/>
        <v>45258</v>
      </c>
      <c r="B987" vm="8499">
        <f ca="1"/>
        <v>390.19</v>
      </c>
      <c r="C987" s="9">
        <f t="shared" ca="1" si="100"/>
        <v>2.6209625613484722E-3</v>
      </c>
      <c r="G987" vm="8500">
        <f ca="1"/>
        <v>47.820999999999998</v>
      </c>
      <c r="H987" vm="8501">
        <f ca="1"/>
        <v>382.7</v>
      </c>
      <c r="I987" vm="660">
        <f ca="1"/>
        <v>190.4</v>
      </c>
      <c r="J987" vm="8502">
        <f ca="1"/>
        <v>147.03</v>
      </c>
      <c r="K987" vm="8503">
        <f ca="1"/>
        <v>338.99</v>
      </c>
      <c r="L987" vm="8504">
        <f ca="1"/>
        <v>246.72</v>
      </c>
      <c r="M987" vm="8473">
        <f ca="1"/>
        <v>138.62</v>
      </c>
      <c r="N987" s="9">
        <f t="shared" ca="1" si="101"/>
        <v>7.1293667658308539</v>
      </c>
      <c r="O987" s="9">
        <f t="shared" ca="1" si="101"/>
        <v>1.4267596702599876</v>
      </c>
      <c r="P987" s="9">
        <f t="shared" ca="1" si="101"/>
        <v>1.593563766388558</v>
      </c>
      <c r="Q987" s="9">
        <f t="shared" ca="1" si="96"/>
        <v>0.59137154732011443</v>
      </c>
      <c r="R987" s="9">
        <f t="shared" ca="1" si="97"/>
        <v>0.65159561510353226</v>
      </c>
      <c r="S987" s="9">
        <f t="shared" ca="1" si="98"/>
        <v>7.8466889459416809</v>
      </c>
      <c r="T987" s="9">
        <f t="shared" ca="1" si="99"/>
        <v>1.0735665883831209</v>
      </c>
    </row>
    <row r="988" spans="1:20" x14ac:dyDescent="0.25">
      <c r="A988" vm="8505">
        <f ca="1"/>
        <v>45259</v>
      </c>
      <c r="B988" vm="8506">
        <f ca="1"/>
        <v>389.81</v>
      </c>
      <c r="C988" s="9">
        <f t="shared" ca="1" si="100"/>
        <v>-9.7388451779900631E-4</v>
      </c>
      <c r="G988" vm="8507">
        <f ca="1"/>
        <v>48.14</v>
      </c>
      <c r="H988" vm="8508">
        <f ca="1"/>
        <v>378.85</v>
      </c>
      <c r="I988" vm="8509">
        <f ca="1"/>
        <v>189.37</v>
      </c>
      <c r="J988" vm="8510">
        <f ca="1"/>
        <v>146.32</v>
      </c>
      <c r="K988" vm="8511">
        <f ca="1"/>
        <v>332.2</v>
      </c>
      <c r="L988" vm="8512">
        <f ca="1"/>
        <v>244.14</v>
      </c>
      <c r="M988" vm="8513">
        <f ca="1"/>
        <v>136.4</v>
      </c>
      <c r="N988" s="9">
        <f t="shared" ca="1" si="101"/>
        <v>7.1835954101147461</v>
      </c>
      <c r="O988" s="9">
        <f t="shared" ca="1" si="101"/>
        <v>1.4023462270133167</v>
      </c>
      <c r="P988" s="9">
        <f t="shared" ca="1" si="101"/>
        <v>1.5795334581985361</v>
      </c>
      <c r="Q988" s="9">
        <f t="shared" ca="1" si="96"/>
        <v>0.58368689929864059</v>
      </c>
      <c r="R988" s="9">
        <f t="shared" ca="1" si="97"/>
        <v>0.61851400730816075</v>
      </c>
      <c r="S988" s="9">
        <f t="shared" ca="1" si="98"/>
        <v>7.7541773640653453</v>
      </c>
      <c r="T988" s="9">
        <f t="shared" ca="1" si="99"/>
        <v>1.0403584089991176</v>
      </c>
    </row>
    <row r="989" spans="1:20" x14ac:dyDescent="0.25">
      <c r="A989" vm="8514">
        <f ca="1"/>
        <v>45260</v>
      </c>
      <c r="B989" vm="8515">
        <f ca="1"/>
        <v>388.83</v>
      </c>
      <c r="C989" s="9">
        <f t="shared" ca="1" si="100"/>
        <v>-2.5140453041225808E-3</v>
      </c>
      <c r="G989" vm="8516">
        <f ca="1"/>
        <v>46.77</v>
      </c>
      <c r="H989" vm="8517">
        <f ca="1"/>
        <v>378.91</v>
      </c>
      <c r="I989" vm="8518">
        <f ca="1"/>
        <v>189.95</v>
      </c>
      <c r="J989" vm="3679">
        <f ca="1"/>
        <v>146.09</v>
      </c>
      <c r="K989" vm="8519">
        <f ca="1"/>
        <v>327.14999999999998</v>
      </c>
      <c r="L989" vm="8520">
        <f ca="1"/>
        <v>240.08</v>
      </c>
      <c r="M989" vm="8521">
        <f ca="1"/>
        <v>133.91999999999999</v>
      </c>
      <c r="N989" s="9">
        <f t="shared" ca="1" si="101"/>
        <v>6.9507012324691884</v>
      </c>
      <c r="O989" s="9">
        <f t="shared" ca="1" si="101"/>
        <v>1.4027266962587195</v>
      </c>
      <c r="P989" s="9">
        <f t="shared" ca="1" si="101"/>
        <v>1.5874340200919463</v>
      </c>
      <c r="Q989" s="9">
        <f t="shared" ca="1" si="96"/>
        <v>0.58119750627759981</v>
      </c>
      <c r="R989" s="9">
        <f t="shared" ca="1" si="97"/>
        <v>0.59390986601705231</v>
      </c>
      <c r="S989" s="9">
        <f t="shared" ca="1" si="98"/>
        <v>7.6085971228180895</v>
      </c>
      <c r="T989" s="9">
        <f t="shared" ca="1" si="99"/>
        <v>1.0032609833809514</v>
      </c>
    </row>
    <row r="990" spans="1:20" x14ac:dyDescent="0.25">
      <c r="A990" vm="8522">
        <f ca="1"/>
        <v>45261</v>
      </c>
      <c r="B990" vm="8523">
        <f ca="1"/>
        <v>389.94</v>
      </c>
      <c r="C990" s="9">
        <f t="shared" ca="1" si="100"/>
        <v>2.8547180001543548E-3</v>
      </c>
      <c r="G990" vm="8524">
        <f ca="1"/>
        <v>46.765000000000001</v>
      </c>
      <c r="H990" vm="8525">
        <f ca="1"/>
        <v>374.51</v>
      </c>
      <c r="I990" vm="5360">
        <f ca="1"/>
        <v>191.24</v>
      </c>
      <c r="J990" vm="8502">
        <f ca="1"/>
        <v>147.03</v>
      </c>
      <c r="K990" vm="8526">
        <f ca="1"/>
        <v>324.82</v>
      </c>
      <c r="L990" vm="8527">
        <f ca="1"/>
        <v>238.83</v>
      </c>
      <c r="M990" vm="8528">
        <f ca="1"/>
        <v>133.32</v>
      </c>
      <c r="N990" s="9">
        <f t="shared" ca="1" si="101"/>
        <v>6.9498512537186565</v>
      </c>
      <c r="O990" s="9">
        <f t="shared" ca="1" si="101"/>
        <v>1.3748256182625238</v>
      </c>
      <c r="P990" s="9">
        <f t="shared" ca="1" si="101"/>
        <v>1.6050059594755663</v>
      </c>
      <c r="Q990" s="9">
        <f t="shared" ca="1" si="96"/>
        <v>0.59137154732011443</v>
      </c>
      <c r="R990" s="9">
        <f t="shared" ca="1" si="97"/>
        <v>0.58255785627283796</v>
      </c>
      <c r="S990" s="9">
        <f t="shared" ca="1" si="98"/>
        <v>7.5637756199710271</v>
      </c>
      <c r="T990" s="9">
        <f t="shared" ca="1" si="99"/>
        <v>0.99428579976365339</v>
      </c>
    </row>
    <row r="991" spans="1:20" x14ac:dyDescent="0.25">
      <c r="A991" vm="8529">
        <f ca="1"/>
        <v>45264</v>
      </c>
      <c r="B991" vm="8530">
        <f ca="1"/>
        <v>386.32</v>
      </c>
      <c r="C991" s="9">
        <f t="shared" ca="1" si="100"/>
        <v>-9.2834795096681244E-3</v>
      </c>
      <c r="G991" vm="8531">
        <f ca="1"/>
        <v>45.51</v>
      </c>
      <c r="H991" vm="8532">
        <f ca="1"/>
        <v>369.14</v>
      </c>
      <c r="I991" vm="8533">
        <f ca="1"/>
        <v>189.43</v>
      </c>
      <c r="J991" vm="4104">
        <f ca="1"/>
        <v>144.84</v>
      </c>
      <c r="K991" vm="3113">
        <f ca="1"/>
        <v>320.02</v>
      </c>
      <c r="L991" vm="8534">
        <f ca="1"/>
        <v>235.58</v>
      </c>
      <c r="M991" vm="8535">
        <f ca="1"/>
        <v>130.63</v>
      </c>
      <c r="N991" s="9">
        <f t="shared" ca="1" si="101"/>
        <v>6.7365065873353158</v>
      </c>
      <c r="O991" s="9">
        <f t="shared" ca="1" si="101"/>
        <v>1.3407736207989855</v>
      </c>
      <c r="P991" s="9">
        <f t="shared" ca="1" si="101"/>
        <v>1.5803507577047506</v>
      </c>
      <c r="Q991" s="9">
        <f t="shared" ca="1" si="96"/>
        <v>0.56766819638063915</v>
      </c>
      <c r="R991" s="9">
        <f t="shared" ca="1" si="97"/>
        <v>0.55917174177831908</v>
      </c>
      <c r="S991" s="9">
        <f t="shared" ca="1" si="98"/>
        <v>7.4472397125686669</v>
      </c>
      <c r="T991" s="9">
        <f t="shared" ca="1" si="99"/>
        <v>0.95404705987943328</v>
      </c>
    </row>
    <row r="992" spans="1:20" x14ac:dyDescent="0.25">
      <c r="A992" vm="8536">
        <f ca="1"/>
        <v>45265</v>
      </c>
      <c r="B992" vm="8537">
        <f ca="1"/>
        <v>387.29</v>
      </c>
      <c r="C992" s="9">
        <f t="shared" ca="1" si="100"/>
        <v>2.5108718161110932E-3</v>
      </c>
      <c r="G992" vm="8538">
        <f ca="1"/>
        <v>46.566000000000003</v>
      </c>
      <c r="H992" vm="8539">
        <f ca="1"/>
        <v>372.52</v>
      </c>
      <c r="I992" vm="8540">
        <f ca="1"/>
        <v>193.42</v>
      </c>
      <c r="J992" vm="8541">
        <f ca="1"/>
        <v>146.88</v>
      </c>
      <c r="K992" vm="8542">
        <f ca="1"/>
        <v>318.29000000000002</v>
      </c>
      <c r="L992" vm="8543">
        <f ca="1"/>
        <v>238.72</v>
      </c>
      <c r="M992" vm="8544">
        <f ca="1"/>
        <v>132.38999999999999</v>
      </c>
      <c r="N992" s="9">
        <f t="shared" ca="1" si="101"/>
        <v>6.9160220994475141</v>
      </c>
      <c r="O992" s="9">
        <f t="shared" ca="1" si="101"/>
        <v>1.3622067216233353</v>
      </c>
      <c r="P992" s="9">
        <f t="shared" ca="1" si="101"/>
        <v>1.6347011748680402</v>
      </c>
      <c r="Q992" s="9">
        <f t="shared" ca="1" si="96"/>
        <v>0.58974803013247912</v>
      </c>
      <c r="R992" s="9">
        <f t="shared" ca="1" si="97"/>
        <v>0.55074299634591961</v>
      </c>
      <c r="S992" s="9">
        <f t="shared" ca="1" si="98"/>
        <v>7.5598313277204863</v>
      </c>
      <c r="T992" s="9">
        <f t="shared" ca="1" si="99"/>
        <v>0.98037426515684123</v>
      </c>
    </row>
    <row r="993" spans="1:20" x14ac:dyDescent="0.25">
      <c r="A993" vm="8545">
        <f ca="1"/>
        <v>45266</v>
      </c>
      <c r="B993" vm="8546">
        <f ca="1"/>
        <v>385.05</v>
      </c>
      <c r="C993" s="9">
        <f t="shared" ca="1" si="100"/>
        <v>-5.783779596684635E-3</v>
      </c>
      <c r="G993" vm="8547">
        <f ca="1"/>
        <v>45.503</v>
      </c>
      <c r="H993" vm="8548">
        <f ca="1"/>
        <v>368.8</v>
      </c>
      <c r="I993" vm="8549">
        <f ca="1"/>
        <v>192.32</v>
      </c>
      <c r="J993" vm="8550">
        <f ca="1"/>
        <v>144.52000000000001</v>
      </c>
      <c r="K993" vm="8551">
        <f ca="1"/>
        <v>317.45</v>
      </c>
      <c r="L993" vm="8552">
        <f ca="1"/>
        <v>239.37</v>
      </c>
      <c r="M993" vm="8553">
        <f ca="1"/>
        <v>131.43</v>
      </c>
      <c r="N993" s="9">
        <f t="shared" ca="1" si="101"/>
        <v>6.7353166170845729</v>
      </c>
      <c r="O993" s="9">
        <f t="shared" ca="1" si="101"/>
        <v>1.3386176284083704</v>
      </c>
      <c r="P993" s="9">
        <f t="shared" ca="1" si="101"/>
        <v>1.6197173505874343</v>
      </c>
      <c r="Q993" s="9">
        <f t="shared" ca="1" si="96"/>
        <v>0.56420469304701726</v>
      </c>
      <c r="R993" s="9">
        <f t="shared" ca="1" si="97"/>
        <v>0.54665042630937877</v>
      </c>
      <c r="S993" s="9">
        <f t="shared" ca="1" si="98"/>
        <v>7.5831385092009587</v>
      </c>
      <c r="T993" s="9">
        <f t="shared" ca="1" si="99"/>
        <v>0.96601397136916445</v>
      </c>
    </row>
    <row r="994" spans="1:20" x14ac:dyDescent="0.25">
      <c r="A994" vm="8554">
        <f ca="1"/>
        <v>45267</v>
      </c>
      <c r="B994" vm="8555">
        <f ca="1"/>
        <v>390.43</v>
      </c>
      <c r="C994" s="9">
        <f t="shared" ca="1" si="100"/>
        <v>1.3972211401116708E-2</v>
      </c>
      <c r="G994" vm="8556">
        <f ca="1"/>
        <v>46.595999999999997</v>
      </c>
      <c r="H994" vm="8557">
        <f ca="1"/>
        <v>370.95</v>
      </c>
      <c r="I994" vm="8558">
        <f ca="1"/>
        <v>194.27</v>
      </c>
      <c r="J994" vm="8541">
        <f ca="1"/>
        <v>146.88</v>
      </c>
      <c r="K994" vm="8559">
        <f ca="1"/>
        <v>326.58999999999997</v>
      </c>
      <c r="L994" vm="8560">
        <f ca="1"/>
        <v>242.64</v>
      </c>
      <c r="M994" vm="8561">
        <f ca="1"/>
        <v>138.44999999999999</v>
      </c>
      <c r="N994" s="9">
        <f t="shared" ca="1" si="101"/>
        <v>6.9211219719507007</v>
      </c>
      <c r="O994" s="9">
        <f t="shared" ca="1" si="101"/>
        <v>1.352251109701966</v>
      </c>
      <c r="P994" s="9">
        <f t="shared" ca="1" si="101"/>
        <v>1.646279584539418</v>
      </c>
      <c r="Q994" s="9">
        <f t="shared" ca="1" si="96"/>
        <v>0.58974803013247912</v>
      </c>
      <c r="R994" s="9">
        <f t="shared" ca="1" si="97"/>
        <v>0.59118148599269182</v>
      </c>
      <c r="S994" s="9">
        <f t="shared" ca="1" si="98"/>
        <v>7.7003915606488711</v>
      </c>
      <c r="T994" s="9">
        <f t="shared" ca="1" si="99"/>
        <v>1.0710236196915526</v>
      </c>
    </row>
    <row r="995" spans="1:20" x14ac:dyDescent="0.25">
      <c r="A995" vm="8562">
        <f ca="1"/>
        <v>45268</v>
      </c>
      <c r="B995" vm="8563">
        <f ca="1"/>
        <v>392.17</v>
      </c>
      <c r="C995" s="9">
        <f t="shared" ca="1" si="100"/>
        <v>4.4566247470738674E-3</v>
      </c>
      <c r="G995" vm="8564">
        <f ca="1"/>
        <v>47.506</v>
      </c>
      <c r="H995" vm="8565">
        <f ca="1"/>
        <v>374.23</v>
      </c>
      <c r="I995" vm="8566">
        <f ca="1"/>
        <v>195.71</v>
      </c>
      <c r="J995" vm="8567">
        <f ca="1"/>
        <v>147.41999999999999</v>
      </c>
      <c r="K995" vm="2584">
        <f ca="1"/>
        <v>332.75</v>
      </c>
      <c r="L995" vm="8568">
        <f ca="1"/>
        <v>243.84</v>
      </c>
      <c r="M995" vm="8569">
        <f ca="1"/>
        <v>136.63999999999999</v>
      </c>
      <c r="N995" s="9">
        <f t="shared" ca="1" si="101"/>
        <v>7.0758181045473858</v>
      </c>
      <c r="O995" s="9">
        <f t="shared" ca="1" si="101"/>
        <v>1.3730500951173115</v>
      </c>
      <c r="P995" s="9">
        <f t="shared" ca="1" si="101"/>
        <v>1.6658947726885751</v>
      </c>
      <c r="Q995" s="9">
        <f t="shared" ca="1" si="96"/>
        <v>0.59559269200796594</v>
      </c>
      <c r="R995" s="9">
        <f t="shared" ca="1" si="97"/>
        <v>0.62119366626065764</v>
      </c>
      <c r="S995" s="9">
        <f t="shared" ca="1" si="98"/>
        <v>7.7434202033820512</v>
      </c>
      <c r="T995" s="9">
        <f t="shared" ca="1" si="99"/>
        <v>1.0439484824460363</v>
      </c>
    </row>
    <row r="996" spans="1:20" x14ac:dyDescent="0.25">
      <c r="A996" vm="8570">
        <f ca="1"/>
        <v>45271</v>
      </c>
      <c r="B996" vm="8571">
        <f ca="1"/>
        <v>395.52</v>
      </c>
      <c r="C996" s="9">
        <f t="shared" ca="1" si="100"/>
        <v>8.5422138358364208E-3</v>
      </c>
      <c r="G996" vm="8572">
        <f ca="1"/>
        <v>46.627000000000002</v>
      </c>
      <c r="H996" vm="8573">
        <f ca="1"/>
        <v>371.3</v>
      </c>
      <c r="I996" vm="8574">
        <f ca="1"/>
        <v>193.18</v>
      </c>
      <c r="J996" vm="8575">
        <f ca="1"/>
        <v>145.88999999999999</v>
      </c>
      <c r="K996" vm="8576">
        <f ca="1"/>
        <v>325.27999999999997</v>
      </c>
      <c r="L996" vm="8577">
        <f ca="1"/>
        <v>239.74</v>
      </c>
      <c r="M996" vm="8578">
        <f ca="1"/>
        <v>134.69999999999999</v>
      </c>
      <c r="N996" s="9">
        <f t="shared" ca="1" si="101"/>
        <v>6.926391840203995</v>
      </c>
      <c r="O996" s="9">
        <f t="shared" ca="1" si="101"/>
        <v>1.3544705136334816</v>
      </c>
      <c r="P996" s="9">
        <f t="shared" ca="1" si="101"/>
        <v>1.6314319768431811</v>
      </c>
      <c r="Q996" s="9">
        <f t="shared" ca="1" si="96"/>
        <v>0.57903281669408591</v>
      </c>
      <c r="R996" s="9">
        <f t="shared" ca="1" si="97"/>
        <v>0.58479902557856267</v>
      </c>
      <c r="S996" s="9">
        <f t="shared" ca="1" si="98"/>
        <v>7.5964056740436892</v>
      </c>
      <c r="T996" s="9">
        <f t="shared" ca="1" si="99"/>
        <v>1.0149287220834391</v>
      </c>
    </row>
    <row r="997" spans="1:20" x14ac:dyDescent="0.25">
      <c r="A997" vm="8579">
        <f ca="1"/>
        <v>45272</v>
      </c>
      <c r="B997" vm="8580">
        <f ca="1"/>
        <v>398.67</v>
      </c>
      <c r="C997" s="9">
        <f t="shared" ca="1" si="100"/>
        <v>7.9641990291263731E-3</v>
      </c>
      <c r="G997" vm="8581">
        <f ca="1"/>
        <v>47.656999999999996</v>
      </c>
      <c r="H997" vm="8582">
        <f ca="1"/>
        <v>374.38</v>
      </c>
      <c r="I997" vm="8583">
        <f ca="1"/>
        <v>194.71</v>
      </c>
      <c r="J997" vm="8584">
        <f ca="1"/>
        <v>147.47999999999999</v>
      </c>
      <c r="K997" vm="8585">
        <f ca="1"/>
        <v>334.22</v>
      </c>
      <c r="L997" vm="8586">
        <f ca="1"/>
        <v>237.01</v>
      </c>
      <c r="M997" vm="8424">
        <f ca="1"/>
        <v>133.63999999999999</v>
      </c>
      <c r="N997" s="9">
        <f t="shared" ca="1" si="101"/>
        <v>7.101487462813429</v>
      </c>
      <c r="O997" s="9">
        <f t="shared" ca="1" si="101"/>
        <v>1.3740012682308183</v>
      </c>
      <c r="P997" s="9">
        <f t="shared" ca="1" si="101"/>
        <v>1.6522731142516602</v>
      </c>
      <c r="Q997" s="9">
        <f t="shared" ca="1" si="96"/>
        <v>0.59624209888302016</v>
      </c>
      <c r="R997" s="9">
        <f t="shared" ca="1" si="97"/>
        <v>0.62835566382460417</v>
      </c>
      <c r="S997" s="9">
        <f t="shared" ca="1" si="98"/>
        <v>7.4985155118257047</v>
      </c>
      <c r="T997" s="9">
        <f t="shared" ca="1" si="99"/>
        <v>0.99907256435954572</v>
      </c>
    </row>
    <row r="998" spans="1:20" x14ac:dyDescent="0.25">
      <c r="A998" vm="8587">
        <f ca="1"/>
        <v>45273</v>
      </c>
      <c r="B998" vm="8588">
        <f ca="1"/>
        <v>403.74</v>
      </c>
      <c r="C998" s="9">
        <f t="shared" ca="1" si="100"/>
        <v>1.271728497253366E-2</v>
      </c>
      <c r="G998" vm="8589">
        <f ca="1"/>
        <v>48.088000000000001</v>
      </c>
      <c r="H998" vm="3774">
        <f ca="1"/>
        <v>374.37</v>
      </c>
      <c r="I998" vm="8590">
        <f ca="1"/>
        <v>197.96</v>
      </c>
      <c r="J998" vm="5464">
        <f ca="1"/>
        <v>148.84</v>
      </c>
      <c r="K998" vm="8591">
        <f ca="1"/>
        <v>334.74</v>
      </c>
      <c r="L998" vm="8592">
        <f ca="1"/>
        <v>239.29</v>
      </c>
      <c r="M998" vm="8593">
        <f ca="1"/>
        <v>133.97</v>
      </c>
      <c r="N998" s="9">
        <f t="shared" ca="1" si="101"/>
        <v>7.1747556311092229</v>
      </c>
      <c r="O998" s="9">
        <f t="shared" ca="1" si="101"/>
        <v>1.3739378566899179</v>
      </c>
      <c r="P998" s="9">
        <f t="shared" ca="1" si="101"/>
        <v>1.696543504171633</v>
      </c>
      <c r="Q998" s="9">
        <f t="shared" ca="1" si="96"/>
        <v>0.61096198805091362</v>
      </c>
      <c r="R998" s="9">
        <f t="shared" ca="1" si="97"/>
        <v>0.63088915956151048</v>
      </c>
      <c r="S998" s="9">
        <f t="shared" ca="1" si="98"/>
        <v>7.5802699330187462</v>
      </c>
      <c r="T998" s="9">
        <f t="shared" ca="1" si="99"/>
        <v>1.0040089153490599</v>
      </c>
    </row>
    <row r="999" spans="1:20" x14ac:dyDescent="0.25">
      <c r="A999" vm="8594">
        <f ca="1"/>
        <v>45274</v>
      </c>
      <c r="B999" vm="8595">
        <f ca="1"/>
        <v>403.39</v>
      </c>
      <c r="C999" s="9">
        <f t="shared" ca="1" si="100"/>
        <v>-8.6689453608768119E-4</v>
      </c>
      <c r="G999" vm="8596">
        <f ca="1"/>
        <v>48.35</v>
      </c>
      <c r="H999" vm="8597">
        <f ca="1"/>
        <v>365.93</v>
      </c>
      <c r="I999" vm="8598">
        <f ca="1"/>
        <v>198.11</v>
      </c>
      <c r="J999" vm="8567">
        <f ca="1"/>
        <v>147.41999999999999</v>
      </c>
      <c r="K999" vm="8599">
        <f ca="1"/>
        <v>333.17</v>
      </c>
      <c r="L999" vm="8600">
        <f ca="1"/>
        <v>251.05</v>
      </c>
      <c r="M999" vm="8601">
        <f ca="1"/>
        <v>133.19999999999999</v>
      </c>
      <c r="N999" s="9">
        <f t="shared" ca="1" si="101"/>
        <v>7.2192945176370582</v>
      </c>
      <c r="O999" s="9">
        <f t="shared" ca="1" si="101"/>
        <v>1.3204185161699433</v>
      </c>
      <c r="P999" s="9">
        <f t="shared" ca="1" si="101"/>
        <v>1.6985867529371705</v>
      </c>
      <c r="Q999" s="9">
        <f t="shared" ca="1" si="96"/>
        <v>0.59559269200796594</v>
      </c>
      <c r="R999" s="9">
        <f t="shared" ca="1" si="97"/>
        <v>0.62323995127892817</v>
      </c>
      <c r="S999" s="9">
        <f t="shared" ca="1" si="98"/>
        <v>8.0019506318039042</v>
      </c>
      <c r="T999" s="9">
        <f t="shared" ca="1" si="99"/>
        <v>0.99249076304019379</v>
      </c>
    </row>
    <row r="1000" spans="1:20" x14ac:dyDescent="0.25">
      <c r="A1000" vm="8602">
        <f ca="1"/>
        <v>45275</v>
      </c>
      <c r="B1000" vm="8603">
        <f ca="1"/>
        <v>405.34</v>
      </c>
      <c r="C1000" s="9">
        <f t="shared" ca="1" si="100"/>
        <v>4.8340315823396374E-3</v>
      </c>
      <c r="G1000" vm="8604">
        <f ca="1"/>
        <v>48.89</v>
      </c>
      <c r="H1000" vm="8605">
        <f ca="1"/>
        <v>370.73</v>
      </c>
      <c r="I1000" vm="8606">
        <f ca="1"/>
        <v>197.57</v>
      </c>
      <c r="J1000" vm="8607">
        <f ca="1"/>
        <v>149.97</v>
      </c>
      <c r="K1000" vm="4420">
        <f ca="1"/>
        <v>334.92</v>
      </c>
      <c r="L1000" vm="8608">
        <f ca="1"/>
        <v>253.5</v>
      </c>
      <c r="M1000" vm="8609">
        <f ca="1"/>
        <v>133.84</v>
      </c>
      <c r="N1000" s="9">
        <f t="shared" ca="1" si="101"/>
        <v>7.3110922226944322</v>
      </c>
      <c r="O1000" s="9">
        <f t="shared" ca="1" si="101"/>
        <v>1.3508560558021561</v>
      </c>
      <c r="P1000" s="9">
        <f t="shared" ca="1" si="101"/>
        <v>1.6912310573812364</v>
      </c>
      <c r="Q1000" s="9">
        <f t="shared" ca="1" si="96"/>
        <v>0.62319248419776607</v>
      </c>
      <c r="R1000" s="9">
        <f t="shared" ca="1" si="97"/>
        <v>0.63176613885505484</v>
      </c>
      <c r="S1000" s="9">
        <f t="shared" ca="1" si="98"/>
        <v>8.0898007773841449</v>
      </c>
      <c r="T1000" s="9">
        <f t="shared" ca="1" si="99"/>
        <v>1.0020642922319785</v>
      </c>
    </row>
    <row r="1001" spans="1:20" x14ac:dyDescent="0.25">
      <c r="A1001" vm="8610">
        <f ca="1"/>
        <v>45278</v>
      </c>
      <c r="B1001" vm="8611">
        <f ca="1"/>
        <v>407.08</v>
      </c>
      <c r="C1001" s="9">
        <f t="shared" ca="1" si="100"/>
        <v>4.2926925543989025E-3</v>
      </c>
      <c r="G1001" vm="8612">
        <f ca="1"/>
        <v>50.076999999999998</v>
      </c>
      <c r="H1001" vm="4110">
        <f ca="1"/>
        <v>372.65</v>
      </c>
      <c r="I1001" vm="8613">
        <f ca="1"/>
        <v>195.89</v>
      </c>
      <c r="J1001" vm="3876">
        <f ca="1"/>
        <v>154.07</v>
      </c>
      <c r="K1001" vm="8614">
        <f ca="1"/>
        <v>344.62</v>
      </c>
      <c r="L1001" vm="8615">
        <f ca="1"/>
        <v>252.08</v>
      </c>
      <c r="M1001" vm="8616">
        <f ca="1"/>
        <v>137.19</v>
      </c>
      <c r="N1001" s="9">
        <f t="shared" ca="1" si="101"/>
        <v>7.5128771780705481</v>
      </c>
      <c r="O1001" s="9">
        <f t="shared" ca="1" si="101"/>
        <v>1.3630310716550413</v>
      </c>
      <c r="P1001" s="9">
        <f t="shared" ca="1" si="101"/>
        <v>1.6683466712072197</v>
      </c>
      <c r="Q1001" s="9">
        <f t="shared" ca="1" si="96"/>
        <v>0.6675686206597975</v>
      </c>
      <c r="R1001" s="9">
        <f t="shared" ca="1" si="97"/>
        <v>0.67902557856272838</v>
      </c>
      <c r="S1001" s="9">
        <f t="shared" ca="1" si="98"/>
        <v>8.0388835501498832</v>
      </c>
      <c r="T1001" s="9">
        <f t="shared" ca="1" si="99"/>
        <v>1.0521757340952269</v>
      </c>
    </row>
    <row r="1002" spans="1:20" x14ac:dyDescent="0.25">
      <c r="A1002" vm="8617">
        <f ca="1"/>
        <v>45279</v>
      </c>
      <c r="B1002" vm="8618">
        <f ca="1"/>
        <v>409.16</v>
      </c>
      <c r="C1002" s="9">
        <f t="shared" ca="1" si="100"/>
        <v>5.10956077429503E-3</v>
      </c>
      <c r="G1002" vm="8619">
        <f ca="1"/>
        <v>49.603999999999999</v>
      </c>
      <c r="H1002" vm="8620">
        <f ca="1"/>
        <v>373.26</v>
      </c>
      <c r="I1002" vm="8621">
        <f ca="1"/>
        <v>196.94</v>
      </c>
      <c r="J1002" vm="8622">
        <f ca="1"/>
        <v>153.79</v>
      </c>
      <c r="K1002" vm="8623">
        <f ca="1"/>
        <v>350.36</v>
      </c>
      <c r="L1002" vm="6589">
        <f ca="1"/>
        <v>257.22000000000003</v>
      </c>
      <c r="M1002" vm="8624">
        <f ca="1"/>
        <v>138.1</v>
      </c>
      <c r="N1002" s="9">
        <f t="shared" ca="1" si="101"/>
        <v>7.4324691882702929</v>
      </c>
      <c r="O1002" s="9">
        <f t="shared" ca="1" si="101"/>
        <v>1.3668991756499684</v>
      </c>
      <c r="P1002" s="9">
        <f t="shared" ca="1" si="101"/>
        <v>1.6826494125659801</v>
      </c>
      <c r="Q1002" s="9">
        <f t="shared" ca="1" si="96"/>
        <v>0.66453805524287812</v>
      </c>
      <c r="R1002" s="9">
        <f t="shared" ca="1" si="97"/>
        <v>0.70699147381242389</v>
      </c>
      <c r="S1002" s="9">
        <f t="shared" ca="1" si="98"/>
        <v>8.2231895698570021</v>
      </c>
      <c r="T1002" s="9">
        <f t="shared" ca="1" si="99"/>
        <v>1.0657880959147956</v>
      </c>
    </row>
    <row r="1003" spans="1:20" x14ac:dyDescent="0.25">
      <c r="A1003" vm="8625">
        <f ca="1"/>
        <v>45280</v>
      </c>
      <c r="B1003" vm="8626">
        <f ca="1"/>
        <v>403.08</v>
      </c>
      <c r="C1003" s="9">
        <f t="shared" ca="1" si="100"/>
        <v>-1.4859712581875129E-2</v>
      </c>
      <c r="G1003" vm="8627">
        <f ca="1"/>
        <v>48.110999999999997</v>
      </c>
      <c r="H1003" vm="8628">
        <f ca="1"/>
        <v>370.62</v>
      </c>
      <c r="I1003" vm="8629">
        <f ca="1"/>
        <v>194.83</v>
      </c>
      <c r="J1003" vm="8630">
        <f ca="1"/>
        <v>152.12</v>
      </c>
      <c r="K1003" vm="8631">
        <f ca="1"/>
        <v>349.28</v>
      </c>
      <c r="L1003" vm="8632">
        <f ca="1"/>
        <v>247.14</v>
      </c>
      <c r="M1003" vm="8633">
        <f ca="1"/>
        <v>139.66</v>
      </c>
      <c r="N1003" s="9">
        <f t="shared" ca="1" si="101"/>
        <v>7.1786655333616647</v>
      </c>
      <c r="O1003" s="9">
        <f t="shared" ca="1" si="101"/>
        <v>1.3501585288522513</v>
      </c>
      <c r="P1003" s="9">
        <f t="shared" ca="1" si="101"/>
        <v>1.6539077132640903</v>
      </c>
      <c r="Q1003" s="9">
        <f t="shared" ca="1" si="96"/>
        <v>0.64646289722053862</v>
      </c>
      <c r="R1003" s="9">
        <f t="shared" ca="1" si="97"/>
        <v>0.70172959805115709</v>
      </c>
      <c r="S1003" s="9">
        <f t="shared" ca="1" si="98"/>
        <v>7.8617489708982937</v>
      </c>
      <c r="T1003" s="9">
        <f t="shared" ca="1" si="99"/>
        <v>1.0891235733197706</v>
      </c>
    </row>
    <row r="1004" spans="1:20" x14ac:dyDescent="0.25">
      <c r="A1004" vm="8634">
        <f ca="1"/>
        <v>45281</v>
      </c>
      <c r="B1004" vm="8635">
        <f ca="1"/>
        <v>407.77</v>
      </c>
      <c r="C1004" s="9">
        <f t="shared" ca="1" si="100"/>
        <v>1.1635407363302486E-2</v>
      </c>
      <c r="G1004" vm="8636">
        <f ca="1"/>
        <v>48.99</v>
      </c>
      <c r="H1004" vm="8637">
        <f ca="1"/>
        <v>373.54</v>
      </c>
      <c r="I1004" vm="8638">
        <f ca="1"/>
        <v>194.68</v>
      </c>
      <c r="J1004" vm="6061">
        <f ca="1"/>
        <v>153.84</v>
      </c>
      <c r="K1004" vm="8639">
        <f ca="1"/>
        <v>354.09</v>
      </c>
      <c r="L1004" vm="8640">
        <f ca="1"/>
        <v>254.5</v>
      </c>
      <c r="M1004" vm="8641">
        <f ca="1"/>
        <v>141.80000000000001</v>
      </c>
      <c r="N1004" s="9">
        <f t="shared" ca="1" si="101"/>
        <v>7.3280917977050581</v>
      </c>
      <c r="O1004" s="9">
        <f t="shared" ca="1" si="101"/>
        <v>1.3686746987951812</v>
      </c>
      <c r="P1004" s="9">
        <f t="shared" ca="1" si="101"/>
        <v>1.6518644644985532</v>
      </c>
      <c r="Q1004" s="9">
        <f t="shared" ca="1" si="96"/>
        <v>0.66507922763875671</v>
      </c>
      <c r="R1004" s="9">
        <f t="shared" ca="1" si="97"/>
        <v>0.72516443361753957</v>
      </c>
      <c r="S1004" s="9">
        <f t="shared" ca="1" si="98"/>
        <v>8.1256579796617938</v>
      </c>
      <c r="T1004" s="9">
        <f t="shared" ca="1" si="99"/>
        <v>1.121135061554801</v>
      </c>
    </row>
    <row r="1005" spans="1:20" x14ac:dyDescent="0.25">
      <c r="A1005" vm="8642">
        <f ca="1"/>
        <v>45282</v>
      </c>
      <c r="B1005" vm="8643">
        <f ca="1"/>
        <v>408.38</v>
      </c>
      <c r="C1005" s="9">
        <f t="shared" ca="1" si="100"/>
        <v>1.4959413394806109E-3</v>
      </c>
      <c r="G1005" vm="8644">
        <f ca="1"/>
        <v>48.83</v>
      </c>
      <c r="H1005" vm="8645">
        <f ca="1"/>
        <v>374.58</v>
      </c>
      <c r="I1005" vm="8646">
        <f ca="1"/>
        <v>193.6</v>
      </c>
      <c r="J1005" vm="8647">
        <f ca="1"/>
        <v>153.41999999999999</v>
      </c>
      <c r="K1005" vm="8648">
        <f ca="1"/>
        <v>353.39</v>
      </c>
      <c r="L1005" vm="8649">
        <f ca="1"/>
        <v>252.54</v>
      </c>
      <c r="M1005" vm="8650">
        <f ca="1"/>
        <v>142.72</v>
      </c>
      <c r="N1005" s="9">
        <f t="shared" ca="1" si="101"/>
        <v>7.3008924776880573</v>
      </c>
      <c r="O1005" s="9">
        <f t="shared" ca="1" si="101"/>
        <v>1.375269499048827</v>
      </c>
      <c r="P1005" s="9">
        <f t="shared" ca="1" si="101"/>
        <v>1.6371530733866848</v>
      </c>
      <c r="Q1005" s="9">
        <f t="shared" ca="1" si="96"/>
        <v>0.66053337951337765</v>
      </c>
      <c r="R1005" s="9">
        <f t="shared" ca="1" si="97"/>
        <v>0.72175395858708891</v>
      </c>
      <c r="S1005" s="9">
        <f t="shared" ca="1" si="98"/>
        <v>8.0553778631976005</v>
      </c>
      <c r="T1005" s="9">
        <f t="shared" ca="1" si="99"/>
        <v>1.1348970097679913</v>
      </c>
    </row>
    <row r="1006" spans="1:20" x14ac:dyDescent="0.25">
      <c r="A1006" vm="8651">
        <f ca="1"/>
        <v>45286</v>
      </c>
      <c r="B1006" vm="8652">
        <f ca="1"/>
        <v>410.88</v>
      </c>
      <c r="C1006" s="9">
        <f t="shared" ca="1" si="100"/>
        <v>6.121749351094552E-3</v>
      </c>
      <c r="G1006" vm="8653">
        <f ca="1"/>
        <v>49.279000000000003</v>
      </c>
      <c r="H1006" vm="8654">
        <f ca="1"/>
        <v>374.66</v>
      </c>
      <c r="I1006" vm="8655">
        <f ca="1"/>
        <v>193.05</v>
      </c>
      <c r="J1006" vm="8656">
        <f ca="1"/>
        <v>153.41</v>
      </c>
      <c r="K1006" vm="8657">
        <f ca="1"/>
        <v>354.83</v>
      </c>
      <c r="L1006" vm="1250">
        <f ca="1"/>
        <v>256.61</v>
      </c>
      <c r="M1006" vm="6120">
        <f ca="1"/>
        <v>142.82</v>
      </c>
      <c r="N1006" s="9">
        <f t="shared" ca="1" si="101"/>
        <v>7.3772205694857629</v>
      </c>
      <c r="O1006" s="9">
        <f t="shared" ca="1" si="101"/>
        <v>1.3757767913760306</v>
      </c>
      <c r="P1006" s="9">
        <f t="shared" ca="1" si="101"/>
        <v>1.6296611612463821</v>
      </c>
      <c r="Q1006" s="9">
        <f t="shared" ca="1" si="96"/>
        <v>0.66042514503420202</v>
      </c>
      <c r="R1006" s="9">
        <f t="shared" ca="1" si="97"/>
        <v>0.72876979293544442</v>
      </c>
      <c r="S1006" s="9">
        <f t="shared" ca="1" si="98"/>
        <v>8.201316676467636</v>
      </c>
      <c r="T1006" s="9">
        <f t="shared" ca="1" si="99"/>
        <v>1.1363928737042079</v>
      </c>
    </row>
    <row r="1007" spans="1:20" x14ac:dyDescent="0.25">
      <c r="A1007" vm="8658">
        <f ca="1"/>
        <v>45287</v>
      </c>
      <c r="B1007" vm="8659">
        <f ca="1"/>
        <v>411.5</v>
      </c>
      <c r="C1007" s="9">
        <f t="shared" ca="1" si="100"/>
        <v>1.5089563862928923E-3</v>
      </c>
      <c r="G1007" vm="8660">
        <f ca="1"/>
        <v>49.417000000000002</v>
      </c>
      <c r="H1007" vm="8661">
        <f ca="1"/>
        <v>374.07</v>
      </c>
      <c r="I1007" vm="8662">
        <f ca="1"/>
        <v>193.15</v>
      </c>
      <c r="J1007" vm="6339">
        <f ca="1"/>
        <v>153.34</v>
      </c>
      <c r="K1007" vm="8663">
        <f ca="1"/>
        <v>357.83</v>
      </c>
      <c r="L1007" vm="8664">
        <f ca="1"/>
        <v>261.44</v>
      </c>
      <c r="M1007" vm="8665">
        <f ca="1"/>
        <v>141.44</v>
      </c>
      <c r="N1007" s="9">
        <f t="shared" ca="1" si="101"/>
        <v>7.4006799830004244</v>
      </c>
      <c r="O1007" s="9">
        <f t="shared" ca="1" si="101"/>
        <v>1.3720355104629043</v>
      </c>
      <c r="P1007" s="9">
        <f t="shared" ca="1" si="101"/>
        <v>1.6310233270900736</v>
      </c>
      <c r="Q1007" s="9">
        <f t="shared" ca="1" si="96"/>
        <v>0.6596675036799724</v>
      </c>
      <c r="R1007" s="9">
        <f t="shared" ca="1" si="97"/>
        <v>0.74338611449451886</v>
      </c>
      <c r="S1007" s="9">
        <f t="shared" ca="1" si="98"/>
        <v>8.3745069634686828</v>
      </c>
      <c r="T1007" s="9">
        <f t="shared" ca="1" si="99"/>
        <v>1.115749951384422</v>
      </c>
    </row>
    <row r="1008" spans="1:20" x14ac:dyDescent="0.25">
      <c r="A1008" vm="8666">
        <f ca="1"/>
        <v>45288</v>
      </c>
      <c r="B1008" vm="8667">
        <f ca="1"/>
        <v>411.3</v>
      </c>
      <c r="C1008" s="9">
        <f t="shared" ca="1" si="100"/>
        <v>-4.86026731470246E-4</v>
      </c>
      <c r="G1008" vm="8668">
        <f ca="1"/>
        <v>49.521999999999998</v>
      </c>
      <c r="H1008" vm="3842">
        <f ca="1"/>
        <v>375.28</v>
      </c>
      <c r="I1008" vm="8669">
        <f ca="1"/>
        <v>193.58</v>
      </c>
      <c r="J1008" vm="8670">
        <f ca="1"/>
        <v>153.38</v>
      </c>
      <c r="K1008" vm="3619">
        <f ca="1"/>
        <v>358.32</v>
      </c>
      <c r="L1008" vm="8671">
        <f ca="1"/>
        <v>253.18</v>
      </c>
      <c r="M1008" vm="8672">
        <f ca="1"/>
        <v>141.28</v>
      </c>
      <c r="N1008" s="9">
        <f t="shared" ca="1" si="101"/>
        <v>7.4185295367615804</v>
      </c>
      <c r="O1008" s="9">
        <f t="shared" ca="1" si="101"/>
        <v>1.3797083069118581</v>
      </c>
      <c r="P1008" s="9">
        <f t="shared" ca="1" si="101"/>
        <v>1.6368806402179468</v>
      </c>
      <c r="Q1008" s="9">
        <f t="shared" ca="1" si="96"/>
        <v>0.66010044159667514</v>
      </c>
      <c r="R1008" s="9">
        <f t="shared" ca="1" si="97"/>
        <v>0.74577344701583437</v>
      </c>
      <c r="S1008" s="9">
        <f t="shared" ca="1" si="98"/>
        <v>8.0783264726552968</v>
      </c>
      <c r="T1008" s="9">
        <f t="shared" ca="1" si="99"/>
        <v>1.1133565690864757</v>
      </c>
    </row>
    <row r="1009" spans="1:20" x14ac:dyDescent="0.25">
      <c r="A1009" vm="8673">
        <f ca="1"/>
        <v>45289</v>
      </c>
      <c r="B1009" vm="8674">
        <f ca="1"/>
        <v>409.52</v>
      </c>
      <c r="C1009" s="9">
        <f t="shared" ca="1" si="100"/>
        <v>-4.3277413080476945E-3</v>
      </c>
      <c r="G1009" vm="8668">
        <f ca="1"/>
        <v>49.521999999999998</v>
      </c>
      <c r="H1009" vm="3801">
        <f ca="1"/>
        <v>376.04</v>
      </c>
      <c r="I1009" vm="8675">
        <f ca="1"/>
        <v>192.53</v>
      </c>
      <c r="J1009" vm="8676">
        <f ca="1"/>
        <v>151.94</v>
      </c>
      <c r="K1009" vm="8677">
        <f ca="1"/>
        <v>353.96</v>
      </c>
      <c r="L1009" vm="8678">
        <f ca="1"/>
        <v>248.48</v>
      </c>
      <c r="M1009" vm="8679">
        <f ca="1"/>
        <v>140.93</v>
      </c>
      <c r="N1009" s="9">
        <f t="shared" ca="1" si="101"/>
        <v>7.4185295367615804</v>
      </c>
      <c r="O1009" s="9">
        <f t="shared" ca="1" si="101"/>
        <v>1.384527584020292</v>
      </c>
      <c r="P1009" s="9">
        <f t="shared" ca="1" si="101"/>
        <v>1.6225778988591864</v>
      </c>
      <c r="Q1009" s="9">
        <f t="shared" ca="1" si="96"/>
        <v>0.6445146765953762</v>
      </c>
      <c r="R1009" s="9">
        <f t="shared" ca="1" si="97"/>
        <v>0.72453105968331299</v>
      </c>
      <c r="S1009" s="9">
        <f t="shared" ca="1" si="98"/>
        <v>7.9097976219503447</v>
      </c>
      <c r="T1009" s="9">
        <f t="shared" ca="1" si="99"/>
        <v>1.1081210453097188</v>
      </c>
    </row>
    <row r="1010" spans="1:20" x14ac:dyDescent="0.25">
      <c r="A1010" vm="8680">
        <f ca="1"/>
        <v>45293</v>
      </c>
      <c r="B1010" vm="8681">
        <f ca="1"/>
        <v>402.59</v>
      </c>
      <c r="C1010" s="9">
        <f t="shared" ca="1" si="100"/>
        <v>-1.6922250439538988E-2</v>
      </c>
      <c r="G1010" vm="8682">
        <f ca="1"/>
        <v>48.167999999999999</v>
      </c>
      <c r="H1010" vm="8683">
        <f ca="1"/>
        <v>370.87</v>
      </c>
      <c r="I1010" vm="8684">
        <f ca="1"/>
        <v>185.64</v>
      </c>
      <c r="J1010" vm="8685">
        <f ca="1"/>
        <v>149.93</v>
      </c>
      <c r="K1010" vm="8686">
        <f ca="1"/>
        <v>346.29</v>
      </c>
      <c r="L1010" vm="8687">
        <f ca="1"/>
        <v>248.42</v>
      </c>
      <c r="M1010" vm="8688">
        <f ca="1"/>
        <v>139.56</v>
      </c>
      <c r="N1010" s="9">
        <f t="shared" ca="1" si="101"/>
        <v>7.1883552911177215</v>
      </c>
      <c r="O1010" s="9">
        <f t="shared" ca="1" si="101"/>
        <v>1.3517438173747625</v>
      </c>
      <c r="P1010" s="9">
        <f t="shared" ca="1" si="101"/>
        <v>1.5287246722288437</v>
      </c>
      <c r="Q1010" s="9">
        <f t="shared" ca="1" si="96"/>
        <v>0.62275954628106334</v>
      </c>
      <c r="R1010" s="9">
        <f t="shared" ca="1" si="97"/>
        <v>0.68716199756394647</v>
      </c>
      <c r="S1010" s="9">
        <f t="shared" ca="1" si="98"/>
        <v>7.9076461898136845</v>
      </c>
      <c r="T1010" s="9">
        <f t="shared" ca="1" si="99"/>
        <v>1.0876277093835545</v>
      </c>
    </row>
    <row r="1011" spans="1:20" x14ac:dyDescent="0.25">
      <c r="A1011" vm="8689">
        <f ca="1"/>
        <v>45294</v>
      </c>
      <c r="B1011" vm="8690">
        <f ca="1"/>
        <v>398.33</v>
      </c>
      <c r="C1011" s="9">
        <f t="shared" ca="1" si="100"/>
        <v>-1.0581484885367254E-2</v>
      </c>
      <c r="G1011" vm="8691">
        <f ca="1"/>
        <v>47.569000000000003</v>
      </c>
      <c r="H1011" vm="8692">
        <f ca="1"/>
        <v>370.6</v>
      </c>
      <c r="I1011" vm="8693">
        <f ca="1"/>
        <v>184.25</v>
      </c>
      <c r="J1011" vm="5712">
        <f ca="1"/>
        <v>148.47</v>
      </c>
      <c r="K1011" vm="8694">
        <f ca="1"/>
        <v>344.47</v>
      </c>
      <c r="L1011" vm="8695">
        <f ca="1"/>
        <v>238.45</v>
      </c>
      <c r="M1011" vm="5429">
        <f ca="1"/>
        <v>140.36000000000001</v>
      </c>
      <c r="N1011" s="9">
        <f t="shared" ca="1" si="101"/>
        <v>7.0865278368040805</v>
      </c>
      <c r="O1011" s="9">
        <f t="shared" ca="1" si="101"/>
        <v>1.3500317057704505</v>
      </c>
      <c r="P1011" s="9">
        <f t="shared" ca="1" si="101"/>
        <v>1.5097905670015326</v>
      </c>
      <c r="Q1011" s="9">
        <f t="shared" ca="1" si="96"/>
        <v>0.60695731232141314</v>
      </c>
      <c r="R1011" s="9">
        <f t="shared" ca="1" si="97"/>
        <v>0.67829476248477483</v>
      </c>
      <c r="S1011" s="9">
        <f t="shared" ca="1" si="98"/>
        <v>7.5501498831055205</v>
      </c>
      <c r="T1011" s="9">
        <f t="shared" ca="1" si="99"/>
        <v>1.0995946208732854</v>
      </c>
    </row>
    <row r="1012" spans="1:20" x14ac:dyDescent="0.25">
      <c r="A1012" vm="8696">
        <f ca="1"/>
        <v>45295</v>
      </c>
      <c r="B1012" vm="8697">
        <f ca="1"/>
        <v>396.28</v>
      </c>
      <c r="C1012" s="9">
        <f t="shared" ca="1" si="100"/>
        <v>-5.1464865814776495E-3</v>
      </c>
      <c r="G1012" vm="8698">
        <f ca="1"/>
        <v>47.997999999999998</v>
      </c>
      <c r="H1012" vm="8699">
        <f ca="1"/>
        <v>367.94</v>
      </c>
      <c r="I1012" vm="8700">
        <f ca="1"/>
        <v>181.91</v>
      </c>
      <c r="J1012" vm="3475">
        <f ca="1"/>
        <v>144.57</v>
      </c>
      <c r="K1012" vm="8701">
        <f ca="1"/>
        <v>347.12</v>
      </c>
      <c r="L1012" vm="8702">
        <f ca="1"/>
        <v>237.93</v>
      </c>
      <c r="M1012" vm="8703">
        <f ca="1"/>
        <v>138.04</v>
      </c>
      <c r="N1012" s="9">
        <f t="shared" ca="1" si="101"/>
        <v>7.1594560135996588</v>
      </c>
      <c r="O1012" s="9">
        <f t="shared" ca="1" si="101"/>
        <v>1.3331642358909321</v>
      </c>
      <c r="P1012" s="9">
        <f t="shared" ca="1" si="101"/>
        <v>1.4779158862591522</v>
      </c>
      <c r="Q1012" s="9">
        <f t="shared" ca="1" si="96"/>
        <v>0.5647458654428954</v>
      </c>
      <c r="R1012" s="9">
        <f t="shared" ca="1" si="97"/>
        <v>0.69120584652862371</v>
      </c>
      <c r="S1012" s="9">
        <f t="shared" ca="1" si="98"/>
        <v>7.5315041379211429</v>
      </c>
      <c r="T1012" s="9">
        <f t="shared" ca="1" si="99"/>
        <v>1.0648905775530655</v>
      </c>
    </row>
    <row r="1013" spans="1:20" x14ac:dyDescent="0.25">
      <c r="A1013" vm="8704">
        <f ca="1"/>
        <v>45296</v>
      </c>
      <c r="B1013" vm="8705">
        <f ca="1"/>
        <v>396.75</v>
      </c>
      <c r="C1013" s="9">
        <f t="shared" ca="1" si="100"/>
        <v>1.1860300797417178E-3</v>
      </c>
      <c r="G1013" vm="8706">
        <f ca="1"/>
        <v>49.097000000000001</v>
      </c>
      <c r="H1013" vm="8707">
        <f ca="1"/>
        <v>367.75</v>
      </c>
      <c r="I1013" vm="8708">
        <f ca="1"/>
        <v>181.18</v>
      </c>
      <c r="J1013" vm="8709">
        <f ca="1"/>
        <v>145.24</v>
      </c>
      <c r="K1013" vm="3637">
        <f ca="1"/>
        <v>351.95</v>
      </c>
      <c r="L1013" vm="8710">
        <f ca="1"/>
        <v>237.49</v>
      </c>
      <c r="M1013" vm="2551">
        <f ca="1"/>
        <v>137.38999999999999</v>
      </c>
      <c r="N1013" s="9">
        <f t="shared" ca="1" si="101"/>
        <v>7.3462813429664262</v>
      </c>
      <c r="O1013" s="9">
        <f t="shared" ca="1" si="101"/>
        <v>1.3319594166138238</v>
      </c>
      <c r="P1013" s="9">
        <f t="shared" ca="1" si="101"/>
        <v>1.4679720756002048</v>
      </c>
      <c r="Q1013" s="9">
        <f t="shared" ca="1" si="96"/>
        <v>0.57199757554766673</v>
      </c>
      <c r="R1013" s="9">
        <f t="shared" ca="1" si="97"/>
        <v>0.71473812423873317</v>
      </c>
      <c r="S1013" s="9">
        <f t="shared" ca="1" si="98"/>
        <v>7.5157269689189778</v>
      </c>
      <c r="T1013" s="9">
        <f t="shared" ca="1" si="99"/>
        <v>1.0551674619676592</v>
      </c>
    </row>
    <row r="1014" spans="1:20" x14ac:dyDescent="0.25">
      <c r="A1014" vm="8711">
        <f ca="1"/>
        <v>45299</v>
      </c>
      <c r="B1014" vm="8712">
        <f ca="1"/>
        <v>404.95</v>
      </c>
      <c r="C1014" s="9">
        <f t="shared" ca="1" si="100"/>
        <v>2.0667926906112077E-2</v>
      </c>
      <c r="G1014" vm="8713">
        <f ca="1"/>
        <v>52.253</v>
      </c>
      <c r="H1014" vm="8714">
        <f ca="1"/>
        <v>374.69</v>
      </c>
      <c r="I1014" vm="8715">
        <f ca="1"/>
        <v>185.56</v>
      </c>
      <c r="J1014" vm="3714">
        <f ca="1"/>
        <v>149.1</v>
      </c>
      <c r="K1014" vm="8716">
        <f ca="1"/>
        <v>358.66</v>
      </c>
      <c r="L1014" vm="6613">
        <f ca="1"/>
        <v>240.45</v>
      </c>
      <c r="M1014" vm="8717">
        <f ca="1"/>
        <v>140.53</v>
      </c>
      <c r="N1014" s="9">
        <f t="shared" ca="1" si="101"/>
        <v>7.8827879303017419</v>
      </c>
      <c r="O1014" s="9">
        <f t="shared" ca="1" si="101"/>
        <v>1.3759670259987318</v>
      </c>
      <c r="P1014" s="9">
        <f t="shared" ca="1" si="101"/>
        <v>1.5276349395538911</v>
      </c>
      <c r="Q1014" s="9">
        <f t="shared" ca="1" si="96"/>
        <v>0.61377608450948129</v>
      </c>
      <c r="R1014" s="9">
        <f t="shared" ca="1" si="97"/>
        <v>0.74742996345919632</v>
      </c>
      <c r="S1014" s="9">
        <f t="shared" ca="1" si="98"/>
        <v>7.6218642876608182</v>
      </c>
      <c r="T1014" s="9">
        <f t="shared" ca="1" si="99"/>
        <v>1.1021375895648533</v>
      </c>
    </row>
    <row r="1015" spans="1:20" x14ac:dyDescent="0.25">
      <c r="A1015" vm="8718">
        <f ca="1"/>
        <v>45300</v>
      </c>
      <c r="B1015" vm="8719">
        <f ca="1"/>
        <v>405.75</v>
      </c>
      <c r="C1015" s="9">
        <f t="shared" ca="1" si="100"/>
        <v>1.9755525373503779E-3</v>
      </c>
      <c r="G1015" vm="8720">
        <f ca="1"/>
        <v>53.14</v>
      </c>
      <c r="H1015" vm="8721">
        <f ca="1"/>
        <v>375.79</v>
      </c>
      <c r="I1015" vm="8722">
        <f ca="1"/>
        <v>185.14</v>
      </c>
      <c r="J1015" vm="8723">
        <f ca="1"/>
        <v>151.37</v>
      </c>
      <c r="K1015" vm="8724">
        <f ca="1"/>
        <v>357.43</v>
      </c>
      <c r="L1015" vm="8725">
        <f ca="1"/>
        <v>234.96</v>
      </c>
      <c r="M1015" vm="5358">
        <f ca="1"/>
        <v>142.56</v>
      </c>
      <c r="N1015" s="9">
        <f t="shared" ca="1" si="101"/>
        <v>8.0335741606459834</v>
      </c>
      <c r="O1015" s="9">
        <f t="shared" ca="1" si="101"/>
        <v>1.3829422954977808</v>
      </c>
      <c r="P1015" s="9">
        <f t="shared" ca="1" si="101"/>
        <v>1.5219138430103865</v>
      </c>
      <c r="Q1015" s="9">
        <f t="shared" ca="1" si="96"/>
        <v>0.63834531128236227</v>
      </c>
      <c r="R1015" s="9">
        <f t="shared" ca="1" si="97"/>
        <v>0.74143727161997575</v>
      </c>
      <c r="S1015" s="9">
        <f t="shared" ca="1" si="98"/>
        <v>7.4250082471565246</v>
      </c>
      <c r="T1015" s="9">
        <f t="shared" ca="1" si="99"/>
        <v>1.1325036274700455</v>
      </c>
    </row>
    <row r="1016" spans="1:20" x14ac:dyDescent="0.25">
      <c r="A1016" vm="8726">
        <f ca="1"/>
        <v>45301</v>
      </c>
      <c r="B1016" vm="8727">
        <f ca="1"/>
        <v>408.5</v>
      </c>
      <c r="C1016" s="9">
        <f t="shared" ca="1" si="100"/>
        <v>6.7775723967959944E-3</v>
      </c>
      <c r="G1016" vm="8728">
        <f ca="1"/>
        <v>54.35</v>
      </c>
      <c r="H1016" vm="8729">
        <f ca="1"/>
        <v>382.77</v>
      </c>
      <c r="I1016" vm="8730">
        <f ca="1"/>
        <v>186.19</v>
      </c>
      <c r="J1016" vm="8731">
        <f ca="1"/>
        <v>153.72999999999999</v>
      </c>
      <c r="K1016" vm="8732">
        <f ca="1"/>
        <v>370.47</v>
      </c>
      <c r="L1016" vm="8733">
        <f ca="1"/>
        <v>233.94</v>
      </c>
      <c r="M1016" vm="8734">
        <f ca="1"/>
        <v>143.80000000000001</v>
      </c>
      <c r="N1016" s="9">
        <f t="shared" ca="1" si="101"/>
        <v>8.2392690182745429</v>
      </c>
      <c r="O1016" s="9">
        <f t="shared" ca="1" si="101"/>
        <v>1.4272035510462904</v>
      </c>
      <c r="P1016" s="9">
        <f t="shared" ca="1" si="101"/>
        <v>1.5362165843691473</v>
      </c>
      <c r="Q1016" s="9">
        <f t="shared" ca="1" si="96"/>
        <v>0.66388864836782391</v>
      </c>
      <c r="R1016" s="9">
        <f t="shared" ca="1" si="97"/>
        <v>0.80496954933008547</v>
      </c>
      <c r="S1016" s="9">
        <f t="shared" ca="1" si="98"/>
        <v>7.3884339008333217</v>
      </c>
      <c r="T1016" s="9">
        <f t="shared" ca="1" si="99"/>
        <v>1.1510523402791284</v>
      </c>
    </row>
    <row r="1017" spans="1:20" x14ac:dyDescent="0.25">
      <c r="A1017" vm="8735">
        <f ca="1"/>
        <v>45302</v>
      </c>
      <c r="B1017" vm="8736">
        <f ca="1"/>
        <v>409.35</v>
      </c>
      <c r="C1017" s="9">
        <f t="shared" ca="1" si="100"/>
        <v>2.0807833537332954E-3</v>
      </c>
      <c r="G1017" vm="8737">
        <f ca="1"/>
        <v>54.822000000000003</v>
      </c>
      <c r="H1017" vm="8738">
        <f ca="1"/>
        <v>384.63</v>
      </c>
      <c r="I1017" vm="8739">
        <f ca="1"/>
        <v>185.59</v>
      </c>
      <c r="J1017" vm="8740">
        <f ca="1"/>
        <v>155.18</v>
      </c>
      <c r="K1017" vm="3659">
        <f ca="1"/>
        <v>369.67</v>
      </c>
      <c r="L1017" vm="8741">
        <f ca="1"/>
        <v>227.22</v>
      </c>
      <c r="M1017" vm="8742">
        <f ca="1"/>
        <v>143.66999999999999</v>
      </c>
      <c r="N1017" s="9">
        <f t="shared" ca="1" si="101"/>
        <v>8.3195070123246921</v>
      </c>
      <c r="O1017" s="9">
        <f t="shared" ca="1" si="101"/>
        <v>1.4389980976537733</v>
      </c>
      <c r="P1017" s="9">
        <f t="shared" ca="1" si="101"/>
        <v>1.5280435893069986</v>
      </c>
      <c r="Q1017" s="9">
        <f t="shared" ca="1" si="96"/>
        <v>0.67958264784829869</v>
      </c>
      <c r="R1017" s="9">
        <f t="shared" ca="1" si="97"/>
        <v>0.8010718635809988</v>
      </c>
      <c r="S1017" s="9">
        <f t="shared" ca="1" si="98"/>
        <v>7.1474735015275161</v>
      </c>
      <c r="T1017" s="9">
        <f t="shared" ca="1" si="99"/>
        <v>1.149107717162047</v>
      </c>
    </row>
    <row r="1018" spans="1:20" x14ac:dyDescent="0.25">
      <c r="A1018" vm="8743">
        <f ca="1"/>
        <v>45303</v>
      </c>
      <c r="B1018" vm="8744">
        <f ca="1"/>
        <v>409.56</v>
      </c>
      <c r="C1018" s="9">
        <f t="shared" ca="1" si="100"/>
        <v>5.1300842799562041E-4</v>
      </c>
      <c r="G1018" vm="8745">
        <f ca="1"/>
        <v>54.71</v>
      </c>
      <c r="H1018" vm="8466">
        <f ca="1"/>
        <v>388.47</v>
      </c>
      <c r="I1018" vm="8746">
        <f ca="1"/>
        <v>185.92</v>
      </c>
      <c r="J1018" vm="8747">
        <f ca="1"/>
        <v>154.62</v>
      </c>
      <c r="K1018" vm="8748">
        <f ca="1"/>
        <v>374.49</v>
      </c>
      <c r="L1018" vm="8749">
        <f ca="1"/>
        <v>218.89</v>
      </c>
      <c r="M1018" vm="8750">
        <f ca="1"/>
        <v>144.24</v>
      </c>
      <c r="N1018" s="9">
        <f t="shared" ca="1" si="101"/>
        <v>8.3004674883127922</v>
      </c>
      <c r="O1018" s="9">
        <f t="shared" ca="1" si="101"/>
        <v>1.4633481293595438</v>
      </c>
      <c r="P1018" s="9">
        <f t="shared" ca="1" si="101"/>
        <v>1.5325387365911798</v>
      </c>
      <c r="Q1018" s="9">
        <f t="shared" ca="1" si="96"/>
        <v>0.67352151701446017</v>
      </c>
      <c r="R1018" s="9">
        <f t="shared" ca="1" si="97"/>
        <v>0.82455542021924488</v>
      </c>
      <c r="S1018" s="9">
        <f t="shared" ca="1" si="98"/>
        <v>6.8487830065546955</v>
      </c>
      <c r="T1018" s="9">
        <f t="shared" ca="1" si="99"/>
        <v>1.1576341415984803</v>
      </c>
    </row>
    <row r="1019" spans="1:20" x14ac:dyDescent="0.25">
      <c r="A1019" vm="8751">
        <f ca="1"/>
        <v>45307</v>
      </c>
      <c r="B1019" vm="8674">
        <f ca="1"/>
        <v>409.52</v>
      </c>
      <c r="C1019" s="9">
        <f t="shared" ca="1" si="100"/>
        <v>-9.7665787674672266E-5</v>
      </c>
      <c r="G1019" vm="8752">
        <f ca="1"/>
        <v>56.381999999999998</v>
      </c>
      <c r="H1019" vm="8753">
        <f ca="1"/>
        <v>390.27</v>
      </c>
      <c r="I1019" vm="331">
        <f ca="1"/>
        <v>183.63</v>
      </c>
      <c r="J1019" vm="8754">
        <f ca="1"/>
        <v>153.16</v>
      </c>
      <c r="K1019" vm="7704">
        <f ca="1"/>
        <v>367.46</v>
      </c>
      <c r="L1019" vm="8755">
        <f ca="1"/>
        <v>219.91</v>
      </c>
      <c r="M1019" vm="8756">
        <f ca="1"/>
        <v>144.08000000000001</v>
      </c>
      <c r="N1019" s="9">
        <f t="shared" ca="1" si="101"/>
        <v>8.5847003824904373</v>
      </c>
      <c r="O1019" s="9">
        <f t="shared" ca="1" si="101"/>
        <v>1.4747622067216235</v>
      </c>
      <c r="P1019" s="9">
        <f t="shared" ca="1" si="101"/>
        <v>1.5013451387706453</v>
      </c>
      <c r="Q1019" s="9">
        <f t="shared" ca="1" si="96"/>
        <v>0.65771928305480998</v>
      </c>
      <c r="R1019" s="9">
        <f t="shared" ca="1" si="97"/>
        <v>0.7903045066991472</v>
      </c>
      <c r="S1019" s="9">
        <f t="shared" ca="1" si="98"/>
        <v>6.8853573528778984</v>
      </c>
      <c r="T1019" s="9">
        <f t="shared" ca="1" si="99"/>
        <v>1.155240759300534</v>
      </c>
    </row>
    <row r="1020" spans="1:20" x14ac:dyDescent="0.25">
      <c r="A1020" vm="8757">
        <f ca="1"/>
        <v>45308</v>
      </c>
      <c r="B1020" vm="8758">
        <f ca="1"/>
        <v>407.21</v>
      </c>
      <c r="C1020" s="9">
        <f t="shared" ca="1" si="100"/>
        <v>-5.6407501465129961E-3</v>
      </c>
      <c r="G1020" vm="8759">
        <f ca="1"/>
        <v>56.052999999999997</v>
      </c>
      <c r="H1020" vm="8760">
        <f ca="1"/>
        <v>389.47</v>
      </c>
      <c r="I1020" vm="8761">
        <f ca="1"/>
        <v>182.68</v>
      </c>
      <c r="J1020" vm="8762">
        <f ca="1"/>
        <v>151.71</v>
      </c>
      <c r="K1020" vm="8763">
        <f ca="1"/>
        <v>368.37</v>
      </c>
      <c r="L1020" vm="8764">
        <f ca="1"/>
        <v>215.55</v>
      </c>
      <c r="M1020" vm="8765">
        <f ca="1"/>
        <v>142.88999999999999</v>
      </c>
      <c r="N1020" s="9">
        <f t="shared" ca="1" si="101"/>
        <v>8.5287717807054815</v>
      </c>
      <c r="O1020" s="9">
        <f t="shared" ca="1" si="101"/>
        <v>1.469689283449588</v>
      </c>
      <c r="P1020" s="9">
        <f t="shared" ca="1" si="101"/>
        <v>1.4884045632555765</v>
      </c>
      <c r="Q1020" s="9">
        <f t="shared" ca="1" si="96"/>
        <v>0.64202528357433564</v>
      </c>
      <c r="R1020" s="9">
        <f t="shared" ca="1" si="97"/>
        <v>0.79473812423873325</v>
      </c>
      <c r="S1020" s="9">
        <f t="shared" ca="1" si="98"/>
        <v>6.7290199509473476</v>
      </c>
      <c r="T1020" s="9">
        <f t="shared" ca="1" si="99"/>
        <v>1.1374399784595592</v>
      </c>
    </row>
    <row r="1021" spans="1:20" x14ac:dyDescent="0.25">
      <c r="A1021" vm="8766">
        <f ca="1"/>
        <v>45309</v>
      </c>
      <c r="B1021" vm="8767">
        <f ca="1"/>
        <v>412.99</v>
      </c>
      <c r="C1021" s="9">
        <f t="shared" ca="1" si="100"/>
        <v>1.4194150438348929E-2</v>
      </c>
      <c r="G1021" vm="8768">
        <f ca="1"/>
        <v>57.106999999999999</v>
      </c>
      <c r="H1021" vm="8769">
        <f ca="1"/>
        <v>393.87</v>
      </c>
      <c r="I1021" vm="8770">
        <f ca="1"/>
        <v>188.63</v>
      </c>
      <c r="J1021" vm="8771">
        <f ca="1"/>
        <v>153.5</v>
      </c>
      <c r="K1021" vm="8772">
        <f ca="1"/>
        <v>376.13</v>
      </c>
      <c r="L1021" vm="8773">
        <f ca="1"/>
        <v>211.88</v>
      </c>
      <c r="M1021" vm="8774">
        <f ca="1"/>
        <v>144.99</v>
      </c>
      <c r="N1021" s="9">
        <f t="shared" ca="1" si="101"/>
        <v>8.707947301317466</v>
      </c>
      <c r="O1021" s="9">
        <f t="shared" ca="1" si="101"/>
        <v>1.4975903614457833</v>
      </c>
      <c r="P1021" s="9">
        <f t="shared" ca="1" si="101"/>
        <v>1.5694534309552188</v>
      </c>
      <c r="Q1021" s="9">
        <f t="shared" ca="1" si="96"/>
        <v>0.66139925534678334</v>
      </c>
      <c r="R1021" s="9">
        <f t="shared" ca="1" si="97"/>
        <v>0.83254567600487217</v>
      </c>
      <c r="S1021" s="9">
        <f t="shared" ca="1" si="98"/>
        <v>6.5974240185883737</v>
      </c>
      <c r="T1021" s="9">
        <f t="shared" ca="1" si="99"/>
        <v>1.1688531211201032</v>
      </c>
    </row>
    <row r="1022" spans="1:20" x14ac:dyDescent="0.25">
      <c r="A1022" vm="8775">
        <f ca="1"/>
        <v>45310</v>
      </c>
      <c r="B1022" vm="8776">
        <f ca="1"/>
        <v>421.18</v>
      </c>
      <c r="C1022" s="9">
        <f t="shared" ca="1" si="100"/>
        <v>1.9830988643792846E-2</v>
      </c>
      <c r="G1022" vm="8777">
        <f ca="1"/>
        <v>59.491</v>
      </c>
      <c r="H1022" vm="8580">
        <f ca="1"/>
        <v>398.67</v>
      </c>
      <c r="I1022" vm="8778">
        <f ca="1"/>
        <v>191.56</v>
      </c>
      <c r="J1022" vm="8779">
        <f ca="1"/>
        <v>155.34</v>
      </c>
      <c r="K1022" vm="8780">
        <f ca="1"/>
        <v>383.45</v>
      </c>
      <c r="L1022" vm="8781">
        <f ca="1"/>
        <v>212.19</v>
      </c>
      <c r="M1022" vm="8782">
        <f ca="1"/>
        <v>147.97</v>
      </c>
      <c r="N1022" s="9">
        <f t="shared" ca="1" si="101"/>
        <v>9.1132171695707598</v>
      </c>
      <c r="O1022" s="9">
        <f t="shared" ca="1" si="101"/>
        <v>1.5280279010779965</v>
      </c>
      <c r="P1022" s="9">
        <f t="shared" ca="1" si="101"/>
        <v>1.609364890175379</v>
      </c>
      <c r="Q1022" s="9">
        <f t="shared" ca="1" si="96"/>
        <v>0.68131439951510964</v>
      </c>
      <c r="R1022" s="9">
        <f t="shared" ca="1" si="97"/>
        <v>0.86820950060901336</v>
      </c>
      <c r="S1022" s="9">
        <f t="shared" ca="1" si="98"/>
        <v>6.6085397512944448</v>
      </c>
      <c r="T1022" s="9">
        <f t="shared" ca="1" si="99"/>
        <v>1.2134298664193506</v>
      </c>
    </row>
    <row r="1023" spans="1:20" x14ac:dyDescent="0.25">
      <c r="A1023" vm="8783">
        <f ca="1"/>
        <v>45313</v>
      </c>
      <c r="B1023" vm="8784">
        <f ca="1"/>
        <v>421.73</v>
      </c>
      <c r="C1023" s="9">
        <f t="shared" ca="1" si="100"/>
        <v>1.3058549788689255E-3</v>
      </c>
      <c r="G1023" vm="8785">
        <f ca="1"/>
        <v>59.654000000000003</v>
      </c>
      <c r="H1023" vm="8786">
        <f ca="1"/>
        <v>396.51</v>
      </c>
      <c r="I1023" vm="8787">
        <f ca="1"/>
        <v>193.89</v>
      </c>
      <c r="J1023" vm="8788">
        <f ca="1"/>
        <v>154.78</v>
      </c>
      <c r="K1023" vm="8789">
        <f ca="1"/>
        <v>381.78</v>
      </c>
      <c r="L1023" vm="8790">
        <f ca="1"/>
        <v>208.8</v>
      </c>
      <c r="M1023" vm="8791">
        <f ca="1"/>
        <v>147.71</v>
      </c>
      <c r="N1023" s="9">
        <f t="shared" ca="1" si="101"/>
        <v>9.1409264768380787</v>
      </c>
      <c r="O1023" s="9">
        <f t="shared" ca="1" si="101"/>
        <v>1.5143310082435004</v>
      </c>
      <c r="P1023" s="9">
        <f t="shared" ca="1" si="101"/>
        <v>1.6411033543333899</v>
      </c>
      <c r="Q1023" s="9">
        <f t="shared" ca="1" si="96"/>
        <v>0.67525326868127111</v>
      </c>
      <c r="R1023" s="9">
        <f t="shared" ca="1" si="97"/>
        <v>0.86007308160779528</v>
      </c>
      <c r="S1023" s="9">
        <f t="shared" ca="1" si="98"/>
        <v>6.4869838355732137</v>
      </c>
      <c r="T1023" s="9">
        <f t="shared" ca="1" si="99"/>
        <v>1.2095406201851882</v>
      </c>
    </row>
    <row r="1024" spans="1:20" x14ac:dyDescent="0.25">
      <c r="A1024" vm="8792">
        <f ca="1"/>
        <v>45314</v>
      </c>
      <c r="B1024" vm="8793">
        <f ca="1"/>
        <v>423.48</v>
      </c>
      <c r="C1024" s="9">
        <f t="shared" ca="1" si="100"/>
        <v>4.149574372228626E-3</v>
      </c>
      <c r="G1024" vm="8794">
        <f ca="1"/>
        <v>59.872999999999998</v>
      </c>
      <c r="H1024" vm="8795">
        <f ca="1"/>
        <v>398.9</v>
      </c>
      <c r="I1024" vm="8796">
        <f ca="1"/>
        <v>195.18</v>
      </c>
      <c r="J1024" vm="8797">
        <f ca="1"/>
        <v>156.02000000000001</v>
      </c>
      <c r="K1024" vm="8798">
        <f ca="1"/>
        <v>385.2</v>
      </c>
      <c r="L1024" vm="8799">
        <f ca="1"/>
        <v>209.14</v>
      </c>
      <c r="M1024" vm="8800">
        <f ca="1"/>
        <v>148.68</v>
      </c>
      <c r="N1024" s="9">
        <f t="shared" ca="1" si="101"/>
        <v>9.1781555461113467</v>
      </c>
      <c r="O1024" s="9">
        <f t="shared" ca="1" si="101"/>
        <v>1.5294863665187064</v>
      </c>
      <c r="P1024" s="9">
        <f t="shared" ca="1" si="101"/>
        <v>1.6586752937170104</v>
      </c>
      <c r="Q1024" s="9">
        <f t="shared" ca="1" si="96"/>
        <v>0.68867434409905637</v>
      </c>
      <c r="R1024" s="9">
        <f t="shared" ca="1" si="97"/>
        <v>0.87673568818514003</v>
      </c>
      <c r="S1024" s="9">
        <f t="shared" ca="1" si="98"/>
        <v>6.4991752843476132</v>
      </c>
      <c r="T1024" s="9">
        <f t="shared" ca="1" si="99"/>
        <v>1.224050500366487</v>
      </c>
    </row>
    <row r="1025" spans="1:20" x14ac:dyDescent="0.25">
      <c r="A1025" vm="8801">
        <f ca="1"/>
        <v>45315</v>
      </c>
      <c r="B1025" vm="8802">
        <f ca="1"/>
        <v>425.83</v>
      </c>
      <c r="C1025" s="9">
        <f t="shared" ca="1" si="100"/>
        <v>5.549258524605527E-3</v>
      </c>
      <c r="G1025" vm="8803">
        <f ca="1"/>
        <v>61.362000000000002</v>
      </c>
      <c r="H1025" vm="8804">
        <f ca="1"/>
        <v>402.56</v>
      </c>
      <c r="I1025" vm="7816">
        <f ca="1"/>
        <v>194.5</v>
      </c>
      <c r="J1025" vm="8805">
        <f ca="1"/>
        <v>156.87</v>
      </c>
      <c r="K1025" vm="8806">
        <f ca="1"/>
        <v>390.7</v>
      </c>
      <c r="L1025" vm="8807">
        <f ca="1"/>
        <v>207.83</v>
      </c>
      <c r="M1025" vm="8808">
        <f ca="1"/>
        <v>150.35</v>
      </c>
      <c r="N1025" s="9">
        <f t="shared" ca="1" si="101"/>
        <v>9.431279218019549</v>
      </c>
      <c r="O1025" s="9">
        <f t="shared" ca="1" si="101"/>
        <v>1.552694990488269</v>
      </c>
      <c r="P1025" s="9">
        <f t="shared" ca="1" si="101"/>
        <v>1.6494125659799082</v>
      </c>
      <c r="Q1025" s="9">
        <f t="shared" ca="1" si="96"/>
        <v>0.69787427482898967</v>
      </c>
      <c r="R1025" s="9">
        <f t="shared" ca="1" si="97"/>
        <v>0.90353227771010958</v>
      </c>
      <c r="S1025" s="9">
        <f t="shared" ca="1" si="98"/>
        <v>6.4522023493638931</v>
      </c>
      <c r="T1025" s="9">
        <f t="shared" ca="1" si="99"/>
        <v>1.2490314281012997</v>
      </c>
    </row>
    <row r="1026" spans="1:20" x14ac:dyDescent="0.25">
      <c r="A1026" vm="8809">
        <f ca="1"/>
        <v>45316</v>
      </c>
      <c r="B1026" vm="8810">
        <f ca="1"/>
        <v>426.35</v>
      </c>
      <c r="C1026" s="9">
        <f t="shared" ca="1" si="100"/>
        <v>1.2211445882159833E-3</v>
      </c>
      <c r="G1026" vm="8811">
        <f ca="1"/>
        <v>61.616999999999997</v>
      </c>
      <c r="H1026" vm="8812">
        <f ca="1"/>
        <v>404.87</v>
      </c>
      <c r="I1026" vm="8813">
        <f ca="1"/>
        <v>194.17</v>
      </c>
      <c r="J1026" vm="8814">
        <f ca="1"/>
        <v>157.75</v>
      </c>
      <c r="K1026" vm="4215">
        <f ca="1"/>
        <v>393.18</v>
      </c>
      <c r="L1026" vm="8815">
        <f ca="1"/>
        <v>182.63</v>
      </c>
      <c r="M1026" vm="8816">
        <f ca="1"/>
        <v>153.63999999999999</v>
      </c>
      <c r="N1026" s="9">
        <f t="shared" ca="1" si="101"/>
        <v>9.4746281342966423</v>
      </c>
      <c r="O1026" s="9">
        <f t="shared" ca="1" si="101"/>
        <v>1.5673430564362718</v>
      </c>
      <c r="P1026" s="9">
        <f t="shared" ca="1" si="101"/>
        <v>1.6449174186957261</v>
      </c>
      <c r="Q1026" s="9">
        <f t="shared" ca="1" si="96"/>
        <v>0.70739890899645008</v>
      </c>
      <c r="R1026" s="9">
        <f t="shared" ca="1" si="97"/>
        <v>0.91561510353227771</v>
      </c>
      <c r="S1026" s="9">
        <f t="shared" ca="1" si="98"/>
        <v>5.5486008519671257</v>
      </c>
      <c r="T1026" s="9">
        <f t="shared" ca="1" si="99"/>
        <v>1.2982453516028181</v>
      </c>
    </row>
    <row r="1027" spans="1:20" x14ac:dyDescent="0.25">
      <c r="A1027" vm="8817">
        <f ca="1"/>
        <v>45317</v>
      </c>
      <c r="B1027" vm="8818">
        <f ca="1"/>
        <v>423.81</v>
      </c>
      <c r="C1027" s="9">
        <f t="shared" ca="1" si="100"/>
        <v>-5.9575466166296165E-3</v>
      </c>
      <c r="G1027" vm="8819">
        <f ca="1"/>
        <v>61.030999999999999</v>
      </c>
      <c r="H1027" vm="8820">
        <f ca="1"/>
        <v>403.93</v>
      </c>
      <c r="I1027" vm="8821">
        <f ca="1"/>
        <v>192.42</v>
      </c>
      <c r="J1027" vm="8822">
        <f ca="1"/>
        <v>159.12</v>
      </c>
      <c r="K1027" vm="8823">
        <f ca="1"/>
        <v>394.14</v>
      </c>
      <c r="L1027" vm="1024">
        <f ca="1"/>
        <v>183.25</v>
      </c>
      <c r="M1027" vm="8622">
        <f ca="1"/>
        <v>153.79</v>
      </c>
      <c r="N1027" s="9">
        <f t="shared" ca="1" si="101"/>
        <v>9.3750106247343812</v>
      </c>
      <c r="O1027" s="9">
        <f t="shared" ca="1" si="101"/>
        <v>1.56138237159163</v>
      </c>
      <c r="P1027" s="9">
        <f t="shared" ca="1" si="101"/>
        <v>1.6210795164311254</v>
      </c>
      <c r="Q1027" s="9">
        <f t="shared" ca="1" si="96"/>
        <v>0.72222703264351895</v>
      </c>
      <c r="R1027" s="9">
        <f t="shared" ca="1" si="97"/>
        <v>0.92029232643118153</v>
      </c>
      <c r="S1027" s="9">
        <f t="shared" ca="1" si="98"/>
        <v>5.5708323173792689</v>
      </c>
      <c r="T1027" s="9">
        <f t="shared" ca="1" si="99"/>
        <v>1.3004891475071427</v>
      </c>
    </row>
    <row r="1028" spans="1:20" x14ac:dyDescent="0.25">
      <c r="A1028" vm="8824">
        <f ca="1"/>
        <v>45320</v>
      </c>
      <c r="B1028" vm="8825">
        <f ca="1"/>
        <v>428.15</v>
      </c>
      <c r="C1028" s="9">
        <f t="shared" ca="1" si="100"/>
        <v>1.0240437932092172E-2</v>
      </c>
      <c r="G1028" vm="8826">
        <f ca="1"/>
        <v>62.465000000000003</v>
      </c>
      <c r="H1028" vm="8827">
        <f ca="1"/>
        <v>409.72</v>
      </c>
      <c r="I1028" vm="8828">
        <f ca="1"/>
        <v>191.73</v>
      </c>
      <c r="J1028" vm="8829">
        <f ca="1"/>
        <v>161.26</v>
      </c>
      <c r="K1028" vm="8830">
        <f ca="1"/>
        <v>401.02</v>
      </c>
      <c r="L1028" vm="8831">
        <f ca="1"/>
        <v>190.93</v>
      </c>
      <c r="M1028" vm="8832">
        <f ca="1"/>
        <v>154.84</v>
      </c>
      <c r="N1028" s="9">
        <f t="shared" ca="1" si="101"/>
        <v>9.6187845303867405</v>
      </c>
      <c r="O1028" s="9">
        <f t="shared" ca="1" si="101"/>
        <v>1.598097653772987</v>
      </c>
      <c r="P1028" s="9">
        <f t="shared" ca="1" si="101"/>
        <v>1.6116805721096545</v>
      </c>
      <c r="Q1028" s="9">
        <f t="shared" ref="Q1028:Q1091" ca="1" si="102">(J1028/J$3)-1</f>
        <v>0.74538921118711565</v>
      </c>
      <c r="R1028" s="9">
        <f t="shared" ref="R1028:R1091" ca="1" si="103">(K1028/K$3)-1</f>
        <v>0.95381242387332521</v>
      </c>
      <c r="S1028" s="9">
        <f t="shared" ref="S1028:S1091" ca="1" si="104">(L1028/L$3)-1</f>
        <v>5.8462156308716171</v>
      </c>
      <c r="T1028" s="9">
        <f t="shared" ref="T1028:T1091" ca="1" si="105">(M1028/M$3)-1</f>
        <v>1.3161957188374145</v>
      </c>
    </row>
    <row r="1029" spans="1:20" x14ac:dyDescent="0.25">
      <c r="A1029" vm="8833">
        <f ca="1"/>
        <v>45321</v>
      </c>
      <c r="B1029" vm="8834">
        <f ca="1"/>
        <v>425.3</v>
      </c>
      <c r="C1029" s="9">
        <f t="shared" ref="C1029:C1092" ca="1" si="106">B1029/B1028-1</f>
        <v>-6.6565456031764114E-3</v>
      </c>
      <c r="G1029" vm="8835">
        <f ca="1"/>
        <v>62.774000000000001</v>
      </c>
      <c r="H1029" vm="8836">
        <f ca="1"/>
        <v>408.59</v>
      </c>
      <c r="I1029" vm="8837">
        <f ca="1"/>
        <v>188.04</v>
      </c>
      <c r="J1029" vm="8838">
        <f ca="1"/>
        <v>159</v>
      </c>
      <c r="K1029" vm="8839">
        <f ca="1"/>
        <v>400.06</v>
      </c>
      <c r="L1029" vm="8840">
        <f ca="1"/>
        <v>191.59</v>
      </c>
      <c r="M1029" vm="8841">
        <f ca="1"/>
        <v>153.05000000000001</v>
      </c>
      <c r="N1029" s="9">
        <f t="shared" ca="1" si="101"/>
        <v>9.6713132171695708</v>
      </c>
      <c r="O1029" s="9">
        <f t="shared" ca="1" si="101"/>
        <v>1.5909321496512367</v>
      </c>
      <c r="P1029" s="9">
        <f t="shared" ca="1" si="101"/>
        <v>1.5614166524774391</v>
      </c>
      <c r="Q1029" s="9">
        <f t="shared" ca="1" si="102"/>
        <v>0.72092821889341074</v>
      </c>
      <c r="R1029" s="9">
        <f t="shared" ca="1" si="103"/>
        <v>0.94913520097442139</v>
      </c>
      <c r="S1029" s="9">
        <f t="shared" ca="1" si="104"/>
        <v>5.8698813843748656</v>
      </c>
      <c r="T1029" s="9">
        <f t="shared" ca="1" si="105"/>
        <v>1.2894197543791419</v>
      </c>
    </row>
    <row r="1030" spans="1:20" x14ac:dyDescent="0.25">
      <c r="A1030" vm="8842">
        <f ca="1"/>
        <v>45322</v>
      </c>
      <c r="B1030" vm="8843">
        <f ca="1"/>
        <v>416.97</v>
      </c>
      <c r="C1030" s="9">
        <f t="shared" ca="1" si="106"/>
        <v>-1.9586174465083483E-2</v>
      </c>
      <c r="G1030" vm="8844">
        <f ca="1"/>
        <v>61.527000000000001</v>
      </c>
      <c r="H1030" vm="8845">
        <f ca="1"/>
        <v>397.58</v>
      </c>
      <c r="I1030" vm="8846">
        <f ca="1"/>
        <v>184.4</v>
      </c>
      <c r="J1030" vm="1289">
        <f ca="1"/>
        <v>155.19999999999999</v>
      </c>
      <c r="K1030" vm="8847">
        <f ca="1"/>
        <v>390.14</v>
      </c>
      <c r="L1030" vm="8848">
        <f ca="1"/>
        <v>187.29</v>
      </c>
      <c r="M1030" vm="8641">
        <f ca="1"/>
        <v>141.80000000000001</v>
      </c>
      <c r="N1030" s="9">
        <f t="shared" ca="1" si="101"/>
        <v>9.45932851678708</v>
      </c>
      <c r="O1030" s="9">
        <f t="shared" ca="1" si="101"/>
        <v>1.5211160431198478</v>
      </c>
      <c r="P1030" s="9">
        <f t="shared" ca="1" si="101"/>
        <v>1.5118338157670701</v>
      </c>
      <c r="Q1030" s="9">
        <f t="shared" ca="1" si="102"/>
        <v>0.67979911680664995</v>
      </c>
      <c r="R1030" s="9">
        <f t="shared" ca="1" si="103"/>
        <v>0.90080389768574909</v>
      </c>
      <c r="S1030" s="9">
        <f t="shared" ca="1" si="104"/>
        <v>5.7156954145809724</v>
      </c>
      <c r="T1030" s="9">
        <f t="shared" ca="1" si="105"/>
        <v>1.121135061554801</v>
      </c>
    </row>
    <row r="1031" spans="1:20" x14ac:dyDescent="0.25">
      <c r="A1031" vm="8849">
        <f ca="1"/>
        <v>45323</v>
      </c>
      <c r="B1031" vm="8850">
        <f ca="1"/>
        <v>421.88</v>
      </c>
      <c r="C1031" s="9">
        <f t="shared" ca="1" si="106"/>
        <v>1.1775427488788015E-2</v>
      </c>
      <c r="G1031" vm="8851">
        <f ca="1"/>
        <v>63.027000000000001</v>
      </c>
      <c r="H1031" vm="8852">
        <f ca="1"/>
        <v>403.78</v>
      </c>
      <c r="I1031" vm="8853">
        <f ca="1"/>
        <v>186.86</v>
      </c>
      <c r="J1031" vm="7129">
        <f ca="1"/>
        <v>159.28</v>
      </c>
      <c r="K1031" vm="8854">
        <f ca="1"/>
        <v>394.78</v>
      </c>
      <c r="L1031" vm="8855">
        <f ca="1"/>
        <v>188.86</v>
      </c>
      <c r="M1031" vm="590">
        <f ca="1"/>
        <v>142.71</v>
      </c>
      <c r="N1031" s="9">
        <f t="shared" ca="1" si="101"/>
        <v>9.7143221419464503</v>
      </c>
      <c r="O1031" s="9">
        <f t="shared" ca="1" si="101"/>
        <v>1.5604311984781232</v>
      </c>
      <c r="P1031" s="9">
        <f t="shared" ca="1" si="101"/>
        <v>1.5453430955218801</v>
      </c>
      <c r="Q1031" s="9">
        <f t="shared" ca="1" si="102"/>
        <v>0.72395878431032989</v>
      </c>
      <c r="R1031" s="9">
        <f t="shared" ca="1" si="103"/>
        <v>0.92341047503045059</v>
      </c>
      <c r="S1031" s="9">
        <f t="shared" ca="1" si="104"/>
        <v>5.771991222156883</v>
      </c>
      <c r="T1031" s="9">
        <f t="shared" ca="1" si="105"/>
        <v>1.1347474233743702</v>
      </c>
    </row>
    <row r="1032" spans="1:20" x14ac:dyDescent="0.25">
      <c r="A1032" vm="8856">
        <f ca="1"/>
        <v>45324</v>
      </c>
      <c r="B1032" vm="8857">
        <f ca="1"/>
        <v>429.01</v>
      </c>
      <c r="C1032" s="9">
        <f t="shared" ca="1" si="106"/>
        <v>1.6900540438039346E-2</v>
      </c>
      <c r="G1032" vm="8858">
        <f ca="1"/>
        <v>66.16</v>
      </c>
      <c r="H1032" vm="8859">
        <f ca="1"/>
        <v>411.22</v>
      </c>
      <c r="I1032" vm="8860">
        <f ca="1"/>
        <v>185.85</v>
      </c>
      <c r="J1032" vm="8861">
        <f ca="1"/>
        <v>171.81</v>
      </c>
      <c r="K1032" vm="8862">
        <f ca="1"/>
        <v>474.99</v>
      </c>
      <c r="L1032" vm="8863">
        <f ca="1"/>
        <v>187.91</v>
      </c>
      <c r="M1032" vm="8864">
        <f ca="1"/>
        <v>143.54</v>
      </c>
      <c r="N1032" s="9">
        <f t="shared" ca="1" si="101"/>
        <v>10.246918827029322</v>
      </c>
      <c r="O1032" s="9">
        <f t="shared" ca="1" si="101"/>
        <v>1.6076093849080535</v>
      </c>
      <c r="P1032" s="9">
        <f t="shared" ca="1" si="101"/>
        <v>1.5315852205005962</v>
      </c>
      <c r="Q1032" s="9">
        <f t="shared" ca="1" si="102"/>
        <v>0.85957658671746473</v>
      </c>
      <c r="R1032" s="9">
        <f t="shared" ca="1" si="103"/>
        <v>1.3142021924482341</v>
      </c>
      <c r="S1032" s="9">
        <f t="shared" ca="1" si="104"/>
        <v>5.7379268799931147</v>
      </c>
      <c r="T1032" s="9">
        <f t="shared" ca="1" si="105"/>
        <v>1.1471630940449655</v>
      </c>
    </row>
    <row r="1033" spans="1:20" x14ac:dyDescent="0.25">
      <c r="A1033" vm="8865">
        <f ca="1"/>
        <v>45327</v>
      </c>
      <c r="B1033" vm="8866">
        <f ca="1"/>
        <v>428.45</v>
      </c>
      <c r="C1033" s="9">
        <f t="shared" ca="1" si="106"/>
        <v>-1.3053308780681672E-3</v>
      </c>
      <c r="G1033" vm="8867">
        <f ca="1"/>
        <v>69.331999999999994</v>
      </c>
      <c r="H1033" vm="8868">
        <f ca="1"/>
        <v>405.65</v>
      </c>
      <c r="I1033" vm="8869">
        <f ca="1"/>
        <v>187.68</v>
      </c>
      <c r="J1033" vm="8870">
        <f ca="1"/>
        <v>170.31</v>
      </c>
      <c r="K1033" vm="8871">
        <f ca="1"/>
        <v>459.41</v>
      </c>
      <c r="L1033" vm="8872">
        <f ca="1"/>
        <v>181.06</v>
      </c>
      <c r="M1033" vm="8873">
        <f ca="1"/>
        <v>144.93</v>
      </c>
      <c r="N1033" s="9">
        <f t="shared" ca="1" si="101"/>
        <v>10.786145346366339</v>
      </c>
      <c r="O1033" s="9">
        <f t="shared" ca="1" si="101"/>
        <v>1.572289156626506</v>
      </c>
      <c r="P1033" s="9">
        <f t="shared" ca="1" si="101"/>
        <v>1.5565128554401499</v>
      </c>
      <c r="Q1033" s="9">
        <f t="shared" ca="1" si="102"/>
        <v>0.8433414148411118</v>
      </c>
      <c r="R1033" s="9">
        <f t="shared" ca="1" si="103"/>
        <v>1.2382947624847747</v>
      </c>
      <c r="S1033" s="9">
        <f t="shared" ca="1" si="104"/>
        <v>5.492305044391216</v>
      </c>
      <c r="T1033" s="9">
        <f t="shared" ca="1" si="105"/>
        <v>1.1679556027583731</v>
      </c>
    </row>
    <row r="1034" spans="1:20" x14ac:dyDescent="0.25">
      <c r="A1034" vm="8874">
        <f ca="1"/>
        <v>45328</v>
      </c>
      <c r="B1034" vm="8875">
        <f ca="1"/>
        <v>427.59</v>
      </c>
      <c r="C1034" s="9">
        <f t="shared" ca="1" si="106"/>
        <v>-2.0072353833586742E-3</v>
      </c>
      <c r="G1034" vm="8876">
        <f ca="1"/>
        <v>68.222999999999999</v>
      </c>
      <c r="H1034" vm="8877">
        <f ca="1"/>
        <v>405.49</v>
      </c>
      <c r="I1034" vm="8878">
        <f ca="1"/>
        <v>189.3</v>
      </c>
      <c r="J1034" vm="6046">
        <f ca="1"/>
        <v>169.15</v>
      </c>
      <c r="K1034" vm="8879">
        <f ca="1"/>
        <v>454.72</v>
      </c>
      <c r="L1034" vm="8880">
        <f ca="1"/>
        <v>185.1</v>
      </c>
      <c r="M1034" vm="8881">
        <f ca="1"/>
        <v>145.41</v>
      </c>
      <c r="N1034" s="9">
        <f t="shared" ca="1" si="101"/>
        <v>10.597620059498512</v>
      </c>
      <c r="O1034" s="9">
        <f t="shared" ca="1" si="101"/>
        <v>1.5712745719720993</v>
      </c>
      <c r="P1034" s="9">
        <f t="shared" ca="1" si="101"/>
        <v>1.578579942107952</v>
      </c>
      <c r="Q1034" s="9">
        <f t="shared" ca="1" si="102"/>
        <v>0.83078621525673224</v>
      </c>
      <c r="R1034" s="9">
        <f t="shared" ca="1" si="103"/>
        <v>1.2154445797807552</v>
      </c>
      <c r="S1034" s="9">
        <f t="shared" ca="1" si="104"/>
        <v>5.6371681415929196</v>
      </c>
      <c r="T1034" s="9">
        <f t="shared" ca="1" si="105"/>
        <v>1.1751357496522115</v>
      </c>
    </row>
    <row r="1035" spans="1:20" x14ac:dyDescent="0.25">
      <c r="A1035" vm="8882">
        <f ca="1"/>
        <v>45329</v>
      </c>
      <c r="B1035" vm="8883">
        <f ca="1"/>
        <v>431.99</v>
      </c>
      <c r="C1035" s="9">
        <f t="shared" ca="1" si="106"/>
        <v>1.0290231296335328E-2</v>
      </c>
      <c r="G1035" vm="8884">
        <f ca="1"/>
        <v>70.099000000000004</v>
      </c>
      <c r="H1035" vm="8885">
        <f ca="1"/>
        <v>414.05</v>
      </c>
      <c r="I1035" vm="8886">
        <f ca="1"/>
        <v>189.41</v>
      </c>
      <c r="J1035" vm="8887">
        <f ca="1"/>
        <v>170.53</v>
      </c>
      <c r="K1035" vm="8888">
        <f ca="1"/>
        <v>469.59</v>
      </c>
      <c r="L1035" vm="8889">
        <f ca="1"/>
        <v>187.58</v>
      </c>
      <c r="M1035" vm="8890">
        <f ca="1"/>
        <v>146.68</v>
      </c>
      <c r="N1035" s="9">
        <f t="shared" ca="1" si="101"/>
        <v>10.916532086697833</v>
      </c>
      <c r="O1035" s="9">
        <f t="shared" ca="1" si="101"/>
        <v>1.625554850982879</v>
      </c>
      <c r="P1035" s="9">
        <f t="shared" ca="1" si="101"/>
        <v>1.5800783245360126</v>
      </c>
      <c r="Q1035" s="9">
        <f t="shared" ca="1" si="102"/>
        <v>0.84572257338297696</v>
      </c>
      <c r="R1035" s="9">
        <f t="shared" ca="1" si="103"/>
        <v>1.2878928136418999</v>
      </c>
      <c r="S1035" s="9">
        <f t="shared" ca="1" si="104"/>
        <v>5.7260940032414913</v>
      </c>
      <c r="T1035" s="9">
        <f t="shared" ca="1" si="105"/>
        <v>1.1941332216421596</v>
      </c>
    </row>
    <row r="1036" spans="1:20" x14ac:dyDescent="0.25">
      <c r="A1036" vm="8891">
        <f ca="1"/>
        <v>45330</v>
      </c>
      <c r="B1036" vm="8892">
        <f ca="1"/>
        <v>432.79</v>
      </c>
      <c r="C1036" s="9">
        <f t="shared" ca="1" si="106"/>
        <v>1.8518947197851965E-3</v>
      </c>
      <c r="G1036" vm="8893">
        <f ca="1"/>
        <v>69.641000000000005</v>
      </c>
      <c r="H1036" vm="8894">
        <f ca="1"/>
        <v>414.11</v>
      </c>
      <c r="I1036" vm="8895">
        <f ca="1"/>
        <v>188.32</v>
      </c>
      <c r="J1036" vm="8896">
        <f ca="1"/>
        <v>169.84</v>
      </c>
      <c r="K1036" vm="8897">
        <f ca="1"/>
        <v>470</v>
      </c>
      <c r="L1036" vm="8898">
        <f ca="1"/>
        <v>189.56</v>
      </c>
      <c r="M1036" vm="8899">
        <f ca="1"/>
        <v>147.22</v>
      </c>
      <c r="N1036" s="9">
        <f t="shared" ca="1" si="101"/>
        <v>10.838674033149172</v>
      </c>
      <c r="O1036" s="9">
        <f t="shared" ca="1" si="101"/>
        <v>1.6259353202282818</v>
      </c>
      <c r="P1036" s="9">
        <f t="shared" ca="1" si="101"/>
        <v>1.5652307168397752</v>
      </c>
      <c r="Q1036" s="9">
        <f t="shared" ca="1" si="102"/>
        <v>0.8382543943198546</v>
      </c>
      <c r="R1036" s="9">
        <f t="shared" ca="1" si="103"/>
        <v>1.289890377588307</v>
      </c>
      <c r="S1036" s="9">
        <f t="shared" ca="1" si="104"/>
        <v>5.7970912637512368</v>
      </c>
      <c r="T1036" s="9">
        <f t="shared" ca="1" si="105"/>
        <v>1.2022108868977277</v>
      </c>
    </row>
    <row r="1037" spans="1:20" x14ac:dyDescent="0.25">
      <c r="A1037" vm="8900">
        <f ca="1"/>
        <v>45331</v>
      </c>
      <c r="B1037" vm="8901">
        <f ca="1"/>
        <v>437.05</v>
      </c>
      <c r="C1037" s="9">
        <f t="shared" ca="1" si="106"/>
        <v>9.8431109776102588E-3</v>
      </c>
      <c r="G1037" vm="8902">
        <f ca="1"/>
        <v>72.132999999999996</v>
      </c>
      <c r="H1037" vm="8903">
        <f ca="1"/>
        <v>420.55</v>
      </c>
      <c r="I1037" vm="8904">
        <f ca="1"/>
        <v>188.85</v>
      </c>
      <c r="J1037" vm="8905">
        <f ca="1"/>
        <v>174.45</v>
      </c>
      <c r="K1037" vm="8906">
        <f ca="1"/>
        <v>468.11</v>
      </c>
      <c r="L1037" vm="516">
        <f ca="1"/>
        <v>193.57</v>
      </c>
      <c r="M1037" vm="8907">
        <f ca="1"/>
        <v>150.22</v>
      </c>
      <c r="N1037" s="9">
        <f t="shared" ca="1" si="101"/>
        <v>11.262303442413938</v>
      </c>
      <c r="O1037" s="9">
        <f t="shared" ca="1" si="101"/>
        <v>1.6667723525681675</v>
      </c>
      <c r="P1037" s="9">
        <f t="shared" ca="1" si="101"/>
        <v>1.5724501958113399</v>
      </c>
      <c r="Q1037" s="9">
        <f t="shared" ca="1" si="102"/>
        <v>0.88815048921984574</v>
      </c>
      <c r="R1037" s="9">
        <f t="shared" ca="1" si="103"/>
        <v>1.2806820950060902</v>
      </c>
      <c r="S1037" s="9">
        <f t="shared" ca="1" si="104"/>
        <v>5.9408786448846111</v>
      </c>
      <c r="T1037" s="9">
        <f t="shared" ca="1" si="105"/>
        <v>1.2470868049842188</v>
      </c>
    </row>
    <row r="1038" spans="1:20" x14ac:dyDescent="0.25">
      <c r="A1038" vm="8908">
        <f ca="1"/>
        <v>45334</v>
      </c>
      <c r="B1038" vm="8909">
        <f ca="1"/>
        <v>435.34</v>
      </c>
      <c r="C1038" s="9">
        <f t="shared" ca="1" si="106"/>
        <v>-3.9125958128360949E-3</v>
      </c>
      <c r="G1038" vm="1762">
        <f ca="1"/>
        <v>72.248000000000005</v>
      </c>
      <c r="H1038" vm="8910">
        <f ca="1"/>
        <v>415.26</v>
      </c>
      <c r="I1038" vm="8911">
        <f ca="1"/>
        <v>187.15</v>
      </c>
      <c r="J1038" vm="8912">
        <f ca="1"/>
        <v>172.34</v>
      </c>
      <c r="K1038" vm="8913">
        <f ca="1"/>
        <v>468.9</v>
      </c>
      <c r="L1038" vm="8914">
        <f ca="1"/>
        <v>188.13</v>
      </c>
      <c r="M1038" vm="8915">
        <f ca="1"/>
        <v>148.72999999999999</v>
      </c>
      <c r="N1038" s="9">
        <f t="shared" ca="1" si="101"/>
        <v>11.281852953676159</v>
      </c>
      <c r="O1038" s="9">
        <f t="shared" ca="1" si="101"/>
        <v>1.6332276474318328</v>
      </c>
      <c r="P1038" s="9">
        <f t="shared" ca="1" si="101"/>
        <v>1.5492933764685852</v>
      </c>
      <c r="Q1038" s="9">
        <f t="shared" ca="1" si="102"/>
        <v>0.86531301411377615</v>
      </c>
      <c r="R1038" s="9">
        <f t="shared" ca="1" si="103"/>
        <v>1.2845310596833128</v>
      </c>
      <c r="S1038" s="9">
        <f t="shared" ca="1" si="104"/>
        <v>5.7458154644941981</v>
      </c>
      <c r="T1038" s="9">
        <f t="shared" ca="1" si="105"/>
        <v>1.2247984323345946</v>
      </c>
    </row>
    <row r="1039" spans="1:20" x14ac:dyDescent="0.25">
      <c r="A1039" vm="8916">
        <f ca="1"/>
        <v>45335</v>
      </c>
      <c r="B1039" vm="8917">
        <f ca="1"/>
        <v>428.55</v>
      </c>
      <c r="C1039" s="9">
        <f t="shared" ca="1" si="106"/>
        <v>-1.5597004640051426E-2</v>
      </c>
      <c r="G1039" vm="8918">
        <f ca="1"/>
        <v>72.128</v>
      </c>
      <c r="H1039" vm="8919">
        <f ca="1"/>
        <v>406.32</v>
      </c>
      <c r="I1039" vm="8920">
        <f ca="1"/>
        <v>185.04</v>
      </c>
      <c r="J1039" vm="4821">
        <f ca="1"/>
        <v>168.64</v>
      </c>
      <c r="K1039" vm="8921">
        <f ca="1"/>
        <v>460.12</v>
      </c>
      <c r="L1039" vm="8922">
        <f ca="1"/>
        <v>184.02</v>
      </c>
      <c r="M1039" vm="8923">
        <f ca="1"/>
        <v>146.37</v>
      </c>
      <c r="N1039" s="9">
        <f t="shared" ca="1" si="101"/>
        <v>11.261453463663408</v>
      </c>
      <c r="O1039" s="9">
        <f t="shared" ca="1" si="101"/>
        <v>1.5765377298668359</v>
      </c>
      <c r="P1039" s="9">
        <f t="shared" ca="1" si="101"/>
        <v>1.5205516771666949</v>
      </c>
      <c r="Q1039" s="9">
        <f t="shared" ca="1" si="102"/>
        <v>0.82526625681877208</v>
      </c>
      <c r="R1039" s="9">
        <f t="shared" ca="1" si="103"/>
        <v>1.2417539585870889</v>
      </c>
      <c r="S1039" s="9">
        <f t="shared" ca="1" si="104"/>
        <v>5.5984423631330591</v>
      </c>
      <c r="T1039" s="9">
        <f t="shared" ca="1" si="105"/>
        <v>1.1894960434398887</v>
      </c>
    </row>
    <row r="1040" spans="1:20" x14ac:dyDescent="0.25">
      <c r="A1040" vm="8924">
        <f ca="1"/>
        <v>45336</v>
      </c>
      <c r="B1040" vm="8925">
        <f ca="1"/>
        <v>433.22</v>
      </c>
      <c r="C1040" s="9">
        <f t="shared" ca="1" si="106"/>
        <v>1.0897211527242989E-2</v>
      </c>
      <c r="G1040" vm="8926">
        <f ca="1"/>
        <v>73.900000000000006</v>
      </c>
      <c r="H1040" vm="8927">
        <f ca="1"/>
        <v>409.49</v>
      </c>
      <c r="I1040" vm="8928">
        <f ca="1"/>
        <v>184.15</v>
      </c>
      <c r="J1040" vm="8929">
        <f ca="1"/>
        <v>170.98</v>
      </c>
      <c r="K1040" vm="8930">
        <f ca="1"/>
        <v>473.28</v>
      </c>
      <c r="L1040" vm="8931">
        <f ca="1"/>
        <v>188.71</v>
      </c>
      <c r="M1040" vm="8932">
        <f ca="1"/>
        <v>147.13999999999999</v>
      </c>
      <c r="N1040" s="9">
        <f t="shared" ca="1" si="101"/>
        <v>11.562685932851679</v>
      </c>
      <c r="O1040" s="9">
        <f t="shared" ca="1" si="101"/>
        <v>1.5966391883322766</v>
      </c>
      <c r="P1040" s="9">
        <f t="shared" ca="1" si="101"/>
        <v>1.508428401157841</v>
      </c>
      <c r="Q1040" s="9">
        <f t="shared" ca="1" si="102"/>
        <v>0.85059312494588268</v>
      </c>
      <c r="R1040" s="9">
        <f t="shared" ca="1" si="103"/>
        <v>1.3058708891595612</v>
      </c>
      <c r="S1040" s="9">
        <f t="shared" ca="1" si="104"/>
        <v>5.766612641815235</v>
      </c>
      <c r="T1040" s="9">
        <f t="shared" ca="1" si="105"/>
        <v>1.2010141957487543</v>
      </c>
    </row>
    <row r="1041" spans="1:20" x14ac:dyDescent="0.25">
      <c r="A1041" vm="8933">
        <f ca="1"/>
        <v>45337</v>
      </c>
      <c r="B1041" vm="8934">
        <f ca="1"/>
        <v>434.51</v>
      </c>
      <c r="C1041" s="9">
        <f t="shared" ca="1" si="106"/>
        <v>2.9777018604864036E-3</v>
      </c>
      <c r="G1041" vm="8935">
        <f ca="1"/>
        <v>72.658000000000001</v>
      </c>
      <c r="H1041" vm="8936">
        <f ca="1"/>
        <v>406.56</v>
      </c>
      <c r="I1041" vm="8937">
        <f ca="1"/>
        <v>183.86</v>
      </c>
      <c r="J1041" vm="4664">
        <f ca="1"/>
        <v>169.8</v>
      </c>
      <c r="K1041" vm="8938">
        <f ca="1"/>
        <v>484.03</v>
      </c>
      <c r="L1041" vm="8939">
        <f ca="1"/>
        <v>200.45</v>
      </c>
      <c r="M1041" vm="8940">
        <f ca="1"/>
        <v>143.94</v>
      </c>
      <c r="N1041" s="9">
        <f t="shared" ca="1" si="101"/>
        <v>11.35155121121972</v>
      </c>
      <c r="O1041" s="9">
        <f t="shared" ca="1" si="101"/>
        <v>1.5780596068484467</v>
      </c>
      <c r="P1041" s="9">
        <f t="shared" ca="1" si="101"/>
        <v>1.5044781202111359</v>
      </c>
      <c r="Q1041" s="9">
        <f t="shared" ca="1" si="102"/>
        <v>0.83782145640315209</v>
      </c>
      <c r="R1041" s="9">
        <f t="shared" ca="1" si="103"/>
        <v>1.3582460414129112</v>
      </c>
      <c r="S1041" s="9">
        <f t="shared" ca="1" si="104"/>
        <v>6.187576196554839</v>
      </c>
      <c r="T1041" s="9">
        <f t="shared" ca="1" si="105"/>
        <v>1.153146549789831</v>
      </c>
    </row>
    <row r="1042" spans="1:20" x14ac:dyDescent="0.25">
      <c r="A1042" vm="8941">
        <f ca="1"/>
        <v>45338</v>
      </c>
      <c r="B1042" vm="8942">
        <f ca="1"/>
        <v>430.57</v>
      </c>
      <c r="C1042" s="9">
        <f t="shared" ca="1" si="106"/>
        <v>-9.0676854387701233E-3</v>
      </c>
      <c r="G1042" vm="8943">
        <f ca="1"/>
        <v>72.613</v>
      </c>
      <c r="H1042" vm="8944">
        <f ca="1"/>
        <v>404.06</v>
      </c>
      <c r="I1042" vm="669">
        <f ca="1"/>
        <v>182.31</v>
      </c>
      <c r="J1042" vm="8945">
        <f ca="1"/>
        <v>169.51</v>
      </c>
      <c r="K1042" vm="8946">
        <f ca="1"/>
        <v>473.32</v>
      </c>
      <c r="L1042" vm="8947">
        <f ca="1"/>
        <v>199.95</v>
      </c>
      <c r="M1042" vm="8948">
        <f ca="1"/>
        <v>141.76</v>
      </c>
      <c r="N1042" s="9">
        <f t="shared" ca="1" si="101"/>
        <v>11.343901402464938</v>
      </c>
      <c r="O1042" s="9">
        <f t="shared" ca="1" si="101"/>
        <v>1.5622067216233355</v>
      </c>
      <c r="P1042" s="9">
        <f t="shared" ca="1" si="101"/>
        <v>1.4833645496339183</v>
      </c>
      <c r="Q1042" s="9">
        <f t="shared" ca="1" si="102"/>
        <v>0.83468265650705686</v>
      </c>
      <c r="R1042" s="9">
        <f t="shared" ca="1" si="103"/>
        <v>1.306065773447016</v>
      </c>
      <c r="S1042" s="9">
        <f t="shared" ca="1" si="104"/>
        <v>6.1696475954160146</v>
      </c>
      <c r="T1042" s="9">
        <f t="shared" ca="1" si="105"/>
        <v>1.1205367159803141</v>
      </c>
    </row>
    <row r="1043" spans="1:20" x14ac:dyDescent="0.25">
      <c r="A1043" vm="8949">
        <f ca="1"/>
        <v>45342</v>
      </c>
      <c r="B1043" vm="8950">
        <f ca="1"/>
        <v>427.32</v>
      </c>
      <c r="C1043" s="9">
        <f t="shared" ca="1" si="106"/>
        <v>-7.548133869057283E-3</v>
      </c>
      <c r="G1043" vm="8951">
        <f ca="1"/>
        <v>69.451999999999998</v>
      </c>
      <c r="H1043" vm="8952">
        <f ca="1"/>
        <v>402.79</v>
      </c>
      <c r="I1043" vm="3529">
        <f ca="1"/>
        <v>181.56</v>
      </c>
      <c r="J1043" vm="8953">
        <f ca="1"/>
        <v>167.08</v>
      </c>
      <c r="K1043" vm="8954">
        <f ca="1"/>
        <v>471.75</v>
      </c>
      <c r="L1043" vm="8955">
        <f ca="1"/>
        <v>193.76</v>
      </c>
      <c r="M1043" vm="8956">
        <f ca="1"/>
        <v>142.19999999999999</v>
      </c>
      <c r="N1043" s="9">
        <f t="shared" ca="1" si="101"/>
        <v>10.806544836379089</v>
      </c>
      <c r="O1043" s="9">
        <f t="shared" ca="1" si="101"/>
        <v>1.5541534559289794</v>
      </c>
      <c r="P1043" s="9">
        <f t="shared" ca="1" si="101"/>
        <v>1.473148305806232</v>
      </c>
      <c r="Q1043" s="9">
        <f t="shared" ca="1" si="102"/>
        <v>0.80838167806736538</v>
      </c>
      <c r="R1043" s="9">
        <f t="shared" ca="1" si="103"/>
        <v>1.2984165651644335</v>
      </c>
      <c r="S1043" s="9">
        <f t="shared" ca="1" si="104"/>
        <v>5.9476915133173645</v>
      </c>
      <c r="T1043" s="9">
        <f t="shared" ca="1" si="105"/>
        <v>1.1271185172996665</v>
      </c>
    </row>
    <row r="1044" spans="1:20" x14ac:dyDescent="0.25">
      <c r="A1044" vm="8957">
        <f ca="1"/>
        <v>45343</v>
      </c>
      <c r="B1044" vm="8958">
        <f ca="1"/>
        <v>425.61</v>
      </c>
      <c r="C1044" s="9">
        <f t="shared" ca="1" si="106"/>
        <v>-4.0016849199662197E-3</v>
      </c>
      <c r="G1044" vm="8959">
        <f ca="1"/>
        <v>67.471999999999994</v>
      </c>
      <c r="H1044" vm="8960">
        <f ca="1"/>
        <v>402.18</v>
      </c>
      <c r="I1044" vm="8961">
        <f ca="1"/>
        <v>182.32</v>
      </c>
      <c r="J1044" vm="8962">
        <f ca="1"/>
        <v>168.59</v>
      </c>
      <c r="K1044" vm="8963">
        <f ca="1"/>
        <v>468.03</v>
      </c>
      <c r="L1044" vm="7204">
        <f ca="1"/>
        <v>194.77</v>
      </c>
      <c r="M1044" vm="8964">
        <f ca="1"/>
        <v>143.84</v>
      </c>
      <c r="N1044" s="9">
        <f t="shared" ref="N1044:P1107" ca="1" si="107">(G1044/G$3)-1</f>
        <v>10.46995325116872</v>
      </c>
      <c r="O1044" s="9">
        <f t="shared" ca="1" si="107"/>
        <v>1.5502853519340523</v>
      </c>
      <c r="P1044" s="9">
        <f t="shared" ca="1" si="107"/>
        <v>1.4835007662182873</v>
      </c>
      <c r="Q1044" s="9">
        <f t="shared" ca="1" si="102"/>
        <v>0.82472508442289394</v>
      </c>
      <c r="R1044" s="9">
        <f t="shared" ca="1" si="103"/>
        <v>1.2802923264311814</v>
      </c>
      <c r="S1044" s="9">
        <f t="shared" ca="1" si="104"/>
        <v>5.9839072876177912</v>
      </c>
      <c r="T1044" s="9">
        <f t="shared" ca="1" si="105"/>
        <v>1.1516506858536149</v>
      </c>
    </row>
    <row r="1045" spans="1:20" x14ac:dyDescent="0.25">
      <c r="A1045" vm="8965">
        <f ca="1"/>
        <v>45344</v>
      </c>
      <c r="B1045" vm="8966">
        <f ca="1"/>
        <v>438.07</v>
      </c>
      <c r="C1045" s="9">
        <f t="shared" ca="1" si="106"/>
        <v>2.9275627922276115E-2</v>
      </c>
      <c r="G1045" vm="8967">
        <f ca="1"/>
        <v>78.537999999999997</v>
      </c>
      <c r="H1045" vm="8968">
        <f ca="1"/>
        <v>411.65</v>
      </c>
      <c r="I1045" vm="8969">
        <f ca="1"/>
        <v>184.37</v>
      </c>
      <c r="J1045" vm="8970">
        <f ca="1"/>
        <v>174.58</v>
      </c>
      <c r="K1045" vm="8971">
        <f ca="1"/>
        <v>486.13</v>
      </c>
      <c r="L1045" vm="8972">
        <f ca="1"/>
        <v>197.41</v>
      </c>
      <c r="M1045" vm="8973">
        <f ca="1"/>
        <v>145.32</v>
      </c>
      <c r="N1045" s="9">
        <f t="shared" ca="1" si="107"/>
        <v>12.351126221844453</v>
      </c>
      <c r="O1045" s="9">
        <f t="shared" ca="1" si="107"/>
        <v>1.6103360811667722</v>
      </c>
      <c r="P1045" s="9">
        <f t="shared" ca="1" si="107"/>
        <v>1.5114251660139626</v>
      </c>
      <c r="Q1045" s="9">
        <f t="shared" ca="1" si="102"/>
        <v>0.88955753744913002</v>
      </c>
      <c r="R1045" s="9">
        <f t="shared" ca="1" si="103"/>
        <v>1.3684774665042632</v>
      </c>
      <c r="S1045" s="9">
        <f t="shared" ca="1" si="104"/>
        <v>6.0785703016307853</v>
      </c>
      <c r="T1045" s="9">
        <f t="shared" ca="1" si="105"/>
        <v>1.1737894721096169</v>
      </c>
    </row>
    <row r="1046" spans="1:20" x14ac:dyDescent="0.25">
      <c r="A1046" vm="8974">
        <f ca="1"/>
        <v>45345</v>
      </c>
      <c r="B1046" vm="8975">
        <f ca="1"/>
        <v>436.78</v>
      </c>
      <c r="C1046" s="9">
        <f t="shared" ca="1" si="106"/>
        <v>-2.9447348597256839E-3</v>
      </c>
      <c r="G1046" vm="8976">
        <f ca="1"/>
        <v>78.816999999999993</v>
      </c>
      <c r="H1046" vm="8977">
        <f ca="1"/>
        <v>410.34</v>
      </c>
      <c r="I1046" vm="8978">
        <f ca="1"/>
        <v>182.52</v>
      </c>
      <c r="J1046" vm="8979">
        <f ca="1"/>
        <v>174.99</v>
      </c>
      <c r="K1046" vm="8938">
        <f ca="1"/>
        <v>484.03</v>
      </c>
      <c r="L1046" vm="8980">
        <f ca="1"/>
        <v>191.97</v>
      </c>
      <c r="M1046" vm="8981">
        <f ca="1"/>
        <v>145.29</v>
      </c>
      <c r="N1046" s="9">
        <f t="shared" ca="1" si="107"/>
        <v>12.398555036124096</v>
      </c>
      <c r="O1046" s="9">
        <f t="shared" ca="1" si="107"/>
        <v>1.6020291693088144</v>
      </c>
      <c r="P1046" s="9">
        <f t="shared" ca="1" si="107"/>
        <v>1.4862250979056704</v>
      </c>
      <c r="Q1046" s="9">
        <f t="shared" ca="1" si="102"/>
        <v>0.89399515109533301</v>
      </c>
      <c r="R1046" s="9">
        <f t="shared" ca="1" si="103"/>
        <v>1.3582460414129112</v>
      </c>
      <c r="S1046" s="9">
        <f t="shared" ca="1" si="104"/>
        <v>5.8835071212403722</v>
      </c>
      <c r="T1046" s="9">
        <f t="shared" ca="1" si="105"/>
        <v>1.1733407129287521</v>
      </c>
    </row>
    <row r="1047" spans="1:20" x14ac:dyDescent="0.25">
      <c r="A1047" vm="8982">
        <f ca="1"/>
        <v>45348</v>
      </c>
      <c r="B1047" vm="8983">
        <f ca="1"/>
        <v>436.55</v>
      </c>
      <c r="C1047" s="9">
        <f t="shared" ca="1" si="106"/>
        <v>-5.2658088740320519E-4</v>
      </c>
      <c r="G1047" vm="8984">
        <f ca="1"/>
        <v>79.091999999999999</v>
      </c>
      <c r="H1047" vm="8985">
        <f ca="1"/>
        <v>407.54</v>
      </c>
      <c r="I1047" vm="8986">
        <f ca="1"/>
        <v>181.16</v>
      </c>
      <c r="J1047" vm="8987">
        <f ca="1"/>
        <v>174.73</v>
      </c>
      <c r="K1047" vm="8988">
        <f ca="1"/>
        <v>481.74</v>
      </c>
      <c r="L1047" vm="8989">
        <f ca="1"/>
        <v>199.4</v>
      </c>
      <c r="M1047" vm="8990">
        <f ca="1"/>
        <v>138.75</v>
      </c>
      <c r="N1047" s="9">
        <f t="shared" ca="1" si="107"/>
        <v>12.445303867403315</v>
      </c>
      <c r="O1047" s="9">
        <f t="shared" ca="1" si="107"/>
        <v>1.5842739378566901</v>
      </c>
      <c r="P1047" s="9">
        <f t="shared" ca="1" si="107"/>
        <v>1.4676996424314663</v>
      </c>
      <c r="Q1047" s="9">
        <f t="shared" ca="1" si="102"/>
        <v>0.89118105463676511</v>
      </c>
      <c r="R1047" s="9">
        <f t="shared" ca="1" si="103"/>
        <v>1.3470889159561512</v>
      </c>
      <c r="S1047" s="9">
        <f t="shared" ca="1" si="104"/>
        <v>6.1499261341633078</v>
      </c>
      <c r="T1047" s="9">
        <f t="shared" ca="1" si="105"/>
        <v>1.0755112115002019</v>
      </c>
    </row>
    <row r="1048" spans="1:20" x14ac:dyDescent="0.25">
      <c r="A1048" vm="8991">
        <f ca="1"/>
        <v>45349</v>
      </c>
      <c r="B1048" vm="8992">
        <f ca="1"/>
        <v>437.6</v>
      </c>
      <c r="C1048" s="9">
        <f t="shared" ca="1" si="106"/>
        <v>2.4052227694422168E-3</v>
      </c>
      <c r="G1048" vm="8993">
        <f ca="1"/>
        <v>78.700999999999993</v>
      </c>
      <c r="H1048" vm="8994">
        <f ca="1"/>
        <v>407.48</v>
      </c>
      <c r="I1048" vm="8815">
        <f ca="1"/>
        <v>182.63</v>
      </c>
      <c r="J1048" vm="8995">
        <f ca="1"/>
        <v>173.54</v>
      </c>
      <c r="K1048" vm="8996">
        <f ca="1"/>
        <v>487.05</v>
      </c>
      <c r="L1048" vm="8997">
        <f ca="1"/>
        <v>199.73</v>
      </c>
      <c r="M1048" vm="8998">
        <f ca="1"/>
        <v>140.1</v>
      </c>
      <c r="N1048" s="9">
        <f t="shared" ca="1" si="107"/>
        <v>12.37883552911177</v>
      </c>
      <c r="O1048" s="9">
        <f t="shared" ca="1" si="107"/>
        <v>1.5838934686112878</v>
      </c>
      <c r="P1048" s="9">
        <f t="shared" ca="1" si="107"/>
        <v>1.4877234803337309</v>
      </c>
      <c r="Q1048" s="9">
        <f t="shared" ca="1" si="102"/>
        <v>0.87830115161485844</v>
      </c>
      <c r="R1048" s="9">
        <f t="shared" ca="1" si="103"/>
        <v>1.3729598051157126</v>
      </c>
      <c r="S1048" s="9">
        <f t="shared" ca="1" si="104"/>
        <v>6.1617590109149321</v>
      </c>
      <c r="T1048" s="9">
        <f t="shared" ca="1" si="105"/>
        <v>1.095705374639123</v>
      </c>
    </row>
    <row r="1049" spans="1:20" x14ac:dyDescent="0.25">
      <c r="A1049" vm="8999">
        <f ca="1"/>
        <v>45350</v>
      </c>
      <c r="B1049" vm="9000">
        <f ca="1"/>
        <v>435.27</v>
      </c>
      <c r="C1049" s="9">
        <f t="shared" ca="1" si="106"/>
        <v>-5.3244972577697336E-3</v>
      </c>
      <c r="G1049" vm="9001">
        <f ca="1"/>
        <v>77.662999999999997</v>
      </c>
      <c r="H1049" vm="9002">
        <f ca="1"/>
        <v>407.72</v>
      </c>
      <c r="I1049" vm="9003">
        <f ca="1"/>
        <v>181.42</v>
      </c>
      <c r="J1049" vm="9004">
        <f ca="1"/>
        <v>173.16</v>
      </c>
      <c r="K1049" vm="9005">
        <f ca="1"/>
        <v>484.02</v>
      </c>
      <c r="L1049" vm="6947">
        <f ca="1"/>
        <v>202.04</v>
      </c>
      <c r="M1049" vm="9006">
        <f ca="1"/>
        <v>137.43</v>
      </c>
      <c r="N1049" s="9">
        <f t="shared" ca="1" si="107"/>
        <v>12.202379940501487</v>
      </c>
      <c r="O1049" s="9">
        <f t="shared" ca="1" si="107"/>
        <v>1.5854153455928981</v>
      </c>
      <c r="P1049" s="9">
        <f t="shared" ca="1" si="107"/>
        <v>1.471241273625064</v>
      </c>
      <c r="Q1049" s="9">
        <f t="shared" ca="1" si="102"/>
        <v>0.87418824140618234</v>
      </c>
      <c r="R1049" s="9">
        <f t="shared" ca="1" si="103"/>
        <v>1.3581973203410476</v>
      </c>
      <c r="S1049" s="9">
        <f t="shared" ca="1" si="104"/>
        <v>6.2445891481763018</v>
      </c>
      <c r="T1049" s="9">
        <f t="shared" ca="1" si="105"/>
        <v>1.0557658075421461</v>
      </c>
    </row>
    <row r="1050" spans="1:20" x14ac:dyDescent="0.25">
      <c r="A1050" vm="9007">
        <f ca="1"/>
        <v>45351</v>
      </c>
      <c r="B1050" vm="9008">
        <f ca="1"/>
        <v>439</v>
      </c>
      <c r="C1050" s="9">
        <f t="shared" ca="1" si="106"/>
        <v>8.569393709651596E-3</v>
      </c>
      <c r="G1050" vm="9009">
        <f ca="1"/>
        <v>79.111999999999995</v>
      </c>
      <c r="H1050" vm="9010">
        <f ca="1"/>
        <v>413.64</v>
      </c>
      <c r="I1050" vm="9011">
        <f ca="1"/>
        <v>180.75</v>
      </c>
      <c r="J1050" vm="9012">
        <f ca="1"/>
        <v>176.76</v>
      </c>
      <c r="K1050" vm="9013">
        <f ca="1"/>
        <v>490.13</v>
      </c>
      <c r="L1050" vm="9014">
        <f ca="1"/>
        <v>201.88</v>
      </c>
      <c r="M1050" vm="9015">
        <f ca="1"/>
        <v>139.78</v>
      </c>
      <c r="N1050" s="9">
        <f t="shared" ca="1" si="107"/>
        <v>12.448703782405438</v>
      </c>
      <c r="O1050" s="9">
        <f t="shared" ca="1" si="107"/>
        <v>1.6229549778059607</v>
      </c>
      <c r="P1050" s="9">
        <f t="shared" ca="1" si="107"/>
        <v>1.4621147624723312</v>
      </c>
      <c r="Q1050" s="9">
        <f t="shared" ca="1" si="102"/>
        <v>0.91315265390942946</v>
      </c>
      <c r="R1050" s="9">
        <f t="shared" ca="1" si="103"/>
        <v>1.3879658952496956</v>
      </c>
      <c r="S1050" s="9">
        <f t="shared" ca="1" si="104"/>
        <v>6.2388519958118787</v>
      </c>
      <c r="T1050" s="9">
        <f t="shared" ca="1" si="105"/>
        <v>1.0909186100432304</v>
      </c>
    </row>
    <row r="1051" spans="1:20" x14ac:dyDescent="0.25">
      <c r="A1051" vm="9016">
        <f ca="1"/>
        <v>45352</v>
      </c>
      <c r="B1051" vm="9017">
        <f ca="1"/>
        <v>445.61</v>
      </c>
      <c r="C1051" s="9">
        <f t="shared" ca="1" si="106"/>
        <v>1.5056947608200533E-2</v>
      </c>
      <c r="G1051" vm="9018">
        <f ca="1"/>
        <v>82.278999999999996</v>
      </c>
      <c r="H1051" vm="9019">
        <f ca="1"/>
        <v>415.5</v>
      </c>
      <c r="I1051" vm="9020">
        <f ca="1"/>
        <v>179.66</v>
      </c>
      <c r="J1051" vm="9021">
        <f ca="1"/>
        <v>178.22</v>
      </c>
      <c r="K1051" vm="9022">
        <f ca="1"/>
        <v>502.3</v>
      </c>
      <c r="L1051" vm="9023">
        <f ca="1"/>
        <v>202.64</v>
      </c>
      <c r="M1051" vm="9024">
        <f ca="1"/>
        <v>138.08000000000001</v>
      </c>
      <c r="N1051" s="9">
        <f t="shared" ca="1" si="107"/>
        <v>12.987080322991924</v>
      </c>
      <c r="O1051" s="9">
        <f t="shared" ca="1" si="107"/>
        <v>1.6347495244134436</v>
      </c>
      <c r="P1051" s="9">
        <f t="shared" ca="1" si="107"/>
        <v>1.4472671547760942</v>
      </c>
      <c r="Q1051" s="9">
        <f t="shared" ca="1" si="102"/>
        <v>0.92895488786907965</v>
      </c>
      <c r="R1051" s="9">
        <f t="shared" ca="1" si="103"/>
        <v>1.4472594397076737</v>
      </c>
      <c r="S1051" s="9">
        <f t="shared" ca="1" si="104"/>
        <v>6.2661034695428919</v>
      </c>
      <c r="T1051" s="9">
        <f t="shared" ca="1" si="105"/>
        <v>1.0654889231275524</v>
      </c>
    </row>
    <row r="1052" spans="1:20" x14ac:dyDescent="0.25">
      <c r="A1052" vm="9025">
        <f ca="1"/>
        <v>45355</v>
      </c>
      <c r="B1052" vm="9026">
        <f ca="1"/>
        <v>444.02</v>
      </c>
      <c r="C1052" s="9">
        <f t="shared" ca="1" si="106"/>
        <v>-3.56814254617277E-3</v>
      </c>
      <c r="G1052" vm="9027">
        <f ca="1"/>
        <v>85.236999999999995</v>
      </c>
      <c r="H1052" vm="9028">
        <f ca="1"/>
        <v>414.92</v>
      </c>
      <c r="I1052" vm="9029">
        <f ca="1"/>
        <v>175.1</v>
      </c>
      <c r="J1052" vm="9030">
        <f ca="1"/>
        <v>177.58</v>
      </c>
      <c r="K1052" vm="9031">
        <f ca="1"/>
        <v>498.19</v>
      </c>
      <c r="L1052" vm="9032">
        <f ca="1"/>
        <v>188.14</v>
      </c>
      <c r="M1052" vm="9033">
        <f ca="1"/>
        <v>134.19999999999999</v>
      </c>
      <c r="N1052" s="9">
        <f t="shared" ca="1" si="107"/>
        <v>13.489927751806203</v>
      </c>
      <c r="O1052" s="9">
        <f t="shared" ca="1" si="107"/>
        <v>1.6310716550412176</v>
      </c>
      <c r="P1052" s="9">
        <f t="shared" ca="1" si="107"/>
        <v>1.385152392303763</v>
      </c>
      <c r="Q1052" s="9">
        <f t="shared" ca="1" si="102"/>
        <v>0.92202788120183587</v>
      </c>
      <c r="R1052" s="9">
        <f t="shared" ca="1" si="103"/>
        <v>1.4272350791717416</v>
      </c>
      <c r="S1052" s="9">
        <f t="shared" ca="1" si="104"/>
        <v>5.7461740365169742</v>
      </c>
      <c r="T1052" s="9">
        <f t="shared" ca="1" si="105"/>
        <v>1.0074494024023575</v>
      </c>
    </row>
    <row r="1053" spans="1:20" x14ac:dyDescent="0.25">
      <c r="A1053" vm="9034">
        <f ca="1"/>
        <v>45356</v>
      </c>
      <c r="B1053" vm="9035">
        <f ca="1"/>
        <v>436.05</v>
      </c>
      <c r="C1053" s="9">
        <f t="shared" ca="1" si="106"/>
        <v>-1.7949641908022063E-2</v>
      </c>
      <c r="G1053" vm="9036">
        <f ca="1"/>
        <v>85.963999999999999</v>
      </c>
      <c r="H1053" vm="9037">
        <f ca="1"/>
        <v>402.65</v>
      </c>
      <c r="I1053" vm="9038">
        <f ca="1"/>
        <v>170.12</v>
      </c>
      <c r="J1053" vm="9039">
        <f ca="1"/>
        <v>174.12</v>
      </c>
      <c r="K1053" vm="9040">
        <f ca="1"/>
        <v>490.22</v>
      </c>
      <c r="L1053" vm="9041">
        <f ca="1"/>
        <v>180.74</v>
      </c>
      <c r="M1053" vm="9042">
        <f ca="1"/>
        <v>133.78</v>
      </c>
      <c r="N1053" s="9">
        <f t="shared" ca="1" si="107"/>
        <v>13.613514662133445</v>
      </c>
      <c r="O1053" s="9">
        <f t="shared" ca="1" si="107"/>
        <v>1.553265694356373</v>
      </c>
      <c r="P1053" s="9">
        <f t="shared" ca="1" si="107"/>
        <v>1.317316533287928</v>
      </c>
      <c r="Q1053" s="9">
        <f t="shared" ca="1" si="102"/>
        <v>0.88457875140704845</v>
      </c>
      <c r="R1053" s="9">
        <f t="shared" ca="1" si="103"/>
        <v>1.388404384896468</v>
      </c>
      <c r="S1053" s="9">
        <f t="shared" ca="1" si="104"/>
        <v>5.4808307396623688</v>
      </c>
      <c r="T1053" s="9">
        <f t="shared" ca="1" si="105"/>
        <v>1.0011667738702488</v>
      </c>
    </row>
    <row r="1054" spans="1:20" x14ac:dyDescent="0.25">
      <c r="A1054" vm="9043">
        <f ca="1"/>
        <v>45357</v>
      </c>
      <c r="B1054" vm="9044">
        <f ca="1"/>
        <v>438.79</v>
      </c>
      <c r="C1054" s="9">
        <f t="shared" ca="1" si="106"/>
        <v>6.283683063868839E-3</v>
      </c>
      <c r="G1054" vm="9045">
        <f ca="1"/>
        <v>88.7</v>
      </c>
      <c r="H1054" vm="9046">
        <f ca="1"/>
        <v>402.09</v>
      </c>
      <c r="I1054" vm="9047">
        <f ca="1"/>
        <v>169.12</v>
      </c>
      <c r="J1054" vm="9048">
        <f ca="1"/>
        <v>173.51</v>
      </c>
      <c r="K1054" vm="9049">
        <f ca="1"/>
        <v>496.09</v>
      </c>
      <c r="L1054" vm="9050">
        <f ca="1"/>
        <v>176.54</v>
      </c>
      <c r="M1054" vm="9051">
        <f ca="1"/>
        <v>132.56</v>
      </c>
      <c r="N1054" s="9">
        <f t="shared" ca="1" si="107"/>
        <v>14.078623034424139</v>
      </c>
      <c r="O1054" s="9">
        <f t="shared" ca="1" si="107"/>
        <v>1.5497146480659478</v>
      </c>
      <c r="P1054" s="9">
        <f t="shared" ca="1" si="107"/>
        <v>1.3036948748510135</v>
      </c>
      <c r="Q1054" s="9">
        <f t="shared" ca="1" si="102"/>
        <v>0.87797644817733134</v>
      </c>
      <c r="R1054" s="9">
        <f t="shared" ca="1" si="103"/>
        <v>1.4170036540803896</v>
      </c>
      <c r="S1054" s="9">
        <f t="shared" ca="1" si="104"/>
        <v>5.3302304900962403</v>
      </c>
      <c r="T1054" s="9">
        <f t="shared" ca="1" si="105"/>
        <v>0.98291723384840912</v>
      </c>
    </row>
    <row r="1055" spans="1:20" x14ac:dyDescent="0.25">
      <c r="A1055" vm="9052">
        <f ca="1"/>
        <v>45358</v>
      </c>
      <c r="B1055" vm="9053">
        <f ca="1"/>
        <v>445.45</v>
      </c>
      <c r="C1055" s="9">
        <f t="shared" ca="1" si="106"/>
        <v>1.517810342077075E-2</v>
      </c>
      <c r="G1055" vm="9054">
        <f ca="1"/>
        <v>92.668999999999997</v>
      </c>
      <c r="H1055" vm="9055">
        <f ca="1"/>
        <v>409.14</v>
      </c>
      <c r="I1055" vm="2535">
        <f ca="1"/>
        <v>169</v>
      </c>
      <c r="J1055" vm="9056">
        <f ca="1"/>
        <v>176.82</v>
      </c>
      <c r="K1055" vm="9057">
        <f ca="1"/>
        <v>512.19000000000005</v>
      </c>
      <c r="L1055" vm="9058">
        <f ca="1"/>
        <v>178.65</v>
      </c>
      <c r="M1055" vm="9059">
        <f ca="1"/>
        <v>135.24</v>
      </c>
      <c r="N1055" s="9">
        <f t="shared" ca="1" si="107"/>
        <v>14.753336166595833</v>
      </c>
      <c r="O1055" s="9">
        <f t="shared" ca="1" si="107"/>
        <v>1.594419784400761</v>
      </c>
      <c r="P1055" s="9">
        <f t="shared" ca="1" si="107"/>
        <v>1.3020602758385835</v>
      </c>
      <c r="Q1055" s="9">
        <f t="shared" ca="1" si="102"/>
        <v>0.91380206078448345</v>
      </c>
      <c r="R1055" s="9">
        <f t="shared" ca="1" si="103"/>
        <v>1.4954445797807554</v>
      </c>
      <c r="S1055" s="9">
        <f t="shared" ca="1" si="104"/>
        <v>5.4058891869020815</v>
      </c>
      <c r="T1055" s="9">
        <f t="shared" ca="1" si="105"/>
        <v>1.0230063873390076</v>
      </c>
    </row>
    <row r="1056" spans="1:20" x14ac:dyDescent="0.25">
      <c r="A1056" vm="9060">
        <f ca="1"/>
        <v>45359</v>
      </c>
      <c r="B1056" vm="9061">
        <f ca="1"/>
        <v>439.02</v>
      </c>
      <c r="C1056" s="9">
        <f t="shared" ca="1" si="106"/>
        <v>-1.4434841171848678E-2</v>
      </c>
      <c r="G1056" vm="9062">
        <f ca="1"/>
        <v>87.528000000000006</v>
      </c>
      <c r="H1056" vm="9063">
        <f ca="1"/>
        <v>406.22</v>
      </c>
      <c r="I1056" vm="9064">
        <f ca="1"/>
        <v>170.73</v>
      </c>
      <c r="J1056" vm="9065">
        <f ca="1"/>
        <v>175.35</v>
      </c>
      <c r="K1056" vm="9066">
        <f ca="1"/>
        <v>505.95</v>
      </c>
      <c r="L1056" vm="9067">
        <f ca="1"/>
        <v>175.34</v>
      </c>
      <c r="M1056" vm="9068">
        <f ca="1"/>
        <v>136.29</v>
      </c>
      <c r="N1056" s="9">
        <f t="shared" ca="1" si="107"/>
        <v>13.879388015299618</v>
      </c>
      <c r="O1056" s="9">
        <f t="shared" ca="1" si="107"/>
        <v>1.5759036144578316</v>
      </c>
      <c r="P1056" s="9">
        <f t="shared" ca="1" si="107"/>
        <v>1.3256257449344457</v>
      </c>
      <c r="Q1056" s="9">
        <f t="shared" ca="1" si="102"/>
        <v>0.89789159234565763</v>
      </c>
      <c r="R1056" s="9">
        <f t="shared" ca="1" si="103"/>
        <v>1.4650426309378806</v>
      </c>
      <c r="S1056" s="9">
        <f t="shared" ca="1" si="104"/>
        <v>5.2872018473630611</v>
      </c>
      <c r="T1056" s="9">
        <f t="shared" ca="1" si="105"/>
        <v>1.0387129586692794</v>
      </c>
    </row>
    <row r="1057" spans="1:20" x14ac:dyDescent="0.25">
      <c r="A1057" vm="9069">
        <f ca="1"/>
        <v>45362</v>
      </c>
      <c r="B1057" vm="9070">
        <f ca="1"/>
        <v>437.39</v>
      </c>
      <c r="C1057" s="9">
        <f t="shared" ca="1" si="106"/>
        <v>-3.7128149059267868E-3</v>
      </c>
      <c r="G1057" vm="9071">
        <f ca="1"/>
        <v>85.774000000000001</v>
      </c>
      <c r="H1057" vm="9072">
        <f ca="1"/>
        <v>404.52</v>
      </c>
      <c r="I1057" vm="9073">
        <f ca="1"/>
        <v>172.75</v>
      </c>
      <c r="J1057" vm="8155">
        <f ca="1"/>
        <v>171.96</v>
      </c>
      <c r="K1057" vm="9074">
        <f ca="1"/>
        <v>483.59</v>
      </c>
      <c r="L1057" vm="5096">
        <f ca="1"/>
        <v>177.77</v>
      </c>
      <c r="M1057" vm="9075">
        <f ca="1"/>
        <v>138.94</v>
      </c>
      <c r="N1057" s="9">
        <f t="shared" ca="1" si="107"/>
        <v>13.581215469613259</v>
      </c>
      <c r="O1057" s="9">
        <f t="shared" ca="1" si="107"/>
        <v>1.5651236525047558</v>
      </c>
      <c r="P1057" s="9">
        <f t="shared" ca="1" si="107"/>
        <v>1.3531414949770135</v>
      </c>
      <c r="Q1057" s="9">
        <f t="shared" ca="1" si="102"/>
        <v>0.86120010390510027</v>
      </c>
      <c r="R1057" s="9">
        <f t="shared" ca="1" si="103"/>
        <v>1.3561023142509132</v>
      </c>
      <c r="S1057" s="9">
        <f t="shared" ca="1" si="104"/>
        <v>5.3743348488977496</v>
      </c>
      <c r="T1057" s="9">
        <f t="shared" ca="1" si="105"/>
        <v>1.078353352979013</v>
      </c>
    </row>
    <row r="1058" spans="1:20" x14ac:dyDescent="0.25">
      <c r="A1058" vm="9076">
        <f ca="1"/>
        <v>45363</v>
      </c>
      <c r="B1058" vm="9077">
        <f ca="1"/>
        <v>443.66</v>
      </c>
      <c r="C1058" s="9">
        <f t="shared" ca="1" si="106"/>
        <v>1.4335032808248993E-2</v>
      </c>
      <c r="G1058" vm="9078">
        <f ca="1"/>
        <v>91.912999999999997</v>
      </c>
      <c r="H1058" vm="9079">
        <f ca="1"/>
        <v>415.28</v>
      </c>
      <c r="I1058" vm="9080">
        <f ca="1"/>
        <v>173.23</v>
      </c>
      <c r="J1058" vm="9081">
        <f ca="1"/>
        <v>175.39</v>
      </c>
      <c r="K1058" vm="9082">
        <f ca="1"/>
        <v>499.75</v>
      </c>
      <c r="L1058" vm="9083">
        <f ca="1"/>
        <v>177.54</v>
      </c>
      <c r="M1058" vm="9084">
        <f ca="1"/>
        <v>139.62</v>
      </c>
      <c r="N1058" s="9">
        <f t="shared" ca="1" si="107"/>
        <v>14.624819379515511</v>
      </c>
      <c r="O1058" s="9">
        <f t="shared" ca="1" si="107"/>
        <v>1.6333544705136336</v>
      </c>
      <c r="P1058" s="9">
        <f t="shared" ca="1" si="107"/>
        <v>1.3596798910267327</v>
      </c>
      <c r="Q1058" s="9">
        <f t="shared" ca="1" si="102"/>
        <v>0.89832453026236037</v>
      </c>
      <c r="R1058" s="9">
        <f t="shared" ca="1" si="103"/>
        <v>1.4348355663824606</v>
      </c>
      <c r="S1058" s="9">
        <f t="shared" ca="1" si="104"/>
        <v>5.3660876923738901</v>
      </c>
      <c r="T1058" s="9">
        <f t="shared" ca="1" si="105"/>
        <v>1.0885252277452846</v>
      </c>
    </row>
    <row r="1059" spans="1:20" x14ac:dyDescent="0.25">
      <c r="A1059" vm="9085">
        <f ca="1"/>
        <v>45364</v>
      </c>
      <c r="B1059" vm="9086">
        <f ca="1"/>
        <v>440.25</v>
      </c>
      <c r="C1059" s="9">
        <f t="shared" ca="1" si="106"/>
        <v>-7.6860659063247017E-3</v>
      </c>
      <c r="G1059" vm="9087">
        <f ca="1"/>
        <v>90.888000000000005</v>
      </c>
      <c r="H1059" vm="9088">
        <f ca="1"/>
        <v>415.1</v>
      </c>
      <c r="I1059" vm="9089">
        <f ca="1"/>
        <v>171.13</v>
      </c>
      <c r="J1059" vm="9090">
        <f ca="1"/>
        <v>176.55500000000001</v>
      </c>
      <c r="K1059" vm="9091">
        <f ca="1"/>
        <v>495.57</v>
      </c>
      <c r="L1059" vm="9092">
        <f ca="1"/>
        <v>169.48</v>
      </c>
      <c r="M1059" vm="9093">
        <f ca="1"/>
        <v>140.77000000000001</v>
      </c>
      <c r="N1059" s="9">
        <f t="shared" ca="1" si="107"/>
        <v>14.450573735656608</v>
      </c>
      <c r="O1059" s="9">
        <f t="shared" ca="1" si="107"/>
        <v>1.6322130627774256</v>
      </c>
      <c r="P1059" s="9">
        <f t="shared" ca="1" si="107"/>
        <v>1.3310744083092119</v>
      </c>
      <c r="Q1059" s="9">
        <f t="shared" ca="1" si="102"/>
        <v>0.91093384708632796</v>
      </c>
      <c r="R1059" s="9">
        <f t="shared" ca="1" si="103"/>
        <v>1.4144701583434833</v>
      </c>
      <c r="S1059" s="9">
        <f t="shared" ca="1" si="104"/>
        <v>5.0770786420160352</v>
      </c>
      <c r="T1059" s="9">
        <f t="shared" ca="1" si="105"/>
        <v>1.1057276630117725</v>
      </c>
    </row>
    <row r="1060" spans="1:20" x14ac:dyDescent="0.25">
      <c r="A1060" vm="9094">
        <f ca="1"/>
        <v>45365</v>
      </c>
      <c r="B1060" vm="9095">
        <f ca="1"/>
        <v>439.14</v>
      </c>
      <c r="C1060" s="9">
        <f t="shared" ca="1" si="106"/>
        <v>-2.5212947189097168E-3</v>
      </c>
      <c r="G1060" vm="9096">
        <f ca="1"/>
        <v>87.944000000000003</v>
      </c>
      <c r="H1060" vm="9097">
        <f ca="1"/>
        <v>425.22</v>
      </c>
      <c r="I1060" vm="8299">
        <f ca="1"/>
        <v>173</v>
      </c>
      <c r="J1060" vm="9098">
        <f ca="1"/>
        <v>178.75</v>
      </c>
      <c r="K1060" vm="9099">
        <f ca="1"/>
        <v>491.83</v>
      </c>
      <c r="L1060" vm="9100">
        <f ca="1"/>
        <v>162.5</v>
      </c>
      <c r="M1060" vm="9101">
        <f ca="1"/>
        <v>144.34</v>
      </c>
      <c r="N1060" s="9">
        <f t="shared" ca="1" si="107"/>
        <v>13.950106247343816</v>
      </c>
      <c r="O1060" s="9">
        <f t="shared" ca="1" si="107"/>
        <v>1.6963855421686751</v>
      </c>
      <c r="P1060" s="9">
        <f t="shared" ca="1" si="107"/>
        <v>1.3565469095862421</v>
      </c>
      <c r="Q1060" s="9">
        <f t="shared" ca="1" si="102"/>
        <v>0.93469131526539107</v>
      </c>
      <c r="R1060" s="9">
        <f t="shared" ca="1" si="103"/>
        <v>1.396248477466504</v>
      </c>
      <c r="S1060" s="9">
        <f t="shared" ca="1" si="104"/>
        <v>4.8267953701180417</v>
      </c>
      <c r="T1060" s="9">
        <f t="shared" ca="1" si="105"/>
        <v>1.1591300055346965</v>
      </c>
    </row>
    <row r="1061" spans="1:20" x14ac:dyDescent="0.25">
      <c r="A1061" vm="9102">
        <f ca="1"/>
        <v>45366</v>
      </c>
      <c r="B1061" vm="9103">
        <f ca="1"/>
        <v>433.92</v>
      </c>
      <c r="C1061" s="9">
        <f t="shared" ca="1" si="106"/>
        <v>-1.188686979095499E-2</v>
      </c>
      <c r="G1061" vm="9104">
        <f ca="1"/>
        <v>87.836500000000001</v>
      </c>
      <c r="H1061" vm="9105">
        <f ca="1"/>
        <v>416.42</v>
      </c>
      <c r="I1061" vm="9106">
        <f ca="1"/>
        <v>172.62</v>
      </c>
      <c r="J1061" vm="9107">
        <f ca="1"/>
        <v>174.42</v>
      </c>
      <c r="K1061" vm="9108">
        <f ca="1"/>
        <v>484.1</v>
      </c>
      <c r="L1061" vm="9109">
        <f ca="1"/>
        <v>163.57</v>
      </c>
      <c r="M1061" vm="9110">
        <f ca="1"/>
        <v>142.16999999999999</v>
      </c>
      <c r="N1061" s="9">
        <f t="shared" ca="1" si="107"/>
        <v>13.931831704207394</v>
      </c>
      <c r="O1061" s="9">
        <f t="shared" ca="1" si="107"/>
        <v>1.6405833861762842</v>
      </c>
      <c r="P1061" s="9">
        <f t="shared" ca="1" si="107"/>
        <v>1.3513706793802149</v>
      </c>
      <c r="Q1061" s="9">
        <f t="shared" ca="1" si="102"/>
        <v>0.88782578578231885</v>
      </c>
      <c r="R1061" s="9">
        <f t="shared" ca="1" si="103"/>
        <v>1.3585870889159564</v>
      </c>
      <c r="S1061" s="9">
        <f t="shared" ca="1" si="104"/>
        <v>4.8651625765551261</v>
      </c>
      <c r="T1061" s="9">
        <f t="shared" ca="1" si="105"/>
        <v>1.1266697581188012</v>
      </c>
    </row>
    <row r="1062" spans="1:20" x14ac:dyDescent="0.25">
      <c r="A1062" vm="9111">
        <f ca="1"/>
        <v>45369</v>
      </c>
      <c r="B1062" vm="9112">
        <f ca="1"/>
        <v>437.48</v>
      </c>
      <c r="C1062" s="9">
        <f t="shared" ca="1" si="106"/>
        <v>8.2042772861357083E-3</v>
      </c>
      <c r="G1062" vm="9113">
        <f ca="1"/>
        <v>88.454999999999998</v>
      </c>
      <c r="H1062" vm="9114">
        <f ca="1"/>
        <v>417.32</v>
      </c>
      <c r="I1062" vm="9115">
        <f ca="1"/>
        <v>173.72</v>
      </c>
      <c r="J1062" vm="7082">
        <f ca="1"/>
        <v>174.48</v>
      </c>
      <c r="K1062" vm="9116">
        <f ca="1"/>
        <v>496.98</v>
      </c>
      <c r="L1062" vm="9117">
        <f ca="1"/>
        <v>173.8</v>
      </c>
      <c r="M1062" vm="3528">
        <f ca="1"/>
        <v>148.47999999999999</v>
      </c>
      <c r="N1062" s="9">
        <f t="shared" ca="1" si="107"/>
        <v>14.036974075648107</v>
      </c>
      <c r="O1062" s="9">
        <f t="shared" ca="1" si="107"/>
        <v>1.646290424857324</v>
      </c>
      <c r="P1062" s="9">
        <f t="shared" ca="1" si="107"/>
        <v>1.3663545036608209</v>
      </c>
      <c r="Q1062" s="9">
        <f t="shared" ca="1" si="102"/>
        <v>0.88847519265737285</v>
      </c>
      <c r="R1062" s="9">
        <f t="shared" ca="1" si="103"/>
        <v>1.4213398294762487</v>
      </c>
      <c r="S1062" s="9">
        <f t="shared" ca="1" si="104"/>
        <v>5.2319817558554815</v>
      </c>
      <c r="T1062" s="9">
        <f t="shared" ca="1" si="105"/>
        <v>1.2210587724940538</v>
      </c>
    </row>
    <row r="1063" spans="1:20" x14ac:dyDescent="0.25">
      <c r="A1063" vm="9118">
        <f ca="1"/>
        <v>45370</v>
      </c>
      <c r="B1063" vm="9119">
        <f ca="1"/>
        <v>438.57</v>
      </c>
      <c r="C1063" s="9">
        <f t="shared" ca="1" si="106"/>
        <v>2.4915424705129752E-3</v>
      </c>
      <c r="G1063" vm="9120">
        <f ca="1"/>
        <v>89.397999999999996</v>
      </c>
      <c r="H1063" vm="9121">
        <f ca="1"/>
        <v>421.41</v>
      </c>
      <c r="I1063" vm="8146">
        <f ca="1"/>
        <v>176.08</v>
      </c>
      <c r="J1063" vm="9122">
        <f ca="1"/>
        <v>175.9</v>
      </c>
      <c r="K1063" vm="9123">
        <f ca="1"/>
        <v>496.24</v>
      </c>
      <c r="L1063" vm="9124">
        <f ca="1"/>
        <v>171.32</v>
      </c>
      <c r="M1063" vm="4261">
        <f ca="1"/>
        <v>147.91999999999999</v>
      </c>
      <c r="N1063" s="9">
        <f t="shared" ca="1" si="107"/>
        <v>14.197280067998298</v>
      </c>
      <c r="O1063" s="9">
        <f t="shared" ca="1" si="107"/>
        <v>1.6722257450856057</v>
      </c>
      <c r="P1063" s="9">
        <f t="shared" ca="1" si="107"/>
        <v>1.3985016175719398</v>
      </c>
      <c r="Q1063" s="9">
        <f t="shared" ca="1" si="102"/>
        <v>0.90384448870032053</v>
      </c>
      <c r="R1063" s="9">
        <f t="shared" ca="1" si="103"/>
        <v>1.4177344701583436</v>
      </c>
      <c r="S1063" s="9">
        <f t="shared" ca="1" si="104"/>
        <v>5.1430558942069098</v>
      </c>
      <c r="T1063" s="9">
        <f t="shared" ca="1" si="105"/>
        <v>1.2126819344512421</v>
      </c>
    </row>
    <row r="1064" spans="1:20" x14ac:dyDescent="0.25">
      <c r="A1064" vm="9125">
        <f ca="1"/>
        <v>45371</v>
      </c>
      <c r="B1064" vm="9126">
        <f ca="1"/>
        <v>443.77</v>
      </c>
      <c r="C1064" s="9">
        <f t="shared" ca="1" si="106"/>
        <v>1.1856716145655088E-2</v>
      </c>
      <c r="G1064" vm="9127">
        <f ca="1"/>
        <v>90.372</v>
      </c>
      <c r="H1064" vm="9128">
        <f ca="1"/>
        <v>425.23</v>
      </c>
      <c r="I1064" vm="9129">
        <f ca="1"/>
        <v>178.67</v>
      </c>
      <c r="J1064" vm="9130">
        <f ca="1"/>
        <v>178.15</v>
      </c>
      <c r="K1064" vm="9131">
        <f ca="1"/>
        <v>505.52</v>
      </c>
      <c r="L1064" vm="9132">
        <f ca="1"/>
        <v>175.66</v>
      </c>
      <c r="M1064" vm="9133">
        <f ca="1"/>
        <v>149.68</v>
      </c>
      <c r="N1064" s="9">
        <f t="shared" ca="1" si="107"/>
        <v>14.362855928601784</v>
      </c>
      <c r="O1064" s="9">
        <f t="shared" ca="1" si="107"/>
        <v>1.6964489537095755</v>
      </c>
      <c r="P1064" s="9">
        <f t="shared" ca="1" si="107"/>
        <v>1.4337817129235484</v>
      </c>
      <c r="Q1064" s="9">
        <f t="shared" ca="1" si="102"/>
        <v>0.92819724651485003</v>
      </c>
      <c r="R1064" s="9">
        <f t="shared" ca="1" si="103"/>
        <v>1.4629476248477467</v>
      </c>
      <c r="S1064" s="9">
        <f t="shared" ca="1" si="104"/>
        <v>5.2986761520919092</v>
      </c>
      <c r="T1064" s="9">
        <f t="shared" ca="1" si="105"/>
        <v>1.2390091397286502</v>
      </c>
    </row>
    <row r="1065" spans="1:20" x14ac:dyDescent="0.25">
      <c r="A1065" vm="9134">
        <f ca="1"/>
        <v>45372</v>
      </c>
      <c r="B1065" vm="9135">
        <f ca="1"/>
        <v>445.87</v>
      </c>
      <c r="C1065" s="9">
        <f t="shared" ca="1" si="106"/>
        <v>4.7321810847962276E-3</v>
      </c>
      <c r="G1065" vm="9136">
        <f ca="1"/>
        <v>91.435000000000002</v>
      </c>
      <c r="H1065" vm="9137">
        <f ca="1"/>
        <v>429.37</v>
      </c>
      <c r="I1065" vm="9138">
        <f ca="1"/>
        <v>171.37</v>
      </c>
      <c r="J1065" vm="9130">
        <f ca="1"/>
        <v>178.15</v>
      </c>
      <c r="K1065" vm="9139">
        <f ca="1"/>
        <v>507.76</v>
      </c>
      <c r="L1065" vm="9140">
        <f ca="1"/>
        <v>172.82</v>
      </c>
      <c r="M1065" vm="9141">
        <f ca="1"/>
        <v>148.74</v>
      </c>
      <c r="N1065" s="9">
        <f t="shared" ca="1" si="107"/>
        <v>14.543561410964726</v>
      </c>
      <c r="O1065" s="9">
        <f t="shared" ca="1" si="107"/>
        <v>1.7227013316423592</v>
      </c>
      <c r="P1065" s="9">
        <f t="shared" ca="1" si="107"/>
        <v>1.3343436063340715</v>
      </c>
      <c r="Q1065" s="9">
        <f t="shared" ca="1" si="102"/>
        <v>0.92819724651485003</v>
      </c>
      <c r="R1065" s="9">
        <f t="shared" ca="1" si="103"/>
        <v>1.4738611449451886</v>
      </c>
      <c r="S1065" s="9">
        <f t="shared" ca="1" si="104"/>
        <v>5.196841697623384</v>
      </c>
      <c r="T1065" s="9">
        <f t="shared" ca="1" si="105"/>
        <v>1.2249480187282167</v>
      </c>
    </row>
    <row r="1066" spans="1:20" x14ac:dyDescent="0.25">
      <c r="A1066" vm="9142">
        <f ca="1"/>
        <v>45373</v>
      </c>
      <c r="B1066" vm="9143">
        <f ca="1"/>
        <v>446.38</v>
      </c>
      <c r="C1066" s="9">
        <f t="shared" ca="1" si="106"/>
        <v>1.143831161549258E-3</v>
      </c>
      <c r="G1066" vm="9144">
        <f ca="1"/>
        <v>94.289000000000001</v>
      </c>
      <c r="H1066" vm="9145">
        <f ca="1"/>
        <v>428.74</v>
      </c>
      <c r="I1066" vm="9146">
        <f ca="1"/>
        <v>172.28</v>
      </c>
      <c r="J1066" vm="9147">
        <f ca="1"/>
        <v>178.87</v>
      </c>
      <c r="K1066" vm="9148">
        <f ca="1"/>
        <v>509.58</v>
      </c>
      <c r="L1066" vm="9149">
        <f ca="1"/>
        <v>170.83</v>
      </c>
      <c r="M1066" vm="9150">
        <f ca="1"/>
        <v>151.77000000000001</v>
      </c>
      <c r="N1066" s="9">
        <f t="shared" ca="1" si="107"/>
        <v>15.028729281767955</v>
      </c>
      <c r="O1066" s="9">
        <f t="shared" ca="1" si="107"/>
        <v>1.7187064045656313</v>
      </c>
      <c r="P1066" s="9">
        <f t="shared" ca="1" si="107"/>
        <v>1.3467393155116638</v>
      </c>
      <c r="Q1066" s="9">
        <f t="shared" ca="1" si="102"/>
        <v>0.93599012901549927</v>
      </c>
      <c r="R1066" s="9">
        <f t="shared" ca="1" si="103"/>
        <v>1.4827283800243602</v>
      </c>
      <c r="S1066" s="9">
        <f t="shared" ca="1" si="104"/>
        <v>5.1254858650908623</v>
      </c>
      <c r="T1066" s="9">
        <f t="shared" ca="1" si="105"/>
        <v>1.2702726959955726</v>
      </c>
    </row>
    <row r="1067" spans="1:20" x14ac:dyDescent="0.25">
      <c r="A1067" vm="9151">
        <f ca="1"/>
        <v>45376</v>
      </c>
      <c r="B1067" vm="9152">
        <f ca="1"/>
        <v>444.76</v>
      </c>
      <c r="C1067" s="9">
        <f t="shared" ca="1" si="106"/>
        <v>-3.6291948564003418E-3</v>
      </c>
      <c r="G1067" vm="9153">
        <f ca="1"/>
        <v>95.001999999999995</v>
      </c>
      <c r="H1067" vm="9154">
        <f ca="1"/>
        <v>422.86</v>
      </c>
      <c r="I1067" vm="9155">
        <f ca="1"/>
        <v>170.85</v>
      </c>
      <c r="J1067" vm="9156">
        <f ca="1"/>
        <v>179.71</v>
      </c>
      <c r="K1067" vm="9157">
        <f ca="1"/>
        <v>503.02</v>
      </c>
      <c r="L1067" vm="9158">
        <f ca="1"/>
        <v>172.63</v>
      </c>
      <c r="M1067" vm="9159">
        <f ca="1"/>
        <v>151.15</v>
      </c>
      <c r="N1067" s="9">
        <f t="shared" ca="1" si="107"/>
        <v>15.149936251593708</v>
      </c>
      <c r="O1067" s="9">
        <f t="shared" ca="1" si="107"/>
        <v>1.6814204185161703</v>
      </c>
      <c r="P1067" s="9">
        <f t="shared" ca="1" si="107"/>
        <v>1.3272603439468758</v>
      </c>
      <c r="Q1067" s="9">
        <f t="shared" ca="1" si="102"/>
        <v>0.94508182526625695</v>
      </c>
      <c r="R1067" s="9">
        <f t="shared" ca="1" si="103"/>
        <v>1.4507673568818511</v>
      </c>
      <c r="S1067" s="9">
        <f t="shared" ca="1" si="104"/>
        <v>5.1900288291906307</v>
      </c>
      <c r="T1067" s="9">
        <f t="shared" ca="1" si="105"/>
        <v>1.2609983395910311</v>
      </c>
    </row>
    <row r="1068" spans="1:20" x14ac:dyDescent="0.25">
      <c r="A1068" vm="9160">
        <f ca="1"/>
        <v>45377</v>
      </c>
      <c r="B1068" vm="9161">
        <f ca="1"/>
        <v>443.32</v>
      </c>
      <c r="C1068" s="9">
        <f t="shared" ca="1" si="106"/>
        <v>-3.2377012321251897E-3</v>
      </c>
      <c r="G1068" vm="9162">
        <f ca="1"/>
        <v>92.561000000000007</v>
      </c>
      <c r="H1068" vm="9163">
        <f ca="1"/>
        <v>421.65</v>
      </c>
      <c r="I1068" vm="9164">
        <f ca="1"/>
        <v>169.71</v>
      </c>
      <c r="J1068" vm="9165">
        <f ca="1"/>
        <v>178.3</v>
      </c>
      <c r="K1068" vm="9166">
        <f ca="1"/>
        <v>495.89</v>
      </c>
      <c r="L1068" vm="9167">
        <f ca="1"/>
        <v>177.67</v>
      </c>
      <c r="M1068" vm="9168">
        <f ca="1"/>
        <v>151.69999999999999</v>
      </c>
      <c r="N1068" s="9">
        <f t="shared" ca="1" si="107"/>
        <v>14.734976625584361</v>
      </c>
      <c r="O1068" s="9">
        <f t="shared" ca="1" si="107"/>
        <v>1.6737476220672165</v>
      </c>
      <c r="P1068" s="9">
        <f t="shared" ca="1" si="107"/>
        <v>1.3117316533287933</v>
      </c>
      <c r="Q1068" s="9">
        <f t="shared" ca="1" si="102"/>
        <v>0.92982076370248534</v>
      </c>
      <c r="R1068" s="9">
        <f t="shared" ca="1" si="103"/>
        <v>1.4160292326431181</v>
      </c>
      <c r="S1068" s="9">
        <f t="shared" ca="1" si="104"/>
        <v>5.370749128669984</v>
      </c>
      <c r="T1068" s="9">
        <f t="shared" ca="1" si="105"/>
        <v>1.2692255912402208</v>
      </c>
    </row>
    <row r="1069" spans="1:20" x14ac:dyDescent="0.25">
      <c r="A1069" vm="9169">
        <f ca="1"/>
        <v>45378</v>
      </c>
      <c r="B1069" vm="9170">
        <f ca="1"/>
        <v>444.83</v>
      </c>
      <c r="C1069" s="9">
        <f t="shared" ca="1" si="106"/>
        <v>3.4061174772173075E-3</v>
      </c>
      <c r="G1069" vm="6634">
        <f ca="1"/>
        <v>90.25</v>
      </c>
      <c r="H1069" vm="9171">
        <f ca="1"/>
        <v>421.43</v>
      </c>
      <c r="I1069" vm="9172">
        <f ca="1"/>
        <v>173.31</v>
      </c>
      <c r="J1069" vm="9173">
        <f ca="1"/>
        <v>179.83</v>
      </c>
      <c r="K1069" vm="9174">
        <f ca="1"/>
        <v>493.86</v>
      </c>
      <c r="L1069" vm="9173">
        <f ca="1"/>
        <v>179.83</v>
      </c>
      <c r="M1069" vm="8676">
        <f ca="1"/>
        <v>151.94</v>
      </c>
      <c r="N1069" s="9">
        <f t="shared" ca="1" si="107"/>
        <v>14.342116447088822</v>
      </c>
      <c r="O1069" s="9">
        <f t="shared" ca="1" si="107"/>
        <v>1.6723525681674065</v>
      </c>
      <c r="P1069" s="9">
        <f t="shared" ca="1" si="107"/>
        <v>1.3607696237016857</v>
      </c>
      <c r="Q1069" s="9">
        <f t="shared" ca="1" si="102"/>
        <v>0.94638063901636538</v>
      </c>
      <c r="R1069" s="9">
        <f t="shared" ca="1" si="103"/>
        <v>1.4061388550548113</v>
      </c>
      <c r="S1069" s="9">
        <f t="shared" ca="1" si="104"/>
        <v>5.4482006855897076</v>
      </c>
      <c r="T1069" s="9">
        <f t="shared" ca="1" si="105"/>
        <v>1.27281566468714</v>
      </c>
    </row>
    <row r="1070" spans="1:20" x14ac:dyDescent="0.25">
      <c r="A1070" vm="9175">
        <f ca="1"/>
        <v>45379</v>
      </c>
      <c r="B1070" vm="9176">
        <f ca="1"/>
        <v>444.01</v>
      </c>
      <c r="C1070" s="9">
        <f t="shared" ca="1" si="106"/>
        <v>-1.8434008497628662E-3</v>
      </c>
      <c r="G1070" vm="9177">
        <f ca="1"/>
        <v>90.355999999999995</v>
      </c>
      <c r="H1070" vm="9178">
        <f ca="1"/>
        <v>420.72</v>
      </c>
      <c r="I1070" vm="9179">
        <f ca="1"/>
        <v>171.48</v>
      </c>
      <c r="J1070" vm="9180">
        <f ca="1"/>
        <v>180.38</v>
      </c>
      <c r="K1070" vm="9181">
        <f ca="1"/>
        <v>485.58</v>
      </c>
      <c r="L1070" vm="9182">
        <f ca="1"/>
        <v>175.79</v>
      </c>
      <c r="M1070" vm="9183">
        <f ca="1"/>
        <v>152.26</v>
      </c>
      <c r="N1070" s="9">
        <f t="shared" ca="1" si="107"/>
        <v>14.360135996600084</v>
      </c>
      <c r="O1070" s="9">
        <f t="shared" ca="1" si="107"/>
        <v>1.6678503487634755</v>
      </c>
      <c r="P1070" s="9">
        <f t="shared" ca="1" si="107"/>
        <v>1.335841988762132</v>
      </c>
      <c r="Q1070" s="9">
        <f t="shared" ca="1" si="102"/>
        <v>0.95233353537102783</v>
      </c>
      <c r="R1070" s="9">
        <f t="shared" ca="1" si="103"/>
        <v>1.3657978075517661</v>
      </c>
      <c r="S1070" s="9">
        <f t="shared" ca="1" si="104"/>
        <v>5.3033375883880032</v>
      </c>
      <c r="T1070" s="9">
        <f t="shared" ca="1" si="105"/>
        <v>1.2776024292830321</v>
      </c>
    </row>
    <row r="1071" spans="1:20" x14ac:dyDescent="0.25">
      <c r="A1071" vm="9184">
        <f ca="1"/>
        <v>45383</v>
      </c>
      <c r="B1071" vm="9185">
        <f ca="1"/>
        <v>444.95</v>
      </c>
      <c r="C1071" s="9">
        <f t="shared" ca="1" si="106"/>
        <v>2.1170694353731534E-3</v>
      </c>
      <c r="G1071" vm="9186">
        <f ca="1"/>
        <v>90.363</v>
      </c>
      <c r="H1071" vm="9187">
        <f ca="1"/>
        <v>424.57</v>
      </c>
      <c r="I1071" vm="5963">
        <f ca="1"/>
        <v>170.03</v>
      </c>
      <c r="J1071" vm="9188">
        <f ca="1"/>
        <v>180.97</v>
      </c>
      <c r="K1071" vm="9189">
        <f ca="1"/>
        <v>491.35</v>
      </c>
      <c r="L1071" vm="9190">
        <f ca="1"/>
        <v>175.22</v>
      </c>
      <c r="M1071" vm="9191">
        <f ca="1"/>
        <v>156.5</v>
      </c>
      <c r="N1071" s="9">
        <f t="shared" ca="1" si="107"/>
        <v>14.361325966850828</v>
      </c>
      <c r="O1071" s="9">
        <f t="shared" ca="1" si="107"/>
        <v>1.692263792010146</v>
      </c>
      <c r="P1071" s="9">
        <f t="shared" ca="1" si="107"/>
        <v>1.3160905840286055</v>
      </c>
      <c r="Q1071" s="9">
        <f t="shared" ca="1" si="102"/>
        <v>0.95871936964239346</v>
      </c>
      <c r="R1071" s="9">
        <f t="shared" ca="1" si="103"/>
        <v>1.3939098660170526</v>
      </c>
      <c r="S1071" s="9">
        <f t="shared" ca="1" si="104"/>
        <v>5.2828989830897433</v>
      </c>
      <c r="T1071" s="9">
        <f t="shared" ca="1" si="105"/>
        <v>1.3410270601786061</v>
      </c>
    </row>
    <row r="1072" spans="1:20" x14ac:dyDescent="0.25">
      <c r="A1072" vm="9192">
        <f ca="1"/>
        <v>45384</v>
      </c>
      <c r="B1072" vm="9193">
        <f ca="1"/>
        <v>441.11</v>
      </c>
      <c r="C1072" s="9">
        <f t="shared" ca="1" si="106"/>
        <v>-8.6301831666478757E-3</v>
      </c>
      <c r="G1072" vm="9194">
        <f ca="1"/>
        <v>89.451999999999998</v>
      </c>
      <c r="H1072" vm="9195">
        <f ca="1"/>
        <v>421.44</v>
      </c>
      <c r="I1072" vm="9196">
        <f ca="1"/>
        <v>168.84</v>
      </c>
      <c r="J1072" vm="9197">
        <f ca="1"/>
        <v>180.69</v>
      </c>
      <c r="K1072" vm="9198">
        <f ca="1"/>
        <v>497.37</v>
      </c>
      <c r="L1072" vm="9199">
        <f ca="1"/>
        <v>166.63</v>
      </c>
      <c r="M1072" vm="9200">
        <f ca="1"/>
        <v>155.87</v>
      </c>
      <c r="N1072" s="9">
        <f t="shared" ca="1" si="107"/>
        <v>14.206459838504037</v>
      </c>
      <c r="O1072" s="9">
        <f t="shared" ca="1" si="107"/>
        <v>1.6724159797083069</v>
      </c>
      <c r="P1072" s="9">
        <f t="shared" ca="1" si="107"/>
        <v>1.2998808104886774</v>
      </c>
      <c r="Q1072" s="9">
        <f t="shared" ca="1" si="102"/>
        <v>0.95568880422547409</v>
      </c>
      <c r="R1072" s="9">
        <f t="shared" ca="1" si="103"/>
        <v>1.4232399512789282</v>
      </c>
      <c r="S1072" s="9">
        <f t="shared" ca="1" si="104"/>
        <v>4.9748856155247339</v>
      </c>
      <c r="T1072" s="9">
        <f t="shared" ca="1" si="105"/>
        <v>1.331603117380443</v>
      </c>
    </row>
    <row r="1073" spans="1:20" x14ac:dyDescent="0.25">
      <c r="A1073" vm="9201">
        <f ca="1"/>
        <v>45385</v>
      </c>
      <c r="B1073" vm="9202">
        <f ca="1"/>
        <v>442.1</v>
      </c>
      <c r="C1073" s="9">
        <f t="shared" ca="1" si="106"/>
        <v>2.2443381469474666E-3</v>
      </c>
      <c r="G1073" vm="9203">
        <f ca="1"/>
        <v>88.963999999999999</v>
      </c>
      <c r="H1073" vm="9204">
        <f ca="1"/>
        <v>420.45</v>
      </c>
      <c r="I1073" vm="9205">
        <f ca="1"/>
        <v>169.65</v>
      </c>
      <c r="J1073" vm="8405">
        <f ca="1"/>
        <v>182.41</v>
      </c>
      <c r="K1073" vm="9206">
        <f ca="1"/>
        <v>506.74</v>
      </c>
      <c r="L1073" vm="9207">
        <f ca="1"/>
        <v>168.38</v>
      </c>
      <c r="M1073" vm="9208">
        <f ca="1"/>
        <v>156.37</v>
      </c>
      <c r="N1073" s="9">
        <f t="shared" ca="1" si="107"/>
        <v>14.123501912452188</v>
      </c>
      <c r="O1073" s="9">
        <f t="shared" ca="1" si="107"/>
        <v>1.6661382371591631</v>
      </c>
      <c r="P1073" s="9">
        <f t="shared" ca="1" si="107"/>
        <v>1.3109143538225783</v>
      </c>
      <c r="Q1073" s="9">
        <f t="shared" ca="1" si="102"/>
        <v>0.97430513464369217</v>
      </c>
      <c r="R1073" s="9">
        <f t="shared" ca="1" si="103"/>
        <v>1.4688915956151036</v>
      </c>
      <c r="S1073" s="9">
        <f t="shared" ca="1" si="104"/>
        <v>5.0376357195106207</v>
      </c>
      <c r="T1073" s="9">
        <f t="shared" ca="1" si="105"/>
        <v>1.3390824370615251</v>
      </c>
    </row>
    <row r="1074" spans="1:20" x14ac:dyDescent="0.25">
      <c r="A1074" vm="9209">
        <f ca="1"/>
        <v>45386</v>
      </c>
      <c r="B1074" vm="8909">
        <f ca="1"/>
        <v>435.34</v>
      </c>
      <c r="C1074" s="9">
        <f t="shared" ca="1" si="106"/>
        <v>-1.5290658222121833E-2</v>
      </c>
      <c r="G1074" vm="9210">
        <f ca="1"/>
        <v>85.905000000000001</v>
      </c>
      <c r="H1074" vm="9211">
        <f ca="1"/>
        <v>417.88</v>
      </c>
      <c r="I1074" vm="5044">
        <f ca="1"/>
        <v>168.82</v>
      </c>
      <c r="J1074" vm="9212">
        <f ca="1"/>
        <v>180</v>
      </c>
      <c r="K1074" vm="9213">
        <f ca="1"/>
        <v>510.92</v>
      </c>
      <c r="L1074" vm="9214">
        <f ca="1"/>
        <v>171.11</v>
      </c>
      <c r="M1074" vm="8676">
        <f ca="1"/>
        <v>151.94</v>
      </c>
      <c r="N1074" s="9">
        <f t="shared" ca="1" si="107"/>
        <v>13.603484912877178</v>
      </c>
      <c r="O1074" s="9">
        <f t="shared" ca="1" si="107"/>
        <v>1.6498414711477492</v>
      </c>
      <c r="P1074" s="9">
        <f t="shared" ca="1" si="107"/>
        <v>1.2996083773199389</v>
      </c>
      <c r="Q1074" s="9">
        <f t="shared" ca="1" si="102"/>
        <v>0.94822062516235173</v>
      </c>
      <c r="R1074" s="9">
        <f t="shared" ca="1" si="103"/>
        <v>1.4892570036540804</v>
      </c>
      <c r="S1074" s="9">
        <f t="shared" ca="1" si="104"/>
        <v>5.1355258817286042</v>
      </c>
      <c r="T1074" s="9">
        <f t="shared" ca="1" si="105"/>
        <v>1.27281566468714</v>
      </c>
    </row>
    <row r="1075" spans="1:20" x14ac:dyDescent="0.25">
      <c r="A1075" vm="9215">
        <f ca="1"/>
        <v>45387</v>
      </c>
      <c r="B1075" vm="9216">
        <f ca="1"/>
        <v>440.47</v>
      </c>
      <c r="C1075" s="9">
        <f t="shared" ca="1" si="106"/>
        <v>1.1783893049111205E-2</v>
      </c>
      <c r="G1075" vm="9217">
        <f ca="1"/>
        <v>88.007999999999996</v>
      </c>
      <c r="H1075" vm="9218">
        <f ca="1"/>
        <v>425.52</v>
      </c>
      <c r="I1075" vm="5786">
        <f ca="1"/>
        <v>169.58</v>
      </c>
      <c r="J1075" vm="9219">
        <f ca="1"/>
        <v>185.07</v>
      </c>
      <c r="K1075" vm="9220">
        <f ca="1"/>
        <v>527.34</v>
      </c>
      <c r="L1075" vm="7194">
        <f ca="1"/>
        <v>164.9</v>
      </c>
      <c r="M1075" vm="9221">
        <f ca="1"/>
        <v>153.94</v>
      </c>
      <c r="N1075" s="9">
        <f t="shared" ca="1" si="107"/>
        <v>13.960985975350615</v>
      </c>
      <c r="O1075" s="9">
        <f t="shared" ca="1" si="107"/>
        <v>1.6982878883956882</v>
      </c>
      <c r="P1075" s="9">
        <f t="shared" ca="1" si="107"/>
        <v>1.3099608377319942</v>
      </c>
      <c r="Q1075" s="9">
        <f t="shared" ca="1" si="102"/>
        <v>1.0030955061044247</v>
      </c>
      <c r="R1075" s="9">
        <f t="shared" ca="1" si="103"/>
        <v>1.5692570036540805</v>
      </c>
      <c r="S1075" s="9">
        <f t="shared" ca="1" si="104"/>
        <v>4.912852655584401</v>
      </c>
      <c r="T1075" s="9">
        <f t="shared" ca="1" si="105"/>
        <v>1.3027329434114674</v>
      </c>
    </row>
    <row r="1076" spans="1:20" x14ac:dyDescent="0.25">
      <c r="A1076" vm="9222">
        <f ca="1"/>
        <v>45390</v>
      </c>
      <c r="B1076" vm="9223">
        <f ca="1"/>
        <v>440.6</v>
      </c>
      <c r="C1076" s="9">
        <f t="shared" ca="1" si="106"/>
        <v>2.9513928303859238E-4</v>
      </c>
      <c r="G1076" vm="9224">
        <f ca="1"/>
        <v>87.132999999999996</v>
      </c>
      <c r="H1076" vm="9225">
        <f ca="1"/>
        <v>424.59</v>
      </c>
      <c r="I1076" vm="9226">
        <f ca="1"/>
        <v>168.45</v>
      </c>
      <c r="J1076" vm="9227">
        <f ca="1"/>
        <v>185.19</v>
      </c>
      <c r="K1076" vm="9228">
        <f ca="1"/>
        <v>519.25</v>
      </c>
      <c r="L1076" vm="9229">
        <f ca="1"/>
        <v>172.98</v>
      </c>
      <c r="M1076" vm="9230">
        <f ca="1"/>
        <v>156.13999999999999</v>
      </c>
      <c r="N1076" s="9">
        <f t="shared" ca="1" si="107"/>
        <v>13.812239694007648</v>
      </c>
      <c r="O1076" s="9">
        <f t="shared" ca="1" si="107"/>
        <v>1.6923906150919468</v>
      </c>
      <c r="P1076" s="9">
        <f t="shared" ca="1" si="107"/>
        <v>1.2945683636982803</v>
      </c>
      <c r="Q1076" s="9">
        <f t="shared" ca="1" si="102"/>
        <v>1.0043943198545331</v>
      </c>
      <c r="R1076" s="9">
        <f t="shared" ca="1" si="103"/>
        <v>1.5298416565164432</v>
      </c>
      <c r="S1076" s="9">
        <f t="shared" ca="1" si="104"/>
        <v>5.2025788499878081</v>
      </c>
      <c r="T1076" s="9">
        <f t="shared" ca="1" si="105"/>
        <v>1.3356419500082271</v>
      </c>
    </row>
    <row r="1077" spans="1:20" x14ac:dyDescent="0.25">
      <c r="A1077" vm="9231">
        <f ca="1"/>
        <v>45391</v>
      </c>
      <c r="B1077" vm="9232">
        <f ca="1"/>
        <v>442.23</v>
      </c>
      <c r="C1077" s="9">
        <f t="shared" ca="1" si="106"/>
        <v>3.6995006808897557E-3</v>
      </c>
      <c r="G1077" vm="9233">
        <f ca="1"/>
        <v>85.353999999999999</v>
      </c>
      <c r="H1077" vm="9234">
        <f ca="1"/>
        <v>426.28</v>
      </c>
      <c r="I1077" vm="9235">
        <f ca="1"/>
        <v>169.67</v>
      </c>
      <c r="J1077" vm="9236">
        <f ca="1"/>
        <v>185.67</v>
      </c>
      <c r="K1077" vm="9237">
        <f ca="1"/>
        <v>516.9</v>
      </c>
      <c r="L1077" vm="9238">
        <f ca="1"/>
        <v>176.88</v>
      </c>
      <c r="M1077" vm="9239">
        <f ca="1"/>
        <v>158.13999999999999</v>
      </c>
      <c r="N1077" s="9">
        <f t="shared" ca="1" si="107"/>
        <v>13.509817254568635</v>
      </c>
      <c r="O1077" s="9">
        <f t="shared" ca="1" si="107"/>
        <v>1.7031071655041217</v>
      </c>
      <c r="P1077" s="9">
        <f t="shared" ca="1" si="107"/>
        <v>1.3111867869913163</v>
      </c>
      <c r="Q1077" s="9">
        <f t="shared" ca="1" si="102"/>
        <v>1.0095895748549659</v>
      </c>
      <c r="R1077" s="9">
        <f t="shared" ca="1" si="103"/>
        <v>1.5183922046285017</v>
      </c>
      <c r="S1077" s="9">
        <f t="shared" ca="1" si="104"/>
        <v>5.3424219388706415</v>
      </c>
      <c r="T1077" s="9">
        <f t="shared" ca="1" si="105"/>
        <v>1.3655592287325544</v>
      </c>
    </row>
    <row r="1078" spans="1:20" x14ac:dyDescent="0.25">
      <c r="A1078" vm="9240">
        <f ca="1"/>
        <v>45392</v>
      </c>
      <c r="B1078" vm="9241">
        <f ca="1"/>
        <v>438.37</v>
      </c>
      <c r="C1078" s="9">
        <f t="shared" ca="1" si="106"/>
        <v>-8.7284896999298978E-3</v>
      </c>
      <c r="G1078" vm="9242">
        <f ca="1"/>
        <v>87.039000000000001</v>
      </c>
      <c r="H1078" vm="9243">
        <f ca="1"/>
        <v>423.26</v>
      </c>
      <c r="I1078" vm="9244">
        <f ca="1"/>
        <v>167.78</v>
      </c>
      <c r="J1078" vm="9245">
        <f ca="1"/>
        <v>185.95</v>
      </c>
      <c r="K1078" vm="9246">
        <f ca="1"/>
        <v>519.83000000000004</v>
      </c>
      <c r="L1078" vm="9247">
        <f ca="1"/>
        <v>171.76</v>
      </c>
      <c r="M1078" vm="9248">
        <f ca="1"/>
        <v>157.66</v>
      </c>
      <c r="N1078" s="9">
        <f t="shared" ca="1" si="107"/>
        <v>13.796260093497661</v>
      </c>
      <c r="O1078" s="9">
        <f t="shared" ca="1" si="107"/>
        <v>1.6839568801521878</v>
      </c>
      <c r="P1078" s="9">
        <f t="shared" ca="1" si="107"/>
        <v>1.2854418525455475</v>
      </c>
      <c r="Q1078" s="9">
        <f t="shared" ca="1" si="102"/>
        <v>1.0126201402718848</v>
      </c>
      <c r="R1078" s="9">
        <f t="shared" ca="1" si="103"/>
        <v>1.5326674786845311</v>
      </c>
      <c r="S1078" s="9">
        <f t="shared" ca="1" si="104"/>
        <v>5.1588330632090758</v>
      </c>
      <c r="T1078" s="9">
        <f t="shared" ca="1" si="105"/>
        <v>1.358379081838716</v>
      </c>
    </row>
    <row r="1079" spans="1:20" x14ac:dyDescent="0.25">
      <c r="A1079" vm="9249">
        <f ca="1"/>
        <v>45393</v>
      </c>
      <c r="B1079" vm="9250">
        <f ca="1"/>
        <v>445.37</v>
      </c>
      <c r="C1079" s="9">
        <f t="shared" ca="1" si="106"/>
        <v>1.5968246002235453E-2</v>
      </c>
      <c r="G1079" vm="9251">
        <f ca="1"/>
        <v>90.616</v>
      </c>
      <c r="H1079" vm="9252">
        <f ca="1"/>
        <v>427.93</v>
      </c>
      <c r="I1079" vm="9253">
        <f ca="1"/>
        <v>175.04</v>
      </c>
      <c r="J1079" vm="9254">
        <f ca="1"/>
        <v>189.05</v>
      </c>
      <c r="K1079" vm="9255">
        <f ca="1"/>
        <v>523.16</v>
      </c>
      <c r="L1079" vm="9256">
        <f ca="1"/>
        <v>174.6</v>
      </c>
      <c r="M1079" vm="9257">
        <f ca="1"/>
        <v>160.79</v>
      </c>
      <c r="N1079" s="9">
        <f t="shared" ca="1" si="107"/>
        <v>14.404334891627709</v>
      </c>
      <c r="O1079" s="9">
        <f t="shared" ca="1" si="107"/>
        <v>1.7135700697526954</v>
      </c>
      <c r="P1079" s="9">
        <f t="shared" ca="1" si="107"/>
        <v>1.384335092797548</v>
      </c>
      <c r="Q1079" s="9">
        <f t="shared" ca="1" si="102"/>
        <v>1.0461728288163479</v>
      </c>
      <c r="R1079" s="9">
        <f t="shared" ca="1" si="103"/>
        <v>1.5488915956151033</v>
      </c>
      <c r="S1079" s="9">
        <f t="shared" ca="1" si="104"/>
        <v>5.2606675176776001</v>
      </c>
      <c r="T1079" s="9">
        <f t="shared" ca="1" si="105"/>
        <v>1.4051996230422881</v>
      </c>
    </row>
    <row r="1080" spans="1:20" x14ac:dyDescent="0.25">
      <c r="A1080" vm="9258">
        <f ca="1"/>
        <v>45394</v>
      </c>
      <c r="B1080" vm="9259">
        <f ca="1"/>
        <v>438.27</v>
      </c>
      <c r="C1080" s="9">
        <f t="shared" ca="1" si="106"/>
        <v>-1.5941801199003125E-2</v>
      </c>
      <c r="G1080" vm="9260">
        <f ca="1"/>
        <v>88.186000000000007</v>
      </c>
      <c r="H1080" vm="9261">
        <f ca="1"/>
        <v>421.9</v>
      </c>
      <c r="I1080" vm="9262">
        <f ca="1"/>
        <v>176.55</v>
      </c>
      <c r="J1080" vm="9263">
        <f ca="1"/>
        <v>186.13</v>
      </c>
      <c r="K1080" vm="9264">
        <f ca="1"/>
        <v>511.9</v>
      </c>
      <c r="L1080" vm="9265">
        <f ca="1"/>
        <v>171.05</v>
      </c>
      <c r="M1080" vm="9266">
        <f ca="1"/>
        <v>159.19</v>
      </c>
      <c r="N1080" s="9">
        <f t="shared" ca="1" si="107"/>
        <v>13.991245218869528</v>
      </c>
      <c r="O1080" s="9">
        <f t="shared" ca="1" si="107"/>
        <v>1.6753329105897272</v>
      </c>
      <c r="P1080" s="9">
        <f t="shared" ca="1" si="107"/>
        <v>1.4049037970372895</v>
      </c>
      <c r="Q1080" s="9">
        <f t="shared" ca="1" si="102"/>
        <v>1.0145683608970475</v>
      </c>
      <c r="R1080" s="9">
        <f t="shared" ca="1" si="103"/>
        <v>1.494031668696711</v>
      </c>
      <c r="S1080" s="9">
        <f t="shared" ca="1" si="104"/>
        <v>5.1333744495919449</v>
      </c>
      <c r="T1080" s="9">
        <f t="shared" ca="1" si="105"/>
        <v>1.3812658000628262</v>
      </c>
    </row>
    <row r="1081" spans="1:20" x14ac:dyDescent="0.25">
      <c r="A1081" vm="9267">
        <f ca="1"/>
        <v>45397</v>
      </c>
      <c r="B1081" vm="9268">
        <f ca="1"/>
        <v>431.06</v>
      </c>
      <c r="C1081" s="9">
        <f t="shared" ca="1" si="106"/>
        <v>-1.6451046158760585E-2</v>
      </c>
      <c r="G1081" vm="9269">
        <f ca="1"/>
        <v>86.001000000000005</v>
      </c>
      <c r="H1081" vm="9010">
        <f ca="1"/>
        <v>413.64</v>
      </c>
      <c r="I1081" vm="7446">
        <f ca="1"/>
        <v>172.69</v>
      </c>
      <c r="J1081" vm="9270">
        <f ca="1"/>
        <v>183.62</v>
      </c>
      <c r="K1081" vm="9271">
        <f ca="1"/>
        <v>500.23</v>
      </c>
      <c r="L1081" vm="9272">
        <f ca="1"/>
        <v>161.47999999999999</v>
      </c>
      <c r="M1081" vm="9273">
        <f ca="1"/>
        <v>156.33000000000001</v>
      </c>
      <c r="N1081" s="9">
        <f t="shared" ca="1" si="107"/>
        <v>13.619804504887378</v>
      </c>
      <c r="O1081" s="9">
        <f t="shared" ca="1" si="107"/>
        <v>1.6229549778059607</v>
      </c>
      <c r="P1081" s="9">
        <f t="shared" ca="1" si="107"/>
        <v>1.3523241954707985</v>
      </c>
      <c r="Q1081" s="9">
        <f t="shared" ca="1" si="102"/>
        <v>0.98740150662395032</v>
      </c>
      <c r="R1081" s="9">
        <f t="shared" ca="1" si="103"/>
        <v>1.4371741778319125</v>
      </c>
      <c r="S1081" s="9">
        <f t="shared" ca="1" si="104"/>
        <v>4.7902210237948388</v>
      </c>
      <c r="T1081" s="9">
        <f t="shared" ca="1" si="105"/>
        <v>1.3384840914870386</v>
      </c>
    </row>
    <row r="1082" spans="1:20" x14ac:dyDescent="0.25">
      <c r="A1082" vm="9274">
        <f ca="1"/>
        <v>45398</v>
      </c>
      <c r="B1082" vm="9275">
        <f ca="1"/>
        <v>431.1</v>
      </c>
      <c r="C1082" s="9">
        <f t="shared" ca="1" si="106"/>
        <v>9.2794506565185841E-5</v>
      </c>
      <c r="G1082" vm="9276">
        <f ca="1"/>
        <v>87.415000000000006</v>
      </c>
      <c r="H1082" vm="9277">
        <f ca="1"/>
        <v>414.58</v>
      </c>
      <c r="I1082" vm="9278">
        <f ca="1"/>
        <v>169.38</v>
      </c>
      <c r="J1082" vm="9279">
        <f ca="1"/>
        <v>183.32</v>
      </c>
      <c r="K1082" vm="9280">
        <f ca="1"/>
        <v>499.76</v>
      </c>
      <c r="L1082" vm="9281">
        <f ca="1"/>
        <v>157.11000000000001</v>
      </c>
      <c r="M1082" vm="9282">
        <f ca="1"/>
        <v>156</v>
      </c>
      <c r="N1082" s="9">
        <f t="shared" ca="1" si="107"/>
        <v>13.860178495537612</v>
      </c>
      <c r="O1082" s="9">
        <f t="shared" ca="1" si="107"/>
        <v>1.6289156626506025</v>
      </c>
      <c r="P1082" s="9">
        <f t="shared" ca="1" si="107"/>
        <v>1.3072365060446112</v>
      </c>
      <c r="Q1082" s="9">
        <f t="shared" ca="1" si="102"/>
        <v>0.98415447224867947</v>
      </c>
      <c r="R1082" s="9">
        <f t="shared" ca="1" si="103"/>
        <v>1.4348842874543242</v>
      </c>
      <c r="S1082" s="9">
        <f t="shared" ca="1" si="104"/>
        <v>4.6335250498415119</v>
      </c>
      <c r="T1082" s="9">
        <f t="shared" ca="1" si="105"/>
        <v>1.3335477404975244</v>
      </c>
    </row>
    <row r="1083" spans="1:20" x14ac:dyDescent="0.25">
      <c r="A1083" vm="9283">
        <f ca="1"/>
        <v>45399</v>
      </c>
      <c r="B1083" vm="9284">
        <f ca="1"/>
        <v>425.84</v>
      </c>
      <c r="C1083" s="9">
        <f t="shared" ca="1" si="106"/>
        <v>-1.2201345395499996E-2</v>
      </c>
      <c r="G1083" vm="9285">
        <f ca="1"/>
        <v>84.034999999999997</v>
      </c>
      <c r="H1083" vm="9286">
        <f ca="1"/>
        <v>411.84</v>
      </c>
      <c r="I1083" vm="9287">
        <f ca="1"/>
        <v>168</v>
      </c>
      <c r="J1083" vm="5431">
        <f ca="1"/>
        <v>181.28</v>
      </c>
      <c r="K1083" vm="9288">
        <f ca="1"/>
        <v>494.17</v>
      </c>
      <c r="L1083" vm="9289">
        <f ca="1"/>
        <v>155.44999999999999</v>
      </c>
      <c r="M1083" vm="9290">
        <f ca="1"/>
        <v>156.88</v>
      </c>
      <c r="N1083" s="9">
        <f t="shared" ca="1" si="107"/>
        <v>13.285592860178495</v>
      </c>
      <c r="O1083" s="9">
        <f t="shared" ca="1" si="107"/>
        <v>1.611540900443881</v>
      </c>
      <c r="P1083" s="9">
        <f t="shared" ca="1" si="107"/>
        <v>1.2884386174016687</v>
      </c>
      <c r="Q1083" s="9">
        <f t="shared" ca="1" si="102"/>
        <v>0.96207463849683972</v>
      </c>
      <c r="R1083" s="9">
        <f t="shared" ca="1" si="103"/>
        <v>1.4076492082825824</v>
      </c>
      <c r="S1083" s="9">
        <f t="shared" ca="1" si="104"/>
        <v>4.5740020940606128</v>
      </c>
      <c r="T1083" s="9">
        <f t="shared" ca="1" si="105"/>
        <v>1.3467113431362283</v>
      </c>
    </row>
    <row r="1084" spans="1:20" x14ac:dyDescent="0.25">
      <c r="A1084" vm="9291">
        <f ca="1"/>
        <v>45400</v>
      </c>
      <c r="B1084" vm="9292">
        <f ca="1"/>
        <v>423.41</v>
      </c>
      <c r="C1084" s="9">
        <f t="shared" ca="1" si="106"/>
        <v>-5.7063685891413085E-3</v>
      </c>
      <c r="G1084" vm="9293">
        <f ca="1"/>
        <v>84.671000000000006</v>
      </c>
      <c r="H1084" vm="9294">
        <f ca="1"/>
        <v>404.27</v>
      </c>
      <c r="I1084" vm="9295">
        <f ca="1"/>
        <v>167.04</v>
      </c>
      <c r="J1084" vm="9296">
        <f ca="1"/>
        <v>179.22</v>
      </c>
      <c r="K1084" vm="9297">
        <f ca="1"/>
        <v>501.8</v>
      </c>
      <c r="L1084" vm="8685">
        <f ca="1"/>
        <v>149.93</v>
      </c>
      <c r="M1084" vm="9298">
        <f ca="1"/>
        <v>157.46</v>
      </c>
      <c r="N1084" s="9">
        <f t="shared" ca="1" si="107"/>
        <v>13.393710157246069</v>
      </c>
      <c r="O1084" s="9">
        <f t="shared" ca="1" si="107"/>
        <v>1.5635383639822447</v>
      </c>
      <c r="P1084" s="9">
        <f t="shared" ca="1" si="107"/>
        <v>1.2753618253022307</v>
      </c>
      <c r="Q1084" s="9">
        <f t="shared" ca="1" si="102"/>
        <v>0.93977833578664827</v>
      </c>
      <c r="R1084" s="9">
        <f t="shared" ca="1" si="103"/>
        <v>1.4448233861144946</v>
      </c>
      <c r="S1084" s="9">
        <f t="shared" ca="1" si="104"/>
        <v>4.3760703374879881</v>
      </c>
      <c r="T1084" s="9">
        <f t="shared" ca="1" si="105"/>
        <v>1.3553873539662833</v>
      </c>
    </row>
    <row r="1085" spans="1:20" x14ac:dyDescent="0.25">
      <c r="A1085" vm="9299">
        <f ca="1"/>
        <v>45401</v>
      </c>
      <c r="B1085" vm="9300">
        <f ca="1"/>
        <v>414.65</v>
      </c>
      <c r="C1085" s="9">
        <f t="shared" ca="1" si="106"/>
        <v>-2.0689166528896408E-2</v>
      </c>
      <c r="G1085" vm="9301">
        <f ca="1"/>
        <v>76.2</v>
      </c>
      <c r="H1085" vm="9302">
        <f ca="1"/>
        <v>399.12</v>
      </c>
      <c r="I1085" vm="9303">
        <f ca="1"/>
        <v>165</v>
      </c>
      <c r="J1085" vm="9304">
        <f ca="1"/>
        <v>174.63</v>
      </c>
      <c r="K1085" vm="9305">
        <f ca="1"/>
        <v>481.07</v>
      </c>
      <c r="L1085" vm="9306">
        <f ca="1"/>
        <v>147.05000000000001</v>
      </c>
      <c r="M1085" vm="9307">
        <f ca="1"/>
        <v>155.72</v>
      </c>
      <c r="N1085" s="9">
        <f t="shared" ca="1" si="107"/>
        <v>11.953676158096048</v>
      </c>
      <c r="O1085" s="9">
        <f t="shared" ca="1" si="107"/>
        <v>1.5308814204185164</v>
      </c>
      <c r="P1085" s="9">
        <f t="shared" ca="1" si="107"/>
        <v>1.2475736420909249</v>
      </c>
      <c r="Q1085" s="9">
        <f t="shared" ca="1" si="102"/>
        <v>0.89009870984500816</v>
      </c>
      <c r="R1085" s="9">
        <f t="shared" ca="1" si="103"/>
        <v>1.3438246041412909</v>
      </c>
      <c r="S1085" s="9">
        <f t="shared" ca="1" si="104"/>
        <v>4.2728015949283575</v>
      </c>
      <c r="T1085" s="9">
        <f t="shared" ca="1" si="105"/>
        <v>1.3293593214761183</v>
      </c>
    </row>
    <row r="1086" spans="1:20" x14ac:dyDescent="0.25">
      <c r="A1086" vm="9308">
        <f ca="1"/>
        <v>45404</v>
      </c>
      <c r="B1086" vm="9309">
        <f ca="1"/>
        <v>418.82</v>
      </c>
      <c r="C1086" s="9">
        <f t="shared" ca="1" si="106"/>
        <v>1.0056674303629665E-2</v>
      </c>
      <c r="G1086" vm="9310">
        <f ca="1"/>
        <v>79.518000000000001</v>
      </c>
      <c r="H1086" vm="9311">
        <f ca="1"/>
        <v>400.96</v>
      </c>
      <c r="I1086" vm="9312">
        <f ca="1"/>
        <v>165.84</v>
      </c>
      <c r="J1086" vm="7967">
        <f ca="1"/>
        <v>177.23</v>
      </c>
      <c r="K1086" vm="9313">
        <f ca="1"/>
        <v>481.73</v>
      </c>
      <c r="L1086" vm="9314">
        <f ca="1"/>
        <v>142.05000000000001</v>
      </c>
      <c r="M1086" vm="9315">
        <f ca="1"/>
        <v>157.94999999999999</v>
      </c>
      <c r="N1086" s="9">
        <f t="shared" ca="1" si="107"/>
        <v>12.517722056948577</v>
      </c>
      <c r="O1086" s="9">
        <f t="shared" ca="1" si="107"/>
        <v>1.5425491439441981</v>
      </c>
      <c r="P1086" s="9">
        <f t="shared" ca="1" si="107"/>
        <v>1.2590158351779333</v>
      </c>
      <c r="Q1086" s="9">
        <f t="shared" ca="1" si="102"/>
        <v>0.91823967443068666</v>
      </c>
      <c r="R1086" s="9">
        <f t="shared" ca="1" si="103"/>
        <v>1.3470401948842876</v>
      </c>
      <c r="S1086" s="9">
        <f t="shared" ca="1" si="104"/>
        <v>4.0935155835401105</v>
      </c>
      <c r="T1086" s="9">
        <f t="shared" ca="1" si="105"/>
        <v>1.3627170872537433</v>
      </c>
    </row>
    <row r="1087" spans="1:20" x14ac:dyDescent="0.25">
      <c r="A1087" vm="9316">
        <f ca="1"/>
        <v>45405</v>
      </c>
      <c r="B1087" vm="9317">
        <f ca="1"/>
        <v>425.07</v>
      </c>
      <c r="C1087" s="9">
        <f t="shared" ca="1" si="106"/>
        <v>1.4922878563583319E-2</v>
      </c>
      <c r="G1087" vm="9318">
        <f ca="1"/>
        <v>82.423000000000002</v>
      </c>
      <c r="H1087" vm="9319">
        <f ca="1"/>
        <v>407.57</v>
      </c>
      <c r="I1087" vm="9320">
        <f ca="1"/>
        <v>166.9</v>
      </c>
      <c r="J1087" vm="9321">
        <f ca="1"/>
        <v>179.54</v>
      </c>
      <c r="K1087" vm="9322">
        <f ca="1"/>
        <v>496.1</v>
      </c>
      <c r="L1087" vm="9323">
        <f ca="1"/>
        <v>144.68</v>
      </c>
      <c r="M1087" vm="9324">
        <f ca="1"/>
        <v>159.91999999999999</v>
      </c>
      <c r="N1087" s="9">
        <f t="shared" ca="1" si="107"/>
        <v>13.011559711007225</v>
      </c>
      <c r="O1087" s="9">
        <f t="shared" ca="1" si="107"/>
        <v>1.5844641724793913</v>
      </c>
      <c r="P1087" s="9">
        <f t="shared" ca="1" si="107"/>
        <v>1.2734547931210627</v>
      </c>
      <c r="Q1087" s="9">
        <f t="shared" ca="1" si="102"/>
        <v>0.94324183912027015</v>
      </c>
      <c r="R1087" s="9">
        <f t="shared" ca="1" si="103"/>
        <v>1.4170523751522532</v>
      </c>
      <c r="S1087" s="9">
        <f t="shared" ca="1" si="104"/>
        <v>4.1878200255303284</v>
      </c>
      <c r="T1087" s="9">
        <f t="shared" ca="1" si="105"/>
        <v>1.3921856067972054</v>
      </c>
    </row>
    <row r="1088" spans="1:20" x14ac:dyDescent="0.25">
      <c r="A1088" vm="9325">
        <f ca="1"/>
        <v>45406</v>
      </c>
      <c r="B1088" vm="9326">
        <f ca="1"/>
        <v>426.51</v>
      </c>
      <c r="C1088" s="9">
        <f t="shared" ca="1" si="106"/>
        <v>3.3876773237349056E-3</v>
      </c>
      <c r="G1088" vm="9327">
        <f ca="1"/>
        <v>79.677000000000007</v>
      </c>
      <c r="H1088" vm="9328">
        <f ca="1"/>
        <v>409.06</v>
      </c>
      <c r="I1088" vm="9329">
        <f ca="1"/>
        <v>169.02</v>
      </c>
      <c r="J1088" vm="9330">
        <f ca="1"/>
        <v>176.59</v>
      </c>
      <c r="K1088" vm="9331">
        <f ca="1"/>
        <v>493.5</v>
      </c>
      <c r="L1088" vm="187">
        <f ca="1"/>
        <v>162.13</v>
      </c>
      <c r="M1088" vm="9332">
        <f ca="1"/>
        <v>161.1</v>
      </c>
      <c r="N1088" s="9">
        <f t="shared" ca="1" si="107"/>
        <v>12.54475138121547</v>
      </c>
      <c r="O1088" s="9">
        <f t="shared" ca="1" si="107"/>
        <v>1.5939124920735575</v>
      </c>
      <c r="P1088" s="9">
        <f t="shared" ca="1" si="107"/>
        <v>1.302332709007322</v>
      </c>
      <c r="Q1088" s="9">
        <f t="shared" ca="1" si="102"/>
        <v>0.91131266776344289</v>
      </c>
      <c r="R1088" s="9">
        <f t="shared" ca="1" si="103"/>
        <v>1.4043848964677221</v>
      </c>
      <c r="S1088" s="9">
        <f t="shared" ca="1" si="104"/>
        <v>4.8135282052753112</v>
      </c>
      <c r="T1088" s="9">
        <f t="shared" ca="1" si="105"/>
        <v>1.4098368012445586</v>
      </c>
    </row>
    <row r="1089" spans="1:20" x14ac:dyDescent="0.25">
      <c r="A1089" vm="9333">
        <f ca="1"/>
        <v>45407</v>
      </c>
      <c r="B1089" vm="9334">
        <f ca="1"/>
        <v>424.45</v>
      </c>
      <c r="C1089" s="9">
        <f t="shared" ca="1" si="106"/>
        <v>-4.8298984783474719E-3</v>
      </c>
      <c r="G1089" vm="9335">
        <f ca="1"/>
        <v>82.632000000000005</v>
      </c>
      <c r="H1089" vm="9336">
        <f ca="1"/>
        <v>399.04</v>
      </c>
      <c r="I1089" vm="9337">
        <f ca="1"/>
        <v>169.89</v>
      </c>
      <c r="J1089" vm="9338">
        <f ca="1"/>
        <v>173.67</v>
      </c>
      <c r="K1089" vm="9339">
        <f ca="1"/>
        <v>441.38</v>
      </c>
      <c r="L1089" vm="9340">
        <f ca="1"/>
        <v>170.18</v>
      </c>
      <c r="M1089" vm="9315">
        <f ca="1"/>
        <v>157.94999999999999</v>
      </c>
      <c r="N1089" s="9">
        <f t="shared" ca="1" si="107"/>
        <v>13.047088822779431</v>
      </c>
      <c r="O1089" s="9">
        <f t="shared" ca="1" si="107"/>
        <v>1.5303741280913128</v>
      </c>
      <c r="P1089" s="9">
        <f t="shared" ca="1" si="107"/>
        <v>1.3141835518474374</v>
      </c>
      <c r="Q1089" s="9">
        <f t="shared" ca="1" si="102"/>
        <v>0.87970819984414228</v>
      </c>
      <c r="R1089" s="9">
        <f t="shared" ca="1" si="103"/>
        <v>1.1504506699147381</v>
      </c>
      <c r="S1089" s="9">
        <f t="shared" ca="1" si="104"/>
        <v>5.10217868361039</v>
      </c>
      <c r="T1089" s="9">
        <f t="shared" ca="1" si="105"/>
        <v>1.3627170872537433</v>
      </c>
    </row>
    <row r="1090" spans="1:20" x14ac:dyDescent="0.25">
      <c r="A1090" vm="9341">
        <f ca="1"/>
        <v>45408</v>
      </c>
      <c r="B1090" vm="9342">
        <f ca="1"/>
        <v>431</v>
      </c>
      <c r="C1090" s="9">
        <f t="shared" ca="1" si="106"/>
        <v>1.5431735186712148E-2</v>
      </c>
      <c r="G1090" vm="9343">
        <f ca="1"/>
        <v>87.734999999999999</v>
      </c>
      <c r="H1090" vm="8919">
        <f ca="1"/>
        <v>406.32</v>
      </c>
      <c r="I1090" vm="561">
        <f ca="1"/>
        <v>169.3</v>
      </c>
      <c r="J1090" vm="9344">
        <f ca="1"/>
        <v>179.62</v>
      </c>
      <c r="K1090" vm="9345">
        <f ca="1"/>
        <v>443.29</v>
      </c>
      <c r="L1090" vm="9346">
        <f ca="1"/>
        <v>168.29</v>
      </c>
      <c r="M1090" vm="9347">
        <f ca="1"/>
        <v>173.69</v>
      </c>
      <c r="N1090" s="9">
        <f t="shared" ca="1" si="107"/>
        <v>13.91457713557161</v>
      </c>
      <c r="O1090" s="9">
        <f t="shared" ca="1" si="107"/>
        <v>1.5765377298668359</v>
      </c>
      <c r="P1090" s="9">
        <f t="shared" ca="1" si="107"/>
        <v>1.3061467733696581</v>
      </c>
      <c r="Q1090" s="9">
        <f t="shared" ca="1" si="102"/>
        <v>0.94410771495367585</v>
      </c>
      <c r="R1090" s="9">
        <f t="shared" ca="1" si="103"/>
        <v>1.1597563946406821</v>
      </c>
      <c r="S1090" s="9">
        <f t="shared" ca="1" si="104"/>
        <v>5.0344085713056321</v>
      </c>
      <c r="T1090" s="9">
        <f t="shared" ca="1" si="105"/>
        <v>1.5981660708141989</v>
      </c>
    </row>
    <row r="1091" spans="1:20" x14ac:dyDescent="0.25">
      <c r="A1091" vm="9348">
        <f ca="1"/>
        <v>45411</v>
      </c>
      <c r="B1091" vm="9349">
        <f ca="1"/>
        <v>432.75</v>
      </c>
      <c r="C1091" s="9">
        <f t="shared" ca="1" si="106"/>
        <v>4.0603248259860614E-3</v>
      </c>
      <c r="G1091" vm="9350">
        <f ca="1"/>
        <v>87.757000000000005</v>
      </c>
      <c r="H1091" vm="9351">
        <f ca="1"/>
        <v>402.25</v>
      </c>
      <c r="I1091" vm="7392">
        <f ca="1"/>
        <v>173.5</v>
      </c>
      <c r="J1091" vm="7571">
        <f ca="1"/>
        <v>180.96</v>
      </c>
      <c r="K1091" vm="9352">
        <f ca="1"/>
        <v>432.62</v>
      </c>
      <c r="L1091" vm="9353">
        <f ca="1"/>
        <v>194.05</v>
      </c>
      <c r="M1091" vm="9354">
        <f ca="1"/>
        <v>167.9</v>
      </c>
      <c r="N1091" s="9">
        <f t="shared" ca="1" si="107"/>
        <v>13.918317042073948</v>
      </c>
      <c r="O1091" s="9">
        <f t="shared" ca="1" si="107"/>
        <v>1.5507292327203555</v>
      </c>
      <c r="P1091" s="9">
        <f t="shared" ca="1" si="107"/>
        <v>1.3633577388046998</v>
      </c>
      <c r="Q1091" s="9">
        <f t="shared" ca="1" si="102"/>
        <v>0.95861113516321783</v>
      </c>
      <c r="R1091" s="9">
        <f t="shared" ca="1" si="103"/>
        <v>1.1077710109622414</v>
      </c>
      <c r="S1091" s="9">
        <f t="shared" ca="1" si="104"/>
        <v>5.9580901019778834</v>
      </c>
      <c r="T1091" s="9">
        <f t="shared" ca="1" si="105"/>
        <v>1.5115555489072716</v>
      </c>
    </row>
    <row r="1092" spans="1:20" x14ac:dyDescent="0.25">
      <c r="A1092" vm="9355">
        <f ca="1"/>
        <v>45412</v>
      </c>
      <c r="B1092" vm="9225">
        <f ca="1"/>
        <v>424.59</v>
      </c>
      <c r="C1092" s="9">
        <f t="shared" ca="1" si="106"/>
        <v>-1.8856152512998325E-2</v>
      </c>
      <c r="G1092" vm="9356">
        <f ca="1"/>
        <v>86.402000000000001</v>
      </c>
      <c r="H1092" vm="9357">
        <f ca="1"/>
        <v>389.33</v>
      </c>
      <c r="I1092" vm="4734">
        <f ca="1"/>
        <v>170.33</v>
      </c>
      <c r="J1092" vm="9358">
        <f ca="1"/>
        <v>175</v>
      </c>
      <c r="K1092" vm="9359">
        <f ca="1"/>
        <v>430.17</v>
      </c>
      <c r="L1092" vm="9360">
        <f ca="1"/>
        <v>183.28</v>
      </c>
      <c r="M1092" vm="9361">
        <f ca="1"/>
        <v>164.64</v>
      </c>
      <c r="N1092" s="9">
        <f t="shared" ca="1" si="107"/>
        <v>13.687972800679983</v>
      </c>
      <c r="O1092" s="9">
        <f t="shared" ca="1" si="107"/>
        <v>1.4688015218769817</v>
      </c>
      <c r="P1092" s="9">
        <f t="shared" ca="1" si="107"/>
        <v>1.3201770815596801</v>
      </c>
      <c r="Q1092" s="9">
        <f t="shared" ref="Q1092:Q1155" ca="1" si="108">(J1092/J$3)-1</f>
        <v>0.89410338557450864</v>
      </c>
      <c r="R1092" s="9">
        <f t="shared" ref="R1092:R1155" ca="1" si="109">(K1092/K$3)-1</f>
        <v>1.0958343483556638</v>
      </c>
      <c r="S1092" s="9">
        <f t="shared" ref="S1092:S1155" ca="1" si="110">(L1092/L$3)-1</f>
        <v>5.5719080334475981</v>
      </c>
      <c r="T1092" s="9">
        <f t="shared" ref="T1092:T1155" ca="1" si="111">(M1092/M$3)-1</f>
        <v>1.4627903845866177</v>
      </c>
    </row>
    <row r="1093" spans="1:20" x14ac:dyDescent="0.25">
      <c r="A1093" vm="9362">
        <f ca="1"/>
        <v>45413</v>
      </c>
      <c r="B1093" vm="9363">
        <f ca="1"/>
        <v>421.52</v>
      </c>
      <c r="C1093" s="9">
        <f t="shared" ref="C1093:C1161" ca="1" si="112">B1093/B1092-1</f>
        <v>-7.2305047222025465E-3</v>
      </c>
      <c r="G1093" vm="9364">
        <f ca="1"/>
        <v>83.040999999999997</v>
      </c>
      <c r="H1093" vm="9365">
        <f ca="1"/>
        <v>394.94</v>
      </c>
      <c r="I1093" vm="561">
        <f ca="1"/>
        <v>169.3</v>
      </c>
      <c r="J1093" vm="9366">
        <f ca="1"/>
        <v>179</v>
      </c>
      <c r="K1093" vm="9367">
        <f ca="1"/>
        <v>439.19</v>
      </c>
      <c r="L1093" vm="9368">
        <f ca="1"/>
        <v>179.99</v>
      </c>
      <c r="M1093" vm="9369">
        <f ca="1"/>
        <v>165.57</v>
      </c>
      <c r="N1093" s="9">
        <f t="shared" ca="1" si="107"/>
        <v>13.116617084572885</v>
      </c>
      <c r="O1093" s="9">
        <f t="shared" ca="1" si="107"/>
        <v>1.5043753963221307</v>
      </c>
      <c r="P1093" s="9">
        <f t="shared" ca="1" si="107"/>
        <v>1.3061467733696581</v>
      </c>
      <c r="Q1093" s="9">
        <f t="shared" ca="1" si="108"/>
        <v>0.93739717724478311</v>
      </c>
      <c r="R1093" s="9">
        <f t="shared" ca="1" si="109"/>
        <v>1.1397807551766137</v>
      </c>
      <c r="S1093" s="9">
        <f t="shared" ca="1" si="110"/>
        <v>5.4539378379541317</v>
      </c>
      <c r="T1093" s="9">
        <f t="shared" ca="1" si="111"/>
        <v>1.4767019191934301</v>
      </c>
    </row>
    <row r="1094" spans="1:20" x14ac:dyDescent="0.25">
      <c r="A1094" vm="9370">
        <f ca="1"/>
        <v>45414</v>
      </c>
      <c r="B1094" vm="9371">
        <f ca="1"/>
        <v>426.9</v>
      </c>
      <c r="C1094" s="9">
        <f t="shared" ca="1" si="112"/>
        <v>1.2763332700702179E-2</v>
      </c>
      <c r="G1094" vm="9372">
        <f ca="1"/>
        <v>85.816999999999993</v>
      </c>
      <c r="H1094" vm="9373">
        <f ca="1"/>
        <v>397.84</v>
      </c>
      <c r="I1094" vm="5905">
        <f ca="1"/>
        <v>173.03</v>
      </c>
      <c r="J1094" vm="9374">
        <f ca="1"/>
        <v>184.72</v>
      </c>
      <c r="K1094" vm="9375">
        <f ca="1"/>
        <v>441.68</v>
      </c>
      <c r="L1094" vm="9376">
        <f ca="1"/>
        <v>180.01</v>
      </c>
      <c r="M1094" vm="9377">
        <f ca="1"/>
        <v>168.46</v>
      </c>
      <c r="N1094" s="9">
        <f t="shared" ca="1" si="107"/>
        <v>13.588525286867826</v>
      </c>
      <c r="O1094" s="9">
        <f t="shared" ca="1" si="107"/>
        <v>1.5227647431832594</v>
      </c>
      <c r="P1094" s="9">
        <f t="shared" ca="1" si="107"/>
        <v>1.3569555593393496</v>
      </c>
      <c r="Q1094" s="9">
        <f t="shared" ca="1" si="108"/>
        <v>0.99930729933327567</v>
      </c>
      <c r="R1094" s="9">
        <f t="shared" ca="1" si="109"/>
        <v>1.1519123020706457</v>
      </c>
      <c r="S1094" s="9">
        <f t="shared" ca="1" si="110"/>
        <v>5.4546549819996839</v>
      </c>
      <c r="T1094" s="9">
        <f t="shared" ca="1" si="111"/>
        <v>1.5199323869500834</v>
      </c>
    </row>
    <row r="1095" spans="1:20" x14ac:dyDescent="0.25">
      <c r="A1095" vm="9378">
        <f ca="1"/>
        <v>45415</v>
      </c>
      <c r="B1095" vm="9379">
        <f ca="1"/>
        <v>435.48</v>
      </c>
      <c r="C1095" s="9">
        <f t="shared" ca="1" si="112"/>
        <v>2.0098383696416144E-2</v>
      </c>
      <c r="G1095" vm="9380">
        <f ca="1"/>
        <v>88.789000000000001</v>
      </c>
      <c r="H1095" vm="9381">
        <f ca="1"/>
        <v>406.66</v>
      </c>
      <c r="I1095" vm="9382">
        <f ca="1"/>
        <v>183.38</v>
      </c>
      <c r="J1095" vm="9383">
        <f ca="1"/>
        <v>186.21</v>
      </c>
      <c r="K1095" vm="9384">
        <f ca="1"/>
        <v>451.96</v>
      </c>
      <c r="L1095" vm="9385">
        <f ca="1"/>
        <v>181.19</v>
      </c>
      <c r="M1095" vm="9386">
        <f ca="1"/>
        <v>168.99</v>
      </c>
      <c r="N1095" s="9">
        <f t="shared" ca="1" si="107"/>
        <v>14.093752656183595</v>
      </c>
      <c r="O1095" s="9">
        <f t="shared" ca="1" si="107"/>
        <v>1.5786937222574511</v>
      </c>
      <c r="P1095" s="9">
        <f t="shared" ca="1" si="107"/>
        <v>1.4979397241614167</v>
      </c>
      <c r="Q1095" s="9">
        <f t="shared" ca="1" si="108"/>
        <v>1.015434236730453</v>
      </c>
      <c r="R1095" s="9">
        <f t="shared" ca="1" si="109"/>
        <v>1.2019975639464069</v>
      </c>
      <c r="S1095" s="9">
        <f t="shared" ca="1" si="110"/>
        <v>5.4969664806873109</v>
      </c>
      <c r="T1095" s="9">
        <f t="shared" ca="1" si="111"/>
        <v>1.5278604658120298</v>
      </c>
    </row>
    <row r="1096" spans="1:20" x14ac:dyDescent="0.25">
      <c r="A1096" vm="9387">
        <f ca="1"/>
        <v>45418</v>
      </c>
      <c r="B1096" vm="9086">
        <f ca="1"/>
        <v>440.25</v>
      </c>
      <c r="C1096" s="9">
        <f t="shared" ca="1" si="112"/>
        <v>1.0953430697161703E-2</v>
      </c>
      <c r="G1096" vm="9388">
        <f ca="1"/>
        <v>92.14</v>
      </c>
      <c r="H1096" vm="9389">
        <f ca="1"/>
        <v>413.54</v>
      </c>
      <c r="I1096" vm="9390">
        <f ca="1"/>
        <v>181.71</v>
      </c>
      <c r="J1096" vm="349">
        <f ca="1"/>
        <v>188.7</v>
      </c>
      <c r="K1096" vm="9391">
        <f ca="1"/>
        <v>465.68</v>
      </c>
      <c r="L1096" vm="9392">
        <f ca="1"/>
        <v>184.76</v>
      </c>
      <c r="M1096" vm="9393">
        <f ca="1"/>
        <v>169.83</v>
      </c>
      <c r="N1096" s="9">
        <f t="shared" ca="1" si="107"/>
        <v>14.663408414789629</v>
      </c>
      <c r="O1096" s="9">
        <f t="shared" ca="1" si="107"/>
        <v>1.6223208623969567</v>
      </c>
      <c r="P1096" s="9">
        <f t="shared" ca="1" si="107"/>
        <v>1.4751915545717695</v>
      </c>
      <c r="Q1096" s="9">
        <f t="shared" ca="1" si="108"/>
        <v>1.0423846220451987</v>
      </c>
      <c r="R1096" s="9">
        <f t="shared" ca="1" si="109"/>
        <v>1.2688428745432399</v>
      </c>
      <c r="S1096" s="9">
        <f t="shared" ca="1" si="110"/>
        <v>5.6249766928185192</v>
      </c>
      <c r="T1096" s="9">
        <f t="shared" ca="1" si="111"/>
        <v>1.5404257228762472</v>
      </c>
    </row>
    <row r="1097" spans="1:20" x14ac:dyDescent="0.25">
      <c r="A1097" vm="9394">
        <f ca="1"/>
        <v>45419</v>
      </c>
      <c r="B1097" vm="9395">
        <f ca="1"/>
        <v>440.32</v>
      </c>
      <c r="C1097" s="9">
        <f t="shared" ca="1" si="112"/>
        <v>1.5900056785911332E-4</v>
      </c>
      <c r="G1097" vm="9396">
        <f ca="1"/>
        <v>90.554000000000002</v>
      </c>
      <c r="H1097" vm="9397">
        <f ca="1"/>
        <v>409.34</v>
      </c>
      <c r="I1097" vm="9398">
        <f ca="1"/>
        <v>182.4</v>
      </c>
      <c r="J1097" vm="9399">
        <f ca="1"/>
        <v>188.76</v>
      </c>
      <c r="K1097" vm="9400">
        <f ca="1"/>
        <v>468.24</v>
      </c>
      <c r="L1097" vm="9401">
        <f ca="1"/>
        <v>177.81</v>
      </c>
      <c r="M1097" vm="9229">
        <f ca="1"/>
        <v>172.98</v>
      </c>
      <c r="N1097" s="9">
        <f t="shared" ca="1" si="107"/>
        <v>14.393795155121122</v>
      </c>
      <c r="O1097" s="9">
        <f t="shared" ca="1" si="107"/>
        <v>1.5956880152187698</v>
      </c>
      <c r="P1097" s="9">
        <f t="shared" ca="1" si="107"/>
        <v>1.4845904988932404</v>
      </c>
      <c r="Q1097" s="9">
        <f t="shared" ca="1" si="108"/>
        <v>1.0430340289202529</v>
      </c>
      <c r="R1097" s="9">
        <f t="shared" ca="1" si="109"/>
        <v>1.2813154689403166</v>
      </c>
      <c r="S1097" s="9">
        <f t="shared" ca="1" si="110"/>
        <v>5.3757691369888558</v>
      </c>
      <c r="T1097" s="9">
        <f t="shared" ca="1" si="111"/>
        <v>1.5875454368670625</v>
      </c>
    </row>
    <row r="1098" spans="1:20" x14ac:dyDescent="0.25">
      <c r="A1098" vm="9402">
        <f ca="1"/>
        <v>45420</v>
      </c>
      <c r="B1098" vm="9403">
        <f ca="1"/>
        <v>440.06</v>
      </c>
      <c r="C1098" s="9">
        <f t="shared" ca="1" si="112"/>
        <v>-5.9047965116276746E-4</v>
      </c>
      <c r="G1098" vm="9404">
        <f ca="1"/>
        <v>90.412000000000006</v>
      </c>
      <c r="H1098" vm="9405">
        <f ca="1"/>
        <v>410.54</v>
      </c>
      <c r="I1098" vm="9406">
        <f ca="1"/>
        <v>182.74</v>
      </c>
      <c r="J1098" vm="9407">
        <f ca="1"/>
        <v>188</v>
      </c>
      <c r="K1098" vm="9408">
        <f ca="1"/>
        <v>472.6</v>
      </c>
      <c r="L1098" vm="5070">
        <f ca="1"/>
        <v>174.72</v>
      </c>
      <c r="M1098" vm="9409">
        <f ca="1"/>
        <v>171.16</v>
      </c>
      <c r="N1098" s="9">
        <f t="shared" ca="1" si="107"/>
        <v>14.369655758606035</v>
      </c>
      <c r="O1098" s="9">
        <f t="shared" ca="1" si="107"/>
        <v>1.6032974001268232</v>
      </c>
      <c r="P1098" s="9">
        <f t="shared" ca="1" si="107"/>
        <v>1.4892218627617915</v>
      </c>
      <c r="Q1098" s="9">
        <f t="shared" ca="1" si="108"/>
        <v>1.0348082085029007</v>
      </c>
      <c r="R1098" s="9">
        <f t="shared" ca="1" si="109"/>
        <v>1.3025578562728382</v>
      </c>
      <c r="S1098" s="9">
        <f t="shared" ca="1" si="110"/>
        <v>5.2649703819509188</v>
      </c>
      <c r="T1098" s="9">
        <f t="shared" ca="1" si="111"/>
        <v>1.5603207132279246</v>
      </c>
    </row>
    <row r="1099" spans="1:20" x14ac:dyDescent="0.25">
      <c r="A1099" vm="9410">
        <f ca="1"/>
        <v>45421</v>
      </c>
      <c r="B1099" vm="9411">
        <f ca="1"/>
        <v>441.02</v>
      </c>
      <c r="C1099" s="9">
        <f t="shared" ca="1" si="112"/>
        <v>2.1815207017223948E-3</v>
      </c>
      <c r="G1099" vm="9412">
        <f ca="1"/>
        <v>88.747</v>
      </c>
      <c r="H1099" vm="9413">
        <f ca="1"/>
        <v>412.32</v>
      </c>
      <c r="I1099" vm="9414">
        <f ca="1"/>
        <v>184.57</v>
      </c>
      <c r="J1099" vm="9415">
        <f ca="1"/>
        <v>189.5</v>
      </c>
      <c r="K1099" vm="9416">
        <f ca="1"/>
        <v>475.42</v>
      </c>
      <c r="L1099" vm="9417">
        <f ca="1"/>
        <v>171.97</v>
      </c>
      <c r="M1099" vm="9418">
        <f ca="1"/>
        <v>171.58</v>
      </c>
      <c r="N1099" s="9">
        <f t="shared" ca="1" si="107"/>
        <v>14.086612834679132</v>
      </c>
      <c r="O1099" s="9">
        <f t="shared" ca="1" si="107"/>
        <v>1.6145846544071021</v>
      </c>
      <c r="P1099" s="9">
        <f t="shared" ca="1" si="107"/>
        <v>1.5141494977013452</v>
      </c>
      <c r="Q1099" s="9">
        <f t="shared" ca="1" si="108"/>
        <v>1.0510433803792538</v>
      </c>
      <c r="R1099" s="9">
        <f t="shared" ca="1" si="109"/>
        <v>1.316297198538368</v>
      </c>
      <c r="S1099" s="9">
        <f t="shared" ca="1" si="110"/>
        <v>5.1663630756873822</v>
      </c>
      <c r="T1099" s="9">
        <f t="shared" ca="1" si="111"/>
        <v>1.5666033417600338</v>
      </c>
    </row>
    <row r="1100" spans="1:20" x14ac:dyDescent="0.25">
      <c r="A1100" vm="9419">
        <f ca="1"/>
        <v>45422</v>
      </c>
      <c r="B1100" vm="9420">
        <f ca="1"/>
        <v>442.06</v>
      </c>
      <c r="C1100" s="9">
        <f t="shared" ca="1" si="112"/>
        <v>2.3581696975194522E-3</v>
      </c>
      <c r="G1100" vm="9421">
        <f ca="1"/>
        <v>89.878</v>
      </c>
      <c r="H1100" vm="9422">
        <f ca="1"/>
        <v>414.74</v>
      </c>
      <c r="I1100" vm="9423">
        <f ca="1"/>
        <v>183.05</v>
      </c>
      <c r="J1100" vm="9424">
        <f ca="1"/>
        <v>187.48</v>
      </c>
      <c r="K1100" vm="9425">
        <f ca="1"/>
        <v>476.2</v>
      </c>
      <c r="L1100" vm="9426">
        <f ca="1"/>
        <v>168.47</v>
      </c>
      <c r="M1100" vm="3982">
        <f ca="1"/>
        <v>170.29</v>
      </c>
      <c r="N1100" s="9">
        <f t="shared" ca="1" si="107"/>
        <v>14.278878028049299</v>
      </c>
      <c r="O1100" s="9">
        <f t="shared" ca="1" si="107"/>
        <v>1.6299302473050097</v>
      </c>
      <c r="P1100" s="9">
        <f t="shared" ca="1" si="107"/>
        <v>1.4934445768772351</v>
      </c>
      <c r="Q1100" s="9">
        <f t="shared" ca="1" si="108"/>
        <v>1.0291800155857649</v>
      </c>
      <c r="R1100" s="9">
        <f t="shared" ca="1" si="109"/>
        <v>1.320097442143727</v>
      </c>
      <c r="S1100" s="9">
        <f t="shared" ca="1" si="110"/>
        <v>5.0408628677156093</v>
      </c>
      <c r="T1100" s="9">
        <f t="shared" ca="1" si="111"/>
        <v>1.5473066969828424</v>
      </c>
    </row>
    <row r="1101" spans="1:20" x14ac:dyDescent="0.25">
      <c r="A1101" vm="9427">
        <f ca="1"/>
        <v>45425</v>
      </c>
      <c r="B1101" vm="9428">
        <f ca="1"/>
        <v>443.08</v>
      </c>
      <c r="C1101" s="9">
        <f t="shared" ca="1" si="112"/>
        <v>2.307379088811512E-3</v>
      </c>
      <c r="G1101" vm="9429">
        <f ca="1"/>
        <v>90.399000000000001</v>
      </c>
      <c r="H1101" vm="9430">
        <f ca="1"/>
        <v>413.72</v>
      </c>
      <c r="I1101" vm="9431">
        <f ca="1"/>
        <v>186.28</v>
      </c>
      <c r="J1101" vm="9432">
        <f ca="1"/>
        <v>186.57</v>
      </c>
      <c r="K1101" vm="9433">
        <f ca="1"/>
        <v>468.01</v>
      </c>
      <c r="L1101" vm="9434">
        <f ca="1"/>
        <v>171.89</v>
      </c>
      <c r="M1101" vm="9435">
        <f ca="1"/>
        <v>170.9</v>
      </c>
      <c r="N1101" s="9">
        <f t="shared" ca="1" si="107"/>
        <v>14.367445813854653</v>
      </c>
      <c r="O1101" s="9">
        <f t="shared" ca="1" si="107"/>
        <v>1.6234622701331647</v>
      </c>
      <c r="P1101" s="9">
        <f t="shared" ca="1" si="107"/>
        <v>1.5374425336284694</v>
      </c>
      <c r="Q1101" s="9">
        <f t="shared" ca="1" si="108"/>
        <v>1.0193306779807774</v>
      </c>
      <c r="R1101" s="9">
        <f t="shared" ca="1" si="109"/>
        <v>1.2801948842874542</v>
      </c>
      <c r="S1101" s="9">
        <f t="shared" ca="1" si="110"/>
        <v>5.1634944995051697</v>
      </c>
      <c r="T1101" s="9">
        <f t="shared" ca="1" si="111"/>
        <v>1.5564314669937622</v>
      </c>
    </row>
    <row r="1102" spans="1:20" x14ac:dyDescent="0.25">
      <c r="A1102" vm="9436">
        <f ca="1"/>
        <v>45426</v>
      </c>
      <c r="B1102" vm="9437">
        <f ca="1"/>
        <v>445.93</v>
      </c>
      <c r="C1102" s="9">
        <f t="shared" ca="1" si="112"/>
        <v>6.4322469982847075E-3</v>
      </c>
      <c r="G1102" vm="9438">
        <f ca="1"/>
        <v>91.355999999999995</v>
      </c>
      <c r="H1102" vm="9439">
        <f ca="1"/>
        <v>416.56</v>
      </c>
      <c r="I1102" vm="9440">
        <f ca="1"/>
        <v>187.43</v>
      </c>
      <c r="J1102" vm="9441">
        <f ca="1"/>
        <v>187.07</v>
      </c>
      <c r="K1102" vm="9442">
        <f ca="1"/>
        <v>471.85</v>
      </c>
      <c r="L1102" vm="9443">
        <f ca="1"/>
        <v>177.55</v>
      </c>
      <c r="M1102" vm="9444">
        <f ca="1"/>
        <v>171.93</v>
      </c>
      <c r="N1102" s="9">
        <f t="shared" ca="1" si="107"/>
        <v>14.530131746706331</v>
      </c>
      <c r="O1102" s="9">
        <f t="shared" ca="1" si="107"/>
        <v>1.6414711477488906</v>
      </c>
      <c r="P1102" s="9">
        <f t="shared" ca="1" si="107"/>
        <v>1.5531074408309213</v>
      </c>
      <c r="Q1102" s="9">
        <f t="shared" ca="1" si="108"/>
        <v>1.0247424019395619</v>
      </c>
      <c r="R1102" s="9">
        <f t="shared" ca="1" si="109"/>
        <v>1.2989037758830695</v>
      </c>
      <c r="S1102" s="9">
        <f t="shared" ca="1" si="110"/>
        <v>5.3664462643966671</v>
      </c>
      <c r="T1102" s="9">
        <f t="shared" ca="1" si="111"/>
        <v>1.5718388655367908</v>
      </c>
    </row>
    <row r="1103" spans="1:20" x14ac:dyDescent="0.25">
      <c r="A1103" vm="9445">
        <f ca="1"/>
        <v>45427</v>
      </c>
      <c r="B1103" vm="9446">
        <f ca="1"/>
        <v>452.9</v>
      </c>
      <c r="C1103" s="9">
        <f t="shared" ca="1" si="112"/>
        <v>1.5630255869755194E-2</v>
      </c>
      <c r="G1103" vm="9447">
        <f ca="1"/>
        <v>94.63</v>
      </c>
      <c r="H1103" vm="9448">
        <f ca="1"/>
        <v>423.08</v>
      </c>
      <c r="I1103" vm="9449">
        <f ca="1"/>
        <v>189.72</v>
      </c>
      <c r="J1103" vm="9450">
        <f ca="1"/>
        <v>185.99</v>
      </c>
      <c r="K1103" vm="9451">
        <f ca="1"/>
        <v>481.54</v>
      </c>
      <c r="L1103" vm="9452">
        <f ca="1"/>
        <v>173.99</v>
      </c>
      <c r="M1103" vm="9453">
        <f ca="1"/>
        <v>173.88</v>
      </c>
      <c r="N1103" s="9">
        <f t="shared" ca="1" si="107"/>
        <v>15.086697832554183</v>
      </c>
      <c r="O1103" s="9">
        <f t="shared" ca="1" si="107"/>
        <v>1.6828154724159798</v>
      </c>
      <c r="P1103" s="9">
        <f t="shared" ca="1" si="107"/>
        <v>1.5843010386514562</v>
      </c>
      <c r="Q1103" s="9">
        <f t="shared" ca="1" si="108"/>
        <v>1.0130530781885878</v>
      </c>
      <c r="R1103" s="9">
        <f t="shared" ca="1" si="109"/>
        <v>1.3461144945188797</v>
      </c>
      <c r="S1103" s="9">
        <f t="shared" ca="1" si="110"/>
        <v>5.2387946242882348</v>
      </c>
      <c r="T1103" s="9">
        <f t="shared" ca="1" si="111"/>
        <v>1.6010082122930096</v>
      </c>
    </row>
    <row r="1104" spans="1:20" x14ac:dyDescent="0.25">
      <c r="A1104" vm="9454">
        <f ca="1"/>
        <v>45428</v>
      </c>
      <c r="B1104" vm="9455">
        <f ca="1"/>
        <v>451.98</v>
      </c>
      <c r="C1104" s="9">
        <f t="shared" ca="1" si="112"/>
        <v>-2.0313534996687643E-3</v>
      </c>
      <c r="G1104" vm="9456">
        <f ca="1"/>
        <v>94.358999999999995</v>
      </c>
      <c r="H1104" vm="9457">
        <f ca="1"/>
        <v>420.99</v>
      </c>
      <c r="I1104" vm="9458">
        <f ca="1"/>
        <v>189.84</v>
      </c>
      <c r="J1104" vm="331">
        <f ca="1"/>
        <v>183.63</v>
      </c>
      <c r="K1104" vm="9459">
        <f ca="1"/>
        <v>473.23</v>
      </c>
      <c r="L1104" vm="9460">
        <f ca="1"/>
        <v>174.84</v>
      </c>
      <c r="M1104" vm="7503">
        <f ca="1"/>
        <v>175.43</v>
      </c>
      <c r="N1104" s="9">
        <f t="shared" ca="1" si="107"/>
        <v>15.04062898427539</v>
      </c>
      <c r="O1104" s="9">
        <f t="shared" ca="1" si="107"/>
        <v>1.669562460367787</v>
      </c>
      <c r="P1104" s="9">
        <f t="shared" ca="1" si="107"/>
        <v>1.5859356376638858</v>
      </c>
      <c r="Q1104" s="9">
        <f t="shared" ca="1" si="108"/>
        <v>0.98750974110312595</v>
      </c>
      <c r="R1104" s="9">
        <f t="shared" ca="1" si="109"/>
        <v>1.3056272838002436</v>
      </c>
      <c r="S1104" s="9">
        <f t="shared" ca="1" si="110"/>
        <v>5.2692732462242367</v>
      </c>
      <c r="T1104" s="9">
        <f t="shared" ca="1" si="111"/>
        <v>1.6241941033043634</v>
      </c>
    </row>
    <row r="1105" spans="1:20" x14ac:dyDescent="0.25">
      <c r="A1105" vm="9461">
        <f ca="1"/>
        <v>45429</v>
      </c>
      <c r="B1105" vm="9462">
        <f ca="1"/>
        <v>451.76</v>
      </c>
      <c r="C1105" s="9">
        <f t="shared" ca="1" si="112"/>
        <v>-4.8674720120367443E-4</v>
      </c>
      <c r="G1105" vm="9463">
        <f ca="1"/>
        <v>92.478999999999999</v>
      </c>
      <c r="H1105" vm="9464">
        <f ca="1"/>
        <v>420.21</v>
      </c>
      <c r="I1105" vm="9465">
        <f ca="1"/>
        <v>189.87</v>
      </c>
      <c r="J1105" vm="9466">
        <f ca="1"/>
        <v>184.7</v>
      </c>
      <c r="K1105" vm="9467">
        <f ca="1"/>
        <v>471.91</v>
      </c>
      <c r="L1105" vm="9468">
        <f ca="1"/>
        <v>177.46</v>
      </c>
      <c r="M1105" vm="9469">
        <f ca="1"/>
        <v>177.29</v>
      </c>
      <c r="N1105" s="9">
        <f t="shared" ca="1" si="107"/>
        <v>14.721036974075647</v>
      </c>
      <c r="O1105" s="9">
        <f t="shared" ca="1" si="107"/>
        <v>1.6646163601775523</v>
      </c>
      <c r="P1105" s="9">
        <f t="shared" ca="1" si="107"/>
        <v>1.5863442874169933</v>
      </c>
      <c r="Q1105" s="9">
        <f t="shared" ca="1" si="108"/>
        <v>0.99909083037492419</v>
      </c>
      <c r="R1105" s="9">
        <f t="shared" ca="1" si="109"/>
        <v>1.2991961023142511</v>
      </c>
      <c r="S1105" s="9">
        <f t="shared" ca="1" si="110"/>
        <v>5.3632191161916785</v>
      </c>
      <c r="T1105" s="9">
        <f t="shared" ca="1" si="111"/>
        <v>1.6520171725179877</v>
      </c>
    </row>
    <row r="1106" spans="1:20" x14ac:dyDescent="0.25">
      <c r="A1106" vm="9470">
        <f ca="1"/>
        <v>45432</v>
      </c>
      <c r="B1106" vm="9471">
        <f ca="1"/>
        <v>454.91</v>
      </c>
      <c r="C1106" s="9">
        <f t="shared" ca="1" si="112"/>
        <v>6.9727288825927047E-3</v>
      </c>
      <c r="G1106" vm="9472">
        <f ca="1"/>
        <v>94.78</v>
      </c>
      <c r="H1106" vm="9473">
        <f ca="1"/>
        <v>425.34</v>
      </c>
      <c r="I1106" vm="9474">
        <f ca="1"/>
        <v>191.04</v>
      </c>
      <c r="J1106" vm="9475">
        <f ca="1"/>
        <v>183.54</v>
      </c>
      <c r="K1106" vm="9476">
        <f ca="1"/>
        <v>468.84</v>
      </c>
      <c r="L1106" vm="5261">
        <f ca="1"/>
        <v>174.95</v>
      </c>
      <c r="M1106" vm="9477">
        <f ca="1"/>
        <v>178.46</v>
      </c>
      <c r="N1106" s="9">
        <f t="shared" ca="1" si="107"/>
        <v>15.112197195070124</v>
      </c>
      <c r="O1106" s="9">
        <f t="shared" ca="1" si="107"/>
        <v>1.6971464806594803</v>
      </c>
      <c r="P1106" s="9">
        <f t="shared" ca="1" si="107"/>
        <v>1.6022816277881833</v>
      </c>
      <c r="Q1106" s="9">
        <f t="shared" ca="1" si="108"/>
        <v>0.98653563079054463</v>
      </c>
      <c r="R1106" s="9">
        <f t="shared" ca="1" si="109"/>
        <v>1.2842387332521312</v>
      </c>
      <c r="S1106" s="9">
        <f t="shared" ca="1" si="110"/>
        <v>5.2732175384747775</v>
      </c>
      <c r="T1106" s="9">
        <f t="shared" ca="1" si="111"/>
        <v>1.6695187805717193</v>
      </c>
    </row>
    <row r="1107" spans="1:20" x14ac:dyDescent="0.25">
      <c r="A1107" vm="9478">
        <f ca="1"/>
        <v>45433</v>
      </c>
      <c r="B1107" vm="9479">
        <f ca="1"/>
        <v>455.8</v>
      </c>
      <c r="C1107" s="9">
        <f t="shared" ca="1" si="112"/>
        <v>1.9564309423840687E-3</v>
      </c>
      <c r="G1107" vm="9480">
        <f ca="1"/>
        <v>95.385999999999996</v>
      </c>
      <c r="H1107" vm="9481">
        <f ca="1"/>
        <v>429.04</v>
      </c>
      <c r="I1107" vm="9482">
        <f ca="1"/>
        <v>192.35</v>
      </c>
      <c r="J1107" vm="9483">
        <f ca="1"/>
        <v>183.15</v>
      </c>
      <c r="K1107" vm="9484">
        <f ca="1"/>
        <v>464.63</v>
      </c>
      <c r="L1107" vm="9485">
        <f ca="1"/>
        <v>186.6</v>
      </c>
      <c r="M1107" vm="9321">
        <f ca="1"/>
        <v>179.54</v>
      </c>
      <c r="N1107" s="9">
        <f t="shared" ca="1" si="107"/>
        <v>15.215214619634509</v>
      </c>
      <c r="O1107" s="9">
        <f t="shared" ca="1" si="107"/>
        <v>1.7206087507926444</v>
      </c>
      <c r="P1107" s="9">
        <f t="shared" ca="1" si="107"/>
        <v>1.6201260003405418</v>
      </c>
      <c r="Q1107" s="9">
        <f t="shared" ca="1" si="108"/>
        <v>0.98231448610269312</v>
      </c>
      <c r="R1107" s="9">
        <f t="shared" ca="1" si="109"/>
        <v>1.2637271619975641</v>
      </c>
      <c r="S1107" s="9">
        <f t="shared" ca="1" si="110"/>
        <v>5.6909539450093938</v>
      </c>
      <c r="T1107" s="9">
        <f t="shared" ca="1" si="111"/>
        <v>1.6856741110828559</v>
      </c>
    </row>
    <row r="1108" spans="1:20" x14ac:dyDescent="0.25">
      <c r="A1108" vm="9486">
        <f ca="1"/>
        <v>45434</v>
      </c>
      <c r="B1108" vm="9487">
        <f ca="1"/>
        <v>455.71</v>
      </c>
      <c r="C1108" s="9">
        <f t="shared" ca="1" si="112"/>
        <v>-1.9745502413348603E-4</v>
      </c>
      <c r="G1108" vm="6932">
        <f ca="1"/>
        <v>94.95</v>
      </c>
      <c r="H1108" vm="9488">
        <f ca="1"/>
        <v>430.52</v>
      </c>
      <c r="I1108" vm="7025">
        <f ca="1"/>
        <v>190.9</v>
      </c>
      <c r="J1108" vm="9489">
        <f ca="1"/>
        <v>183.13</v>
      </c>
      <c r="K1108" vm="9490">
        <f ca="1"/>
        <v>467.78</v>
      </c>
      <c r="L1108" vm="9491">
        <f ca="1"/>
        <v>180.11</v>
      </c>
      <c r="M1108" vm="9492">
        <f ca="1"/>
        <v>178</v>
      </c>
      <c r="N1108" s="9">
        <f t="shared" ref="N1108:P1171" ca="1" si="113">(G1108/G$3)-1</f>
        <v>15.141096472588185</v>
      </c>
      <c r="O1108" s="9">
        <f t="shared" ca="1" si="113"/>
        <v>1.7299936588459102</v>
      </c>
      <c r="P1108" s="9">
        <f t="shared" ca="1" si="113"/>
        <v>1.6003745956070152</v>
      </c>
      <c r="Q1108" s="9">
        <f t="shared" ca="1" si="108"/>
        <v>0.98209801714434164</v>
      </c>
      <c r="R1108" s="9">
        <f t="shared" ca="1" si="109"/>
        <v>1.2790742996345918</v>
      </c>
      <c r="S1108" s="9">
        <f t="shared" ca="1" si="110"/>
        <v>5.4582407022274495</v>
      </c>
      <c r="T1108" s="9">
        <f t="shared" ca="1" si="111"/>
        <v>1.6626378064651242</v>
      </c>
    </row>
    <row r="1109" spans="1:20" x14ac:dyDescent="0.25">
      <c r="A1109" vm="9493">
        <f ca="1"/>
        <v>45435</v>
      </c>
      <c r="B1109" vm="9494">
        <f ca="1"/>
        <v>453.66</v>
      </c>
      <c r="C1109" s="9">
        <f t="shared" ca="1" si="112"/>
        <v>-4.4984749072873864E-3</v>
      </c>
      <c r="G1109" vm="9495">
        <f ca="1"/>
        <v>103.79900000000001</v>
      </c>
      <c r="H1109" vm="9496">
        <f ca="1"/>
        <v>427</v>
      </c>
      <c r="I1109" vm="9497">
        <f ca="1"/>
        <v>186.88</v>
      </c>
      <c r="J1109" vm="9498">
        <f ca="1"/>
        <v>181.05</v>
      </c>
      <c r="K1109" vm="9499">
        <f ca="1"/>
        <v>465.78</v>
      </c>
      <c r="L1109" vm="9500">
        <f ca="1"/>
        <v>173.74</v>
      </c>
      <c r="M1109" vm="779">
        <f ca="1"/>
        <v>175.06</v>
      </c>
      <c r="N1109" s="9">
        <f t="shared" ca="1" si="113"/>
        <v>16.645388865278367</v>
      </c>
      <c r="O1109" s="9">
        <f t="shared" ca="1" si="113"/>
        <v>1.707672796448954</v>
      </c>
      <c r="P1109" s="9">
        <f t="shared" ca="1" si="113"/>
        <v>1.5456155286906181</v>
      </c>
      <c r="Q1109" s="9">
        <f t="shared" ca="1" si="108"/>
        <v>0.95958524547579893</v>
      </c>
      <c r="R1109" s="9">
        <f t="shared" ca="1" si="109"/>
        <v>1.2693300852618754</v>
      </c>
      <c r="S1109" s="9">
        <f t="shared" ca="1" si="110"/>
        <v>5.2298303237188222</v>
      </c>
      <c r="T1109" s="9">
        <f t="shared" ca="1" si="111"/>
        <v>1.6186594067403628</v>
      </c>
    </row>
    <row r="1110" spans="1:20" x14ac:dyDescent="0.25">
      <c r="A1110" vm="9501">
        <f ca="1"/>
        <v>45436</v>
      </c>
      <c r="B1110" vm="9502">
        <f ca="1"/>
        <v>457.95</v>
      </c>
      <c r="C1110" s="9">
        <f t="shared" ca="1" si="112"/>
        <v>9.4564211083190131E-3</v>
      </c>
      <c r="G1110" vm="9503">
        <f ca="1"/>
        <v>106.46899999999999</v>
      </c>
      <c r="H1110" vm="9504">
        <f ca="1"/>
        <v>430.16</v>
      </c>
      <c r="I1110" vm="6873">
        <f ca="1"/>
        <v>189.98</v>
      </c>
      <c r="J1110" vm="9011">
        <f ca="1"/>
        <v>180.75</v>
      </c>
      <c r="K1110" vm="9505">
        <f ca="1"/>
        <v>478.22</v>
      </c>
      <c r="L1110" vm="773">
        <f ca="1"/>
        <v>179.24</v>
      </c>
      <c r="M1110" vm="9506">
        <f ca="1"/>
        <v>176.33</v>
      </c>
      <c r="N1110" s="9">
        <f t="shared" ca="1" si="113"/>
        <v>17.099277518062046</v>
      </c>
      <c r="O1110" s="9">
        <f t="shared" ca="1" si="113"/>
        <v>1.7277108433734942</v>
      </c>
      <c r="P1110" s="9">
        <f t="shared" ca="1" si="113"/>
        <v>1.5878426698450538</v>
      </c>
      <c r="Q1110" s="9">
        <f t="shared" ca="1" si="108"/>
        <v>0.9563382111005283</v>
      </c>
      <c r="R1110" s="9">
        <f t="shared" ca="1" si="109"/>
        <v>1.3299390986601707</v>
      </c>
      <c r="S1110" s="9">
        <f t="shared" ca="1" si="110"/>
        <v>5.4270449362458946</v>
      </c>
      <c r="T1110" s="9">
        <f t="shared" ca="1" si="111"/>
        <v>1.637656878730311</v>
      </c>
    </row>
    <row r="1111" spans="1:20" x14ac:dyDescent="0.25">
      <c r="A1111" vm="9507">
        <f ca="1"/>
        <v>45440</v>
      </c>
      <c r="B1111" vm="9508">
        <f ca="1"/>
        <v>459.68</v>
      </c>
      <c r="C1111" s="9">
        <f t="shared" ca="1" si="112"/>
        <v>3.777704989627706E-3</v>
      </c>
      <c r="G1111" vm="9509">
        <f ca="1"/>
        <v>113.901</v>
      </c>
      <c r="H1111" vm="9510">
        <f ca="1"/>
        <v>430.32</v>
      </c>
      <c r="I1111" vm="9511">
        <f ca="1"/>
        <v>189.99</v>
      </c>
      <c r="J1111" vm="9512">
        <f ca="1"/>
        <v>182.15</v>
      </c>
      <c r="K1111" vm="9513">
        <f ca="1"/>
        <v>479.92</v>
      </c>
      <c r="L1111" vm="9514">
        <f ca="1"/>
        <v>176.75</v>
      </c>
      <c r="M1111" vm="9515">
        <f ca="1"/>
        <v>178.02</v>
      </c>
      <c r="N1111" s="9">
        <f t="shared" ca="1" si="113"/>
        <v>18.362685932851676</v>
      </c>
      <c r="O1111" s="9">
        <f t="shared" ca="1" si="113"/>
        <v>1.7287254280279014</v>
      </c>
      <c r="P1111" s="9">
        <f t="shared" ca="1" si="113"/>
        <v>1.5879788864294233</v>
      </c>
      <c r="Q1111" s="9">
        <f t="shared" ca="1" si="108"/>
        <v>0.9714910381851245</v>
      </c>
      <c r="R1111" s="9">
        <f t="shared" ca="1" si="109"/>
        <v>1.3382216808769796</v>
      </c>
      <c r="S1111" s="9">
        <f t="shared" ca="1" si="110"/>
        <v>5.3377605025745467</v>
      </c>
      <c r="T1111" s="9">
        <f t="shared" ca="1" si="111"/>
        <v>1.6629369792523674</v>
      </c>
    </row>
    <row r="1112" spans="1:20" x14ac:dyDescent="0.25">
      <c r="A1112" vm="9516">
        <f ca="1"/>
        <v>45441</v>
      </c>
      <c r="B1112" vm="9517">
        <f ca="1"/>
        <v>456.44</v>
      </c>
      <c r="C1112" s="9">
        <f t="shared" ca="1" si="112"/>
        <v>-7.0483814827706492E-3</v>
      </c>
      <c r="G1112" vm="9518">
        <f ca="1"/>
        <v>114.825</v>
      </c>
      <c r="H1112" vm="9519">
        <f ca="1"/>
        <v>429.17</v>
      </c>
      <c r="I1112" vm="4960">
        <f ca="1"/>
        <v>190.29</v>
      </c>
      <c r="J1112" vm="9520">
        <f ca="1"/>
        <v>182.02</v>
      </c>
      <c r="K1112" vm="9521">
        <f ca="1"/>
        <v>474.36</v>
      </c>
      <c r="L1112" vm="9522">
        <f ca="1"/>
        <v>176.19</v>
      </c>
      <c r="M1112" vm="9523">
        <f ca="1"/>
        <v>177.4</v>
      </c>
      <c r="N1112" s="9">
        <f t="shared" ca="1" si="113"/>
        <v>18.51976200594985</v>
      </c>
      <c r="O1112" s="9">
        <f t="shared" ca="1" si="113"/>
        <v>1.7214331008243504</v>
      </c>
      <c r="P1112" s="9">
        <f t="shared" ca="1" si="113"/>
        <v>1.5920653839604975</v>
      </c>
      <c r="Q1112" s="9">
        <f t="shared" ca="1" si="108"/>
        <v>0.97008398995584044</v>
      </c>
      <c r="R1112" s="9">
        <f t="shared" ca="1" si="109"/>
        <v>1.3111327649208282</v>
      </c>
      <c r="S1112" s="9">
        <f t="shared" ca="1" si="110"/>
        <v>5.3176804692990629</v>
      </c>
      <c r="T1112" s="9">
        <f t="shared" ca="1" si="111"/>
        <v>1.6536626228478259</v>
      </c>
    </row>
    <row r="1113" spans="1:20" x14ac:dyDescent="0.25">
      <c r="A1113" vm="9524">
        <f ca="1"/>
        <v>45442</v>
      </c>
      <c r="B1113" vm="9525">
        <f ca="1"/>
        <v>451.55</v>
      </c>
      <c r="C1113" s="9">
        <f t="shared" ca="1" si="112"/>
        <v>-1.0713346770659826E-2</v>
      </c>
      <c r="G1113" vm="9526">
        <f ca="1"/>
        <v>110.5</v>
      </c>
      <c r="H1113" vm="9527">
        <f ca="1"/>
        <v>414.67</v>
      </c>
      <c r="I1113" vm="5404">
        <f ca="1"/>
        <v>191.29</v>
      </c>
      <c r="J1113" vm="9528">
        <f ca="1"/>
        <v>179.32</v>
      </c>
      <c r="K1113" vm="9529">
        <f ca="1"/>
        <v>467.05</v>
      </c>
      <c r="L1113" vm="9530">
        <f ca="1"/>
        <v>178.79</v>
      </c>
      <c r="M1113" vm="9531">
        <f ca="1"/>
        <v>173.56</v>
      </c>
      <c r="N1113" s="9">
        <f t="shared" ca="1" si="113"/>
        <v>17.784530386740329</v>
      </c>
      <c r="O1113" s="9">
        <f t="shared" ca="1" si="113"/>
        <v>1.6294863665187065</v>
      </c>
      <c r="P1113" s="9">
        <f t="shared" ca="1" si="113"/>
        <v>1.6056870423974119</v>
      </c>
      <c r="Q1113" s="9">
        <f t="shared" ca="1" si="108"/>
        <v>0.940860680578405</v>
      </c>
      <c r="R1113" s="9">
        <f t="shared" ca="1" si="109"/>
        <v>1.2755176613885504</v>
      </c>
      <c r="S1113" s="9">
        <f t="shared" ca="1" si="110"/>
        <v>5.4109091952209516</v>
      </c>
      <c r="T1113" s="9">
        <f t="shared" ca="1" si="111"/>
        <v>1.5962214476971175</v>
      </c>
    </row>
    <row r="1114" spans="1:20" x14ac:dyDescent="0.25">
      <c r="A1114" vm="9532">
        <f ca="1"/>
        <v>45443</v>
      </c>
      <c r="B1114" vm="9533">
        <f ca="1"/>
        <v>450.71</v>
      </c>
      <c r="C1114" s="9">
        <f t="shared" ca="1" si="112"/>
        <v>-1.8602591075186359E-3</v>
      </c>
      <c r="G1114" vm="9534">
        <f ca="1"/>
        <v>109.633</v>
      </c>
      <c r="H1114" vm="9535">
        <f ca="1"/>
        <v>415.13</v>
      </c>
      <c r="I1114" vm="9536">
        <f ca="1"/>
        <v>192.25</v>
      </c>
      <c r="J1114" vm="9537">
        <f ca="1"/>
        <v>176.44</v>
      </c>
      <c r="K1114" vm="9538">
        <f ca="1"/>
        <v>466.83</v>
      </c>
      <c r="L1114" vm="9539">
        <f ca="1"/>
        <v>178.08</v>
      </c>
      <c r="M1114" vm="9540">
        <f ca="1"/>
        <v>173.96</v>
      </c>
      <c r="N1114" s="9">
        <f t="shared" ca="1" si="113"/>
        <v>17.637144071398215</v>
      </c>
      <c r="O1114" s="9">
        <f t="shared" ca="1" si="113"/>
        <v>1.6324032974001268</v>
      </c>
      <c r="P1114" s="9">
        <f t="shared" ca="1" si="113"/>
        <v>1.6187638344968502</v>
      </c>
      <c r="Q1114" s="9">
        <f t="shared" ca="1" si="108"/>
        <v>0.90968915057580757</v>
      </c>
      <c r="R1114" s="9">
        <f t="shared" ca="1" si="109"/>
        <v>1.2744457978075516</v>
      </c>
      <c r="S1114" s="9">
        <f t="shared" ca="1" si="110"/>
        <v>5.3854505816038216</v>
      </c>
      <c r="T1114" s="9">
        <f t="shared" ca="1" si="111"/>
        <v>1.602204903441983</v>
      </c>
    </row>
    <row r="1115" spans="1:20" x14ac:dyDescent="0.25">
      <c r="A1115" vm="9541">
        <f ca="1"/>
        <v>45446</v>
      </c>
      <c r="B1115" vm="9542">
        <f ca="1"/>
        <v>453.13</v>
      </c>
      <c r="C1115" s="9">
        <f t="shared" ca="1" si="112"/>
        <v>5.3693062057642571E-3</v>
      </c>
      <c r="G1115" vm="7495">
        <f ca="1"/>
        <v>115</v>
      </c>
      <c r="H1115" vm="9543">
        <f ca="1"/>
        <v>413.52</v>
      </c>
      <c r="I1115" vm="9544">
        <f ca="1"/>
        <v>194.03</v>
      </c>
      <c r="J1115" vm="5871">
        <f ca="1"/>
        <v>178.34</v>
      </c>
      <c r="K1115" vm="9545">
        <f ca="1"/>
        <v>477.49</v>
      </c>
      <c r="L1115" vm="9546">
        <f ca="1"/>
        <v>176.29</v>
      </c>
      <c r="M1115" vm="9107">
        <f ca="1"/>
        <v>174.42</v>
      </c>
      <c r="N1115" s="9">
        <f t="shared" ca="1" si="113"/>
        <v>18.549511262218445</v>
      </c>
      <c r="O1115" s="9">
        <f t="shared" ca="1" si="113"/>
        <v>1.6221940393151555</v>
      </c>
      <c r="P1115" s="9">
        <f t="shared" ca="1" si="113"/>
        <v>1.6430103865145584</v>
      </c>
      <c r="Q1115" s="9">
        <f t="shared" ca="1" si="108"/>
        <v>0.93025370161918786</v>
      </c>
      <c r="R1115" s="9">
        <f t="shared" ca="1" si="109"/>
        <v>1.3263824604141292</v>
      </c>
      <c r="S1115" s="9">
        <f t="shared" ca="1" si="110"/>
        <v>5.3212661895268276</v>
      </c>
      <c r="T1115" s="9">
        <f t="shared" ca="1" si="111"/>
        <v>1.6090858775485781</v>
      </c>
    </row>
    <row r="1116" spans="1:20" x14ac:dyDescent="0.25">
      <c r="A1116" vm="9547">
        <f ca="1"/>
        <v>45447</v>
      </c>
      <c r="B1116" vm="9548">
        <f ca="1"/>
        <v>454.37</v>
      </c>
      <c r="C1116" s="9">
        <f t="shared" ca="1" si="112"/>
        <v>2.7365215280383826E-3</v>
      </c>
      <c r="G1116" vm="9549">
        <f ca="1"/>
        <v>116.437</v>
      </c>
      <c r="H1116" vm="9550">
        <f ca="1"/>
        <v>416.07</v>
      </c>
      <c r="I1116" vm="9551">
        <f ca="1"/>
        <v>194.35</v>
      </c>
      <c r="J1116" vm="9552">
        <f ca="1"/>
        <v>179.34</v>
      </c>
      <c r="K1116" vm="9553">
        <f ca="1"/>
        <v>476.99</v>
      </c>
      <c r="L1116" vm="9554">
        <f ca="1"/>
        <v>174.77</v>
      </c>
      <c r="M1116" vm="9555">
        <f ca="1"/>
        <v>175.13</v>
      </c>
      <c r="N1116" s="9">
        <f t="shared" ca="1" si="113"/>
        <v>18.793795155121121</v>
      </c>
      <c r="O1116" s="9">
        <f t="shared" ca="1" si="113"/>
        <v>1.6383639822447686</v>
      </c>
      <c r="P1116" s="9">
        <f t="shared" ca="1" si="113"/>
        <v>1.6473693172143711</v>
      </c>
      <c r="Q1116" s="9">
        <f t="shared" ca="1" si="108"/>
        <v>0.94107714953675647</v>
      </c>
      <c r="R1116" s="9">
        <f t="shared" ca="1" si="109"/>
        <v>1.3239464068209501</v>
      </c>
      <c r="S1116" s="9">
        <f t="shared" ca="1" si="110"/>
        <v>5.2667632420648012</v>
      </c>
      <c r="T1116" s="9">
        <f t="shared" ca="1" si="111"/>
        <v>1.6197065114957141</v>
      </c>
    </row>
    <row r="1117" spans="1:20" x14ac:dyDescent="0.25">
      <c r="A1117" vm="9556">
        <f ca="1"/>
        <v>45448</v>
      </c>
      <c r="B1117" vm="9557">
        <f ca="1"/>
        <v>463.53</v>
      </c>
      <c r="C1117" s="9">
        <f t="shared" ca="1" si="112"/>
        <v>2.0159781675726851E-2</v>
      </c>
      <c r="G1117" vm="9558">
        <f ca="1"/>
        <v>122.44</v>
      </c>
      <c r="H1117" vm="9559">
        <f ca="1"/>
        <v>424.01</v>
      </c>
      <c r="I1117" vm="9560">
        <f ca="1"/>
        <v>195.87</v>
      </c>
      <c r="J1117" vm="5431">
        <f ca="1"/>
        <v>181.28</v>
      </c>
      <c r="K1117" vm="9561">
        <f ca="1"/>
        <v>495.06</v>
      </c>
      <c r="L1117" vm="9358">
        <f ca="1"/>
        <v>175</v>
      </c>
      <c r="M1117" vm="9562">
        <f ca="1"/>
        <v>177.07</v>
      </c>
      <c r="N1117" s="9">
        <f t="shared" ca="1" si="113"/>
        <v>19.814279643008923</v>
      </c>
      <c r="O1117" s="9">
        <f t="shared" ca="1" si="113"/>
        <v>1.6887127457197213</v>
      </c>
      <c r="P1117" s="9">
        <f t="shared" ca="1" si="113"/>
        <v>1.6680742380384816</v>
      </c>
      <c r="Q1117" s="9">
        <f t="shared" ca="1" si="108"/>
        <v>0.96207463849683972</v>
      </c>
      <c r="R1117" s="9">
        <f t="shared" ca="1" si="109"/>
        <v>1.4119853836784411</v>
      </c>
      <c r="S1117" s="9">
        <f t="shared" ca="1" si="110"/>
        <v>5.2750103985886607</v>
      </c>
      <c r="T1117" s="9">
        <f t="shared" ca="1" si="111"/>
        <v>1.6487262718583118</v>
      </c>
    </row>
    <row r="1118" spans="1:20" x14ac:dyDescent="0.25">
      <c r="A1118" vm="9563">
        <f ca="1"/>
        <v>45449</v>
      </c>
      <c r="B1118" vm="9564">
        <f ca="1"/>
        <v>463.37</v>
      </c>
      <c r="C1118" s="9">
        <f t="shared" ca="1" si="112"/>
        <v>-3.4517722693239161E-4</v>
      </c>
      <c r="G1118" vm="9565">
        <f ca="1"/>
        <v>120.998</v>
      </c>
      <c r="H1118" vm="9566">
        <f ca="1"/>
        <v>424.52</v>
      </c>
      <c r="I1118" vm="9567">
        <f ca="1"/>
        <v>194.48</v>
      </c>
      <c r="J1118" vm="7269">
        <f ca="1"/>
        <v>185</v>
      </c>
      <c r="K1118" vm="9568">
        <f ca="1"/>
        <v>493.76</v>
      </c>
      <c r="L1118" vm="9569">
        <f ca="1"/>
        <v>177.94</v>
      </c>
      <c r="M1118" vm="9570">
        <f ca="1"/>
        <v>178.35</v>
      </c>
      <c r="N1118" s="9">
        <f t="shared" ca="1" si="113"/>
        <v>19.569145771355714</v>
      </c>
      <c r="O1118" s="9">
        <f t="shared" ca="1" si="113"/>
        <v>1.6919467343056436</v>
      </c>
      <c r="P1118" s="9">
        <f t="shared" ca="1" si="113"/>
        <v>1.6491401328111697</v>
      </c>
      <c r="Q1118" s="9">
        <f t="shared" ca="1" si="108"/>
        <v>1.0023378647501948</v>
      </c>
      <c r="R1118" s="9">
        <f t="shared" ca="1" si="109"/>
        <v>1.4056516443361753</v>
      </c>
      <c r="S1118" s="9">
        <f t="shared" ca="1" si="110"/>
        <v>5.3804305732849498</v>
      </c>
      <c r="T1118" s="9">
        <f t="shared" ca="1" si="111"/>
        <v>1.6678733302418811</v>
      </c>
    </row>
    <row r="1119" spans="1:20" x14ac:dyDescent="0.25">
      <c r="A1119" vm="9571">
        <f ca="1"/>
        <v>45450</v>
      </c>
      <c r="B1119" vm="9572">
        <f ca="1"/>
        <v>462.96</v>
      </c>
      <c r="C1119" s="9">
        <f t="shared" ca="1" si="112"/>
        <v>-8.848220644409599E-4</v>
      </c>
      <c r="G1119" vm="9573">
        <f ca="1"/>
        <v>120.88800000000001</v>
      </c>
      <c r="H1119" vm="9574">
        <f ca="1"/>
        <v>423.85</v>
      </c>
      <c r="I1119" vm="6913">
        <f ca="1"/>
        <v>196.89</v>
      </c>
      <c r="J1119" vm="9575">
        <f ca="1"/>
        <v>184.3</v>
      </c>
      <c r="K1119" vm="9576">
        <f ca="1"/>
        <v>492.96</v>
      </c>
      <c r="L1119" vm="9577">
        <f ca="1"/>
        <v>177.48</v>
      </c>
      <c r="M1119" vm="9578">
        <f ca="1"/>
        <v>175.95</v>
      </c>
      <c r="N1119" s="9">
        <f t="shared" ca="1" si="113"/>
        <v>19.550446238844028</v>
      </c>
      <c r="O1119" s="9">
        <f t="shared" ca="1" si="113"/>
        <v>1.6876981610653141</v>
      </c>
      <c r="P1119" s="9">
        <f t="shared" ca="1" si="113"/>
        <v>1.6819683296441341</v>
      </c>
      <c r="Q1119" s="9">
        <f t="shared" ca="1" si="108"/>
        <v>0.99476145120789705</v>
      </c>
      <c r="R1119" s="9">
        <f t="shared" ca="1" si="109"/>
        <v>1.4017539585870886</v>
      </c>
      <c r="S1119" s="9">
        <f t="shared" ca="1" si="110"/>
        <v>5.3639362602372307</v>
      </c>
      <c r="T1119" s="9">
        <f t="shared" ca="1" si="111"/>
        <v>1.6319725957726883</v>
      </c>
    </row>
    <row r="1120" spans="1:20" x14ac:dyDescent="0.25">
      <c r="A1120" vm="9579">
        <f ca="1"/>
        <v>45453</v>
      </c>
      <c r="B1120" vm="9580">
        <f ca="1"/>
        <v>464.83</v>
      </c>
      <c r="C1120" s="9">
        <f t="shared" ca="1" si="112"/>
        <v>4.039225851045547E-3</v>
      </c>
      <c r="G1120" vm="9581">
        <f ca="1"/>
        <v>121.79</v>
      </c>
      <c r="H1120" vm="9582">
        <f ca="1"/>
        <v>427.87</v>
      </c>
      <c r="I1120" vm="9583">
        <f ca="1"/>
        <v>193.12</v>
      </c>
      <c r="J1120" vm="9584">
        <f ca="1"/>
        <v>187.06</v>
      </c>
      <c r="K1120" vm="9585">
        <f ca="1"/>
        <v>502.6</v>
      </c>
      <c r="L1120" vm="9586">
        <f ca="1"/>
        <v>173.79</v>
      </c>
      <c r="M1120" vm="9587">
        <f ca="1"/>
        <v>176.63</v>
      </c>
      <c r="N1120" s="9">
        <f t="shared" ca="1" si="113"/>
        <v>19.703782405439863</v>
      </c>
      <c r="O1120" s="9">
        <f t="shared" ca="1" si="113"/>
        <v>1.7131896005072926</v>
      </c>
      <c r="P1120" s="9">
        <f t="shared" ca="1" si="113"/>
        <v>1.6306146773369661</v>
      </c>
      <c r="Q1120" s="9">
        <f t="shared" ca="1" si="108"/>
        <v>1.0246341674603863</v>
      </c>
      <c r="R1120" s="9">
        <f t="shared" ca="1" si="109"/>
        <v>1.4487210718635812</v>
      </c>
      <c r="S1120" s="9">
        <f t="shared" ca="1" si="110"/>
        <v>5.2316231838327045</v>
      </c>
      <c r="T1120" s="9">
        <f t="shared" ca="1" si="111"/>
        <v>1.6421444705389598</v>
      </c>
    </row>
    <row r="1121" spans="1:20" x14ac:dyDescent="0.25">
      <c r="A1121" vm="9588">
        <f ca="1"/>
        <v>45454</v>
      </c>
      <c r="B1121" vm="9589">
        <f ca="1"/>
        <v>468.02</v>
      </c>
      <c r="C1121" s="9">
        <f t="shared" ca="1" si="112"/>
        <v>6.8627240066261308E-3</v>
      </c>
      <c r="G1121" vm="9590">
        <f ca="1"/>
        <v>120.91</v>
      </c>
      <c r="H1121" vm="9591">
        <f ca="1"/>
        <v>432.68</v>
      </c>
      <c r="I1121" vm="9592">
        <f ca="1"/>
        <v>207.15</v>
      </c>
      <c r="J1121" vm="392">
        <f ca="1"/>
        <v>187.23</v>
      </c>
      <c r="K1121" vm="9593">
        <f ca="1"/>
        <v>507.47</v>
      </c>
      <c r="L1121" vm="9594">
        <f ca="1"/>
        <v>170.66</v>
      </c>
      <c r="M1121" vm="530">
        <f ca="1"/>
        <v>178.19</v>
      </c>
      <c r="N1121" s="9">
        <f t="shared" ca="1" si="113"/>
        <v>19.554186145346364</v>
      </c>
      <c r="O1121" s="9">
        <f t="shared" ca="1" si="113"/>
        <v>1.7436905516804062</v>
      </c>
      <c r="P1121" s="9">
        <f t="shared" ca="1" si="113"/>
        <v>1.8217265452068792</v>
      </c>
      <c r="Q1121" s="9">
        <f t="shared" ca="1" si="108"/>
        <v>1.0264741536063728</v>
      </c>
      <c r="R1121" s="9">
        <f t="shared" ca="1" si="109"/>
        <v>1.4724482338611451</v>
      </c>
      <c r="S1121" s="9">
        <f t="shared" ca="1" si="110"/>
        <v>5.1193901407036613</v>
      </c>
      <c r="T1121" s="9">
        <f t="shared" ca="1" si="111"/>
        <v>1.6654799479439348</v>
      </c>
    </row>
    <row r="1122" spans="1:20" x14ac:dyDescent="0.25">
      <c r="A1122" vm="9595">
        <f ca="1"/>
        <v>45455</v>
      </c>
      <c r="B1122" vm="9596">
        <f ca="1"/>
        <v>474.15</v>
      </c>
      <c r="C1122" s="9">
        <f t="shared" ca="1" si="112"/>
        <v>1.3097730866202362E-2</v>
      </c>
      <c r="G1122" vm="9597">
        <f ca="1"/>
        <v>125.2</v>
      </c>
      <c r="H1122" vm="9598">
        <f ca="1"/>
        <v>441.06</v>
      </c>
      <c r="I1122" vm="7203">
        <f ca="1"/>
        <v>213.07</v>
      </c>
      <c r="J1122" vm="9599">
        <f ca="1"/>
        <v>186.89</v>
      </c>
      <c r="K1122" vm="9600">
        <f ca="1"/>
        <v>508.84</v>
      </c>
      <c r="L1122" vm="9469">
        <f ca="1"/>
        <v>177.29</v>
      </c>
      <c r="M1122" vm="9601">
        <f ca="1"/>
        <v>179.56</v>
      </c>
      <c r="N1122" s="9">
        <f t="shared" ca="1" si="113"/>
        <v>20.283467913302168</v>
      </c>
      <c r="O1122" s="9">
        <f t="shared" ca="1" si="113"/>
        <v>1.7968294229549779</v>
      </c>
      <c r="P1122" s="9">
        <f t="shared" ca="1" si="113"/>
        <v>1.902366763153414</v>
      </c>
      <c r="Q1122" s="9">
        <f t="shared" ca="1" si="108"/>
        <v>1.0227941813143993</v>
      </c>
      <c r="R1122" s="9">
        <f t="shared" ca="1" si="109"/>
        <v>1.4791230207064556</v>
      </c>
      <c r="S1122" s="9">
        <f t="shared" ca="1" si="110"/>
        <v>5.3571233918044774</v>
      </c>
      <c r="T1122" s="9">
        <f t="shared" ca="1" si="111"/>
        <v>1.6859732838700991</v>
      </c>
    </row>
    <row r="1123" spans="1:20" x14ac:dyDescent="0.25">
      <c r="A1123" vm="9602">
        <f ca="1"/>
        <v>45456</v>
      </c>
      <c r="B1123" vm="9603">
        <f ca="1"/>
        <v>476.72</v>
      </c>
      <c r="C1123" s="9">
        <f t="shared" ca="1" si="112"/>
        <v>5.4202256669830806E-3</v>
      </c>
      <c r="G1123" vm="6674">
        <f ca="1"/>
        <v>129.61000000000001</v>
      </c>
      <c r="H1123" vm="9604">
        <f ca="1"/>
        <v>441.58</v>
      </c>
      <c r="I1123" vm="2181">
        <f ca="1"/>
        <v>214.24</v>
      </c>
      <c r="J1123" vm="5440">
        <f ca="1"/>
        <v>183.83</v>
      </c>
      <c r="K1123" vm="9605">
        <f ca="1"/>
        <v>504.1</v>
      </c>
      <c r="L1123" vm="9606">
        <f ca="1"/>
        <v>182.47</v>
      </c>
      <c r="M1123" vm="9607">
        <f ca="1"/>
        <v>176.74</v>
      </c>
      <c r="N1123" s="9">
        <f t="shared" ca="1" si="113"/>
        <v>21.033149171270718</v>
      </c>
      <c r="O1123" s="9">
        <f t="shared" ca="1" si="113"/>
        <v>1.8001268230818011</v>
      </c>
      <c r="P1123" s="9">
        <f t="shared" ca="1" si="113"/>
        <v>1.9183041035246045</v>
      </c>
      <c r="Q1123" s="9">
        <f t="shared" ca="1" si="108"/>
        <v>0.98967443068663985</v>
      </c>
      <c r="R1123" s="9">
        <f t="shared" ca="1" si="109"/>
        <v>1.4560292326431181</v>
      </c>
      <c r="S1123" s="9">
        <f t="shared" ca="1" si="110"/>
        <v>5.5428636996027016</v>
      </c>
      <c r="T1123" s="9">
        <f t="shared" ca="1" si="111"/>
        <v>1.643789920868798</v>
      </c>
    </row>
    <row r="1124" spans="1:20" x14ac:dyDescent="0.25">
      <c r="A1124" vm="9608">
        <f ca="1"/>
        <v>45457</v>
      </c>
      <c r="B1124" vm="9609">
        <f ca="1"/>
        <v>479.19</v>
      </c>
      <c r="C1124" s="9">
        <f t="shared" ca="1" si="112"/>
        <v>5.1812384628293628E-3</v>
      </c>
      <c r="G1124" vm="2296">
        <f ca="1"/>
        <v>131.88</v>
      </c>
      <c r="H1124" vm="9610">
        <f ca="1"/>
        <v>442.57</v>
      </c>
      <c r="I1124" vm="9611">
        <f ca="1"/>
        <v>212.49</v>
      </c>
      <c r="J1124" vm="615">
        <f ca="1"/>
        <v>183.66</v>
      </c>
      <c r="K1124" vm="9612">
        <f ca="1"/>
        <v>504.16</v>
      </c>
      <c r="L1124" vm="9613">
        <f ca="1"/>
        <v>178.01</v>
      </c>
      <c r="M1124" vm="9614">
        <f ca="1"/>
        <v>178.37</v>
      </c>
      <c r="N1124" s="9">
        <f t="shared" ca="1" si="113"/>
        <v>21.419039524011897</v>
      </c>
      <c r="O1124" s="9">
        <f t="shared" ca="1" si="113"/>
        <v>1.8064045656309449</v>
      </c>
      <c r="P1124" s="9">
        <f t="shared" ca="1" si="113"/>
        <v>1.8944662012600038</v>
      </c>
      <c r="Q1124" s="9">
        <f t="shared" ca="1" si="108"/>
        <v>0.98783444454065283</v>
      </c>
      <c r="R1124" s="9">
        <f t="shared" ca="1" si="109"/>
        <v>1.4563215590742997</v>
      </c>
      <c r="S1124" s="9">
        <f t="shared" ca="1" si="110"/>
        <v>5.3829405774443853</v>
      </c>
      <c r="T1124" s="9">
        <f t="shared" ca="1" si="111"/>
        <v>1.6681725030291248</v>
      </c>
    </row>
    <row r="1125" spans="1:20" x14ac:dyDescent="0.25">
      <c r="A1125" vm="9615">
        <f ca="1"/>
        <v>45460</v>
      </c>
      <c r="B1125" vm="9616">
        <f ca="1"/>
        <v>485.06</v>
      </c>
      <c r="C1125" s="9">
        <f t="shared" ca="1" si="112"/>
        <v>1.2249838268745261E-2</v>
      </c>
      <c r="G1125" vm="9617">
        <f ca="1"/>
        <v>130.97999999999999</v>
      </c>
      <c r="H1125" vm="9618">
        <f ca="1"/>
        <v>448.37</v>
      </c>
      <c r="I1125" vm="9619">
        <f ca="1"/>
        <v>216.67</v>
      </c>
      <c r="J1125" vm="9620">
        <f ca="1"/>
        <v>184.06</v>
      </c>
      <c r="K1125" vm="9621">
        <f ca="1"/>
        <v>506.63</v>
      </c>
      <c r="L1125" vm="8429">
        <f ca="1"/>
        <v>187.44</v>
      </c>
      <c r="M1125" vm="9622">
        <f ca="1"/>
        <v>178.78</v>
      </c>
      <c r="N1125" s="9">
        <f t="shared" ca="1" si="113"/>
        <v>21.266043348916273</v>
      </c>
      <c r="O1125" s="9">
        <f t="shared" ca="1" si="113"/>
        <v>1.8431832593532027</v>
      </c>
      <c r="P1125" s="9">
        <f t="shared" ca="1" si="113"/>
        <v>1.9514047335263069</v>
      </c>
      <c r="Q1125" s="9">
        <f t="shared" ca="1" si="108"/>
        <v>0.99216382370768041</v>
      </c>
      <c r="R1125" s="9">
        <f t="shared" ca="1" si="109"/>
        <v>1.468355663824604</v>
      </c>
      <c r="S1125" s="9">
        <f t="shared" ca="1" si="110"/>
        <v>5.7210739949226195</v>
      </c>
      <c r="T1125" s="9">
        <f t="shared" ca="1" si="111"/>
        <v>1.6743055451676114</v>
      </c>
    </row>
    <row r="1126" spans="1:20" x14ac:dyDescent="0.25">
      <c r="A1126" vm="9623">
        <f ca="1"/>
        <v>45461</v>
      </c>
      <c r="B1126" vm="9624">
        <f ca="1"/>
        <v>485.21</v>
      </c>
      <c r="C1126" s="9">
        <f t="shared" ca="1" si="112"/>
        <v>3.092400940090112E-4</v>
      </c>
      <c r="G1126" vm="9625">
        <f ca="1"/>
        <v>135.58000000000001</v>
      </c>
      <c r="H1126" vm="9626">
        <f ca="1"/>
        <v>446.34</v>
      </c>
      <c r="I1126" vm="2199">
        <f ca="1"/>
        <v>214.29</v>
      </c>
      <c r="J1126" vm="9627">
        <f ca="1"/>
        <v>182.81</v>
      </c>
      <c r="K1126" vm="9628">
        <f ca="1"/>
        <v>499.49</v>
      </c>
      <c r="L1126" vm="9629">
        <f ca="1"/>
        <v>184.86</v>
      </c>
      <c r="M1126" vm="9630">
        <f ca="1"/>
        <v>176.45</v>
      </c>
      <c r="N1126" s="9">
        <f t="shared" ca="1" si="113"/>
        <v>22.048023799405016</v>
      </c>
      <c r="O1126" s="9">
        <f t="shared" ca="1" si="113"/>
        <v>1.8303107165504122</v>
      </c>
      <c r="P1126" s="9">
        <f t="shared" ca="1" si="113"/>
        <v>1.91898518644645</v>
      </c>
      <c r="Q1126" s="9">
        <f t="shared" ca="1" si="108"/>
        <v>0.97863451381071975</v>
      </c>
      <c r="R1126" s="9">
        <f t="shared" ca="1" si="109"/>
        <v>1.4335688185140074</v>
      </c>
      <c r="S1126" s="9">
        <f t="shared" ca="1" si="110"/>
        <v>5.6285624130462848</v>
      </c>
      <c r="T1126" s="9">
        <f t="shared" ca="1" si="111"/>
        <v>1.6394519154537703</v>
      </c>
    </row>
    <row r="1127" spans="1:20" x14ac:dyDescent="0.25">
      <c r="A1127" vm="9631">
        <f ca="1"/>
        <v>45463</v>
      </c>
      <c r="B1127" vm="9632">
        <f ca="1"/>
        <v>481.47</v>
      </c>
      <c r="C1127" s="9">
        <f t="shared" ca="1" si="112"/>
        <v>-7.7080027204714519E-3</v>
      </c>
      <c r="G1127" vm="9633">
        <f ca="1"/>
        <v>130.78</v>
      </c>
      <c r="H1127" vm="9634">
        <f ca="1"/>
        <v>445.7</v>
      </c>
      <c r="I1127" vm="9635">
        <f ca="1"/>
        <v>209.68</v>
      </c>
      <c r="J1127" vm="9636">
        <f ca="1"/>
        <v>186.1</v>
      </c>
      <c r="K1127" vm="9637">
        <f ca="1"/>
        <v>501.7</v>
      </c>
      <c r="L1127" vm="997">
        <f ca="1"/>
        <v>181.57</v>
      </c>
      <c r="M1127" vm="9638">
        <f ca="1"/>
        <v>177.71</v>
      </c>
      <c r="N1127" s="9">
        <f t="shared" ca="1" si="113"/>
        <v>21.232044198895025</v>
      </c>
      <c r="O1127" s="9">
        <f t="shared" ca="1" si="113"/>
        <v>1.8262523779327839</v>
      </c>
      <c r="P1127" s="9">
        <f t="shared" ca="1" si="113"/>
        <v>1.8561893410522736</v>
      </c>
      <c r="Q1127" s="9">
        <f t="shared" ca="1" si="108"/>
        <v>1.0142436574595202</v>
      </c>
      <c r="R1127" s="9">
        <f t="shared" ca="1" si="109"/>
        <v>1.4443361753958586</v>
      </c>
      <c r="S1127" s="9">
        <f t="shared" ca="1" si="110"/>
        <v>5.5105922175528175</v>
      </c>
      <c r="T1127" s="9">
        <f t="shared" ca="1" si="111"/>
        <v>1.6582998010500964</v>
      </c>
    </row>
    <row r="1128" spans="1:20" x14ac:dyDescent="0.25">
      <c r="A1128" vm="9639">
        <f ca="1"/>
        <v>45464</v>
      </c>
      <c r="B1128" vm="9640">
        <f ca="1"/>
        <v>480.18</v>
      </c>
      <c r="C1128" s="9">
        <f t="shared" ca="1" si="112"/>
        <v>-2.6792946601035261E-3</v>
      </c>
      <c r="G1128" vm="7581">
        <f ca="1"/>
        <v>126.57</v>
      </c>
      <c r="H1128" vm="9641">
        <f ca="1"/>
        <v>449.78</v>
      </c>
      <c r="I1128" vm="9642">
        <f ca="1"/>
        <v>207.49</v>
      </c>
      <c r="J1128" vm="9643">
        <f ca="1"/>
        <v>189.08</v>
      </c>
      <c r="K1128" vm="9644">
        <f ca="1"/>
        <v>494.78</v>
      </c>
      <c r="L1128" vm="9645">
        <f ca="1"/>
        <v>183.01</v>
      </c>
      <c r="M1128" vm="9646">
        <f ca="1"/>
        <v>180.26</v>
      </c>
      <c r="N1128" s="9">
        <f t="shared" ca="1" si="113"/>
        <v>20.516362090947723</v>
      </c>
      <c r="O1128" s="9">
        <f t="shared" ca="1" si="113"/>
        <v>1.8521242866201648</v>
      </c>
      <c r="P1128" s="9">
        <f t="shared" ca="1" si="113"/>
        <v>1.8263579090754303</v>
      </c>
      <c r="Q1128" s="9">
        <f t="shared" ca="1" si="108"/>
        <v>1.0464975322538752</v>
      </c>
      <c r="R1128" s="9">
        <f t="shared" ca="1" si="109"/>
        <v>1.4106211936662607</v>
      </c>
      <c r="S1128" s="9">
        <f t="shared" ca="1" si="110"/>
        <v>5.5622265888326323</v>
      </c>
      <c r="T1128" s="9">
        <f t="shared" ca="1" si="111"/>
        <v>1.6964443314236135</v>
      </c>
    </row>
    <row r="1129" spans="1:20" x14ac:dyDescent="0.25">
      <c r="A1129" vm="9647">
        <f ca="1"/>
        <v>45467</v>
      </c>
      <c r="B1129" vm="9648">
        <f ca="1"/>
        <v>473.96</v>
      </c>
      <c r="C1129" s="9">
        <f t="shared" ca="1" si="112"/>
        <v>-1.2953475779915902E-2</v>
      </c>
      <c r="G1129" vm="9649">
        <f ca="1"/>
        <v>118.11</v>
      </c>
      <c r="H1129" vm="9650">
        <f ca="1"/>
        <v>447.67</v>
      </c>
      <c r="I1129" vm="9651">
        <f ca="1"/>
        <v>208.14</v>
      </c>
      <c r="J1129" vm="9652">
        <f ca="1"/>
        <v>185.57</v>
      </c>
      <c r="K1129" vm="9653">
        <f ca="1"/>
        <v>498.91</v>
      </c>
      <c r="L1129" vm="9654">
        <f ca="1"/>
        <v>182.58</v>
      </c>
      <c r="M1129" vm="9655">
        <f ca="1"/>
        <v>180.79</v>
      </c>
      <c r="N1129" s="9">
        <f t="shared" ca="1" si="113"/>
        <v>19.078198045048872</v>
      </c>
      <c r="O1129" s="9">
        <f t="shared" ca="1" si="113"/>
        <v>1.8387444514901716</v>
      </c>
      <c r="P1129" s="9">
        <f t="shared" ca="1" si="113"/>
        <v>1.8352119870594246</v>
      </c>
      <c r="Q1129" s="9">
        <f t="shared" ca="1" si="108"/>
        <v>1.0085072300632087</v>
      </c>
      <c r="R1129" s="9">
        <f t="shared" ca="1" si="109"/>
        <v>1.4307429963459199</v>
      </c>
      <c r="S1129" s="9">
        <f t="shared" ca="1" si="110"/>
        <v>5.5468079918532442</v>
      </c>
      <c r="T1129" s="9">
        <f t="shared" ca="1" si="111"/>
        <v>1.7043724102855604</v>
      </c>
    </row>
    <row r="1130" spans="1:20" x14ac:dyDescent="0.25">
      <c r="A1130" vm="9656">
        <f ca="1"/>
        <v>45468</v>
      </c>
      <c r="B1130" vm="9657">
        <f ca="1"/>
        <v>479.38</v>
      </c>
      <c r="C1130" s="9">
        <f t="shared" ca="1" si="112"/>
        <v>1.1435564182631586E-2</v>
      </c>
      <c r="G1130" vm="9658">
        <f ca="1"/>
        <v>126.09</v>
      </c>
      <c r="H1130" vm="9659">
        <f ca="1"/>
        <v>450.95</v>
      </c>
      <c r="I1130" vm="9660">
        <f ca="1"/>
        <v>209.07</v>
      </c>
      <c r="J1130" vm="9661">
        <f ca="1"/>
        <v>186.34</v>
      </c>
      <c r="K1130" vm="9662">
        <f ca="1"/>
        <v>510.6</v>
      </c>
      <c r="L1130" vm="9663">
        <f ca="1"/>
        <v>187.35</v>
      </c>
      <c r="M1130" vm="9664">
        <f ca="1"/>
        <v>185.58</v>
      </c>
      <c r="N1130" s="9">
        <f t="shared" ca="1" si="113"/>
        <v>20.434764130896728</v>
      </c>
      <c r="O1130" s="9">
        <f t="shared" ca="1" si="113"/>
        <v>1.859543436905517</v>
      </c>
      <c r="P1130" s="9">
        <f t="shared" ca="1" si="113"/>
        <v>1.8478801294057554</v>
      </c>
      <c r="Q1130" s="9">
        <f t="shared" ca="1" si="108"/>
        <v>1.016841284959737</v>
      </c>
      <c r="R1130" s="9">
        <f t="shared" ca="1" si="109"/>
        <v>1.4876979293544461</v>
      </c>
      <c r="S1130" s="9">
        <f t="shared" ca="1" si="110"/>
        <v>5.7178468467176309</v>
      </c>
      <c r="T1130" s="9">
        <f t="shared" ca="1" si="111"/>
        <v>1.7760242928303245</v>
      </c>
    </row>
    <row r="1131" spans="1:20" x14ac:dyDescent="0.25">
      <c r="A1131" vm="9665">
        <f ca="1"/>
        <v>45469</v>
      </c>
      <c r="B1131" vm="9666">
        <f ca="1"/>
        <v>480.37</v>
      </c>
      <c r="C1131" s="9">
        <f t="shared" ca="1" si="112"/>
        <v>2.0651675080312071E-3</v>
      </c>
      <c r="G1131" vm="9667">
        <f ca="1"/>
        <v>126.4</v>
      </c>
      <c r="H1131" vm="9668">
        <f ca="1"/>
        <v>452.16</v>
      </c>
      <c r="I1131" vm="759">
        <f ca="1"/>
        <v>213.25</v>
      </c>
      <c r="J1131" vm="9669">
        <f ca="1"/>
        <v>193.61</v>
      </c>
      <c r="K1131" vm="9670">
        <f ca="1"/>
        <v>513.12</v>
      </c>
      <c r="L1131" vm="9671">
        <f ca="1"/>
        <v>196.37</v>
      </c>
      <c r="M1131" vm="9672">
        <f ca="1"/>
        <v>185.37</v>
      </c>
      <c r="N1131" s="9">
        <f t="shared" ca="1" si="113"/>
        <v>20.487462813429666</v>
      </c>
      <c r="O1131" s="9">
        <f t="shared" ca="1" si="113"/>
        <v>1.8672162333544708</v>
      </c>
      <c r="P1131" s="9">
        <f t="shared" ca="1" si="113"/>
        <v>1.9048186616720586</v>
      </c>
      <c r="Q1131" s="9">
        <f t="shared" ca="1" si="108"/>
        <v>1.0955277513204611</v>
      </c>
      <c r="R1131" s="9">
        <f t="shared" ca="1" si="109"/>
        <v>1.4999756394640684</v>
      </c>
      <c r="S1131" s="9">
        <f t="shared" ca="1" si="110"/>
        <v>6.0412788112620301</v>
      </c>
      <c r="T1131" s="9">
        <f t="shared" ca="1" si="111"/>
        <v>1.7728829785642697</v>
      </c>
    </row>
    <row r="1132" spans="1:20" x14ac:dyDescent="0.25">
      <c r="A1132" vm="9673">
        <f ca="1"/>
        <v>45470</v>
      </c>
      <c r="B1132" vm="9674">
        <f ca="1"/>
        <v>481.61</v>
      </c>
      <c r="C1132" s="9">
        <f t="shared" ca="1" si="112"/>
        <v>2.5813435476820246E-3</v>
      </c>
      <c r="G1132" vm="2784">
        <f ca="1"/>
        <v>123.99</v>
      </c>
      <c r="H1132" vm="9675">
        <f ca="1"/>
        <v>452.85</v>
      </c>
      <c r="I1132" vm="9676">
        <f ca="1"/>
        <v>214.1</v>
      </c>
      <c r="J1132" vm="9677">
        <f ca="1"/>
        <v>197.85</v>
      </c>
      <c r="K1132" vm="9678">
        <f ca="1"/>
        <v>519.55999999999995</v>
      </c>
      <c r="L1132" vm="9679">
        <f ca="1"/>
        <v>197.42</v>
      </c>
      <c r="M1132" vm="8853">
        <f ca="1"/>
        <v>186.86</v>
      </c>
      <c r="N1132" s="9">
        <f t="shared" ca="1" si="113"/>
        <v>20.077773055673607</v>
      </c>
      <c r="O1132" s="9">
        <f t="shared" ca="1" si="113"/>
        <v>1.8715916296766015</v>
      </c>
      <c r="P1132" s="9">
        <f t="shared" ca="1" si="113"/>
        <v>1.9163970713434364</v>
      </c>
      <c r="Q1132" s="9">
        <f t="shared" ca="1" si="108"/>
        <v>1.1414191704909515</v>
      </c>
      <c r="R1132" s="9">
        <f t="shared" ca="1" si="109"/>
        <v>1.5313520097442139</v>
      </c>
      <c r="S1132" s="9">
        <f t="shared" ca="1" si="110"/>
        <v>6.0789288736535614</v>
      </c>
      <c r="T1132" s="9">
        <f t="shared" ca="1" si="111"/>
        <v>1.7951713512138938</v>
      </c>
    </row>
    <row r="1133" spans="1:20" x14ac:dyDescent="0.25">
      <c r="A1133" vm="9680">
        <f ca="1"/>
        <v>45471</v>
      </c>
      <c r="B1133" vm="9681">
        <f ca="1"/>
        <v>479.11</v>
      </c>
      <c r="C1133" s="9">
        <f t="shared" ca="1" si="112"/>
        <v>-5.190922115404617E-3</v>
      </c>
      <c r="G1133" vm="3275">
        <f ca="1"/>
        <v>123.54</v>
      </c>
      <c r="H1133" vm="9682">
        <f ca="1"/>
        <v>446.95</v>
      </c>
      <c r="I1133" vm="9683">
        <f ca="1"/>
        <v>210.62</v>
      </c>
      <c r="J1133" vm="9684">
        <f ca="1"/>
        <v>193.25</v>
      </c>
      <c r="K1133" vm="9685">
        <f ca="1"/>
        <v>504.22</v>
      </c>
      <c r="L1133" vm="9686">
        <f ca="1"/>
        <v>197.88</v>
      </c>
      <c r="M1133" vm="9687">
        <f ca="1"/>
        <v>183.42</v>
      </c>
      <c r="N1133" s="9">
        <f t="shared" ca="1" si="113"/>
        <v>20.001274968125799</v>
      </c>
      <c r="O1133" s="9">
        <f t="shared" ca="1" si="113"/>
        <v>1.8341788205453393</v>
      </c>
      <c r="P1133" s="9">
        <f t="shared" ca="1" si="113"/>
        <v>1.868993699982973</v>
      </c>
      <c r="Q1133" s="9">
        <f t="shared" ca="1" si="108"/>
        <v>1.0916313100701363</v>
      </c>
      <c r="R1133" s="9">
        <f t="shared" ca="1" si="109"/>
        <v>1.4566138855054813</v>
      </c>
      <c r="S1133" s="9">
        <f t="shared" ca="1" si="110"/>
        <v>6.0954231867012805</v>
      </c>
      <c r="T1133" s="9">
        <f t="shared" ca="1" si="111"/>
        <v>1.7437136318080504</v>
      </c>
    </row>
    <row r="1134" spans="1:20" x14ac:dyDescent="0.25">
      <c r="A1134" vm="9688">
        <f ca="1"/>
        <v>45474</v>
      </c>
      <c r="B1134" vm="9689">
        <f ca="1"/>
        <v>481.92</v>
      </c>
      <c r="C1134" s="9">
        <f t="shared" ca="1" si="112"/>
        <v>5.8650414309866505E-3</v>
      </c>
      <c r="G1134" vm="9690">
        <f ca="1"/>
        <v>124.3</v>
      </c>
      <c r="H1134" vm="9691">
        <f ca="1"/>
        <v>456.73</v>
      </c>
      <c r="I1134" vm="9692">
        <f ca="1"/>
        <v>216.75</v>
      </c>
      <c r="J1134" vm="449">
        <f ca="1"/>
        <v>197.2</v>
      </c>
      <c r="K1134" vm="9693">
        <f ca="1"/>
        <v>504.68</v>
      </c>
      <c r="L1134" vm="9694">
        <f ca="1"/>
        <v>209.86</v>
      </c>
      <c r="M1134" vm="9695">
        <f ca="1"/>
        <v>184.49</v>
      </c>
      <c r="N1134" s="9">
        <f t="shared" ca="1" si="113"/>
        <v>20.130471738206545</v>
      </c>
      <c r="O1134" s="9">
        <f t="shared" ca="1" si="113"/>
        <v>1.8961953075459737</v>
      </c>
      <c r="P1134" s="9">
        <f t="shared" ca="1" si="113"/>
        <v>1.9524944662012604</v>
      </c>
      <c r="Q1134" s="9">
        <f t="shared" ca="1" si="108"/>
        <v>1.1343839293445321</v>
      </c>
      <c r="R1134" s="9">
        <f t="shared" ca="1" si="109"/>
        <v>1.458855054811206</v>
      </c>
      <c r="S1134" s="9">
        <f t="shared" ca="1" si="110"/>
        <v>6.5249924699875219</v>
      </c>
      <c r="T1134" s="9">
        <f t="shared" ca="1" si="111"/>
        <v>1.7597193759255658</v>
      </c>
    </row>
    <row r="1135" spans="1:20" x14ac:dyDescent="0.25">
      <c r="A1135" vm="9696">
        <f ca="1"/>
        <v>45475</v>
      </c>
      <c r="B1135" vm="9697">
        <f ca="1"/>
        <v>486.98</v>
      </c>
      <c r="C1135" s="9">
        <f t="shared" ca="1" si="112"/>
        <v>1.0499667994687822E-2</v>
      </c>
      <c r="G1135" vm="7567">
        <f ca="1"/>
        <v>122.67</v>
      </c>
      <c r="H1135" vm="9698">
        <f ca="1"/>
        <v>459.28</v>
      </c>
      <c r="I1135" vm="9699">
        <f ca="1"/>
        <v>220.27</v>
      </c>
      <c r="J1135" vm="9700">
        <f ca="1"/>
        <v>200</v>
      </c>
      <c r="K1135" vm="9701">
        <f ca="1"/>
        <v>509.5</v>
      </c>
      <c r="L1135" vm="9702">
        <f ca="1"/>
        <v>231.26</v>
      </c>
      <c r="M1135" vm="9703">
        <f ca="1"/>
        <v>186.61</v>
      </c>
      <c r="N1135" s="9">
        <f t="shared" ca="1" si="113"/>
        <v>19.853378665533359</v>
      </c>
      <c r="O1135" s="9">
        <f t="shared" ca="1" si="113"/>
        <v>1.9123652504755868</v>
      </c>
      <c r="P1135" s="9">
        <f t="shared" ca="1" si="113"/>
        <v>2.0004427038992003</v>
      </c>
      <c r="Q1135" s="9">
        <f t="shared" ca="1" si="108"/>
        <v>1.1646895835137241</v>
      </c>
      <c r="R1135" s="9">
        <f t="shared" ca="1" si="109"/>
        <v>1.4823386114494519</v>
      </c>
      <c r="S1135" s="9">
        <f t="shared" ca="1" si="110"/>
        <v>7.2923365987292197</v>
      </c>
      <c r="T1135" s="9">
        <f t="shared" ca="1" si="111"/>
        <v>1.791431691373353</v>
      </c>
    </row>
    <row r="1136" spans="1:20" x14ac:dyDescent="0.25">
      <c r="A1136" vm="9704">
        <f ca="1"/>
        <v>45476</v>
      </c>
      <c r="B1136" vm="9705">
        <f ca="1"/>
        <v>491.04</v>
      </c>
      <c r="C1136" s="9">
        <f t="shared" ca="1" si="112"/>
        <v>8.3370980327734934E-3</v>
      </c>
      <c r="G1136" vm="9706">
        <f ca="1"/>
        <v>128.28</v>
      </c>
      <c r="H1136" vm="9707">
        <f ca="1"/>
        <v>460.77</v>
      </c>
      <c r="I1136" vm="9708">
        <f ca="1"/>
        <v>221.55</v>
      </c>
      <c r="J1136" vm="9709">
        <f ca="1"/>
        <v>197.59</v>
      </c>
      <c r="K1136" vm="9710">
        <f ca="1"/>
        <v>509.96</v>
      </c>
      <c r="L1136" vm="9711">
        <f ca="1"/>
        <v>246.39</v>
      </c>
      <c r="M1136" vm="9712">
        <f ca="1"/>
        <v>187.39</v>
      </c>
      <c r="N1136" s="9">
        <f t="shared" ca="1" si="113"/>
        <v>20.807054823629407</v>
      </c>
      <c r="O1136" s="9">
        <f t="shared" ca="1" si="113"/>
        <v>1.921813570069753</v>
      </c>
      <c r="P1136" s="9">
        <f t="shared" ca="1" si="113"/>
        <v>2.0178784266984509</v>
      </c>
      <c r="Q1136" s="9">
        <f t="shared" ca="1" si="108"/>
        <v>1.1386050740323839</v>
      </c>
      <c r="R1136" s="9">
        <f t="shared" ca="1" si="109"/>
        <v>1.4845797807551766</v>
      </c>
      <c r="S1136" s="9">
        <f t="shared" ca="1" si="110"/>
        <v>7.8348560691900566</v>
      </c>
      <c r="T1136" s="9">
        <f t="shared" ca="1" si="111"/>
        <v>1.8030994300758403</v>
      </c>
    </row>
    <row r="1137" spans="1:20" x14ac:dyDescent="0.25">
      <c r="A1137" vm="9713">
        <f ca="1"/>
        <v>45478</v>
      </c>
      <c r="B1137" vm="9714">
        <f ca="1"/>
        <v>496.16</v>
      </c>
      <c r="C1137" s="9">
        <f t="shared" ca="1" si="112"/>
        <v>1.0426849136526473E-2</v>
      </c>
      <c r="G1137" vm="9715">
        <f ca="1"/>
        <v>125.83</v>
      </c>
      <c r="H1137" vm="9716">
        <f ca="1"/>
        <v>467.56</v>
      </c>
      <c r="I1137" vm="9717">
        <f ca="1"/>
        <v>226.34</v>
      </c>
      <c r="J1137" vm="9700">
        <f ca="1"/>
        <v>200</v>
      </c>
      <c r="K1137" vm="9718">
        <f ca="1"/>
        <v>539.91</v>
      </c>
      <c r="L1137" vm="9719">
        <f ca="1"/>
        <v>251.52</v>
      </c>
      <c r="M1137" vm="9720">
        <f ca="1"/>
        <v>191.96</v>
      </c>
      <c r="N1137" s="9">
        <f t="shared" ca="1" si="113"/>
        <v>20.390565235869101</v>
      </c>
      <c r="O1137" s="9">
        <f t="shared" ca="1" si="113"/>
        <v>1.9648700063411542</v>
      </c>
      <c r="P1137" s="9">
        <f t="shared" ca="1" si="113"/>
        <v>2.0831261706112723</v>
      </c>
      <c r="Q1137" s="9">
        <f t="shared" ca="1" si="108"/>
        <v>1.1646895835137241</v>
      </c>
      <c r="R1137" s="9">
        <f t="shared" ca="1" si="109"/>
        <v>1.6304993909866017</v>
      </c>
      <c r="S1137" s="9">
        <f t="shared" ca="1" si="110"/>
        <v>8.0188035168743994</v>
      </c>
      <c r="T1137" s="9">
        <f t="shared" ca="1" si="111"/>
        <v>1.8714604119609284</v>
      </c>
    </row>
    <row r="1138" spans="1:20" x14ac:dyDescent="0.25">
      <c r="A1138" vm="9721">
        <f ca="1"/>
        <v>45481</v>
      </c>
      <c r="B1138" vm="9722">
        <f ca="1"/>
        <v>497.34</v>
      </c>
      <c r="C1138" s="9">
        <f t="shared" ca="1" si="112"/>
        <v>2.3782650757819823E-3</v>
      </c>
      <c r="G1138" vm="9723">
        <f ca="1"/>
        <v>128.19999999999999</v>
      </c>
      <c r="H1138" vm="9724">
        <f ca="1"/>
        <v>466.24</v>
      </c>
      <c r="I1138" vm="6351">
        <f ca="1"/>
        <v>227.82</v>
      </c>
      <c r="J1138" vm="9725">
        <f ca="1"/>
        <v>199.29</v>
      </c>
      <c r="K1138" vm="9726">
        <f ca="1"/>
        <v>529.32000000000005</v>
      </c>
      <c r="L1138" vm="9727">
        <f ca="1"/>
        <v>252.94</v>
      </c>
      <c r="M1138" vm="9728">
        <f ca="1"/>
        <v>190.48</v>
      </c>
      <c r="N1138" s="9">
        <f t="shared" ca="1" si="113"/>
        <v>20.793455163620905</v>
      </c>
      <c r="O1138" s="9">
        <f t="shared" ca="1" si="113"/>
        <v>1.9564996829422956</v>
      </c>
      <c r="P1138" s="9">
        <f t="shared" ca="1" si="113"/>
        <v>2.1032862250979059</v>
      </c>
      <c r="Q1138" s="9">
        <f t="shared" ca="1" si="108"/>
        <v>1.1570049354922505</v>
      </c>
      <c r="R1138" s="9">
        <f t="shared" ca="1" si="109"/>
        <v>1.5789037758830697</v>
      </c>
      <c r="S1138" s="9">
        <f t="shared" ca="1" si="110"/>
        <v>8.0697207441086611</v>
      </c>
      <c r="T1138" s="9">
        <f t="shared" ca="1" si="111"/>
        <v>1.8493216257049259</v>
      </c>
    </row>
    <row r="1139" spans="1:20" x14ac:dyDescent="0.25">
      <c r="A1139" vm="9729">
        <f ca="1"/>
        <v>45482</v>
      </c>
      <c r="B1139" vm="9730">
        <f ca="1"/>
        <v>497.77</v>
      </c>
      <c r="C1139" s="9">
        <f t="shared" ca="1" si="112"/>
        <v>8.645996702456582E-4</v>
      </c>
      <c r="G1139" vm="9731">
        <f ca="1"/>
        <v>131.38</v>
      </c>
      <c r="H1139" vm="9732">
        <f ca="1"/>
        <v>459.54</v>
      </c>
      <c r="I1139" vm="9733">
        <f ca="1"/>
        <v>228.68</v>
      </c>
      <c r="J1139" vm="9734">
        <f ca="1"/>
        <v>199.34</v>
      </c>
      <c r="K1139" vm="9735">
        <f ca="1"/>
        <v>530</v>
      </c>
      <c r="L1139" vm="9736">
        <f ca="1"/>
        <v>262.33</v>
      </c>
      <c r="M1139" vm="9737">
        <f ca="1"/>
        <v>190.44</v>
      </c>
      <c r="N1139" s="9">
        <f t="shared" ca="1" si="113"/>
        <v>21.334041648958774</v>
      </c>
      <c r="O1139" s="9">
        <f t="shared" ca="1" si="113"/>
        <v>1.9140139505389984</v>
      </c>
      <c r="P1139" s="9">
        <f t="shared" ca="1" si="113"/>
        <v>2.1150008513536527</v>
      </c>
      <c r="Q1139" s="9">
        <f t="shared" ca="1" si="108"/>
        <v>1.1575461078881291</v>
      </c>
      <c r="R1139" s="9">
        <f t="shared" ca="1" si="109"/>
        <v>1.5822168087697928</v>
      </c>
      <c r="S1139" s="9">
        <f t="shared" ca="1" si="110"/>
        <v>8.4064198734957891</v>
      </c>
      <c r="T1139" s="9">
        <f t="shared" ca="1" si="111"/>
        <v>1.8487232801304394</v>
      </c>
    </row>
    <row r="1140" spans="1:20" x14ac:dyDescent="0.25">
      <c r="A1140" vm="9738">
        <f ca="1"/>
        <v>45483</v>
      </c>
      <c r="B1140" vm="9739">
        <f ca="1"/>
        <v>502.96</v>
      </c>
      <c r="C1140" s="9">
        <f t="shared" ca="1" si="112"/>
        <v>1.0426502199811116E-2</v>
      </c>
      <c r="G1140" vm="8009">
        <f ca="1"/>
        <v>134.91</v>
      </c>
      <c r="H1140" vm="9740">
        <f ca="1"/>
        <v>466.25</v>
      </c>
      <c r="I1140" vm="9741">
        <f ca="1"/>
        <v>232.98</v>
      </c>
      <c r="J1140" vm="9742">
        <f ca="1"/>
        <v>199.79</v>
      </c>
      <c r="K1140" vm="9743">
        <f ca="1"/>
        <v>534.69000000000005</v>
      </c>
      <c r="L1140" vm="9744">
        <f ca="1"/>
        <v>263.26</v>
      </c>
      <c r="M1140" vm="9745">
        <f ca="1"/>
        <v>192.66</v>
      </c>
      <c r="N1140" s="9">
        <f t="shared" ca="1" si="113"/>
        <v>21.934126646833828</v>
      </c>
      <c r="O1140" s="9">
        <f t="shared" ca="1" si="113"/>
        <v>1.956563094483196</v>
      </c>
      <c r="P1140" s="9">
        <f t="shared" ca="1" si="113"/>
        <v>2.1735739826323854</v>
      </c>
      <c r="Q1140" s="9">
        <f t="shared" ca="1" si="108"/>
        <v>1.1624166594510346</v>
      </c>
      <c r="R1140" s="9">
        <f t="shared" ca="1" si="109"/>
        <v>1.6050669914738127</v>
      </c>
      <c r="S1140" s="9">
        <f t="shared" ca="1" si="110"/>
        <v>8.4397670716140034</v>
      </c>
      <c r="T1140" s="9">
        <f t="shared" ca="1" si="111"/>
        <v>1.8819314595144427</v>
      </c>
    </row>
    <row r="1141" spans="1:20" x14ac:dyDescent="0.25">
      <c r="A1141" vm="9746">
        <f ca="1"/>
        <v>45484</v>
      </c>
      <c r="B1141" vm="9747">
        <f ca="1"/>
        <v>491.93</v>
      </c>
      <c r="C1141" s="9">
        <f t="shared" ca="1" si="112"/>
        <v>-2.1930173373628015E-2</v>
      </c>
      <c r="G1141" vm="9748">
        <f ca="1"/>
        <v>127.4</v>
      </c>
      <c r="H1141" vm="9749">
        <f ca="1"/>
        <v>454.7</v>
      </c>
      <c r="I1141" vm="9750">
        <f ca="1"/>
        <v>227.57</v>
      </c>
      <c r="J1141" vm="9751">
        <f ca="1"/>
        <v>195.05</v>
      </c>
      <c r="K1141" vm="9752">
        <f ca="1"/>
        <v>512.70000000000005</v>
      </c>
      <c r="L1141" vm="9753">
        <f ca="1"/>
        <v>241.03</v>
      </c>
      <c r="M1141" vm="9754">
        <f ca="1"/>
        <v>187.3</v>
      </c>
      <c r="N1141" s="9">
        <f t="shared" ca="1" si="113"/>
        <v>20.657458563535911</v>
      </c>
      <c r="O1141" s="9">
        <f t="shared" ca="1" si="113"/>
        <v>1.8833227647431836</v>
      </c>
      <c r="P1141" s="9">
        <f t="shared" ca="1" si="113"/>
        <v>2.0998808104886773</v>
      </c>
      <c r="Q1141" s="9">
        <f t="shared" ca="1" si="108"/>
        <v>1.1111135163217596</v>
      </c>
      <c r="R1141" s="9">
        <f t="shared" ca="1" si="109"/>
        <v>1.4979293544457981</v>
      </c>
      <c r="S1141" s="9">
        <f t="shared" ca="1" si="110"/>
        <v>7.6426614649818561</v>
      </c>
      <c r="T1141" s="9">
        <f t="shared" ca="1" si="111"/>
        <v>1.8017531525332457</v>
      </c>
    </row>
    <row r="1142" spans="1:20" x14ac:dyDescent="0.25">
      <c r="A1142" vm="9755">
        <f ca="1"/>
        <v>45485</v>
      </c>
      <c r="B1142" vm="9756">
        <f ca="1"/>
        <v>494.82</v>
      </c>
      <c r="C1142" s="9">
        <f t="shared" ca="1" si="112"/>
        <v>5.8748195881528353E-3</v>
      </c>
      <c r="G1142" vm="4720">
        <f ca="1"/>
        <v>129.24</v>
      </c>
      <c r="H1142" vm="9757">
        <f ca="1"/>
        <v>453.55</v>
      </c>
      <c r="I1142" vm="9758">
        <f ca="1"/>
        <v>230.54</v>
      </c>
      <c r="J1142" vm="9759">
        <f ca="1"/>
        <v>194.49</v>
      </c>
      <c r="K1142" vm="9760">
        <f ca="1"/>
        <v>498.87</v>
      </c>
      <c r="L1142" vm="9761">
        <f ca="1"/>
        <v>248.23</v>
      </c>
      <c r="M1142" vm="9762">
        <f ca="1"/>
        <v>186.78</v>
      </c>
      <c r="N1142" s="9">
        <f t="shared" ca="1" si="113"/>
        <v>20.970250743731409</v>
      </c>
      <c r="O1142" s="9">
        <f t="shared" ca="1" si="113"/>
        <v>1.8760304375396326</v>
      </c>
      <c r="P1142" s="9">
        <f t="shared" ca="1" si="113"/>
        <v>2.1403371360463139</v>
      </c>
      <c r="Q1142" s="9">
        <f t="shared" ca="1" si="108"/>
        <v>1.1050523854879213</v>
      </c>
      <c r="R1142" s="9">
        <f t="shared" ca="1" si="109"/>
        <v>1.4305481120584651</v>
      </c>
      <c r="S1142" s="9">
        <f t="shared" ca="1" si="110"/>
        <v>7.9008333213809312</v>
      </c>
      <c r="T1142" s="9">
        <f t="shared" ca="1" si="111"/>
        <v>1.7939746600649205</v>
      </c>
    </row>
    <row r="1143" spans="1:20" x14ac:dyDescent="0.25">
      <c r="A1143" vm="9763">
        <f ca="1"/>
        <v>45488</v>
      </c>
      <c r="B1143" vm="9764">
        <f ca="1"/>
        <v>496.15</v>
      </c>
      <c r="C1143" s="9">
        <f t="shared" ca="1" si="112"/>
        <v>2.6878460854451447E-3</v>
      </c>
      <c r="G1143" vm="9765">
        <f ca="1"/>
        <v>128.44</v>
      </c>
      <c r="H1143" vm="9766">
        <f ca="1"/>
        <v>453.96</v>
      </c>
      <c r="I1143" vm="9767">
        <f ca="1"/>
        <v>234.4</v>
      </c>
      <c r="J1143" vm="9768">
        <f ca="1"/>
        <v>192.72</v>
      </c>
      <c r="K1143" vm="9714">
        <f ca="1"/>
        <v>496.16</v>
      </c>
      <c r="L1143" vm="9769">
        <f ca="1"/>
        <v>252.64</v>
      </c>
      <c r="M1143" vm="9770">
        <f ca="1"/>
        <v>188.19</v>
      </c>
      <c r="N1143" s="9">
        <f t="shared" ca="1" si="113"/>
        <v>20.834254143646408</v>
      </c>
      <c r="O1143" s="9">
        <f t="shared" ca="1" si="113"/>
        <v>1.8786303107165505</v>
      </c>
      <c r="P1143" s="9">
        <f t="shared" ca="1" si="113"/>
        <v>2.1929167376128045</v>
      </c>
      <c r="Q1143" s="9">
        <f t="shared" ca="1" si="108"/>
        <v>1.0858948826738248</v>
      </c>
      <c r="R1143" s="9">
        <f t="shared" ca="1" si="109"/>
        <v>1.4173447015834348</v>
      </c>
      <c r="S1143" s="9">
        <f t="shared" ca="1" si="110"/>
        <v>8.0589635834253652</v>
      </c>
      <c r="T1143" s="9">
        <f t="shared" ca="1" si="111"/>
        <v>1.8150663415655712</v>
      </c>
    </row>
    <row r="1144" spans="1:20" x14ac:dyDescent="0.25">
      <c r="A1144" vm="9771">
        <f ca="1"/>
        <v>45489</v>
      </c>
      <c r="B1144" vm="9772">
        <f ca="1"/>
        <v>496.34</v>
      </c>
      <c r="C1144" s="9">
        <f t="shared" ca="1" si="112"/>
        <v>3.8294870502864065E-4</v>
      </c>
      <c r="G1144" vm="6700">
        <f ca="1"/>
        <v>126.36</v>
      </c>
      <c r="H1144" vm="9773">
        <f ca="1"/>
        <v>449.52</v>
      </c>
      <c r="I1144" vm="9774">
        <f ca="1"/>
        <v>234.82</v>
      </c>
      <c r="J1144" vm="9775">
        <f ca="1"/>
        <v>193.02</v>
      </c>
      <c r="K1144" vm="9776">
        <f ca="1"/>
        <v>489.79</v>
      </c>
      <c r="L1144" vm="9777">
        <f ca="1"/>
        <v>256.56</v>
      </c>
      <c r="M1144" vm="9778">
        <f ca="1"/>
        <v>185.5</v>
      </c>
      <c r="N1144" s="9">
        <f t="shared" ca="1" si="113"/>
        <v>20.480662983425415</v>
      </c>
      <c r="O1144" s="9">
        <f t="shared" ca="1" si="113"/>
        <v>1.8504755865567533</v>
      </c>
      <c r="P1144" s="9">
        <f t="shared" ca="1" si="113"/>
        <v>2.1986378341563086</v>
      </c>
      <c r="Q1144" s="9">
        <f t="shared" ca="1" si="108"/>
        <v>1.0891419170490955</v>
      </c>
      <c r="R1144" s="9">
        <f t="shared" ca="1" si="109"/>
        <v>1.3863093788063336</v>
      </c>
      <c r="S1144" s="9">
        <f t="shared" ca="1" si="110"/>
        <v>8.1995238163537518</v>
      </c>
      <c r="T1144" s="9">
        <f t="shared" ca="1" si="111"/>
        <v>1.7748276016813511</v>
      </c>
    </row>
    <row r="1145" spans="1:20" x14ac:dyDescent="0.25">
      <c r="A1145" vm="9779">
        <f ca="1"/>
        <v>45490</v>
      </c>
      <c r="B1145" vm="9780">
        <f ca="1"/>
        <v>481.77</v>
      </c>
      <c r="C1145" s="9">
        <f t="shared" ca="1" si="112"/>
        <v>-2.9354877704799165E-2</v>
      </c>
      <c r="G1145" vm="9781">
        <f ca="1"/>
        <v>117.99</v>
      </c>
      <c r="H1145" vm="9782">
        <f ca="1"/>
        <v>443.52</v>
      </c>
      <c r="I1145" vm="9783">
        <f ca="1"/>
        <v>228.88</v>
      </c>
      <c r="J1145" vm="9784">
        <f ca="1"/>
        <v>187.93</v>
      </c>
      <c r="K1145" vm="9785">
        <f ca="1"/>
        <v>461.99</v>
      </c>
      <c r="L1145" vm="8062">
        <f ca="1"/>
        <v>248.5</v>
      </c>
      <c r="M1145" vm="9786">
        <f ca="1"/>
        <v>182.62</v>
      </c>
      <c r="N1145" s="9">
        <f t="shared" ca="1" si="113"/>
        <v>19.057798555036122</v>
      </c>
      <c r="O1145" s="9">
        <f t="shared" ca="1" si="113"/>
        <v>1.8124286620164871</v>
      </c>
      <c r="P1145" s="9">
        <f t="shared" ca="1" si="113"/>
        <v>2.1177251830410353</v>
      </c>
      <c r="Q1145" s="9">
        <f t="shared" ca="1" si="108"/>
        <v>1.0340505671486708</v>
      </c>
      <c r="R1145" s="9">
        <f t="shared" ca="1" si="109"/>
        <v>1.2508647990255786</v>
      </c>
      <c r="S1145" s="9">
        <f t="shared" ca="1" si="110"/>
        <v>7.910514765995897</v>
      </c>
      <c r="T1145" s="9">
        <f t="shared" ca="1" si="111"/>
        <v>1.7317467203183199</v>
      </c>
    </row>
    <row r="1146" spans="1:20" x14ac:dyDescent="0.25">
      <c r="A1146" vm="9787">
        <f ca="1"/>
        <v>45491</v>
      </c>
      <c r="B1146" vm="9788">
        <f ca="1"/>
        <v>479.49</v>
      </c>
      <c r="C1146" s="9">
        <f t="shared" ca="1" si="112"/>
        <v>-4.7325487265706956E-3</v>
      </c>
      <c r="G1146" vm="6184">
        <f ca="1"/>
        <v>121.09</v>
      </c>
      <c r="H1146" vm="9789">
        <f ca="1"/>
        <v>440.37</v>
      </c>
      <c r="I1146" vm="9790">
        <f ca="1"/>
        <v>224.18</v>
      </c>
      <c r="J1146" vm="9791">
        <f ca="1"/>
        <v>183.75</v>
      </c>
      <c r="K1146" vm="9792">
        <f ca="1"/>
        <v>475.85</v>
      </c>
      <c r="L1146" vm="9793">
        <f ca="1"/>
        <v>249.23</v>
      </c>
      <c r="M1146" vm="9296">
        <f ca="1"/>
        <v>179.22</v>
      </c>
      <c r="N1146" s="9">
        <f t="shared" ca="1" si="113"/>
        <v>19.584785380365492</v>
      </c>
      <c r="O1146" s="9">
        <f t="shared" ca="1" si="113"/>
        <v>1.7924540266328473</v>
      </c>
      <c r="P1146" s="9">
        <f t="shared" ca="1" si="113"/>
        <v>2.0537033883875364</v>
      </c>
      <c r="Q1146" s="9">
        <f t="shared" ca="1" si="108"/>
        <v>0.98880855485323416</v>
      </c>
      <c r="R1146" s="9">
        <f t="shared" ca="1" si="109"/>
        <v>1.3183922046285019</v>
      </c>
      <c r="S1146" s="9">
        <f t="shared" ca="1" si="110"/>
        <v>7.9366905236585819</v>
      </c>
      <c r="T1146" s="9">
        <f t="shared" ca="1" si="111"/>
        <v>1.6808873464869634</v>
      </c>
    </row>
    <row r="1147" spans="1:20" x14ac:dyDescent="0.25">
      <c r="A1147" vm="9794">
        <f ca="1"/>
        <v>45492</v>
      </c>
      <c r="B1147" vm="9795">
        <f ca="1"/>
        <v>475.24</v>
      </c>
      <c r="C1147" s="9">
        <f t="shared" ca="1" si="112"/>
        <v>-8.8635842249056296E-3</v>
      </c>
      <c r="G1147" vm="9796">
        <f ca="1"/>
        <v>117.93</v>
      </c>
      <c r="H1147" vm="9797">
        <f ca="1"/>
        <v>437.11</v>
      </c>
      <c r="I1147" vm="9798">
        <f ca="1"/>
        <v>224.31</v>
      </c>
      <c r="J1147" vm="9489">
        <f ca="1"/>
        <v>183.13</v>
      </c>
      <c r="K1147" vm="9799">
        <f ca="1"/>
        <v>476.79</v>
      </c>
      <c r="L1147" vm="9800">
        <f ca="1"/>
        <v>239.2</v>
      </c>
      <c r="M1147" vm="9801">
        <f ca="1"/>
        <v>179.39</v>
      </c>
      <c r="N1147" s="9">
        <f t="shared" ca="1" si="113"/>
        <v>19.047598810029751</v>
      </c>
      <c r="O1147" s="9">
        <f t="shared" ca="1" si="113"/>
        <v>1.7717818642993026</v>
      </c>
      <c r="P1147" s="9">
        <f t="shared" ca="1" si="113"/>
        <v>2.0554742039843354</v>
      </c>
      <c r="Q1147" s="9">
        <f t="shared" ca="1" si="108"/>
        <v>0.98209801714434164</v>
      </c>
      <c r="R1147" s="9">
        <f t="shared" ca="1" si="109"/>
        <v>1.3229719853836786</v>
      </c>
      <c r="S1147" s="9">
        <f t="shared" ca="1" si="110"/>
        <v>7.5770427848137576</v>
      </c>
      <c r="T1147" s="9">
        <f t="shared" ca="1" si="111"/>
        <v>1.6834303151785313</v>
      </c>
    </row>
    <row r="1148" spans="1:20" x14ac:dyDescent="0.25">
      <c r="A1148" vm="9802">
        <f ca="1"/>
        <v>45495</v>
      </c>
      <c r="B1148" vm="9803">
        <f ca="1"/>
        <v>482.32</v>
      </c>
      <c r="C1148" s="9">
        <f t="shared" ca="1" si="112"/>
        <v>1.4897735880817997E-2</v>
      </c>
      <c r="G1148" vm="3275">
        <f ca="1"/>
        <v>123.54</v>
      </c>
      <c r="H1148" vm="9804">
        <f ca="1"/>
        <v>442.94</v>
      </c>
      <c r="I1148" vm="9805">
        <f ca="1"/>
        <v>223.96</v>
      </c>
      <c r="J1148" vm="9806">
        <f ca="1"/>
        <v>182.55</v>
      </c>
      <c r="K1148" vm="9807">
        <f ca="1"/>
        <v>487.4</v>
      </c>
      <c r="L1148" vm="6969">
        <f ca="1"/>
        <v>251.51</v>
      </c>
      <c r="M1148" vm="9808">
        <f ca="1"/>
        <v>183.35</v>
      </c>
      <c r="N1148" s="9">
        <f t="shared" ca="1" si="113"/>
        <v>20.001274968125799</v>
      </c>
      <c r="O1148" s="9">
        <f t="shared" ca="1" si="113"/>
        <v>1.8087507926442616</v>
      </c>
      <c r="P1148" s="9">
        <f t="shared" ca="1" si="113"/>
        <v>2.0507066235314153</v>
      </c>
      <c r="Q1148" s="9">
        <f t="shared" ca="1" si="108"/>
        <v>0.97582041735215186</v>
      </c>
      <c r="R1148" s="9">
        <f t="shared" ca="1" si="109"/>
        <v>1.3746650426309377</v>
      </c>
      <c r="S1148" s="9">
        <f t="shared" ca="1" si="110"/>
        <v>8.0184449448516215</v>
      </c>
      <c r="T1148" s="9">
        <f t="shared" ca="1" si="111"/>
        <v>1.7426665270526991</v>
      </c>
    </row>
    <row r="1149" spans="1:20" x14ac:dyDescent="0.25">
      <c r="A1149" vm="9809">
        <f ca="1"/>
        <v>45496</v>
      </c>
      <c r="B1149" vm="9810">
        <f ca="1"/>
        <v>480.62</v>
      </c>
      <c r="C1149" s="9">
        <f t="shared" ca="1" si="112"/>
        <v>-3.5246309504063378E-3</v>
      </c>
      <c r="G1149" vm="9811">
        <f ca="1"/>
        <v>122.59</v>
      </c>
      <c r="H1149" vm="9812">
        <f ca="1"/>
        <v>444.85</v>
      </c>
      <c r="I1149" vm="9813">
        <f ca="1"/>
        <v>225.01</v>
      </c>
      <c r="J1149" vm="9814">
        <f ca="1"/>
        <v>186.41</v>
      </c>
      <c r="K1149" vm="9815">
        <f ca="1"/>
        <v>488.69</v>
      </c>
      <c r="L1149" vm="8172">
        <f ca="1"/>
        <v>246.38</v>
      </c>
      <c r="M1149" vm="892">
        <f ca="1"/>
        <v>183.6</v>
      </c>
      <c r="N1149" s="9">
        <f t="shared" ca="1" si="113"/>
        <v>19.839779005524861</v>
      </c>
      <c r="O1149" s="9">
        <f t="shared" ca="1" si="113"/>
        <v>1.8208623969562465</v>
      </c>
      <c r="P1149" s="9">
        <f t="shared" ca="1" si="113"/>
        <v>2.0650093648901753</v>
      </c>
      <c r="Q1149" s="9">
        <f t="shared" ca="1" si="108"/>
        <v>1.0175989263139664</v>
      </c>
      <c r="R1149" s="9">
        <f t="shared" ca="1" si="109"/>
        <v>1.3809500609013399</v>
      </c>
      <c r="S1149" s="9">
        <f t="shared" ca="1" si="110"/>
        <v>7.8344974971672805</v>
      </c>
      <c r="T1149" s="9">
        <f t="shared" ca="1" si="111"/>
        <v>1.7464061868932403</v>
      </c>
    </row>
    <row r="1150" spans="1:20" x14ac:dyDescent="0.25">
      <c r="A1150" vm="9816">
        <f ca="1"/>
        <v>45497</v>
      </c>
      <c r="B1150" vm="9817">
        <f ca="1"/>
        <v>463.38</v>
      </c>
      <c r="C1150" s="9">
        <f t="shared" ca="1" si="112"/>
        <v>-3.5870334151720695E-2</v>
      </c>
      <c r="G1150" vm="9818">
        <f ca="1"/>
        <v>114.25</v>
      </c>
      <c r="H1150" vm="9819">
        <f ca="1"/>
        <v>428.9</v>
      </c>
      <c r="I1150" vm="9820">
        <f ca="1"/>
        <v>218.54</v>
      </c>
      <c r="J1150" vm="6506">
        <f ca="1"/>
        <v>180.83</v>
      </c>
      <c r="K1150" vm="9821">
        <f ca="1"/>
        <v>461.27</v>
      </c>
      <c r="L1150" vm="9822">
        <f ca="1"/>
        <v>215.99</v>
      </c>
      <c r="M1150" vm="9823">
        <f ca="1"/>
        <v>174.37</v>
      </c>
      <c r="N1150" s="9">
        <f t="shared" ca="1" si="113"/>
        <v>18.422014449638759</v>
      </c>
      <c r="O1150" s="9">
        <f t="shared" ca="1" si="113"/>
        <v>1.719720989220038</v>
      </c>
      <c r="P1150" s="9">
        <f t="shared" ca="1" si="113"/>
        <v>1.9768772348033372</v>
      </c>
      <c r="Q1150" s="9">
        <f t="shared" ca="1" si="108"/>
        <v>0.957204086933934</v>
      </c>
      <c r="R1150" s="9">
        <f t="shared" ca="1" si="109"/>
        <v>1.2473568818514007</v>
      </c>
      <c r="S1150" s="9">
        <f t="shared" ca="1" si="110"/>
        <v>6.7447971199495136</v>
      </c>
      <c r="T1150" s="9">
        <f t="shared" ca="1" si="111"/>
        <v>1.6083379455804701</v>
      </c>
    </row>
    <row r="1151" spans="1:20" x14ac:dyDescent="0.25">
      <c r="A1151" vm="9824">
        <f ca="1"/>
        <v>45498</v>
      </c>
      <c r="B1151" vm="9825">
        <f ca="1"/>
        <v>458.27</v>
      </c>
      <c r="C1151" s="9">
        <f t="shared" ca="1" si="112"/>
        <v>-1.1027666278216608E-2</v>
      </c>
      <c r="G1151" vm="1759">
        <f ca="1"/>
        <v>112.28</v>
      </c>
      <c r="H1151" vm="9826">
        <f ca="1"/>
        <v>418.4</v>
      </c>
      <c r="I1151" vm="404">
        <f ca="1"/>
        <v>217.49</v>
      </c>
      <c r="J1151" vm="9827">
        <f ca="1"/>
        <v>179.85</v>
      </c>
      <c r="K1151" vm="9828">
        <f ca="1"/>
        <v>453.41</v>
      </c>
      <c r="L1151" vm="9829">
        <f ca="1"/>
        <v>220.25</v>
      </c>
      <c r="M1151" vm="9830">
        <f ca="1"/>
        <v>169.16</v>
      </c>
      <c r="N1151" s="9">
        <f t="shared" ca="1" si="113"/>
        <v>18.087122821929452</v>
      </c>
      <c r="O1151" s="9">
        <f t="shared" ca="1" si="113"/>
        <v>1.6531388712745718</v>
      </c>
      <c r="P1151" s="9">
        <f t="shared" ca="1" si="113"/>
        <v>1.9625744934445772</v>
      </c>
      <c r="Q1151" s="9">
        <f t="shared" ca="1" si="108"/>
        <v>0.94659710797471641</v>
      </c>
      <c r="R1151" s="9">
        <f t="shared" ca="1" si="109"/>
        <v>1.2090621193666262</v>
      </c>
      <c r="S1151" s="9">
        <f t="shared" ca="1" si="110"/>
        <v>6.8975488016522997</v>
      </c>
      <c r="T1151" s="9">
        <f t="shared" ca="1" si="111"/>
        <v>1.5304034345035977</v>
      </c>
    </row>
    <row r="1152" spans="1:20" x14ac:dyDescent="0.25">
      <c r="A1152" vm="9831">
        <f ca="1"/>
        <v>45499</v>
      </c>
      <c r="B1152" vm="9832">
        <f ca="1"/>
        <v>462.97</v>
      </c>
      <c r="C1152" s="9">
        <f t="shared" ca="1" si="112"/>
        <v>1.0255962642110594E-2</v>
      </c>
      <c r="G1152" vm="6719">
        <f ca="1"/>
        <v>113.06</v>
      </c>
      <c r="H1152" vm="9833">
        <f ca="1"/>
        <v>425.27</v>
      </c>
      <c r="I1152" vm="9834">
        <f ca="1"/>
        <v>217.96</v>
      </c>
      <c r="J1152" vm="9835">
        <f ca="1"/>
        <v>182.5</v>
      </c>
      <c r="K1152" vm="9836">
        <f ca="1"/>
        <v>465.7</v>
      </c>
      <c r="L1152" vm="9837">
        <f ca="1"/>
        <v>219.8</v>
      </c>
      <c r="M1152" vm="9838">
        <f ca="1"/>
        <v>168.68</v>
      </c>
      <c r="N1152" s="9">
        <f t="shared" ca="1" si="113"/>
        <v>18.219719507012325</v>
      </c>
      <c r="O1152" s="9">
        <f t="shared" ca="1" si="113"/>
        <v>1.6967025998731771</v>
      </c>
      <c r="P1152" s="9">
        <f t="shared" ca="1" si="113"/>
        <v>1.968976672909927</v>
      </c>
      <c r="Q1152" s="9">
        <f t="shared" ca="1" si="108"/>
        <v>0.97527924495627327</v>
      </c>
      <c r="R1152" s="9">
        <f t="shared" ca="1" si="109"/>
        <v>1.2689403166869671</v>
      </c>
      <c r="S1152" s="9">
        <f t="shared" ca="1" si="110"/>
        <v>6.8814130606273576</v>
      </c>
      <c r="T1152" s="9">
        <f t="shared" ca="1" si="111"/>
        <v>1.5232232876097593</v>
      </c>
    </row>
    <row r="1153" spans="1:20" x14ac:dyDescent="0.25">
      <c r="A1153" vm="9839">
        <f ca="1"/>
        <v>45502</v>
      </c>
      <c r="B1153" vm="9840">
        <f ca="1"/>
        <v>463.9</v>
      </c>
      <c r="C1153" s="9">
        <f t="shared" ca="1" si="112"/>
        <v>2.0087694667039191E-3</v>
      </c>
      <c r="G1153" vm="9841">
        <f ca="1"/>
        <v>111.59</v>
      </c>
      <c r="H1153" vm="9842">
        <f ca="1"/>
        <v>426.73</v>
      </c>
      <c r="I1153" vm="9843">
        <f ca="1"/>
        <v>218.24</v>
      </c>
      <c r="J1153" vm="6480">
        <f ca="1"/>
        <v>183.2</v>
      </c>
      <c r="K1153" vm="9844">
        <f ca="1"/>
        <v>465.71</v>
      </c>
      <c r="L1153" vm="9845">
        <f ca="1"/>
        <v>232.1</v>
      </c>
      <c r="M1153" vm="9089">
        <f ca="1"/>
        <v>171.13</v>
      </c>
      <c r="N1153" s="9">
        <f t="shared" ca="1" si="113"/>
        <v>17.96982575435614</v>
      </c>
      <c r="O1153" s="9">
        <f t="shared" ca="1" si="113"/>
        <v>1.705960684844642</v>
      </c>
      <c r="P1153" s="9">
        <f t="shared" ca="1" si="113"/>
        <v>1.9727907372722631</v>
      </c>
      <c r="Q1153" s="9">
        <f t="shared" ca="1" si="108"/>
        <v>0.98285565849857126</v>
      </c>
      <c r="R1153" s="9">
        <f t="shared" ca="1" si="109"/>
        <v>1.2689890377588307</v>
      </c>
      <c r="S1153" s="9">
        <f t="shared" ca="1" si="110"/>
        <v>7.3224566486424454</v>
      </c>
      <c r="T1153" s="9">
        <f t="shared" ca="1" si="111"/>
        <v>1.5598719540470598</v>
      </c>
    </row>
    <row r="1154" spans="1:20" x14ac:dyDescent="0.25">
      <c r="A1154" vm="9846">
        <f ca="1"/>
        <v>45503</v>
      </c>
      <c r="B1154" vm="9847">
        <f ca="1"/>
        <v>457.53</v>
      </c>
      <c r="C1154" s="9">
        <f t="shared" ca="1" si="112"/>
        <v>-1.3731407630954928E-2</v>
      </c>
      <c r="G1154" vm="9848">
        <f ca="1"/>
        <v>103.73</v>
      </c>
      <c r="H1154" vm="9849">
        <f ca="1"/>
        <v>422.92</v>
      </c>
      <c r="I1154" vm="9850">
        <f ca="1"/>
        <v>218.8</v>
      </c>
      <c r="J1154" vm="9390">
        <f ca="1"/>
        <v>181.71</v>
      </c>
      <c r="K1154" vm="9851">
        <f ca="1"/>
        <v>463.19</v>
      </c>
      <c r="L1154" vm="9852">
        <f ca="1"/>
        <v>222.62</v>
      </c>
      <c r="M1154" vm="9853">
        <f ca="1"/>
        <v>171.86</v>
      </c>
      <c r="N1154" s="9">
        <f t="shared" ca="1" si="113"/>
        <v>16.633659158521038</v>
      </c>
      <c r="O1154" s="9">
        <f t="shared" ca="1" si="113"/>
        <v>1.6818008877615731</v>
      </c>
      <c r="P1154" s="9">
        <f t="shared" ca="1" si="113"/>
        <v>1.9804188659969357</v>
      </c>
      <c r="Q1154" s="9">
        <f t="shared" ca="1" si="108"/>
        <v>0.96672872110139418</v>
      </c>
      <c r="R1154" s="9">
        <f t="shared" ca="1" si="109"/>
        <v>1.2567113276492083</v>
      </c>
      <c r="S1154" s="9">
        <f t="shared" ca="1" si="110"/>
        <v>6.9825303710503288</v>
      </c>
      <c r="T1154" s="9">
        <f t="shared" ca="1" si="111"/>
        <v>1.5707917607814395</v>
      </c>
    </row>
    <row r="1155" spans="1:20" x14ac:dyDescent="0.25">
      <c r="A1155" vm="9854">
        <f ca="1"/>
        <v>45504</v>
      </c>
      <c r="B1155" vm="9855">
        <f ca="1"/>
        <v>471.07</v>
      </c>
      <c r="C1155" s="9">
        <f t="shared" ca="1" si="112"/>
        <v>2.9593687845605787E-2</v>
      </c>
      <c r="G1155" vm="9856">
        <f ca="1"/>
        <v>117.02</v>
      </c>
      <c r="H1155" vm="9857">
        <f ca="1"/>
        <v>418.35</v>
      </c>
      <c r="I1155" vm="9858">
        <f ca="1"/>
        <v>222.08</v>
      </c>
      <c r="J1155" vm="9859">
        <f ca="1"/>
        <v>186.98</v>
      </c>
      <c r="K1155" vm="9860">
        <f ca="1"/>
        <v>474.83</v>
      </c>
      <c r="L1155" vm="9861">
        <f ca="1"/>
        <v>232.07</v>
      </c>
      <c r="M1155" vm="9862">
        <f ca="1"/>
        <v>173.15</v>
      </c>
      <c r="N1155" s="9">
        <f t="shared" ca="1" si="113"/>
        <v>18.892902677433064</v>
      </c>
      <c r="O1155" s="9">
        <f t="shared" ca="1" si="113"/>
        <v>1.6528218135700703</v>
      </c>
      <c r="P1155" s="9">
        <f t="shared" ca="1" si="113"/>
        <v>2.0250979056700156</v>
      </c>
      <c r="Q1155" s="9">
        <f t="shared" ca="1" si="108"/>
        <v>1.0237682916269808</v>
      </c>
      <c r="R1155" s="9">
        <f t="shared" ca="1" si="109"/>
        <v>1.3134226552984165</v>
      </c>
      <c r="S1155" s="9">
        <f t="shared" ca="1" si="110"/>
        <v>7.321380932574117</v>
      </c>
      <c r="T1155" s="9">
        <f t="shared" ca="1" si="111"/>
        <v>1.5900884055586304</v>
      </c>
    </row>
    <row r="1156" spans="1:20" x14ac:dyDescent="0.25">
      <c r="A1156" vm="9863">
        <f ca="1"/>
        <v>45505</v>
      </c>
      <c r="B1156" vm="9864">
        <f ca="1"/>
        <v>459.66</v>
      </c>
      <c r="C1156" s="9">
        <f t="shared" ca="1" si="112"/>
        <v>-2.4221453287197159E-2</v>
      </c>
      <c r="G1156" vm="9865">
        <f ca="1"/>
        <v>109.21</v>
      </c>
      <c r="H1156" vm="9866">
        <f ca="1"/>
        <v>417.11</v>
      </c>
      <c r="I1156" vm="9867">
        <f ca="1"/>
        <v>218.36</v>
      </c>
      <c r="J1156" vm="9868">
        <f ca="1"/>
        <v>184.07</v>
      </c>
      <c r="K1156" vm="9869">
        <f ca="1"/>
        <v>497.74</v>
      </c>
      <c r="L1156" vm="9870">
        <f ca="1"/>
        <v>216.86</v>
      </c>
      <c r="M1156" vm="9871">
        <f ca="1"/>
        <v>172.45</v>
      </c>
      <c r="N1156" s="9">
        <f t="shared" ca="1" si="113"/>
        <v>17.565235869103269</v>
      </c>
      <c r="O1156" s="9">
        <f t="shared" ca="1" si="113"/>
        <v>1.6449587824984149</v>
      </c>
      <c r="P1156" s="9">
        <f t="shared" ca="1" si="113"/>
        <v>1.9744253362846931</v>
      </c>
      <c r="Q1156" s="9">
        <f t="shared" ref="Q1156:Q1219" ca="1" si="114">(J1156/J$3)-1</f>
        <v>0.99227205818685604</v>
      </c>
      <c r="R1156" s="9">
        <f t="shared" ref="R1156:R1219" ca="1" si="115">(K1156/K$3)-1</f>
        <v>1.4250426309378805</v>
      </c>
      <c r="S1156" s="9">
        <f t="shared" ref="S1156:S1219" ca="1" si="116">(L1156/L$3)-1</f>
        <v>6.7759928859310685</v>
      </c>
      <c r="T1156" s="9">
        <f t="shared" ref="T1156:T1219" ca="1" si="117">(M1156/M$3)-1</f>
        <v>1.5796173580051156</v>
      </c>
    </row>
    <row r="1157" spans="1:20" x14ac:dyDescent="0.25">
      <c r="A1157" vm="9872">
        <f ca="1"/>
        <v>45506</v>
      </c>
      <c r="B1157" vm="9873">
        <f ca="1"/>
        <v>448.75</v>
      </c>
      <c r="C1157" s="9">
        <f t="shared" ca="1" si="112"/>
        <v>-2.3734934516816852E-2</v>
      </c>
      <c r="G1157" vm="9874">
        <f ca="1"/>
        <v>107.27</v>
      </c>
      <c r="H1157" vm="9875">
        <f ca="1"/>
        <v>408.49</v>
      </c>
      <c r="I1157" vm="9876">
        <f ca="1"/>
        <v>219.86</v>
      </c>
      <c r="J1157" vm="9354">
        <f ca="1"/>
        <v>167.9</v>
      </c>
      <c r="K1157" vm="9877">
        <f ca="1"/>
        <v>488.14</v>
      </c>
      <c r="L1157" vm="9878">
        <f ca="1"/>
        <v>207.67</v>
      </c>
      <c r="M1157" vm="1627">
        <f ca="1"/>
        <v>168.4</v>
      </c>
      <c r="N1157" s="9">
        <f t="shared" ca="1" si="113"/>
        <v>17.235444113897152</v>
      </c>
      <c r="O1157" s="9">
        <f t="shared" ca="1" si="113"/>
        <v>1.5902980342422324</v>
      </c>
      <c r="P1157" s="9">
        <f t="shared" ca="1" si="113"/>
        <v>1.9948578239400652</v>
      </c>
      <c r="Q1157" s="9">
        <f t="shared" ca="1" si="114"/>
        <v>0.81725690535977158</v>
      </c>
      <c r="R1157" s="9">
        <f t="shared" ca="1" si="115"/>
        <v>1.3782704019488428</v>
      </c>
      <c r="S1157" s="9">
        <f t="shared" ca="1" si="116"/>
        <v>6.4464651969994691</v>
      </c>
      <c r="T1157" s="9">
        <f t="shared" ca="1" si="117"/>
        <v>1.5190348685883532</v>
      </c>
    </row>
    <row r="1158" spans="1:20" x14ac:dyDescent="0.25">
      <c r="A1158" vm="9879">
        <f ca="1"/>
        <v>45509</v>
      </c>
      <c r="B1158" vm="9880">
        <f ca="1"/>
        <v>435.37</v>
      </c>
      <c r="C1158" s="9">
        <f t="shared" ca="1" si="112"/>
        <v>-2.9816155988857895E-2</v>
      </c>
      <c r="G1158" vm="9881">
        <f ca="1"/>
        <v>100.45</v>
      </c>
      <c r="H1158" vm="9882">
        <f ca="1"/>
        <v>395.15</v>
      </c>
      <c r="I1158" vm="9883">
        <f ca="1"/>
        <v>209.27</v>
      </c>
      <c r="J1158" vm="4332">
        <f ca="1"/>
        <v>161.02000000000001</v>
      </c>
      <c r="K1158" vm="9884">
        <f ca="1"/>
        <v>475.73</v>
      </c>
      <c r="L1158" vm="9885">
        <f ca="1"/>
        <v>198.88</v>
      </c>
      <c r="M1158" vm="9886">
        <f ca="1"/>
        <v>160.63999999999999</v>
      </c>
      <c r="N1158" s="9">
        <f t="shared" ca="1" si="113"/>
        <v>16.076073098172547</v>
      </c>
      <c r="O1158" s="9">
        <f t="shared" ca="1" si="113"/>
        <v>1.5057070386810398</v>
      </c>
      <c r="P1158" s="9">
        <f t="shared" ca="1" si="113"/>
        <v>1.8506044610931385</v>
      </c>
      <c r="Q1158" s="9">
        <f t="shared" ca="1" si="114"/>
        <v>0.74279158368689946</v>
      </c>
      <c r="R1158" s="9">
        <f t="shared" ca="1" si="115"/>
        <v>1.3178075517661387</v>
      </c>
      <c r="S1158" s="9">
        <f t="shared" ca="1" si="116"/>
        <v>6.1312803889789302</v>
      </c>
      <c r="T1158" s="9">
        <f t="shared" ca="1" si="117"/>
        <v>1.4029558271379634</v>
      </c>
    </row>
    <row r="1159" spans="1:20" x14ac:dyDescent="0.25">
      <c r="A1159" vm="9887">
        <f ca="1"/>
        <v>45510</v>
      </c>
      <c r="B1159" vm="9888">
        <f ca="1"/>
        <v>439.53</v>
      </c>
      <c r="C1159" s="9">
        <f t="shared" ca="1" si="112"/>
        <v>9.5550910719617299E-3</v>
      </c>
      <c r="G1159" vm="9889">
        <f ca="1"/>
        <v>104.25</v>
      </c>
      <c r="H1159" vm="4427">
        <f ca="1"/>
        <v>399.61</v>
      </c>
      <c r="I1159" vm="9890">
        <f ca="1"/>
        <v>207.23</v>
      </c>
      <c r="J1159" vm="9891">
        <f ca="1"/>
        <v>161.93</v>
      </c>
      <c r="K1159" vm="9892">
        <f ca="1"/>
        <v>494.09</v>
      </c>
      <c r="L1159" vm="9893">
        <f ca="1"/>
        <v>200.64</v>
      </c>
      <c r="M1159" vm="9894">
        <f ca="1"/>
        <v>160.54</v>
      </c>
      <c r="N1159" s="9">
        <f t="shared" ca="1" si="113"/>
        <v>16.722056948576284</v>
      </c>
      <c r="O1159" s="9">
        <f t="shared" ca="1" si="113"/>
        <v>1.5339885859226383</v>
      </c>
      <c r="P1159" s="9">
        <f t="shared" ca="1" si="113"/>
        <v>1.8228162778818322</v>
      </c>
      <c r="Q1159" s="9">
        <f t="shared" ca="1" si="114"/>
        <v>0.75264092129188698</v>
      </c>
      <c r="R1159" s="9">
        <f t="shared" ca="1" si="115"/>
        <v>1.4072594397076736</v>
      </c>
      <c r="S1159" s="9">
        <f t="shared" ca="1" si="116"/>
        <v>6.1943890649875923</v>
      </c>
      <c r="T1159" s="9">
        <f t="shared" ca="1" si="117"/>
        <v>1.4014599632017473</v>
      </c>
    </row>
    <row r="1160" spans="1:20" x14ac:dyDescent="0.25">
      <c r="A1160" vm="9895">
        <f ca="1"/>
        <v>45511</v>
      </c>
      <c r="B1160" vm="9896">
        <f ca="1"/>
        <v>434.77</v>
      </c>
      <c r="C1160" s="9">
        <f t="shared" ca="1" si="112"/>
        <v>-1.0829749960184709E-2</v>
      </c>
      <c r="G1160" vm="9897">
        <f ca="1"/>
        <v>98.91</v>
      </c>
      <c r="H1160" vm="9898">
        <f ca="1"/>
        <v>398.43</v>
      </c>
      <c r="I1160" vm="9899">
        <f ca="1"/>
        <v>209.82</v>
      </c>
      <c r="J1160" vm="9900">
        <f ca="1"/>
        <v>162.77000000000001</v>
      </c>
      <c r="K1160" vm="9901">
        <f ca="1"/>
        <v>488.92</v>
      </c>
      <c r="L1160" vm="494">
        <f ca="1"/>
        <v>191.76</v>
      </c>
      <c r="M1160" vm="9902">
        <f ca="1"/>
        <v>160.75</v>
      </c>
      <c r="N1160" s="9">
        <f t="shared" ca="1" si="113"/>
        <v>15.814279643008923</v>
      </c>
      <c r="O1160" s="9">
        <f t="shared" ca="1" si="113"/>
        <v>1.5265060240963857</v>
      </c>
      <c r="P1160" s="9">
        <f t="shared" ca="1" si="113"/>
        <v>1.8580963732334412</v>
      </c>
      <c r="Q1160" s="9">
        <f t="shared" ca="1" si="114"/>
        <v>0.76173261754264465</v>
      </c>
      <c r="R1160" s="9">
        <f t="shared" ca="1" si="115"/>
        <v>1.3820706455542022</v>
      </c>
      <c r="S1160" s="9">
        <f t="shared" ca="1" si="116"/>
        <v>5.8759771087620658</v>
      </c>
      <c r="T1160" s="9">
        <f t="shared" ca="1" si="117"/>
        <v>1.4046012774678016</v>
      </c>
    </row>
    <row r="1161" spans="1:20" x14ac:dyDescent="0.25">
      <c r="A1161" vm="9903">
        <f ca="1"/>
        <v>45512</v>
      </c>
      <c r="B1161" vm="9904">
        <f ca="1"/>
        <v>448.07</v>
      </c>
      <c r="C1161" s="9">
        <f t="shared" ca="1" si="112"/>
        <v>3.0590887135726996E-2</v>
      </c>
      <c r="G1161" vm="9905">
        <f ca="1"/>
        <v>104.97</v>
      </c>
      <c r="H1161" vm="9906">
        <f ca="1"/>
        <v>402.69</v>
      </c>
      <c r="I1161" vm="9907">
        <f ca="1"/>
        <v>213.31</v>
      </c>
      <c r="J1161" vm="3796">
        <f ca="1"/>
        <v>165.8</v>
      </c>
      <c r="K1161" vm="9908">
        <f ca="1"/>
        <v>509.63</v>
      </c>
      <c r="L1161" vm="9909">
        <f ca="1"/>
        <v>198.84</v>
      </c>
      <c r="M1161" vm="9910">
        <f ca="1"/>
        <v>163.84</v>
      </c>
      <c r="N1161" s="9">
        <f t="shared" ca="1" si="113"/>
        <v>16.844453888652783</v>
      </c>
      <c r="O1161" s="9">
        <f t="shared" ca="1" si="113"/>
        <v>1.553519340519975</v>
      </c>
      <c r="P1161" s="9">
        <f t="shared" ca="1" si="113"/>
        <v>1.9056359611782736</v>
      </c>
      <c r="Q1161" s="9">
        <f t="shared" ca="1" si="114"/>
        <v>0.79452766473287761</v>
      </c>
      <c r="R1161" s="9">
        <f t="shared" ca="1" si="115"/>
        <v>1.4829719853836782</v>
      </c>
      <c r="S1161" s="9">
        <f t="shared" ca="1" si="116"/>
        <v>6.129846100887824</v>
      </c>
      <c r="T1161" s="9">
        <f t="shared" ca="1" si="117"/>
        <v>1.4508234730968872</v>
      </c>
    </row>
    <row r="1162" spans="1:20" x14ac:dyDescent="0.25">
      <c r="A1162" vm="9911">
        <f ca="1"/>
        <v>45513</v>
      </c>
      <c r="B1162" vm="9912">
        <f ca="1"/>
        <v>450.41</v>
      </c>
      <c r="C1162" s="9">
        <f t="shared" ref="C1162:C1225" ca="1" si="118">B1162/B1161-1</f>
        <v>5.2223982859822549E-3</v>
      </c>
      <c r="G1162" vm="9913">
        <f ca="1"/>
        <v>104.75</v>
      </c>
      <c r="H1162" vm="9914">
        <f ca="1"/>
        <v>406.02</v>
      </c>
      <c r="I1162" vm="9915">
        <f ca="1"/>
        <v>216.24</v>
      </c>
      <c r="J1162" vm="9916">
        <f ca="1"/>
        <v>166.94</v>
      </c>
      <c r="K1162" vm="9917">
        <f ca="1"/>
        <v>517.77</v>
      </c>
      <c r="L1162" vm="9700">
        <f ca="1"/>
        <v>200</v>
      </c>
      <c r="M1162" vm="9918">
        <f ca="1"/>
        <v>165.39</v>
      </c>
      <c r="N1162" s="9">
        <f t="shared" ca="1" si="113"/>
        <v>16.807054823629407</v>
      </c>
      <c r="O1162" s="9">
        <f t="shared" ca="1" si="113"/>
        <v>1.5746353836398224</v>
      </c>
      <c r="P1162" s="9">
        <f t="shared" ca="1" si="113"/>
        <v>1.9455474203984338</v>
      </c>
      <c r="Q1162" s="9">
        <f t="shared" ca="1" si="114"/>
        <v>0.8068663953589057</v>
      </c>
      <c r="R1162" s="9">
        <f t="shared" ca="1" si="115"/>
        <v>1.5226309378806331</v>
      </c>
      <c r="S1162" s="9">
        <f t="shared" ca="1" si="116"/>
        <v>6.1714404555298978</v>
      </c>
      <c r="T1162" s="9">
        <f t="shared" ca="1" si="117"/>
        <v>1.4740093641082406</v>
      </c>
    </row>
    <row r="1163" spans="1:20" x14ac:dyDescent="0.25">
      <c r="A1163" vm="9919">
        <f ca="1"/>
        <v>45516</v>
      </c>
      <c r="B1163" vm="9920">
        <f ca="1"/>
        <v>451.38</v>
      </c>
      <c r="C1163" s="9">
        <f t="shared" ca="1" si="118"/>
        <v>2.1535933926866146E-3</v>
      </c>
      <c r="G1163" vm="9921">
        <f ca="1"/>
        <v>109.02</v>
      </c>
      <c r="H1163" vm="9922">
        <f ca="1"/>
        <v>406.81</v>
      </c>
      <c r="I1163" vm="9923">
        <f ca="1"/>
        <v>217.53</v>
      </c>
      <c r="J1163" vm="665">
        <f ca="1"/>
        <v>166.8</v>
      </c>
      <c r="K1163" vm="9924">
        <f ca="1"/>
        <v>515.95000000000005</v>
      </c>
      <c r="L1163" vm="9925">
        <f ca="1"/>
        <v>197.49</v>
      </c>
      <c r="M1163" vm="9926">
        <f ca="1"/>
        <v>163.95</v>
      </c>
      <c r="N1163" s="9">
        <f t="shared" ca="1" si="113"/>
        <v>17.532936676583084</v>
      </c>
      <c r="O1163" s="9">
        <f t="shared" ca="1" si="113"/>
        <v>1.5796448953709579</v>
      </c>
      <c r="P1163" s="9">
        <f t="shared" ca="1" si="113"/>
        <v>1.9631193597820538</v>
      </c>
      <c r="Q1163" s="9">
        <f t="shared" ca="1" si="114"/>
        <v>0.80535111265044623</v>
      </c>
      <c r="R1163" s="9">
        <f t="shared" ca="1" si="115"/>
        <v>1.5137637028014619</v>
      </c>
      <c r="S1163" s="9">
        <f t="shared" ca="1" si="116"/>
        <v>6.0814388778129977</v>
      </c>
      <c r="T1163" s="9">
        <f t="shared" ca="1" si="117"/>
        <v>1.452468923426725</v>
      </c>
    </row>
    <row r="1164" spans="1:20" x14ac:dyDescent="0.25">
      <c r="A1164" vm="9927">
        <f ca="1"/>
        <v>45517</v>
      </c>
      <c r="B1164" vm="9928">
        <f ca="1"/>
        <v>462.58</v>
      </c>
      <c r="C1164" s="9">
        <f t="shared" ca="1" si="118"/>
        <v>2.4812796313527397E-2</v>
      </c>
      <c r="G1164" vm="9929">
        <f ca="1"/>
        <v>116.14</v>
      </c>
      <c r="H1164" vm="9930">
        <f ca="1"/>
        <v>414.01</v>
      </c>
      <c r="I1164" vm="9931">
        <f ca="1"/>
        <v>221.27</v>
      </c>
      <c r="J1164" vm="295">
        <f ca="1"/>
        <v>170.23</v>
      </c>
      <c r="K1164" vm="9932">
        <f ca="1"/>
        <v>528.54</v>
      </c>
      <c r="L1164" vm="8807">
        <f ca="1"/>
        <v>207.83</v>
      </c>
      <c r="M1164" vm="9933">
        <f ca="1"/>
        <v>165.93</v>
      </c>
      <c r="N1164" s="9">
        <f t="shared" ca="1" si="113"/>
        <v>18.743306417339564</v>
      </c>
      <c r="O1164" s="9">
        <f t="shared" ca="1" si="113"/>
        <v>1.6253012048192774</v>
      </c>
      <c r="P1164" s="9">
        <f t="shared" ca="1" si="113"/>
        <v>2.0140643623361147</v>
      </c>
      <c r="Q1164" s="9">
        <f t="shared" ca="1" si="114"/>
        <v>0.84247553900770633</v>
      </c>
      <c r="R1164" s="9">
        <f t="shared" ca="1" si="115"/>
        <v>1.5751035322777098</v>
      </c>
      <c r="S1164" s="9">
        <f t="shared" ca="1" si="116"/>
        <v>6.4522023493638931</v>
      </c>
      <c r="T1164" s="9">
        <f t="shared" ca="1" si="117"/>
        <v>1.4820870293638091</v>
      </c>
    </row>
    <row r="1165" spans="1:20" x14ac:dyDescent="0.25">
      <c r="A1165" vm="9934">
        <f ca="1"/>
        <v>45518</v>
      </c>
      <c r="B1165" vm="9935">
        <f ca="1"/>
        <v>462.73</v>
      </c>
      <c r="C1165" s="9">
        <f t="shared" ca="1" si="118"/>
        <v>3.2426823468378885E-4</v>
      </c>
      <c r="G1165" vm="9936">
        <f ca="1"/>
        <v>118.08</v>
      </c>
      <c r="H1165" vm="9937">
        <f ca="1"/>
        <v>416.86</v>
      </c>
      <c r="I1165" vm="6245">
        <f ca="1"/>
        <v>221.72</v>
      </c>
      <c r="J1165" vm="9938">
        <f ca="1"/>
        <v>170.1</v>
      </c>
      <c r="K1165" vm="9939">
        <f ca="1"/>
        <v>526.76</v>
      </c>
      <c r="L1165" vm="9940">
        <f ca="1"/>
        <v>201.38</v>
      </c>
      <c r="M1165" vm="7234">
        <f ca="1"/>
        <v>162.03</v>
      </c>
      <c r="N1165" s="9">
        <f t="shared" ca="1" si="113"/>
        <v>19.073098172545684</v>
      </c>
      <c r="O1165" s="9">
        <f t="shared" ca="1" si="113"/>
        <v>1.6433734939759037</v>
      </c>
      <c r="P1165" s="9">
        <f t="shared" ca="1" si="113"/>
        <v>2.0201941086327264</v>
      </c>
      <c r="Q1165" s="9">
        <f t="shared" ca="1" si="114"/>
        <v>0.8410684907784225</v>
      </c>
      <c r="R1165" s="9">
        <f t="shared" ca="1" si="115"/>
        <v>1.5664311814859926</v>
      </c>
      <c r="S1165" s="9">
        <f t="shared" ca="1" si="116"/>
        <v>6.2209233946730533</v>
      </c>
      <c r="T1165" s="9">
        <f t="shared" ca="1" si="117"/>
        <v>1.4237483358513709</v>
      </c>
    </row>
    <row r="1166" spans="1:20" x14ac:dyDescent="0.25">
      <c r="A1166" vm="9941">
        <f ca="1"/>
        <v>45519</v>
      </c>
      <c r="B1166" vm="9942">
        <f ca="1"/>
        <v>474.42</v>
      </c>
      <c r="C1166" s="9">
        <f t="shared" ca="1" si="118"/>
        <v>2.5263112398158816E-2</v>
      </c>
      <c r="G1166" vm="9943">
        <f ca="1"/>
        <v>122.86</v>
      </c>
      <c r="H1166" vm="9944">
        <f ca="1"/>
        <v>421.03</v>
      </c>
      <c r="I1166" vm="9945">
        <f ca="1"/>
        <v>224.72</v>
      </c>
      <c r="J1166" vm="6399">
        <f ca="1"/>
        <v>177.59</v>
      </c>
      <c r="K1166" vm="9946">
        <f ca="1"/>
        <v>537.33000000000004</v>
      </c>
      <c r="L1166" vm="5173">
        <f ca="1"/>
        <v>214.14</v>
      </c>
      <c r="M1166" vm="4940">
        <f ca="1"/>
        <v>163.16999999999999</v>
      </c>
      <c r="N1166" s="9">
        <f t="shared" ca="1" si="113"/>
        <v>19.885677858053548</v>
      </c>
      <c r="O1166" s="9">
        <f t="shared" ca="1" si="113"/>
        <v>1.6698161065313886</v>
      </c>
      <c r="P1166" s="9">
        <f t="shared" ca="1" si="113"/>
        <v>2.0610590839434701</v>
      </c>
      <c r="Q1166" s="9">
        <f t="shared" ca="1" si="114"/>
        <v>0.9221361156810115</v>
      </c>
      <c r="R1166" s="9">
        <f t="shared" ca="1" si="115"/>
        <v>1.6179293544457982</v>
      </c>
      <c r="S1166" s="9">
        <f t="shared" ca="1" si="116"/>
        <v>6.6784612957358611</v>
      </c>
      <c r="T1166" s="9">
        <f t="shared" ca="1" si="117"/>
        <v>1.4408011847242372</v>
      </c>
    </row>
    <row r="1167" spans="1:20" x14ac:dyDescent="0.25">
      <c r="A1167" vm="9947">
        <f ca="1"/>
        <v>45520</v>
      </c>
      <c r="B1167" vm="9948">
        <f ca="1"/>
        <v>475.03</v>
      </c>
      <c r="C1167" s="9">
        <f t="shared" ca="1" si="118"/>
        <v>1.2857805320178883E-3</v>
      </c>
      <c r="G1167" vm="9949">
        <f ca="1"/>
        <v>124.58</v>
      </c>
      <c r="H1167" vm="9950">
        <f ca="1"/>
        <v>418.47</v>
      </c>
      <c r="I1167" vm="9951">
        <f ca="1"/>
        <v>226.05</v>
      </c>
      <c r="J1167" vm="9952">
        <f ca="1"/>
        <v>177.06</v>
      </c>
      <c r="K1167" vm="9953">
        <f ca="1"/>
        <v>527.41999999999996</v>
      </c>
      <c r="L1167" vm="9954">
        <f ca="1"/>
        <v>216.12</v>
      </c>
      <c r="M1167" vm="9955">
        <f ca="1"/>
        <v>164.74</v>
      </c>
      <c r="N1167" s="9">
        <f t="shared" ca="1" si="113"/>
        <v>20.178070548236292</v>
      </c>
      <c r="O1167" s="9">
        <f t="shared" ca="1" si="113"/>
        <v>1.6535827520608755</v>
      </c>
      <c r="P1167" s="9">
        <f t="shared" ca="1" si="113"/>
        <v>2.0791758896645671</v>
      </c>
      <c r="Q1167" s="9">
        <f t="shared" ca="1" si="114"/>
        <v>0.91639968828470009</v>
      </c>
      <c r="R1167" s="9">
        <f t="shared" ca="1" si="115"/>
        <v>1.5696467722289889</v>
      </c>
      <c r="S1167" s="9">
        <f t="shared" ca="1" si="116"/>
        <v>6.7494585562456075</v>
      </c>
      <c r="T1167" s="9">
        <f t="shared" ca="1" si="117"/>
        <v>1.4642862485228347</v>
      </c>
    </row>
    <row r="1168" spans="1:20" x14ac:dyDescent="0.25">
      <c r="A1168" vm="9956">
        <f ca="1"/>
        <v>45523</v>
      </c>
      <c r="B1168" vm="9957">
        <f ca="1"/>
        <v>481.27</v>
      </c>
      <c r="C1168" s="9">
        <f t="shared" ca="1" si="118"/>
        <v>1.3136012462370728E-2</v>
      </c>
      <c r="G1168" vm="7794">
        <f ca="1"/>
        <v>130</v>
      </c>
      <c r="H1168" vm="9958">
        <f ca="1"/>
        <v>421.53</v>
      </c>
      <c r="I1168" vm="9959">
        <f ca="1"/>
        <v>225.89</v>
      </c>
      <c r="J1168" vm="9021">
        <f ca="1"/>
        <v>178.22</v>
      </c>
      <c r="K1168" vm="9960">
        <f ca="1"/>
        <v>529.28</v>
      </c>
      <c r="L1168" vm="9961">
        <f ca="1"/>
        <v>222.72</v>
      </c>
      <c r="M1168" vm="1627">
        <f ca="1"/>
        <v>168.4</v>
      </c>
      <c r="N1168" s="9">
        <f t="shared" ca="1" si="113"/>
        <v>21.099447513812155</v>
      </c>
      <c r="O1168" s="9">
        <f t="shared" ca="1" si="113"/>
        <v>1.6729866835764109</v>
      </c>
      <c r="P1168" s="9">
        <f t="shared" ca="1" si="113"/>
        <v>2.0769964243146606</v>
      </c>
      <c r="Q1168" s="9">
        <f t="shared" ca="1" si="114"/>
        <v>0.92895488786907965</v>
      </c>
      <c r="R1168" s="9">
        <f t="shared" ca="1" si="115"/>
        <v>1.5787088915956149</v>
      </c>
      <c r="S1168" s="9">
        <f t="shared" ca="1" si="116"/>
        <v>6.9861160912780935</v>
      </c>
      <c r="T1168" s="9">
        <f t="shared" ca="1" si="117"/>
        <v>1.5190348685883532</v>
      </c>
    </row>
    <row r="1169" spans="1:20" x14ac:dyDescent="0.25">
      <c r="A1169" vm="9962">
        <f ca="1"/>
        <v>45524</v>
      </c>
      <c r="B1169" vm="9963">
        <f ca="1"/>
        <v>480.26</v>
      </c>
      <c r="C1169" s="9">
        <f t="shared" ca="1" si="118"/>
        <v>-2.0986140835704825E-3</v>
      </c>
      <c r="G1169" vm="9964">
        <f ca="1"/>
        <v>127.25</v>
      </c>
      <c r="H1169" vm="9965">
        <f ca="1"/>
        <v>424.8</v>
      </c>
      <c r="I1169" vm="9966">
        <f ca="1"/>
        <v>226.51</v>
      </c>
      <c r="J1169" vm="9967">
        <f ca="1"/>
        <v>178.88</v>
      </c>
      <c r="K1169" vm="9968">
        <f ca="1"/>
        <v>526.73</v>
      </c>
      <c r="L1169" vm="9969">
        <f ca="1"/>
        <v>221.1</v>
      </c>
      <c r="M1169" vm="6054">
        <f ca="1"/>
        <v>168.96</v>
      </c>
      <c r="N1169" s="9">
        <f t="shared" ca="1" si="113"/>
        <v>20.631959201019974</v>
      </c>
      <c r="O1169" s="9">
        <f t="shared" ca="1" si="113"/>
        <v>1.6937222574508564</v>
      </c>
      <c r="P1169" s="9">
        <f t="shared" ca="1" si="113"/>
        <v>2.0854418525455474</v>
      </c>
      <c r="Q1169" s="9">
        <f t="shared" ca="1" si="114"/>
        <v>0.9360983634946749</v>
      </c>
      <c r="R1169" s="9">
        <f t="shared" ca="1" si="115"/>
        <v>1.5662850182704022</v>
      </c>
      <c r="S1169" s="9">
        <f t="shared" ca="1" si="116"/>
        <v>6.9280274235883015</v>
      </c>
      <c r="T1169" s="9">
        <f t="shared" ca="1" si="117"/>
        <v>1.527411706631165</v>
      </c>
    </row>
    <row r="1170" spans="1:20" x14ac:dyDescent="0.25">
      <c r="A1170" vm="9970">
        <f ca="1"/>
        <v>45525</v>
      </c>
      <c r="B1170" vm="9971">
        <f ca="1"/>
        <v>482.5</v>
      </c>
      <c r="C1170" s="9">
        <f t="shared" ca="1" si="118"/>
        <v>4.6641402573606161E-3</v>
      </c>
      <c r="G1170" vm="9972">
        <f ca="1"/>
        <v>128.5</v>
      </c>
      <c r="H1170" vm="9973">
        <f ca="1"/>
        <v>424.14</v>
      </c>
      <c r="I1170" vm="9974">
        <f ca="1"/>
        <v>226.4</v>
      </c>
      <c r="J1170" vm="9491">
        <f ca="1"/>
        <v>180.11</v>
      </c>
      <c r="K1170" vm="9975">
        <f ca="1"/>
        <v>535.16</v>
      </c>
      <c r="L1170" vm="944">
        <f ca="1"/>
        <v>223.27</v>
      </c>
      <c r="M1170" vm="7289">
        <f ca="1"/>
        <v>167.63</v>
      </c>
      <c r="N1170" s="9">
        <f t="shared" ca="1" si="113"/>
        <v>20.844453888652783</v>
      </c>
      <c r="O1170" s="9">
        <f t="shared" ca="1" si="113"/>
        <v>1.6895370957514269</v>
      </c>
      <c r="P1170" s="9">
        <f t="shared" ca="1" si="113"/>
        <v>2.0839434701174873</v>
      </c>
      <c r="Q1170" s="9">
        <f t="shared" ca="1" si="114"/>
        <v>0.94941120443328453</v>
      </c>
      <c r="R1170" s="9">
        <f t="shared" ca="1" si="115"/>
        <v>1.6073568818514006</v>
      </c>
      <c r="S1170" s="9">
        <f t="shared" ca="1" si="116"/>
        <v>7.0058375525308012</v>
      </c>
      <c r="T1170" s="9">
        <f t="shared" ca="1" si="117"/>
        <v>1.5075167162794871</v>
      </c>
    </row>
    <row r="1171" spans="1:20" x14ac:dyDescent="0.25">
      <c r="A1171" vm="9976">
        <f ca="1"/>
        <v>45526</v>
      </c>
      <c r="B1171" vm="9977">
        <f ca="1"/>
        <v>474.85</v>
      </c>
      <c r="C1171" s="9">
        <f t="shared" ca="1" si="118"/>
        <v>-1.5854922279792683E-2</v>
      </c>
      <c r="G1171" vm="9978">
        <f ca="1"/>
        <v>123.74</v>
      </c>
      <c r="H1171" vm="9979">
        <f ca="1"/>
        <v>415.55</v>
      </c>
      <c r="I1171" vm="9980">
        <f ca="1"/>
        <v>224.53</v>
      </c>
      <c r="J1171" vm="9981">
        <f ca="1"/>
        <v>176.13</v>
      </c>
      <c r="K1171" vm="9982">
        <f ca="1"/>
        <v>531.92999999999995</v>
      </c>
      <c r="L1171" vm="9983">
        <f ca="1"/>
        <v>210.66</v>
      </c>
      <c r="M1171" vm="9984">
        <f ca="1"/>
        <v>165.49</v>
      </c>
      <c r="N1171" s="9">
        <f t="shared" ca="1" si="113"/>
        <v>20.035274118147044</v>
      </c>
      <c r="O1171" s="9">
        <f t="shared" ca="1" si="113"/>
        <v>1.6350665821179455</v>
      </c>
      <c r="P1171" s="9">
        <f t="shared" ca="1" si="113"/>
        <v>2.0584709688404565</v>
      </c>
      <c r="Q1171" s="9">
        <f t="shared" ca="1" si="114"/>
        <v>0.90633388172136109</v>
      </c>
      <c r="R1171" s="9">
        <f t="shared" ca="1" si="115"/>
        <v>1.591619975639464</v>
      </c>
      <c r="S1171" s="9">
        <f t="shared" ca="1" si="116"/>
        <v>6.5536782318096414</v>
      </c>
      <c r="T1171" s="9">
        <f t="shared" ca="1" si="117"/>
        <v>1.4755052280444572</v>
      </c>
    </row>
    <row r="1172" spans="1:20" x14ac:dyDescent="0.25">
      <c r="A1172" vm="9985">
        <f ca="1"/>
        <v>45527</v>
      </c>
      <c r="B1172" vm="9986">
        <f ca="1"/>
        <v>480</v>
      </c>
      <c r="C1172" s="9">
        <f t="shared" ca="1" si="118"/>
        <v>1.0845530167421291E-2</v>
      </c>
      <c r="G1172" vm="9987">
        <f ca="1"/>
        <v>129.37</v>
      </c>
      <c r="H1172" vm="9988">
        <f ca="1"/>
        <v>416.79</v>
      </c>
      <c r="I1172" vm="9989">
        <f ca="1"/>
        <v>226.84</v>
      </c>
      <c r="J1172" vm="761">
        <f ca="1"/>
        <v>177.04</v>
      </c>
      <c r="K1172" vm="9990">
        <f ca="1"/>
        <v>528</v>
      </c>
      <c r="L1172" vm="9991">
        <f ca="1"/>
        <v>220.32</v>
      </c>
      <c r="M1172" vm="9992">
        <f ca="1"/>
        <v>167.43</v>
      </c>
      <c r="N1172" s="9">
        <f t="shared" ref="N1172:P1235" ca="1" si="119">(G1172/G$3)-1</f>
        <v>20.992350191245219</v>
      </c>
      <c r="O1172" s="9">
        <f t="shared" ca="1" si="119"/>
        <v>1.642929613189601</v>
      </c>
      <c r="P1172" s="9">
        <f t="shared" ca="1" si="119"/>
        <v>2.0899369998297295</v>
      </c>
      <c r="Q1172" s="9">
        <f t="shared" ca="1" si="114"/>
        <v>0.91618321932634861</v>
      </c>
      <c r="R1172" s="9">
        <f t="shared" ca="1" si="115"/>
        <v>1.5724725943970768</v>
      </c>
      <c r="S1172" s="9">
        <f t="shared" ca="1" si="116"/>
        <v>6.9000588058117351</v>
      </c>
      <c r="T1172" s="9">
        <f t="shared" ca="1" si="117"/>
        <v>1.5045249884070548</v>
      </c>
    </row>
    <row r="1173" spans="1:20" x14ac:dyDescent="0.25">
      <c r="A1173" vm="9993">
        <f ca="1"/>
        <v>45530</v>
      </c>
      <c r="B1173" vm="9994">
        <f ca="1"/>
        <v>475.34</v>
      </c>
      <c r="C1173" s="9">
        <f t="shared" ca="1" si="118"/>
        <v>-9.7083333333334298E-3</v>
      </c>
      <c r="G1173" vm="9995">
        <f ca="1"/>
        <v>126.46</v>
      </c>
      <c r="H1173" vm="9996">
        <f ca="1"/>
        <v>413.49</v>
      </c>
      <c r="I1173" vm="9997">
        <f ca="1"/>
        <v>227.18</v>
      </c>
      <c r="J1173" vm="9998">
        <f ca="1"/>
        <v>175.5</v>
      </c>
      <c r="K1173" vm="9999">
        <f ca="1"/>
        <v>521.12</v>
      </c>
      <c r="L1173" vm="10000">
        <f ca="1"/>
        <v>213.21</v>
      </c>
      <c r="M1173" vm="10001">
        <f ca="1"/>
        <v>167.93</v>
      </c>
      <c r="N1173" s="9">
        <f t="shared" ca="1" si="119"/>
        <v>20.497662558436037</v>
      </c>
      <c r="O1173" s="9">
        <f t="shared" ca="1" si="119"/>
        <v>1.6220038046924543</v>
      </c>
      <c r="P1173" s="9">
        <f t="shared" ca="1" si="119"/>
        <v>2.0945683636982806</v>
      </c>
      <c r="Q1173" s="9">
        <f t="shared" ca="1" si="114"/>
        <v>0.89951510953329294</v>
      </c>
      <c r="R1173" s="9">
        <f t="shared" ca="1" si="115"/>
        <v>1.5389524969549329</v>
      </c>
      <c r="S1173" s="9">
        <f t="shared" ca="1" si="116"/>
        <v>6.6451140976176477</v>
      </c>
      <c r="T1173" s="9">
        <f t="shared" ca="1" si="117"/>
        <v>1.5120043080881365</v>
      </c>
    </row>
    <row r="1174" spans="1:20" x14ac:dyDescent="0.25">
      <c r="A1174" vm="10002">
        <f ca="1"/>
        <v>45531</v>
      </c>
      <c r="B1174" vm="10003">
        <f ca="1"/>
        <v>476.76</v>
      </c>
      <c r="C1174" s="9">
        <f t="shared" ca="1" si="118"/>
        <v>2.9873353809903858E-3</v>
      </c>
      <c r="G1174" vm="10004">
        <f ca="1"/>
        <v>128.30000000000001</v>
      </c>
      <c r="H1174" vm="10005">
        <f ca="1"/>
        <v>413.84</v>
      </c>
      <c r="I1174" vm="10006">
        <f ca="1"/>
        <v>228.03</v>
      </c>
      <c r="J1174" vm="10007">
        <f ca="1"/>
        <v>173.12</v>
      </c>
      <c r="K1174" vm="10008">
        <f ca="1"/>
        <v>519.1</v>
      </c>
      <c r="L1174" vm="10009">
        <f ca="1"/>
        <v>209.21</v>
      </c>
      <c r="M1174" vm="10010">
        <f ca="1"/>
        <v>166.38</v>
      </c>
      <c r="N1174" s="9">
        <f t="shared" ca="1" si="119"/>
        <v>20.810454738631535</v>
      </c>
      <c r="O1174" s="9">
        <f t="shared" ca="1" si="119"/>
        <v>1.6242232086239694</v>
      </c>
      <c r="P1174" s="9">
        <f t="shared" ca="1" si="119"/>
        <v>2.1061467733696579</v>
      </c>
      <c r="Q1174" s="9">
        <f t="shared" ca="1" si="114"/>
        <v>0.87375530348947983</v>
      </c>
      <c r="R1174" s="9">
        <f t="shared" ca="1" si="115"/>
        <v>1.5291108404384897</v>
      </c>
      <c r="S1174" s="9">
        <f t="shared" ca="1" si="116"/>
        <v>6.5016852885070495</v>
      </c>
      <c r="T1174" s="9">
        <f t="shared" ca="1" si="117"/>
        <v>1.4888184170767826</v>
      </c>
    </row>
    <row r="1175" spans="1:20" x14ac:dyDescent="0.25">
      <c r="A1175" vm="10011">
        <f ca="1"/>
        <v>45532</v>
      </c>
      <c r="B1175" vm="10012">
        <f ca="1"/>
        <v>471.35</v>
      </c>
      <c r="C1175" s="9">
        <f t="shared" ca="1" si="118"/>
        <v>-1.1347428475543153E-2</v>
      </c>
      <c r="G1175" vm="10013">
        <f ca="1"/>
        <v>125.61</v>
      </c>
      <c r="H1175" vm="10014">
        <f ca="1"/>
        <v>410.6</v>
      </c>
      <c r="I1175" vm="10015">
        <f ca="1"/>
        <v>226.49</v>
      </c>
      <c r="J1175" vm="791">
        <f ca="1"/>
        <v>170.8</v>
      </c>
      <c r="K1175" vm="10016">
        <f ca="1"/>
        <v>516.78</v>
      </c>
      <c r="L1175" vm="10017">
        <f ca="1"/>
        <v>205.75</v>
      </c>
      <c r="M1175" vm="10018">
        <f ca="1"/>
        <v>164.5</v>
      </c>
      <c r="N1175" s="9">
        <f t="shared" ca="1" si="119"/>
        <v>20.353166170845729</v>
      </c>
      <c r="O1175" s="9">
        <f t="shared" ca="1" si="119"/>
        <v>1.603677869372226</v>
      </c>
      <c r="P1175" s="9">
        <f t="shared" ca="1" si="119"/>
        <v>2.0851694193768093</v>
      </c>
      <c r="Q1175" s="9">
        <f t="shared" ca="1" si="114"/>
        <v>0.84864490432072071</v>
      </c>
      <c r="R1175" s="9">
        <f t="shared" ca="1" si="115"/>
        <v>1.5178075517661389</v>
      </c>
      <c r="S1175" s="9">
        <f t="shared" ca="1" si="116"/>
        <v>6.377619368626382</v>
      </c>
      <c r="T1175" s="9">
        <f t="shared" ca="1" si="117"/>
        <v>1.4606961750759151</v>
      </c>
    </row>
    <row r="1176" spans="1:20" x14ac:dyDescent="0.25">
      <c r="A1176" vm="10019">
        <f ca="1"/>
        <v>45533</v>
      </c>
      <c r="B1176" vm="10020">
        <f ca="1"/>
        <v>470.66</v>
      </c>
      <c r="C1176" s="9">
        <f t="shared" ca="1" si="118"/>
        <v>-1.4638803436936021E-3</v>
      </c>
      <c r="G1176" vm="10021">
        <f ca="1"/>
        <v>117.59</v>
      </c>
      <c r="H1176" vm="10022">
        <f ca="1"/>
        <v>413.12</v>
      </c>
      <c r="I1176" vm="10023">
        <f ca="1"/>
        <v>229.79</v>
      </c>
      <c r="J1176" vm="4812">
        <f ca="1"/>
        <v>172.12</v>
      </c>
      <c r="K1176" vm="10024">
        <f ca="1"/>
        <v>518.22</v>
      </c>
      <c r="L1176" vm="10025">
        <f ca="1"/>
        <v>206.28</v>
      </c>
      <c r="M1176" vm="10026">
        <f ca="1"/>
        <v>163.4</v>
      </c>
      <c r="N1176" s="9">
        <f t="shared" ca="1" si="119"/>
        <v>18.989800254993625</v>
      </c>
      <c r="O1176" s="9">
        <f t="shared" ca="1" si="119"/>
        <v>1.619657577679138</v>
      </c>
      <c r="P1176" s="9">
        <f t="shared" ca="1" si="119"/>
        <v>2.1301208922186277</v>
      </c>
      <c r="Q1176" s="9">
        <f t="shared" ca="1" si="114"/>
        <v>0.86293185557191121</v>
      </c>
      <c r="R1176" s="9">
        <f t="shared" ca="1" si="115"/>
        <v>1.5248233861144946</v>
      </c>
      <c r="S1176" s="9">
        <f t="shared" ca="1" si="116"/>
        <v>6.3966236858335366</v>
      </c>
      <c r="T1176" s="9">
        <f t="shared" ca="1" si="117"/>
        <v>1.4442416717775353</v>
      </c>
    </row>
    <row r="1177" spans="1:20" x14ac:dyDescent="0.25">
      <c r="A1177" vm="10027">
        <f ca="1"/>
        <v>45534</v>
      </c>
      <c r="B1177" vm="10028">
        <f ca="1"/>
        <v>476.27</v>
      </c>
      <c r="C1177" s="9">
        <f t="shared" ca="1" si="118"/>
        <v>1.1919432286576104E-2</v>
      </c>
      <c r="G1177" vm="10029">
        <f ca="1"/>
        <v>119.37</v>
      </c>
      <c r="H1177" vm="10030">
        <f ca="1"/>
        <v>417.14</v>
      </c>
      <c r="I1177" vm="10031">
        <f ca="1"/>
        <v>229</v>
      </c>
      <c r="J1177" vm="10032">
        <f ca="1"/>
        <v>178.5</v>
      </c>
      <c r="K1177" vm="10033">
        <f ca="1"/>
        <v>521.30999999999995</v>
      </c>
      <c r="L1177" vm="10034">
        <f ca="1"/>
        <v>214.11</v>
      </c>
      <c r="M1177" vm="10035">
        <f ca="1"/>
        <v>165.11</v>
      </c>
      <c r="N1177" s="9">
        <f t="shared" ca="1" si="119"/>
        <v>19.292392690182744</v>
      </c>
      <c r="O1177" s="9">
        <f t="shared" ca="1" si="119"/>
        <v>1.6451490171211161</v>
      </c>
      <c r="P1177" s="9">
        <f t="shared" ca="1" si="119"/>
        <v>2.1193597820534653</v>
      </c>
      <c r="Q1177" s="9">
        <f t="shared" ca="1" si="114"/>
        <v>0.9319854532859988</v>
      </c>
      <c r="R1177" s="9">
        <f t="shared" ca="1" si="115"/>
        <v>1.5398781973203408</v>
      </c>
      <c r="S1177" s="9">
        <f t="shared" ca="1" si="116"/>
        <v>6.6773855796675319</v>
      </c>
      <c r="T1177" s="9">
        <f t="shared" ca="1" si="117"/>
        <v>1.4698209450868349</v>
      </c>
    </row>
    <row r="1178" spans="1:20" x14ac:dyDescent="0.25">
      <c r="A1178" vm="10036">
        <f ca="1"/>
        <v>45538</v>
      </c>
      <c r="B1178" vm="10037">
        <f ca="1"/>
        <v>461.81</v>
      </c>
      <c r="C1178" s="9">
        <f t="shared" ca="1" si="118"/>
        <v>-3.0360929724735919E-2</v>
      </c>
      <c r="G1178" vm="368">
        <f ca="1"/>
        <v>108</v>
      </c>
      <c r="H1178" vm="10038">
        <f ca="1"/>
        <v>409.44</v>
      </c>
      <c r="I1178" vm="10039">
        <f ca="1"/>
        <v>222.77</v>
      </c>
      <c r="J1178" vm="764">
        <f ca="1"/>
        <v>176.25</v>
      </c>
      <c r="K1178" vm="10040">
        <f ca="1"/>
        <v>511.76</v>
      </c>
      <c r="L1178" vm="10041">
        <f ca="1"/>
        <v>210.6</v>
      </c>
      <c r="M1178" vm="10042">
        <f ca="1"/>
        <v>158.61000000000001</v>
      </c>
      <c r="N1178" s="9">
        <f t="shared" ca="1" si="119"/>
        <v>17.359541011474711</v>
      </c>
      <c r="O1178" s="9">
        <f t="shared" ca="1" si="119"/>
        <v>1.5963221306277746</v>
      </c>
      <c r="P1178" s="9">
        <f t="shared" ca="1" si="119"/>
        <v>2.0344968499914868</v>
      </c>
      <c r="Q1178" s="9">
        <f t="shared" ca="1" si="114"/>
        <v>0.90763269547146952</v>
      </c>
      <c r="R1178" s="9">
        <f t="shared" ca="1" si="115"/>
        <v>1.493349573690621</v>
      </c>
      <c r="S1178" s="9">
        <f t="shared" ca="1" si="116"/>
        <v>6.551526799672982</v>
      </c>
      <c r="T1178" s="9">
        <f t="shared" ca="1" si="117"/>
        <v>1.3725897892327716</v>
      </c>
    </row>
    <row r="1179" spans="1:20" x14ac:dyDescent="0.25">
      <c r="A1179" vm="10043">
        <f ca="1"/>
        <v>45539</v>
      </c>
      <c r="B1179" vm="10044">
        <f ca="1"/>
        <v>460.61</v>
      </c>
      <c r="C1179" s="9">
        <f t="shared" ca="1" si="118"/>
        <v>-2.5984712327580262E-3</v>
      </c>
      <c r="G1179" vm="5643">
        <f ca="1"/>
        <v>106.21</v>
      </c>
      <c r="H1179" vm="10045">
        <f ca="1"/>
        <v>408.9</v>
      </c>
      <c r="I1179" vm="10046">
        <f ca="1"/>
        <v>220.85</v>
      </c>
      <c r="J1179" vm="10047">
        <f ca="1"/>
        <v>173.33</v>
      </c>
      <c r="K1179" vm="10048">
        <f ca="1"/>
        <v>512.74</v>
      </c>
      <c r="L1179" vm="10049">
        <f ca="1"/>
        <v>219.41</v>
      </c>
      <c r="M1179" vm="10050">
        <f ca="1"/>
        <v>157.81</v>
      </c>
      <c r="N1179" s="9">
        <f t="shared" ca="1" si="119"/>
        <v>17.055248618784528</v>
      </c>
      <c r="O1179" s="9">
        <f t="shared" ca="1" si="119"/>
        <v>1.5928979074191503</v>
      </c>
      <c r="P1179" s="9">
        <f t="shared" ca="1" si="119"/>
        <v>2.0083432657926106</v>
      </c>
      <c r="Q1179" s="9">
        <f t="shared" ca="1" si="114"/>
        <v>0.87602822755216914</v>
      </c>
      <c r="R1179" s="9">
        <f t="shared" ca="1" si="115"/>
        <v>1.4981242387332521</v>
      </c>
      <c r="S1179" s="9">
        <f t="shared" ca="1" si="116"/>
        <v>6.867428751739074</v>
      </c>
      <c r="T1179" s="9">
        <f t="shared" ca="1" si="117"/>
        <v>1.3606228777430407</v>
      </c>
    </row>
    <row r="1180" spans="1:20" x14ac:dyDescent="0.25">
      <c r="A1180" vm="10051">
        <f ca="1"/>
        <v>45540</v>
      </c>
      <c r="B1180" vm="10052">
        <f ca="1"/>
        <v>461.04</v>
      </c>
      <c r="C1180" s="9">
        <f t="shared" ca="1" si="118"/>
        <v>9.3354464731554287E-4</v>
      </c>
      <c r="G1180" vm="10053">
        <f ca="1"/>
        <v>107.21</v>
      </c>
      <c r="H1180" vm="10054">
        <f ca="1"/>
        <v>408.39</v>
      </c>
      <c r="I1180" vm="302">
        <f ca="1"/>
        <v>222.38</v>
      </c>
      <c r="J1180" vm="10055">
        <f ca="1"/>
        <v>177.89</v>
      </c>
      <c r="K1180" vm="10056">
        <f ca="1"/>
        <v>516.86</v>
      </c>
      <c r="L1180" vm="10057">
        <f ca="1"/>
        <v>230.17</v>
      </c>
      <c r="M1180" vm="10058">
        <f ca="1"/>
        <v>158.6</v>
      </c>
      <c r="N1180" s="9">
        <f t="shared" ca="1" si="119"/>
        <v>17.225244368890777</v>
      </c>
      <c r="O1180" s="9">
        <f t="shared" ca="1" si="119"/>
        <v>1.5896639188332276</v>
      </c>
      <c r="P1180" s="9">
        <f t="shared" ca="1" si="119"/>
        <v>2.0291844032010897</v>
      </c>
      <c r="Q1180" s="9">
        <f t="shared" ca="1" si="114"/>
        <v>0.92538315005628191</v>
      </c>
      <c r="R1180" s="9">
        <f t="shared" ca="1" si="115"/>
        <v>1.5181973203410477</v>
      </c>
      <c r="S1180" s="9">
        <f t="shared" ca="1" si="116"/>
        <v>7.2532522482465822</v>
      </c>
      <c r="T1180" s="9">
        <f t="shared" ca="1" si="117"/>
        <v>1.3724402028391496</v>
      </c>
    </row>
    <row r="1181" spans="1:20" x14ac:dyDescent="0.25">
      <c r="A1181" vm="10059">
        <f ca="1"/>
        <v>45541</v>
      </c>
      <c r="B1181" vm="10060">
        <f ca="1"/>
        <v>448.69</v>
      </c>
      <c r="C1181" s="9">
        <f t="shared" ca="1" si="118"/>
        <v>-2.6787263577997655E-2</v>
      </c>
      <c r="G1181" vm="10061">
        <f ca="1"/>
        <v>102.83</v>
      </c>
      <c r="H1181" vm="10062">
        <f ca="1"/>
        <v>401.7</v>
      </c>
      <c r="I1181" vm="10063">
        <f ca="1"/>
        <v>220.82</v>
      </c>
      <c r="J1181" vm="10064">
        <f ca="1"/>
        <v>171.39</v>
      </c>
      <c r="K1181" vm="10065">
        <f ca="1"/>
        <v>500.27</v>
      </c>
      <c r="L1181" vm="10066">
        <f ca="1"/>
        <v>210.73</v>
      </c>
      <c r="M1181" vm="10067">
        <f ca="1"/>
        <v>152.13</v>
      </c>
      <c r="N1181" s="9">
        <f t="shared" ca="1" si="119"/>
        <v>16.480662983425415</v>
      </c>
      <c r="O1181" s="9">
        <f t="shared" ca="1" si="119"/>
        <v>1.5472415979708307</v>
      </c>
      <c r="P1181" s="9">
        <f t="shared" ca="1" si="119"/>
        <v>2.0079346160395031</v>
      </c>
      <c r="Q1181" s="9">
        <f t="shared" ca="1" si="114"/>
        <v>0.85503073859208589</v>
      </c>
      <c r="R1181" s="9">
        <f t="shared" ca="1" si="115"/>
        <v>1.4373690621193664</v>
      </c>
      <c r="S1181" s="9">
        <f t="shared" ca="1" si="116"/>
        <v>6.556188235969076</v>
      </c>
      <c r="T1181" s="9">
        <f t="shared" ca="1" si="117"/>
        <v>1.2756578061659511</v>
      </c>
    </row>
    <row r="1182" spans="1:20" x14ac:dyDescent="0.25">
      <c r="A1182" vm="10068">
        <f ca="1"/>
        <v>45544</v>
      </c>
      <c r="B1182" vm="10069">
        <f ca="1"/>
        <v>454.46</v>
      </c>
      <c r="C1182" s="9">
        <f t="shared" ca="1" si="118"/>
        <v>1.2859658115848216E-2</v>
      </c>
      <c r="G1182" vm="10070">
        <f ca="1"/>
        <v>106.47</v>
      </c>
      <c r="H1182" vm="10071">
        <f ca="1"/>
        <v>405.72</v>
      </c>
      <c r="I1182" vm="10072">
        <f ca="1"/>
        <v>220.91</v>
      </c>
      <c r="J1182" vm="10073">
        <f ca="1"/>
        <v>175.4</v>
      </c>
      <c r="K1182" vm="10074">
        <f ca="1"/>
        <v>504.79</v>
      </c>
      <c r="L1182" vm="10075">
        <f ca="1"/>
        <v>216.27</v>
      </c>
      <c r="M1182" vm="10076">
        <f ca="1"/>
        <v>149.54</v>
      </c>
      <c r="N1182" s="9">
        <f t="shared" ca="1" si="119"/>
        <v>17.099447513812155</v>
      </c>
      <c r="O1182" s="9">
        <f t="shared" ca="1" si="119"/>
        <v>1.5727330374128097</v>
      </c>
      <c r="P1182" s="9">
        <f t="shared" ca="1" si="119"/>
        <v>2.0091605652988251</v>
      </c>
      <c r="Q1182" s="9">
        <f t="shared" ca="1" si="114"/>
        <v>0.89843276474153622</v>
      </c>
      <c r="R1182" s="9">
        <f t="shared" ca="1" si="115"/>
        <v>1.4593909866017052</v>
      </c>
      <c r="S1182" s="9">
        <f t="shared" ca="1" si="116"/>
        <v>6.7548371365872555</v>
      </c>
      <c r="T1182" s="9">
        <f t="shared" ca="1" si="117"/>
        <v>1.2369149302179472</v>
      </c>
    </row>
    <row r="1183" spans="1:20" x14ac:dyDescent="0.25">
      <c r="A1183" vm="10077">
        <f ca="1"/>
        <v>45545</v>
      </c>
      <c r="B1183" vm="10078">
        <f ca="1"/>
        <v>458.66</v>
      </c>
      <c r="C1183" s="9">
        <f t="shared" ca="1" si="118"/>
        <v>9.2417374466400304E-3</v>
      </c>
      <c r="G1183" vm="6695">
        <f ca="1"/>
        <v>108.1</v>
      </c>
      <c r="H1183" vm="10079">
        <f ca="1"/>
        <v>414.2</v>
      </c>
      <c r="I1183" vm="8287">
        <f ca="1"/>
        <v>220.11</v>
      </c>
      <c r="J1183" vm="10080">
        <f ca="1"/>
        <v>179.55</v>
      </c>
      <c r="K1183" vm="10074">
        <f ca="1"/>
        <v>504.79</v>
      </c>
      <c r="L1183" vm="10081">
        <f ca="1"/>
        <v>226.17</v>
      </c>
      <c r="M1183" vm="10082">
        <f ca="1"/>
        <v>150.01</v>
      </c>
      <c r="N1183" s="9">
        <f t="shared" ca="1" si="119"/>
        <v>17.376540586485337</v>
      </c>
      <c r="O1183" s="9">
        <f t="shared" ca="1" si="119"/>
        <v>1.6265060240963858</v>
      </c>
      <c r="P1183" s="9">
        <f t="shared" ca="1" si="119"/>
        <v>1.9982632385492938</v>
      </c>
      <c r="Q1183" s="9">
        <f t="shared" ca="1" si="114"/>
        <v>0.943350073599446</v>
      </c>
      <c r="R1183" s="9">
        <f t="shared" ca="1" si="115"/>
        <v>1.4593909866017052</v>
      </c>
      <c r="S1183" s="9">
        <f t="shared" ca="1" si="116"/>
        <v>7.1098234391359849</v>
      </c>
      <c r="T1183" s="9">
        <f t="shared" ca="1" si="117"/>
        <v>1.243945490718164</v>
      </c>
    </row>
    <row r="1184" spans="1:20" x14ac:dyDescent="0.25">
      <c r="A1184" vm="10083">
        <f ca="1"/>
        <v>45546</v>
      </c>
      <c r="B1184" vm="10084">
        <f ca="1"/>
        <v>468.62</v>
      </c>
      <c r="C1184" s="9">
        <f t="shared" ca="1" si="118"/>
        <v>2.1715431910347416E-2</v>
      </c>
      <c r="G1184" vm="10085">
        <f ca="1"/>
        <v>116.91</v>
      </c>
      <c r="H1184" vm="10086">
        <f ca="1"/>
        <v>423.04</v>
      </c>
      <c r="I1184" vm="10087">
        <f ca="1"/>
        <v>222.66</v>
      </c>
      <c r="J1184" vm="10088">
        <f ca="1"/>
        <v>184.52</v>
      </c>
      <c r="K1184" vm="10089">
        <f ca="1"/>
        <v>511.83</v>
      </c>
      <c r="L1184" vm="10090">
        <f ca="1"/>
        <v>228.13</v>
      </c>
      <c r="M1184" vm="10091">
        <f ca="1"/>
        <v>152.15</v>
      </c>
      <c r="N1184" s="9">
        <f t="shared" ca="1" si="119"/>
        <v>18.874203144921374</v>
      </c>
      <c r="O1184" s="9">
        <f t="shared" ca="1" si="119"/>
        <v>1.6825618262523783</v>
      </c>
      <c r="P1184" s="9">
        <f t="shared" ca="1" si="119"/>
        <v>2.0329984675634258</v>
      </c>
      <c r="Q1184" s="9">
        <f t="shared" ca="1" si="114"/>
        <v>0.99714260974976199</v>
      </c>
      <c r="R1184" s="9">
        <f t="shared" ca="1" si="115"/>
        <v>1.4936906211936662</v>
      </c>
      <c r="S1184" s="9">
        <f t="shared" ca="1" si="116"/>
        <v>7.1801035556001782</v>
      </c>
      <c r="T1184" s="9">
        <f t="shared" ca="1" si="117"/>
        <v>1.2759569789531944</v>
      </c>
    </row>
    <row r="1185" spans="1:20" x14ac:dyDescent="0.25">
      <c r="A1185" vm="10092">
        <f ca="1"/>
        <v>45547</v>
      </c>
      <c r="B1185" vm="10093">
        <f ca="1"/>
        <v>473.22</v>
      </c>
      <c r="C1185" s="9">
        <f t="shared" ca="1" si="118"/>
        <v>9.8160556527677745E-3</v>
      </c>
      <c r="G1185" vm="10094">
        <f ca="1"/>
        <v>119.14</v>
      </c>
      <c r="H1185" vm="9496">
        <f ca="1"/>
        <v>427</v>
      </c>
      <c r="I1185" vm="10039">
        <f ca="1"/>
        <v>222.77</v>
      </c>
      <c r="J1185" vm="7636">
        <f ca="1"/>
        <v>187</v>
      </c>
      <c r="K1185" vm="10095">
        <f ca="1"/>
        <v>525.6</v>
      </c>
      <c r="L1185" vm="10096">
        <f ca="1"/>
        <v>229.81</v>
      </c>
      <c r="M1185" vm="10097">
        <f ca="1"/>
        <v>155.54</v>
      </c>
      <c r="N1185" s="9">
        <f t="shared" ca="1" si="119"/>
        <v>19.253293667658308</v>
      </c>
      <c r="O1185" s="9">
        <f t="shared" ca="1" si="119"/>
        <v>1.707672796448954</v>
      </c>
      <c r="P1185" s="9">
        <f t="shared" ca="1" si="119"/>
        <v>2.0344968499914868</v>
      </c>
      <c r="Q1185" s="9">
        <f t="shared" ca="1" si="114"/>
        <v>1.0239847605853321</v>
      </c>
      <c r="R1185" s="9">
        <f t="shared" ca="1" si="115"/>
        <v>1.5607795371498172</v>
      </c>
      <c r="S1185" s="9">
        <f t="shared" ca="1" si="116"/>
        <v>7.2403436554266296</v>
      </c>
      <c r="T1185" s="9">
        <f t="shared" ca="1" si="117"/>
        <v>1.3266667663909288</v>
      </c>
    </row>
    <row r="1186" spans="1:20" x14ac:dyDescent="0.25">
      <c r="A1186" vm="10098">
        <f ca="1"/>
        <v>45548</v>
      </c>
      <c r="B1186" vm="9994">
        <f ca="1"/>
        <v>475.34</v>
      </c>
      <c r="C1186" s="9">
        <f t="shared" ca="1" si="118"/>
        <v>4.4799459025399724E-3</v>
      </c>
      <c r="G1186" vm="10099">
        <f ca="1"/>
        <v>119.1</v>
      </c>
      <c r="H1186" vm="10100">
        <f ca="1"/>
        <v>430.59</v>
      </c>
      <c r="I1186" vm="10101">
        <f ca="1"/>
        <v>222.5</v>
      </c>
      <c r="J1186" vm="10102">
        <f ca="1"/>
        <v>186.49</v>
      </c>
      <c r="K1186" vm="10103">
        <f ca="1"/>
        <v>524.62</v>
      </c>
      <c r="L1186" vm="1004">
        <f ca="1"/>
        <v>230.29</v>
      </c>
      <c r="M1186" vm="10104">
        <f ca="1"/>
        <v>158.37</v>
      </c>
      <c r="N1186" s="9">
        <f t="shared" ca="1" si="119"/>
        <v>19.246493837654057</v>
      </c>
      <c r="O1186" s="9">
        <f t="shared" ca="1" si="119"/>
        <v>1.7304375396322129</v>
      </c>
      <c r="P1186" s="9">
        <f t="shared" ca="1" si="119"/>
        <v>2.0308190022135197</v>
      </c>
      <c r="Q1186" s="9">
        <f t="shared" ca="1" si="114"/>
        <v>1.0184648021473723</v>
      </c>
      <c r="R1186" s="9">
        <f t="shared" ca="1" si="115"/>
        <v>1.5560048721071862</v>
      </c>
      <c r="S1186" s="9">
        <f t="shared" ca="1" si="116"/>
        <v>7.2575551125199009</v>
      </c>
      <c r="T1186" s="9">
        <f t="shared" ca="1" si="117"/>
        <v>1.368999715785852</v>
      </c>
    </row>
    <row r="1187" spans="1:20" x14ac:dyDescent="0.25">
      <c r="A1187" vm="10105">
        <f ca="1"/>
        <v>45551</v>
      </c>
      <c r="B1187" vm="10106">
        <f ca="1"/>
        <v>473.24</v>
      </c>
      <c r="C1187" s="9">
        <f t="shared" ca="1" si="118"/>
        <v>-4.417890352168885E-3</v>
      </c>
      <c r="G1187" vm="10107">
        <f ca="1"/>
        <v>116.78</v>
      </c>
      <c r="H1187" vm="10108">
        <f ca="1"/>
        <v>431.34</v>
      </c>
      <c r="I1187" vm="10109">
        <f ca="1"/>
        <v>216.32</v>
      </c>
      <c r="J1187" vm="10110">
        <f ca="1"/>
        <v>184.89</v>
      </c>
      <c r="K1187" vm="10111">
        <f ca="1"/>
        <v>533.28</v>
      </c>
      <c r="L1187" vm="10112">
        <f ca="1"/>
        <v>226.78</v>
      </c>
      <c r="M1187" vm="10113">
        <f ca="1"/>
        <v>158.99</v>
      </c>
      <c r="N1187" s="9">
        <f t="shared" ca="1" si="119"/>
        <v>18.852103697407564</v>
      </c>
      <c r="O1187" s="9">
        <f t="shared" ca="1" si="119"/>
        <v>1.7351934051997464</v>
      </c>
      <c r="P1187" s="9">
        <f t="shared" ca="1" si="119"/>
        <v>1.9466371530733868</v>
      </c>
      <c r="Q1187" s="9">
        <f t="shared" ca="1" si="114"/>
        <v>1.001147285479262</v>
      </c>
      <c r="R1187" s="9">
        <f t="shared" ca="1" si="115"/>
        <v>1.5981973203410473</v>
      </c>
      <c r="S1187" s="9">
        <f t="shared" ca="1" si="116"/>
        <v>7.1316963325253511</v>
      </c>
      <c r="T1187" s="9">
        <f t="shared" ca="1" si="117"/>
        <v>1.3782740721903939</v>
      </c>
    </row>
    <row r="1188" spans="1:20" x14ac:dyDescent="0.25">
      <c r="A1188" vm="10114">
        <f ca="1"/>
        <v>45552</v>
      </c>
      <c r="B1188" vm="10115">
        <f ca="1"/>
        <v>473.49</v>
      </c>
      <c r="C1188" s="9">
        <f t="shared" ca="1" si="118"/>
        <v>5.2827318062709239E-4</v>
      </c>
      <c r="G1188" vm="10116">
        <f ca="1"/>
        <v>115.59</v>
      </c>
      <c r="H1188" vm="10117">
        <f ca="1"/>
        <v>435.15</v>
      </c>
      <c r="I1188" vm="10118">
        <f ca="1"/>
        <v>216.79</v>
      </c>
      <c r="J1188" vm="9497">
        <f ca="1"/>
        <v>186.88</v>
      </c>
      <c r="K1188" vm="10119">
        <f ca="1"/>
        <v>536.31500000000005</v>
      </c>
      <c r="L1188" vm="6380">
        <f ca="1"/>
        <v>227.87</v>
      </c>
      <c r="M1188" vm="10120">
        <f ca="1"/>
        <v>160.28</v>
      </c>
      <c r="N1188" s="9">
        <f t="shared" ca="1" si="119"/>
        <v>18.64980875478113</v>
      </c>
      <c r="O1188" s="9">
        <f t="shared" ca="1" si="119"/>
        <v>1.7593532022828153</v>
      </c>
      <c r="P1188" s="9">
        <f t="shared" ca="1" si="119"/>
        <v>1.9530393325387365</v>
      </c>
      <c r="Q1188" s="9">
        <f t="shared" ca="1" si="114"/>
        <v>1.0226859468352241</v>
      </c>
      <c r="R1188" s="9">
        <f t="shared" ca="1" si="115"/>
        <v>1.6129841656516448</v>
      </c>
      <c r="S1188" s="9">
        <f t="shared" ca="1" si="116"/>
        <v>7.1707806830079885</v>
      </c>
      <c r="T1188" s="9">
        <f t="shared" ca="1" si="117"/>
        <v>1.3975707169675848</v>
      </c>
    </row>
    <row r="1189" spans="1:20" x14ac:dyDescent="0.25">
      <c r="A1189" vm="10121">
        <f ca="1"/>
        <v>45553</v>
      </c>
      <c r="B1189" vm="10122">
        <f ca="1"/>
        <v>471.44</v>
      </c>
      <c r="C1189" s="9">
        <f t="shared" ca="1" si="118"/>
        <v>-4.3295528944645723E-3</v>
      </c>
      <c r="G1189" vm="10123">
        <f ca="1"/>
        <v>113.37</v>
      </c>
      <c r="H1189" vm="10124">
        <f ca="1"/>
        <v>430.81</v>
      </c>
      <c r="I1189" vm="10125">
        <f ca="1"/>
        <v>220.69</v>
      </c>
      <c r="J1189" vm="10126">
        <f ca="1"/>
        <v>186.43</v>
      </c>
      <c r="K1189" vm="10127">
        <f ca="1"/>
        <v>537.95000000000005</v>
      </c>
      <c r="L1189" vm="10128">
        <f ca="1"/>
        <v>227.2</v>
      </c>
      <c r="M1189" vm="10129">
        <f ca="1"/>
        <v>160.81</v>
      </c>
      <c r="N1189" s="9">
        <f t="shared" ca="1" si="119"/>
        <v>18.27241818954526</v>
      </c>
      <c r="O1189" s="9">
        <f t="shared" ca="1" si="119"/>
        <v>1.7318325935320229</v>
      </c>
      <c r="P1189" s="9">
        <f t="shared" ca="1" si="119"/>
        <v>2.006163800442704</v>
      </c>
      <c r="Q1189" s="9">
        <f t="shared" ca="1" si="114"/>
        <v>1.0178153952723181</v>
      </c>
      <c r="R1189" s="9">
        <f t="shared" ca="1" si="115"/>
        <v>1.6209500609013401</v>
      </c>
      <c r="S1189" s="9">
        <f t="shared" ca="1" si="116"/>
        <v>7.1467563574819639</v>
      </c>
      <c r="T1189" s="9">
        <f t="shared" ca="1" si="117"/>
        <v>1.4054987958295313</v>
      </c>
    </row>
    <row r="1190" spans="1:20" x14ac:dyDescent="0.25">
      <c r="A1190" vm="10130">
        <f ca="1"/>
        <v>45554</v>
      </c>
      <c r="B1190" vm="10131">
        <f ca="1"/>
        <v>483.36</v>
      </c>
      <c r="C1190" s="9">
        <f t="shared" ca="1" si="118"/>
        <v>2.5284235533683974E-2</v>
      </c>
      <c r="G1190" vm="10132">
        <f ca="1"/>
        <v>117.87</v>
      </c>
      <c r="H1190" vm="10133">
        <f ca="1"/>
        <v>438.69</v>
      </c>
      <c r="I1190" vm="978">
        <f ca="1"/>
        <v>228.87</v>
      </c>
      <c r="J1190" vm="9465">
        <f ca="1"/>
        <v>189.87</v>
      </c>
      <c r="K1190" vm="10134">
        <f ca="1"/>
        <v>559.1</v>
      </c>
      <c r="L1190" vm="10135">
        <f ca="1"/>
        <v>243.92</v>
      </c>
      <c r="M1190" vm="10136">
        <f ca="1"/>
        <v>163.24</v>
      </c>
      <c r="N1190" s="9">
        <f t="shared" ca="1" si="119"/>
        <v>19.037399065023376</v>
      </c>
      <c r="O1190" s="9">
        <f t="shared" ca="1" si="119"/>
        <v>1.7818008877615727</v>
      </c>
      <c r="P1190" s="9">
        <f t="shared" ca="1" si="119"/>
        <v>2.1175889664566663</v>
      </c>
      <c r="Q1190" s="9">
        <f t="shared" ca="1" si="114"/>
        <v>1.0550480561087543</v>
      </c>
      <c r="R1190" s="9">
        <f t="shared" ca="1" si="115"/>
        <v>1.7239951278928136</v>
      </c>
      <c r="S1190" s="9">
        <f t="shared" ca="1" si="116"/>
        <v>7.7462887795642619</v>
      </c>
      <c r="T1190" s="9">
        <f t="shared" ca="1" si="117"/>
        <v>1.441848289479589</v>
      </c>
    </row>
    <row r="1191" spans="1:20" x14ac:dyDescent="0.25">
      <c r="A1191" vm="10137">
        <f ca="1"/>
        <v>45555</v>
      </c>
      <c r="B1191" vm="10138">
        <f ca="1"/>
        <v>482.44</v>
      </c>
      <c r="C1191" s="9">
        <f t="shared" ca="1" si="118"/>
        <v>-1.9033432638199121E-3</v>
      </c>
      <c r="G1191" vm="10139">
        <f ca="1"/>
        <v>116</v>
      </c>
      <c r="H1191" vm="9000">
        <f ca="1"/>
        <v>435.27</v>
      </c>
      <c r="I1191" vm="10140">
        <f ca="1"/>
        <v>228.2</v>
      </c>
      <c r="J1191" vm="10141">
        <f ca="1"/>
        <v>191.6</v>
      </c>
      <c r="K1191" vm="10142">
        <f ca="1"/>
        <v>561.35</v>
      </c>
      <c r="L1191" vm="10143">
        <f ca="1"/>
        <v>238.25</v>
      </c>
      <c r="M1191" vm="9361">
        <f ca="1"/>
        <v>164.64</v>
      </c>
      <c r="N1191" s="9">
        <f t="shared" ca="1" si="119"/>
        <v>18.719507012324691</v>
      </c>
      <c r="O1191" s="9">
        <f t="shared" ca="1" si="119"/>
        <v>1.7601141407736209</v>
      </c>
      <c r="P1191" s="9">
        <f t="shared" ca="1" si="119"/>
        <v>2.1084624553039335</v>
      </c>
      <c r="Q1191" s="9">
        <f t="shared" ca="1" si="114"/>
        <v>1.0737726210061478</v>
      </c>
      <c r="R1191" s="9">
        <f t="shared" ca="1" si="115"/>
        <v>1.7349573690621196</v>
      </c>
      <c r="S1191" s="9">
        <f t="shared" ca="1" si="116"/>
        <v>7.5429784426499911</v>
      </c>
      <c r="T1191" s="9">
        <f t="shared" ca="1" si="117"/>
        <v>1.4627903845866177</v>
      </c>
    </row>
    <row r="1192" spans="1:20" x14ac:dyDescent="0.25">
      <c r="A1192" vm="10144">
        <f ca="1"/>
        <v>45558</v>
      </c>
      <c r="B1192" vm="10145">
        <f ca="1"/>
        <v>483.04</v>
      </c>
      <c r="C1192" s="9">
        <f t="shared" ca="1" si="118"/>
        <v>1.2436779703175471E-3</v>
      </c>
      <c r="G1192" vm="10146">
        <f ca="1"/>
        <v>116.26</v>
      </c>
      <c r="H1192" vm="10147">
        <f ca="1"/>
        <v>433.51</v>
      </c>
      <c r="I1192" vm="10148">
        <f ca="1"/>
        <v>226.47</v>
      </c>
      <c r="J1192" vm="7180">
        <f ca="1"/>
        <v>193.88</v>
      </c>
      <c r="K1192" vm="10149">
        <f ca="1"/>
        <v>564.41</v>
      </c>
      <c r="L1192" vm="10150">
        <f ca="1"/>
        <v>250</v>
      </c>
      <c r="M1192" vm="10151">
        <f ca="1"/>
        <v>163.07</v>
      </c>
      <c r="N1192" s="9">
        <f t="shared" ca="1" si="119"/>
        <v>18.763705907352318</v>
      </c>
      <c r="O1192" s="9">
        <f t="shared" ca="1" si="119"/>
        <v>1.7489537095751428</v>
      </c>
      <c r="P1192" s="9">
        <f t="shared" ca="1" si="119"/>
        <v>2.0848969862080708</v>
      </c>
      <c r="Q1192" s="9">
        <f t="shared" ca="1" si="114"/>
        <v>1.0984500822582044</v>
      </c>
      <c r="R1192" s="9">
        <f t="shared" ca="1" si="115"/>
        <v>1.749866017052375</v>
      </c>
      <c r="S1192" s="9">
        <f t="shared" ca="1" si="116"/>
        <v>7.9643005694123712</v>
      </c>
      <c r="T1192" s="9">
        <f t="shared" ca="1" si="117"/>
        <v>1.4393053207880211</v>
      </c>
    </row>
    <row r="1193" spans="1:20" x14ac:dyDescent="0.25">
      <c r="A1193" vm="10152">
        <f ca="1"/>
        <v>45559</v>
      </c>
      <c r="B1193" vm="10153">
        <f ca="1"/>
        <v>485.37</v>
      </c>
      <c r="C1193" s="9">
        <f t="shared" ca="1" si="118"/>
        <v>4.8236170917521637E-3</v>
      </c>
      <c r="G1193" vm="10154">
        <f ca="1"/>
        <v>120.87</v>
      </c>
      <c r="H1193" vm="9519">
        <f ca="1"/>
        <v>429.17</v>
      </c>
      <c r="I1193" vm="10155">
        <f ca="1"/>
        <v>227.37</v>
      </c>
      <c r="J1193" vm="10156">
        <f ca="1"/>
        <v>193.96</v>
      </c>
      <c r="K1193" vm="10157">
        <f ca="1"/>
        <v>563.33000000000004</v>
      </c>
      <c r="L1193" vm="10158">
        <f ca="1"/>
        <v>254.27</v>
      </c>
      <c r="M1193" vm="5268">
        <f ca="1"/>
        <v>163.63999999999999</v>
      </c>
      <c r="N1193" s="9">
        <f t="shared" ca="1" si="119"/>
        <v>19.547386315342116</v>
      </c>
      <c r="O1193" s="9">
        <f t="shared" ca="1" si="119"/>
        <v>1.7214331008243504</v>
      </c>
      <c r="P1193" s="9">
        <f t="shared" ca="1" si="119"/>
        <v>2.0971564788012942</v>
      </c>
      <c r="Q1193" s="9">
        <f t="shared" ca="1" si="114"/>
        <v>1.0993159580916099</v>
      </c>
      <c r="R1193" s="9">
        <f t="shared" ca="1" si="115"/>
        <v>1.7446041412911084</v>
      </c>
      <c r="S1193" s="9">
        <f t="shared" ca="1" si="116"/>
        <v>8.117410823137936</v>
      </c>
      <c r="T1193" s="9">
        <f t="shared" ca="1" si="117"/>
        <v>1.447831745224454</v>
      </c>
    </row>
    <row r="1194" spans="1:20" x14ac:dyDescent="0.25">
      <c r="A1194" vm="10159">
        <f ca="1"/>
        <v>45560</v>
      </c>
      <c r="B1194" vm="10160">
        <f ca="1"/>
        <v>485.82</v>
      </c>
      <c r="C1194" s="9">
        <f t="shared" ca="1" si="118"/>
        <v>9.2712775820502635E-4</v>
      </c>
      <c r="G1194" vm="10161">
        <f ca="1"/>
        <v>123.51</v>
      </c>
      <c r="H1194" vm="10162">
        <f ca="1"/>
        <v>432.11</v>
      </c>
      <c r="I1194" vm="10163">
        <f ca="1"/>
        <v>226.37</v>
      </c>
      <c r="J1194" vm="8675">
        <f ca="1"/>
        <v>192.53</v>
      </c>
      <c r="K1194" vm="10164">
        <f ca="1"/>
        <v>568.30999999999995</v>
      </c>
      <c r="L1194" vm="10165">
        <f ca="1"/>
        <v>257.02</v>
      </c>
      <c r="M1194" vm="7299">
        <f ca="1"/>
        <v>162.99</v>
      </c>
      <c r="N1194" s="9">
        <f t="shared" ca="1" si="119"/>
        <v>19.996175095622608</v>
      </c>
      <c r="O1194" s="9">
        <f t="shared" ca="1" si="119"/>
        <v>1.7400760938490807</v>
      </c>
      <c r="P1194" s="9">
        <f t="shared" ca="1" si="119"/>
        <v>2.0835348203643798</v>
      </c>
      <c r="Q1194" s="9">
        <f t="shared" ca="1" si="114"/>
        <v>1.0838384275694866</v>
      </c>
      <c r="R1194" s="9">
        <f t="shared" ca="1" si="115"/>
        <v>1.7688672350791714</v>
      </c>
      <c r="S1194" s="9">
        <f t="shared" ca="1" si="116"/>
        <v>8.2160181294014709</v>
      </c>
      <c r="T1194" s="9">
        <f t="shared" ca="1" si="117"/>
        <v>1.4381086296390482</v>
      </c>
    </row>
    <row r="1195" spans="1:20" x14ac:dyDescent="0.25">
      <c r="A1195" vm="10166">
        <f ca="1"/>
        <v>45561</v>
      </c>
      <c r="B1195" vm="10167">
        <f ca="1"/>
        <v>489.47</v>
      </c>
      <c r="C1195" s="9">
        <f t="shared" ca="1" si="118"/>
        <v>7.5130706846158191E-3</v>
      </c>
      <c r="G1195" vm="10168">
        <f ca="1"/>
        <v>124.04</v>
      </c>
      <c r="H1195" vm="10169">
        <f ca="1"/>
        <v>431.31</v>
      </c>
      <c r="I1195" vm="10170">
        <f ca="1"/>
        <v>227.52</v>
      </c>
      <c r="J1195" vm="10171">
        <f ca="1"/>
        <v>191.16</v>
      </c>
      <c r="K1195" vm="10172">
        <f ca="1"/>
        <v>567.84</v>
      </c>
      <c r="L1195" vm="10173">
        <f ca="1"/>
        <v>254.22</v>
      </c>
      <c r="M1195" vm="10174">
        <f ca="1"/>
        <v>163.83000000000001</v>
      </c>
      <c r="N1195" s="9">
        <f t="shared" ca="1" si="119"/>
        <v>20.086272843178921</v>
      </c>
      <c r="O1195" s="9">
        <f t="shared" ca="1" si="119"/>
        <v>1.7350031705770452</v>
      </c>
      <c r="P1195" s="9">
        <f t="shared" ca="1" si="119"/>
        <v>2.0991997275668317</v>
      </c>
      <c r="Q1195" s="9">
        <f t="shared" ca="1" si="114"/>
        <v>1.0690103039224175</v>
      </c>
      <c r="R1195" s="9">
        <f t="shared" ca="1" si="115"/>
        <v>1.7665773447015836</v>
      </c>
      <c r="S1195" s="9">
        <f t="shared" ca="1" si="116"/>
        <v>8.1156179630240519</v>
      </c>
      <c r="T1195" s="9">
        <f t="shared" ca="1" si="117"/>
        <v>1.4506738867032656</v>
      </c>
    </row>
    <row r="1196" spans="1:20" x14ac:dyDescent="0.25">
      <c r="A1196" vm="10175">
        <f ca="1"/>
        <v>45562</v>
      </c>
      <c r="B1196" vm="10176">
        <f ca="1"/>
        <v>486.75</v>
      </c>
      <c r="C1196" s="9">
        <f t="shared" ca="1" si="118"/>
        <v>-5.5570310744275098E-3</v>
      </c>
      <c r="G1196" vm="10177">
        <f ca="1"/>
        <v>121.4</v>
      </c>
      <c r="H1196" vm="10178">
        <f ca="1"/>
        <v>428.02</v>
      </c>
      <c r="I1196" vm="10179">
        <f ca="1"/>
        <v>227.79</v>
      </c>
      <c r="J1196" vm="10180">
        <f ca="1"/>
        <v>187.97</v>
      </c>
      <c r="K1196" vm="10181">
        <f ca="1"/>
        <v>567.36</v>
      </c>
      <c r="L1196" vm="10182">
        <f ca="1"/>
        <v>260.45999999999998</v>
      </c>
      <c r="M1196" vm="5189">
        <f ca="1"/>
        <v>165.29</v>
      </c>
      <c r="N1196" s="9">
        <f t="shared" ca="1" si="119"/>
        <v>19.637484062898427</v>
      </c>
      <c r="O1196" s="9">
        <f t="shared" ca="1" si="119"/>
        <v>1.714140773620799</v>
      </c>
      <c r="P1196" s="9">
        <f t="shared" ca="1" si="119"/>
        <v>2.1028775753447984</v>
      </c>
      <c r="Q1196" s="9">
        <f t="shared" ca="1" si="114"/>
        <v>1.0344835050653738</v>
      </c>
      <c r="R1196" s="9">
        <f t="shared" ca="1" si="115"/>
        <v>1.7642387332521317</v>
      </c>
      <c r="S1196" s="9">
        <f t="shared" ca="1" si="116"/>
        <v>8.3393669052365844</v>
      </c>
      <c r="T1196" s="9">
        <f t="shared" ca="1" si="117"/>
        <v>1.4725135001720244</v>
      </c>
    </row>
    <row r="1197" spans="1:20" x14ac:dyDescent="0.25">
      <c r="A1197" vm="10183">
        <f ca="1"/>
        <v>45565</v>
      </c>
      <c r="B1197" vm="10184">
        <f ca="1"/>
        <v>488.07</v>
      </c>
      <c r="C1197" s="9">
        <f t="shared" ca="1" si="118"/>
        <v>2.7118644067796183E-3</v>
      </c>
      <c r="G1197" vm="10185">
        <f ca="1"/>
        <v>121.44</v>
      </c>
      <c r="H1197" vm="10186">
        <f ca="1"/>
        <v>430.3</v>
      </c>
      <c r="I1197" vm="10187">
        <f ca="1"/>
        <v>233</v>
      </c>
      <c r="J1197" vm="10188">
        <f ca="1"/>
        <v>186.33</v>
      </c>
      <c r="K1197" vm="10189">
        <f ca="1"/>
        <v>572.44000000000005</v>
      </c>
      <c r="L1197" vm="10190">
        <f ca="1"/>
        <v>261.63</v>
      </c>
      <c r="M1197" vm="10191">
        <f ca="1"/>
        <v>167.19</v>
      </c>
      <c r="N1197" s="9">
        <f t="shared" ca="1" si="119"/>
        <v>19.644283892902678</v>
      </c>
      <c r="O1197" s="9">
        <f t="shared" ca="1" si="119"/>
        <v>1.7285986049461006</v>
      </c>
      <c r="P1197" s="9">
        <f t="shared" ca="1" si="119"/>
        <v>2.1738464158011239</v>
      </c>
      <c r="Q1197" s="9">
        <f t="shared" ca="1" si="114"/>
        <v>1.0167330504805614</v>
      </c>
      <c r="R1197" s="9">
        <f t="shared" ca="1" si="115"/>
        <v>1.7889890377588311</v>
      </c>
      <c r="S1197" s="9">
        <f t="shared" ca="1" si="116"/>
        <v>8.3813198319014361</v>
      </c>
      <c r="T1197" s="9">
        <f t="shared" ca="1" si="117"/>
        <v>1.5009349149601352</v>
      </c>
    </row>
    <row r="1198" spans="1:20" x14ac:dyDescent="0.25">
      <c r="A1198" vm="10192">
        <f ca="1"/>
        <v>45566</v>
      </c>
      <c r="B1198" vm="9957">
        <f ca="1"/>
        <v>481.27</v>
      </c>
      <c r="C1198" s="9">
        <f t="shared" ca="1" si="118"/>
        <v>-1.393242772553116E-2</v>
      </c>
      <c r="G1198" vm="10193">
        <f ca="1"/>
        <v>117</v>
      </c>
      <c r="H1198" vm="10194">
        <f ca="1"/>
        <v>420.69</v>
      </c>
      <c r="I1198" vm="10195">
        <f ca="1"/>
        <v>226.21</v>
      </c>
      <c r="J1198" vm="809">
        <f ca="1"/>
        <v>185.13</v>
      </c>
      <c r="K1198" vm="10196">
        <f ca="1"/>
        <v>576.47</v>
      </c>
      <c r="L1198" vm="10197">
        <f ca="1"/>
        <v>258.02</v>
      </c>
      <c r="M1198" vm="10198">
        <f ca="1"/>
        <v>168.42</v>
      </c>
      <c r="N1198" s="9">
        <f t="shared" ca="1" si="119"/>
        <v>18.88950276243094</v>
      </c>
      <c r="O1198" s="9">
        <f t="shared" ca="1" si="119"/>
        <v>1.6676601141407739</v>
      </c>
      <c r="P1198" s="9">
        <f t="shared" ca="1" si="119"/>
        <v>2.0813553550144732</v>
      </c>
      <c r="Q1198" s="9">
        <f t="shared" ca="1" si="114"/>
        <v>1.0037449129794789</v>
      </c>
      <c r="R1198" s="9">
        <f t="shared" ca="1" si="115"/>
        <v>1.8086236297198539</v>
      </c>
      <c r="S1198" s="9">
        <f t="shared" ca="1" si="116"/>
        <v>8.2518753316791198</v>
      </c>
      <c r="T1198" s="9">
        <f t="shared" ca="1" si="117"/>
        <v>1.5193340413755965</v>
      </c>
    </row>
    <row r="1199" spans="1:20" x14ac:dyDescent="0.25">
      <c r="A1199" vm="10199">
        <f ca="1"/>
        <v>45567</v>
      </c>
      <c r="B1199" vm="10200">
        <f ca="1"/>
        <v>481.95</v>
      </c>
      <c r="C1199" s="9">
        <f t="shared" ca="1" si="118"/>
        <v>1.4129282938890597E-3</v>
      </c>
      <c r="G1199" vm="6736">
        <f ca="1"/>
        <v>118.85</v>
      </c>
      <c r="H1199" vm="10201">
        <f ca="1"/>
        <v>417.13</v>
      </c>
      <c r="I1199" vm="10112">
        <f ca="1"/>
        <v>226.78</v>
      </c>
      <c r="J1199" vm="9392">
        <f ca="1"/>
        <v>184.76</v>
      </c>
      <c r="K1199" vm="10202">
        <f ca="1"/>
        <v>572.80999999999995</v>
      </c>
      <c r="L1199" vm="1743">
        <f ca="1"/>
        <v>249.02</v>
      </c>
      <c r="M1199" vm="10203">
        <f ca="1"/>
        <v>167.31</v>
      </c>
      <c r="N1199" s="9">
        <f t="shared" ca="1" si="119"/>
        <v>19.203994900127494</v>
      </c>
      <c r="O1199" s="9">
        <f t="shared" ca="1" si="119"/>
        <v>1.6450856055802157</v>
      </c>
      <c r="P1199" s="9">
        <f t="shared" ca="1" si="119"/>
        <v>2.0891197003235145</v>
      </c>
      <c r="Q1199" s="9">
        <f t="shared" ca="1" si="114"/>
        <v>0.9997402372499784</v>
      </c>
      <c r="R1199" s="9">
        <f t="shared" ca="1" si="115"/>
        <v>1.790791717417783</v>
      </c>
      <c r="S1199" s="9">
        <f t="shared" ca="1" si="116"/>
        <v>7.9291605111802763</v>
      </c>
      <c r="T1199" s="9">
        <f t="shared" ca="1" si="117"/>
        <v>1.502729951683595</v>
      </c>
    </row>
    <row r="1200" spans="1:20" x14ac:dyDescent="0.25">
      <c r="A1200" vm="10204">
        <f ca="1"/>
        <v>45568</v>
      </c>
      <c r="B1200" vm="10205">
        <f ca="1"/>
        <v>481.59</v>
      </c>
      <c r="C1200" s="9">
        <f t="shared" ca="1" si="118"/>
        <v>-7.4696545284780314E-4</v>
      </c>
      <c r="G1200" vm="10206">
        <f ca="1"/>
        <v>122.85</v>
      </c>
      <c r="H1200" vm="10207">
        <f ca="1"/>
        <v>416.54</v>
      </c>
      <c r="I1200" vm="10208">
        <f ca="1"/>
        <v>225.67</v>
      </c>
      <c r="J1200" vm="10209">
        <f ca="1"/>
        <v>181.96</v>
      </c>
      <c r="K1200" vm="10210">
        <f ca="1"/>
        <v>582.77</v>
      </c>
      <c r="L1200" vm="10211">
        <f ca="1"/>
        <v>240.66</v>
      </c>
      <c r="M1200" vm="10212">
        <f ca="1"/>
        <v>167.21</v>
      </c>
      <c r="N1200" s="9">
        <f t="shared" ca="1" si="119"/>
        <v>19.883977900552484</v>
      </c>
      <c r="O1200" s="9">
        <f t="shared" ca="1" si="119"/>
        <v>1.6413443246670898</v>
      </c>
      <c r="P1200" s="9">
        <f t="shared" ca="1" si="119"/>
        <v>2.073999659458539</v>
      </c>
      <c r="Q1200" s="9">
        <f t="shared" ca="1" si="114"/>
        <v>0.96943458308078645</v>
      </c>
      <c r="R1200" s="9">
        <f t="shared" ca="1" si="115"/>
        <v>1.8393179049939099</v>
      </c>
      <c r="S1200" s="9">
        <f t="shared" ca="1" si="116"/>
        <v>7.6293943001391256</v>
      </c>
      <c r="T1200" s="9">
        <f t="shared" ca="1" si="117"/>
        <v>1.5012340877473784</v>
      </c>
    </row>
    <row r="1201" spans="1:20" x14ac:dyDescent="0.25">
      <c r="A1201" vm="10213">
        <f ca="1"/>
        <v>45569</v>
      </c>
      <c r="B1201" vm="10214">
        <f ca="1"/>
        <v>487.32</v>
      </c>
      <c r="C1201" s="9">
        <f t="shared" ca="1" si="118"/>
        <v>1.1898087584875094E-2</v>
      </c>
      <c r="G1201" vm="10215">
        <f ca="1"/>
        <v>124.92</v>
      </c>
      <c r="H1201" vm="10216">
        <f ca="1"/>
        <v>416.06</v>
      </c>
      <c r="I1201" vm="10217">
        <f ca="1"/>
        <v>226.8</v>
      </c>
      <c r="J1201" vm="10218">
        <f ca="1"/>
        <v>186.51</v>
      </c>
      <c r="K1201" vm="10219">
        <f ca="1"/>
        <v>595.94000000000005</v>
      </c>
      <c r="L1201" vm="10220">
        <f ca="1"/>
        <v>250.08</v>
      </c>
      <c r="M1201" vm="10221">
        <f ca="1"/>
        <v>168.56</v>
      </c>
      <c r="N1201" s="9">
        <f t="shared" ca="1" si="119"/>
        <v>20.235869103272417</v>
      </c>
      <c r="O1201" s="9">
        <f t="shared" ca="1" si="119"/>
        <v>1.6383005707038683</v>
      </c>
      <c r="P1201" s="9">
        <f t="shared" ca="1" si="119"/>
        <v>2.0893921334922529</v>
      </c>
      <c r="Q1201" s="9">
        <f t="shared" ca="1" si="114"/>
        <v>1.0186812711057236</v>
      </c>
      <c r="R1201" s="9">
        <f t="shared" ca="1" si="115"/>
        <v>1.9034835566382462</v>
      </c>
      <c r="S1201" s="9">
        <f t="shared" ca="1" si="116"/>
        <v>7.9671691455945837</v>
      </c>
      <c r="T1201" s="9">
        <f t="shared" ca="1" si="117"/>
        <v>1.5214282508862995</v>
      </c>
    </row>
    <row r="1202" spans="1:20" x14ac:dyDescent="0.25">
      <c r="A1202" vm="10222">
        <f ca="1"/>
        <v>45572</v>
      </c>
      <c r="B1202" vm="10223">
        <f ca="1"/>
        <v>482.1</v>
      </c>
      <c r="C1202" s="9">
        <f t="shared" ca="1" si="118"/>
        <v>-1.0711647377493194E-2</v>
      </c>
      <c r="G1202" vm="10224">
        <f ca="1"/>
        <v>127.72</v>
      </c>
      <c r="H1202" vm="10225">
        <f ca="1"/>
        <v>409.54</v>
      </c>
      <c r="I1202" vm="10226">
        <f ca="1"/>
        <v>221.69</v>
      </c>
      <c r="J1202" vm="10227">
        <f ca="1"/>
        <v>180.8</v>
      </c>
      <c r="K1202" vm="10228">
        <f ca="1"/>
        <v>584.78</v>
      </c>
      <c r="L1202" vm="10229">
        <f ca="1"/>
        <v>240.83</v>
      </c>
      <c r="M1202" vm="10230">
        <f ca="1"/>
        <v>164.39</v>
      </c>
      <c r="N1202" s="9">
        <f t="shared" ca="1" si="119"/>
        <v>20.71185720356991</v>
      </c>
      <c r="O1202" s="9">
        <f t="shared" ca="1" si="119"/>
        <v>1.596956246036779</v>
      </c>
      <c r="P1202" s="9">
        <f t="shared" ca="1" si="119"/>
        <v>2.0197854588796189</v>
      </c>
      <c r="Q1202" s="9">
        <f t="shared" ca="1" si="114"/>
        <v>0.95687938349640689</v>
      </c>
      <c r="R1202" s="9">
        <f t="shared" ca="1" si="115"/>
        <v>1.8491108404384895</v>
      </c>
      <c r="S1202" s="9">
        <f t="shared" ca="1" si="116"/>
        <v>7.6354900245263266</v>
      </c>
      <c r="T1202" s="9">
        <f t="shared" ca="1" si="117"/>
        <v>1.4590507247460769</v>
      </c>
    </row>
    <row r="1203" spans="1:20" x14ac:dyDescent="0.25">
      <c r="A1203" vm="10231">
        <f ca="1"/>
        <v>45573</v>
      </c>
      <c r="B1203" vm="10232">
        <f ca="1"/>
        <v>489.3</v>
      </c>
      <c r="C1203" s="9">
        <f t="shared" ca="1" si="118"/>
        <v>1.4934660858743065E-2</v>
      </c>
      <c r="G1203" vm="6743">
        <f ca="1"/>
        <v>132.88999999999999</v>
      </c>
      <c r="H1203" vm="10233">
        <f ca="1"/>
        <v>414.71</v>
      </c>
      <c r="I1203" vm="10234">
        <f ca="1"/>
        <v>225.77</v>
      </c>
      <c r="J1203" vm="10235">
        <f ca="1"/>
        <v>182.72</v>
      </c>
      <c r="K1203" vm="10236">
        <f ca="1"/>
        <v>592.89</v>
      </c>
      <c r="L1203" vm="1273">
        <f ca="1"/>
        <v>244.5</v>
      </c>
      <c r="M1203" vm="232">
        <f ca="1"/>
        <v>165.7</v>
      </c>
      <c r="N1203" s="9">
        <f t="shared" ca="1" si="119"/>
        <v>21.590735231619206</v>
      </c>
      <c r="O1203" s="9">
        <f t="shared" ca="1" si="119"/>
        <v>1.6297400126823081</v>
      </c>
      <c r="P1203" s="9">
        <f t="shared" ca="1" si="119"/>
        <v>2.075361825302231</v>
      </c>
      <c r="Q1203" s="9">
        <f t="shared" ca="1" si="114"/>
        <v>0.97766040349813843</v>
      </c>
      <c r="R1203" s="9">
        <f t="shared" ca="1" si="115"/>
        <v>1.888623629719854</v>
      </c>
      <c r="S1203" s="9">
        <f t="shared" ca="1" si="116"/>
        <v>7.7670859568852997</v>
      </c>
      <c r="T1203" s="9">
        <f t="shared" ca="1" si="117"/>
        <v>1.4786465423105115</v>
      </c>
    </row>
    <row r="1204" spans="1:20" x14ac:dyDescent="0.25">
      <c r="A1204" vm="10237">
        <f ca="1"/>
        <v>45574</v>
      </c>
      <c r="B1204" vm="10238">
        <f ca="1"/>
        <v>493.15</v>
      </c>
      <c r="C1204" s="9">
        <f t="shared" ca="1" si="118"/>
        <v>7.8683834048640655E-3</v>
      </c>
      <c r="G1204" vm="10239">
        <f ca="1"/>
        <v>132.65</v>
      </c>
      <c r="H1204" vm="10240">
        <f ca="1"/>
        <v>417.46</v>
      </c>
      <c r="I1204" vm="10241">
        <f ca="1"/>
        <v>229.54</v>
      </c>
      <c r="J1204" vm="503">
        <f ca="1"/>
        <v>185.17</v>
      </c>
      <c r="K1204" vm="10242">
        <f ca="1"/>
        <v>590.51</v>
      </c>
      <c r="L1204" vm="7654">
        <f ca="1"/>
        <v>241.05</v>
      </c>
      <c r="M1204" vm="10243">
        <f ca="1"/>
        <v>163.06</v>
      </c>
      <c r="N1204" s="9">
        <f t="shared" ca="1" si="119"/>
        <v>21.54993625159371</v>
      </c>
      <c r="O1204" s="9">
        <f t="shared" ca="1" si="119"/>
        <v>1.6471781864299304</v>
      </c>
      <c r="P1204" s="9">
        <f t="shared" ca="1" si="119"/>
        <v>2.1267154776093991</v>
      </c>
      <c r="Q1204" s="9">
        <f t="shared" ca="1" si="114"/>
        <v>1.0041778508961814</v>
      </c>
      <c r="R1204" s="9">
        <f t="shared" ca="1" si="115"/>
        <v>1.8770280146163216</v>
      </c>
      <c r="S1204" s="9">
        <f t="shared" ca="1" si="116"/>
        <v>7.6433786090274101</v>
      </c>
      <c r="T1204" s="9">
        <f t="shared" ca="1" si="117"/>
        <v>1.4391557343943995</v>
      </c>
    </row>
    <row r="1205" spans="1:20" x14ac:dyDescent="0.25">
      <c r="A1205" vm="10244">
        <f ca="1"/>
        <v>45575</v>
      </c>
      <c r="B1205" vm="10245">
        <f ca="1"/>
        <v>492.59</v>
      </c>
      <c r="C1205" s="9">
        <f t="shared" ca="1" si="118"/>
        <v>-1.1355571327182901E-3</v>
      </c>
      <c r="G1205" vm="10246">
        <f ca="1"/>
        <v>134.81</v>
      </c>
      <c r="H1205" vm="10247">
        <f ca="1"/>
        <v>415.84</v>
      </c>
      <c r="I1205" vm="995">
        <f ca="1"/>
        <v>229.04</v>
      </c>
      <c r="J1205" vm="10248">
        <f ca="1"/>
        <v>186.65</v>
      </c>
      <c r="K1205" vm="10249">
        <f ca="1"/>
        <v>583.83000000000004</v>
      </c>
      <c r="L1205" vm="10250">
        <f ca="1"/>
        <v>238.77</v>
      </c>
      <c r="M1205" vm="196">
        <f ca="1"/>
        <v>163.18</v>
      </c>
      <c r="N1205" s="9">
        <f t="shared" ca="1" si="119"/>
        <v>21.917127071823202</v>
      </c>
      <c r="O1205" s="9">
        <f t="shared" ca="1" si="119"/>
        <v>1.6369055168040583</v>
      </c>
      <c r="P1205" s="9">
        <f t="shared" ca="1" si="119"/>
        <v>2.1199046483909418</v>
      </c>
      <c r="Q1205" s="9">
        <f t="shared" ca="1" si="114"/>
        <v>1.0201965538141833</v>
      </c>
      <c r="R1205" s="9">
        <f t="shared" ca="1" si="115"/>
        <v>1.8444823386114497</v>
      </c>
      <c r="S1205" s="9">
        <f t="shared" ca="1" si="116"/>
        <v>7.5616241878343686</v>
      </c>
      <c r="T1205" s="9">
        <f t="shared" ca="1" si="117"/>
        <v>1.4409507711178593</v>
      </c>
    </row>
    <row r="1206" spans="1:20" x14ac:dyDescent="0.25">
      <c r="A1206" vm="10251">
        <f ca="1"/>
        <v>45576</v>
      </c>
      <c r="B1206" vm="10252">
        <f ca="1"/>
        <v>493.36</v>
      </c>
      <c r="C1206" s="9">
        <f t="shared" ca="1" si="118"/>
        <v>1.5631661219270843E-3</v>
      </c>
      <c r="G1206" vm="10253">
        <f ca="1"/>
        <v>134.80000000000001</v>
      </c>
      <c r="H1206" vm="10254">
        <f ca="1"/>
        <v>416.32</v>
      </c>
      <c r="I1206" vm="10255">
        <f ca="1"/>
        <v>227.55</v>
      </c>
      <c r="J1206" vm="10256">
        <f ca="1"/>
        <v>188.82</v>
      </c>
      <c r="K1206" vm="10257">
        <f ca="1"/>
        <v>589.95000000000005</v>
      </c>
      <c r="L1206" vm="395">
        <f ca="1"/>
        <v>217.8</v>
      </c>
      <c r="M1206" vm="10258">
        <f ca="1"/>
        <v>164.52</v>
      </c>
      <c r="N1206" s="9">
        <f t="shared" ca="1" si="119"/>
        <v>21.915427114322142</v>
      </c>
      <c r="O1206" s="9">
        <f t="shared" ca="1" si="119"/>
        <v>1.6399492707672798</v>
      </c>
      <c r="P1206" s="9">
        <f t="shared" ca="1" si="119"/>
        <v>2.0996083773199392</v>
      </c>
      <c r="Q1206" s="9">
        <f t="shared" ca="1" si="114"/>
        <v>1.0436834357953071</v>
      </c>
      <c r="R1206" s="9">
        <f t="shared" ca="1" si="115"/>
        <v>1.8742996345919614</v>
      </c>
      <c r="S1206" s="9">
        <f t="shared" ca="1" si="116"/>
        <v>6.8096986560720589</v>
      </c>
      <c r="T1206" s="9">
        <f t="shared" ca="1" si="117"/>
        <v>1.4609953478631588</v>
      </c>
    </row>
    <row r="1207" spans="1:20" x14ac:dyDescent="0.25">
      <c r="A1207" vm="10259">
        <f ca="1"/>
        <v>45579</v>
      </c>
      <c r="B1207" vm="10260">
        <f ca="1"/>
        <v>497.5</v>
      </c>
      <c r="C1207" s="9">
        <f t="shared" ca="1" si="118"/>
        <v>8.3914383006322701E-3</v>
      </c>
      <c r="G1207" vm="8364">
        <f ca="1"/>
        <v>138.07</v>
      </c>
      <c r="H1207" vm="10261">
        <f ca="1"/>
        <v>419.14</v>
      </c>
      <c r="I1207" vm="10262">
        <f ca="1"/>
        <v>231.3</v>
      </c>
      <c r="J1207" vm="10263">
        <f ca="1"/>
        <v>187.54</v>
      </c>
      <c r="K1207" vm="10264">
        <f ca="1"/>
        <v>590.41999999999996</v>
      </c>
      <c r="L1207" vm="10265">
        <f ca="1"/>
        <v>219.16</v>
      </c>
      <c r="M1207" vm="7433">
        <f ca="1"/>
        <v>166.35</v>
      </c>
      <c r="N1207" s="9">
        <f t="shared" ca="1" si="119"/>
        <v>22.47131321716957</v>
      </c>
      <c r="O1207" s="9">
        <f t="shared" ca="1" si="119"/>
        <v>1.6578313253012049</v>
      </c>
      <c r="P1207" s="9">
        <f t="shared" ca="1" si="119"/>
        <v>2.1506895964583692</v>
      </c>
      <c r="Q1207" s="9">
        <f t="shared" ca="1" si="114"/>
        <v>1.0298294224608191</v>
      </c>
      <c r="R1207" s="9">
        <f t="shared" ca="1" si="115"/>
        <v>1.8765895249695492</v>
      </c>
      <c r="S1207" s="9">
        <f t="shared" ca="1" si="116"/>
        <v>6.8584644511696613</v>
      </c>
      <c r="T1207" s="9">
        <f t="shared" ca="1" si="117"/>
        <v>1.4883696578959178</v>
      </c>
    </row>
    <row r="1208" spans="1:20" x14ac:dyDescent="0.25">
      <c r="A1208" vm="10266">
        <f ca="1"/>
        <v>45580</v>
      </c>
      <c r="B1208" vm="10267">
        <f ca="1"/>
        <v>490.85</v>
      </c>
      <c r="C1208" s="9">
        <f t="shared" ca="1" si="118"/>
        <v>-1.3366834170854269E-2</v>
      </c>
      <c r="G1208" vm="10268">
        <f ca="1"/>
        <v>131.6</v>
      </c>
      <c r="H1208" vm="10269">
        <f ca="1"/>
        <v>418.74</v>
      </c>
      <c r="I1208" vm="10270">
        <f ca="1"/>
        <v>233.85</v>
      </c>
      <c r="J1208" vm="10271">
        <f ca="1"/>
        <v>187.69</v>
      </c>
      <c r="K1208" vm="10272">
        <f ca="1"/>
        <v>586.27</v>
      </c>
      <c r="L1208" vm="5063">
        <f ca="1"/>
        <v>219.57</v>
      </c>
      <c r="M1208" vm="9320">
        <f ca="1"/>
        <v>166.9</v>
      </c>
      <c r="N1208" s="9">
        <f t="shared" ca="1" si="119"/>
        <v>21.37144071398215</v>
      </c>
      <c r="O1208" s="9">
        <f t="shared" ca="1" si="119"/>
        <v>1.6552948636651874</v>
      </c>
      <c r="P1208" s="9">
        <f t="shared" ca="1" si="119"/>
        <v>2.1854248254725013</v>
      </c>
      <c r="Q1208" s="9">
        <f t="shared" ca="1" si="114"/>
        <v>1.0314529396484544</v>
      </c>
      <c r="R1208" s="9">
        <f t="shared" ca="1" si="115"/>
        <v>1.8563702801461632</v>
      </c>
      <c r="S1208" s="9">
        <f t="shared" ca="1" si="116"/>
        <v>6.873165904103498</v>
      </c>
      <c r="T1208" s="9">
        <f t="shared" ca="1" si="117"/>
        <v>1.4965969095451079</v>
      </c>
    </row>
    <row r="1209" spans="1:20" x14ac:dyDescent="0.25">
      <c r="A1209" vm="10273">
        <f ca="1"/>
        <v>45581</v>
      </c>
      <c r="B1209" vm="10274">
        <f ca="1"/>
        <v>490.91</v>
      </c>
      <c r="C1209" s="9">
        <f t="shared" ca="1" si="118"/>
        <v>1.2223693592749996E-4</v>
      </c>
      <c r="G1209" vm="10275">
        <f ca="1"/>
        <v>135.72</v>
      </c>
      <c r="H1209" vm="10276">
        <f ca="1"/>
        <v>416.12</v>
      </c>
      <c r="I1209" vm="10277">
        <f ca="1"/>
        <v>231.78</v>
      </c>
      <c r="J1209" vm="9599">
        <f ca="1"/>
        <v>186.89</v>
      </c>
      <c r="K1209" vm="10278">
        <f ca="1"/>
        <v>576.79</v>
      </c>
      <c r="L1209" vm="10279">
        <f ca="1"/>
        <v>221.33</v>
      </c>
      <c r="M1209" vm="10280">
        <f ca="1"/>
        <v>166.74</v>
      </c>
      <c r="N1209" s="9">
        <f t="shared" ca="1" si="119"/>
        <v>22.071823204419889</v>
      </c>
      <c r="O1209" s="9">
        <f t="shared" ca="1" si="119"/>
        <v>1.6386810399492711</v>
      </c>
      <c r="P1209" s="9">
        <f t="shared" ca="1" si="119"/>
        <v>2.1572279925080879</v>
      </c>
      <c r="Q1209" s="9">
        <f t="shared" ca="1" si="114"/>
        <v>1.0227941813143993</v>
      </c>
      <c r="R1209" s="9">
        <f t="shared" ca="1" si="115"/>
        <v>1.8101827040194882</v>
      </c>
      <c r="S1209" s="9">
        <f t="shared" ca="1" si="116"/>
        <v>6.9362745801121619</v>
      </c>
      <c r="T1209" s="9">
        <f t="shared" ca="1" si="117"/>
        <v>1.4942035272471617</v>
      </c>
    </row>
    <row r="1210" spans="1:20" x14ac:dyDescent="0.25">
      <c r="A1210" vm="10281">
        <f ca="1"/>
        <v>45582</v>
      </c>
      <c r="B1210" vm="10282">
        <f ca="1"/>
        <v>491.25</v>
      </c>
      <c r="C1210" s="9">
        <f t="shared" ca="1" si="118"/>
        <v>6.9259131001597751E-4</v>
      </c>
      <c r="G1210" vm="8020">
        <f ca="1"/>
        <v>136.93</v>
      </c>
      <c r="H1210" vm="10283">
        <f ca="1"/>
        <v>416.72</v>
      </c>
      <c r="I1210" vm="10284">
        <f ca="1"/>
        <v>232.15</v>
      </c>
      <c r="J1210" vm="10285">
        <f ca="1"/>
        <v>187.53</v>
      </c>
      <c r="K1210" vm="10286">
        <f ca="1"/>
        <v>576.92999999999995</v>
      </c>
      <c r="L1210" vm="10287">
        <f ca="1"/>
        <v>220.89</v>
      </c>
      <c r="M1210" vm="482">
        <f ca="1"/>
        <v>164.51</v>
      </c>
      <c r="N1210" s="9">
        <f t="shared" ca="1" si="119"/>
        <v>22.277518062048451</v>
      </c>
      <c r="O1210" s="9">
        <f t="shared" ca="1" si="119"/>
        <v>1.6424857324032978</v>
      </c>
      <c r="P1210" s="9">
        <f t="shared" ca="1" si="119"/>
        <v>2.1622680061297466</v>
      </c>
      <c r="Q1210" s="9">
        <f t="shared" ca="1" si="114"/>
        <v>1.0297211879816435</v>
      </c>
      <c r="R1210" s="9">
        <f t="shared" ca="1" si="115"/>
        <v>1.8108647990255782</v>
      </c>
      <c r="S1210" s="9">
        <f t="shared" ca="1" si="116"/>
        <v>6.9204974111099951</v>
      </c>
      <c r="T1210" s="9">
        <f t="shared" ca="1" si="117"/>
        <v>1.4608457614695367</v>
      </c>
    </row>
    <row r="1211" spans="1:20" x14ac:dyDescent="0.25">
      <c r="A1211" vm="10288">
        <f ca="1"/>
        <v>45583</v>
      </c>
      <c r="B1211" vm="10289">
        <f ca="1"/>
        <v>494.47</v>
      </c>
      <c r="C1211" s="9">
        <f t="shared" ca="1" si="118"/>
        <v>6.5547073791349941E-3</v>
      </c>
      <c r="G1211" vm="10290">
        <f ca="1"/>
        <v>138</v>
      </c>
      <c r="H1211" vm="10291">
        <f ca="1"/>
        <v>418.16</v>
      </c>
      <c r="I1211" vm="10292">
        <f ca="1"/>
        <v>235</v>
      </c>
      <c r="J1211" vm="10293">
        <f ca="1"/>
        <v>188.99</v>
      </c>
      <c r="K1211" vm="10196">
        <f ca="1"/>
        <v>576.47</v>
      </c>
      <c r="L1211" vm="10294">
        <f ca="1"/>
        <v>220.7</v>
      </c>
      <c r="M1211" vm="10295">
        <f ca="1"/>
        <v>165.05</v>
      </c>
      <c r="N1211" s="9">
        <f t="shared" ca="1" si="119"/>
        <v>22.459413514662131</v>
      </c>
      <c r="O1211" s="9">
        <f t="shared" ca="1" si="119"/>
        <v>1.6516169942929615</v>
      </c>
      <c r="P1211" s="9">
        <f t="shared" ca="1" si="119"/>
        <v>2.2010897326749532</v>
      </c>
      <c r="Q1211" s="9">
        <f t="shared" ca="1" si="114"/>
        <v>1.0455234219412937</v>
      </c>
      <c r="R1211" s="9">
        <f t="shared" ca="1" si="115"/>
        <v>1.8086236297198539</v>
      </c>
      <c r="S1211" s="9">
        <f t="shared" ca="1" si="116"/>
        <v>6.9136845426772418</v>
      </c>
      <c r="T1211" s="9">
        <f t="shared" ca="1" si="117"/>
        <v>1.4689234267251052</v>
      </c>
    </row>
    <row r="1212" spans="1:20" x14ac:dyDescent="0.25">
      <c r="A1212" vm="10296">
        <f ca="1"/>
        <v>45586</v>
      </c>
      <c r="B1212" vm="10297">
        <f ca="1"/>
        <v>495.42</v>
      </c>
      <c r="C1212" s="9">
        <f t="shared" ca="1" si="118"/>
        <v>1.9212490140958494E-3</v>
      </c>
      <c r="G1212" vm="10298">
        <f ca="1"/>
        <v>143.71</v>
      </c>
      <c r="H1212" vm="10299">
        <f ca="1"/>
        <v>418.78</v>
      </c>
      <c r="I1212" vm="2862">
        <f ca="1"/>
        <v>236.48</v>
      </c>
      <c r="J1212" vm="10300">
        <f ca="1"/>
        <v>189.07</v>
      </c>
      <c r="K1212" vm="10301">
        <f ca="1"/>
        <v>575.16</v>
      </c>
      <c r="L1212" vm="10302">
        <f ca="1"/>
        <v>218.85</v>
      </c>
      <c r="M1212" vm="3796">
        <f ca="1"/>
        <v>165.8</v>
      </c>
      <c r="N1212" s="9">
        <f t="shared" ca="1" si="119"/>
        <v>23.430089247768805</v>
      </c>
      <c r="O1212" s="9">
        <f t="shared" ca="1" si="119"/>
        <v>1.655548509828789</v>
      </c>
      <c r="P1212" s="9">
        <f t="shared" ca="1" si="119"/>
        <v>2.2212497871615868</v>
      </c>
      <c r="Q1212" s="9">
        <f t="shared" ca="1" si="114"/>
        <v>1.0463892977746991</v>
      </c>
      <c r="R1212" s="9">
        <f t="shared" ca="1" si="115"/>
        <v>1.8022411693057245</v>
      </c>
      <c r="S1212" s="9">
        <f t="shared" ca="1" si="116"/>
        <v>6.8473487184635902</v>
      </c>
      <c r="T1212" s="9">
        <f t="shared" ca="1" si="117"/>
        <v>1.4801424062467281</v>
      </c>
    </row>
    <row r="1213" spans="1:20" x14ac:dyDescent="0.25">
      <c r="A1213" vm="10303">
        <f ca="1"/>
        <v>45587</v>
      </c>
      <c r="B1213" vm="10304">
        <f ca="1"/>
        <v>495.96</v>
      </c>
      <c r="C1213" s="9">
        <f t="shared" ca="1" si="118"/>
        <v>1.0899842557829942E-3</v>
      </c>
      <c r="G1213" vm="10305">
        <f ca="1"/>
        <v>143.59</v>
      </c>
      <c r="H1213" vm="10306">
        <f ca="1"/>
        <v>427.51</v>
      </c>
      <c r="I1213" vm="10307">
        <f ca="1"/>
        <v>235.86</v>
      </c>
      <c r="J1213" vm="8042">
        <f ca="1"/>
        <v>189.7</v>
      </c>
      <c r="K1213" vm="10308">
        <f ca="1"/>
        <v>582.01</v>
      </c>
      <c r="L1213" vm="10309">
        <f ca="1"/>
        <v>217.97</v>
      </c>
      <c r="M1213" vm="10310">
        <f ca="1"/>
        <v>166.82</v>
      </c>
      <c r="N1213" s="9">
        <f t="shared" ca="1" si="119"/>
        <v>23.409689757756055</v>
      </c>
      <c r="O1213" s="9">
        <f t="shared" ca="1" si="119"/>
        <v>1.7109067850348767</v>
      </c>
      <c r="P1213" s="9">
        <f t="shared" ca="1" si="119"/>
        <v>2.2128043589307</v>
      </c>
      <c r="Q1213" s="9">
        <f t="shared" ca="1" si="114"/>
        <v>1.0532080699627673</v>
      </c>
      <c r="R1213" s="9">
        <f t="shared" ca="1" si="115"/>
        <v>1.8356151035322776</v>
      </c>
      <c r="S1213" s="9">
        <f t="shared" ca="1" si="116"/>
        <v>6.8157943804592591</v>
      </c>
      <c r="T1213" s="9">
        <f t="shared" ca="1" si="117"/>
        <v>1.4954002183961346</v>
      </c>
    </row>
    <row r="1214" spans="1:20" x14ac:dyDescent="0.25">
      <c r="A1214" vm="10311">
        <f ca="1"/>
        <v>45588</v>
      </c>
      <c r="B1214" vm="10312">
        <f ca="1"/>
        <v>488.36</v>
      </c>
      <c r="C1214" s="9">
        <f t="shared" ca="1" si="118"/>
        <v>-1.5323816436809357E-2</v>
      </c>
      <c r="G1214" vm="8688">
        <f ca="1"/>
        <v>139.56</v>
      </c>
      <c r="H1214" vm="10313">
        <f ca="1"/>
        <v>424.6</v>
      </c>
      <c r="I1214" vm="10314">
        <f ca="1"/>
        <v>230.76</v>
      </c>
      <c r="J1214" vm="366">
        <f ca="1"/>
        <v>184.71</v>
      </c>
      <c r="K1214" vm="10315">
        <f ca="1"/>
        <v>563.69000000000005</v>
      </c>
      <c r="L1214" vm="10316">
        <f ca="1"/>
        <v>213.65</v>
      </c>
      <c r="M1214" vm="10317">
        <f ca="1"/>
        <v>164.48</v>
      </c>
      <c r="N1214" s="9">
        <f t="shared" ca="1" si="119"/>
        <v>22.724606884827878</v>
      </c>
      <c r="O1214" s="9">
        <f t="shared" ca="1" si="119"/>
        <v>1.6924540266328476</v>
      </c>
      <c r="P1214" s="9">
        <f t="shared" ca="1" si="119"/>
        <v>2.143333900902435</v>
      </c>
      <c r="Q1214" s="9">
        <f t="shared" ca="1" si="114"/>
        <v>0.99919906485410004</v>
      </c>
      <c r="R1214" s="9">
        <f t="shared" ca="1" si="115"/>
        <v>1.7463580998781976</v>
      </c>
      <c r="S1214" s="9">
        <f t="shared" ca="1" si="116"/>
        <v>6.6608912666198137</v>
      </c>
      <c r="T1214" s="9">
        <f t="shared" ca="1" si="117"/>
        <v>1.4603970022886719</v>
      </c>
    </row>
    <row r="1215" spans="1:20" x14ac:dyDescent="0.25">
      <c r="A1215" vm="10318">
        <f ca="1"/>
        <v>45589</v>
      </c>
      <c r="B1215" vm="10319">
        <f ca="1"/>
        <v>492.32</v>
      </c>
      <c r="C1215" s="9">
        <f t="shared" ca="1" si="118"/>
        <v>8.1087722172168419E-3</v>
      </c>
      <c r="G1215" vm="6128">
        <f ca="1"/>
        <v>140.41</v>
      </c>
      <c r="H1215" vm="10320">
        <f ca="1"/>
        <v>424.73</v>
      </c>
      <c r="I1215" vm="10321">
        <f ca="1"/>
        <v>230.57</v>
      </c>
      <c r="J1215" vm="10322">
        <f ca="1"/>
        <v>186.38</v>
      </c>
      <c r="K1215" vm="10323">
        <f ca="1"/>
        <v>567.78</v>
      </c>
      <c r="L1215" vm="10324">
        <f ca="1"/>
        <v>260.48</v>
      </c>
      <c r="M1215" vm="10325">
        <f ca="1"/>
        <v>164.53</v>
      </c>
      <c r="N1215" s="9">
        <f t="shared" ca="1" si="119"/>
        <v>22.869103272418187</v>
      </c>
      <c r="O1215" s="9">
        <f t="shared" ca="1" si="119"/>
        <v>1.6932783766645532</v>
      </c>
      <c r="P1215" s="9">
        <f t="shared" ca="1" si="119"/>
        <v>2.1407457857994214</v>
      </c>
      <c r="Q1215" s="9">
        <f t="shared" ca="1" si="114"/>
        <v>1.0172742228764395</v>
      </c>
      <c r="R1215" s="9">
        <f t="shared" ca="1" si="115"/>
        <v>1.766285018270402</v>
      </c>
      <c r="S1215" s="9">
        <f t="shared" ca="1" si="116"/>
        <v>8.3400840492821384</v>
      </c>
      <c r="T1215" s="9">
        <f t="shared" ca="1" si="117"/>
        <v>1.4611449342567799</v>
      </c>
    </row>
    <row r="1216" spans="1:20" x14ac:dyDescent="0.25">
      <c r="A1216" vm="10326">
        <f ca="1"/>
        <v>45590</v>
      </c>
      <c r="B1216" vm="10327">
        <f ca="1"/>
        <v>495.32</v>
      </c>
      <c r="C1216" s="9">
        <f t="shared" ca="1" si="118"/>
        <v>6.0935976600584585E-3</v>
      </c>
      <c r="G1216" vm="10328">
        <f ca="1"/>
        <v>141.54</v>
      </c>
      <c r="H1216" vm="8825">
        <f ca="1"/>
        <v>428.15</v>
      </c>
      <c r="I1216" vm="10329">
        <f ca="1"/>
        <v>231.41</v>
      </c>
      <c r="J1216" vm="10330">
        <f ca="1"/>
        <v>187.83</v>
      </c>
      <c r="K1216" vm="10331">
        <f ca="1"/>
        <v>573.25</v>
      </c>
      <c r="L1216" vm="10332">
        <f ca="1"/>
        <v>269.19</v>
      </c>
      <c r="M1216" vm="10333">
        <f ca="1"/>
        <v>166.99</v>
      </c>
      <c r="N1216" s="9">
        <f t="shared" ca="1" si="119"/>
        <v>23.061198470038246</v>
      </c>
      <c r="O1216" s="9">
        <f t="shared" ca="1" si="119"/>
        <v>1.714965123652505</v>
      </c>
      <c r="P1216" s="9">
        <f t="shared" ca="1" si="119"/>
        <v>2.1521879788864298</v>
      </c>
      <c r="Q1216" s="9">
        <f t="shared" ca="1" si="114"/>
        <v>1.0329682223569141</v>
      </c>
      <c r="R1216" s="9">
        <f t="shared" ca="1" si="115"/>
        <v>1.7929354445797809</v>
      </c>
      <c r="S1216" s="9">
        <f t="shared" ca="1" si="116"/>
        <v>8.6524002811204657</v>
      </c>
      <c r="T1216" s="9">
        <f t="shared" ca="1" si="117"/>
        <v>1.4979431870877025</v>
      </c>
    </row>
    <row r="1217" spans="1:20" x14ac:dyDescent="0.25">
      <c r="A1217" vm="10334">
        <f ca="1"/>
        <v>45593</v>
      </c>
      <c r="B1217" vm="10335">
        <f ca="1"/>
        <v>495.4</v>
      </c>
      <c r="C1217" s="9">
        <f t="shared" ca="1" si="118"/>
        <v>1.6151174997980355E-4</v>
      </c>
      <c r="G1217" vm="5438">
        <f ca="1"/>
        <v>140.52000000000001</v>
      </c>
      <c r="H1217" vm="10336">
        <f ca="1"/>
        <v>426.59</v>
      </c>
      <c r="I1217" vm="10337">
        <f ca="1"/>
        <v>233.4</v>
      </c>
      <c r="J1217" vm="10338">
        <f ca="1"/>
        <v>188.39</v>
      </c>
      <c r="K1217" vm="10339">
        <f ca="1"/>
        <v>578.16</v>
      </c>
      <c r="L1217" vm="10340">
        <f ca="1"/>
        <v>262.51</v>
      </c>
      <c r="M1217" vm="10341">
        <f ca="1"/>
        <v>168.34</v>
      </c>
      <c r="N1217" s="9">
        <f t="shared" ca="1" si="119"/>
        <v>22.887802804929876</v>
      </c>
      <c r="O1217" s="9">
        <f t="shared" ca="1" si="119"/>
        <v>1.7050729232720356</v>
      </c>
      <c r="P1217" s="9">
        <f t="shared" ca="1" si="119"/>
        <v>2.17929507917589</v>
      </c>
      <c r="Q1217" s="9">
        <f t="shared" ca="1" si="114"/>
        <v>1.0390293531907524</v>
      </c>
      <c r="R1217" s="9">
        <f t="shared" ca="1" si="115"/>
        <v>1.8168574908647988</v>
      </c>
      <c r="S1217" s="9">
        <f t="shared" ca="1" si="116"/>
        <v>8.4128741699057663</v>
      </c>
      <c r="T1217" s="9">
        <f t="shared" ca="1" si="117"/>
        <v>1.5181373502266235</v>
      </c>
    </row>
    <row r="1218" spans="1:20" x14ac:dyDescent="0.25">
      <c r="A1218" vm="10342">
        <f ca="1"/>
        <v>45594</v>
      </c>
      <c r="B1218" vm="10343">
        <f ca="1"/>
        <v>500.16</v>
      </c>
      <c r="C1218" s="9">
        <f t="shared" ca="1" si="118"/>
        <v>9.6083972547438279E-3</v>
      </c>
      <c r="G1218" vm="10344">
        <f ca="1"/>
        <v>141.25</v>
      </c>
      <c r="H1218" vm="10345">
        <f ca="1"/>
        <v>431.95</v>
      </c>
      <c r="I1218" vm="10346">
        <f ca="1"/>
        <v>233.67</v>
      </c>
      <c r="J1218" vm="10347">
        <f ca="1"/>
        <v>190.83</v>
      </c>
      <c r="K1218" vm="10348">
        <f ca="1"/>
        <v>593.28</v>
      </c>
      <c r="L1218" vm="10349">
        <f ca="1"/>
        <v>259.52</v>
      </c>
      <c r="M1218" vm="4492">
        <f ca="1"/>
        <v>171.14</v>
      </c>
      <c r="N1218" s="9">
        <f t="shared" ca="1" si="119"/>
        <v>23.011899702507435</v>
      </c>
      <c r="O1218" s="9">
        <f t="shared" ca="1" si="119"/>
        <v>1.7390615091946735</v>
      </c>
      <c r="P1218" s="9">
        <f t="shared" ca="1" si="119"/>
        <v>2.1829729269538567</v>
      </c>
      <c r="Q1218" s="9">
        <f t="shared" ca="1" si="114"/>
        <v>1.06543856610962</v>
      </c>
      <c r="R1218" s="9">
        <f t="shared" ca="1" si="115"/>
        <v>1.8905237515225335</v>
      </c>
      <c r="S1218" s="9">
        <f t="shared" ca="1" si="116"/>
        <v>8.305661135095594</v>
      </c>
      <c r="T1218" s="9">
        <f t="shared" ca="1" si="117"/>
        <v>1.5600215404406814</v>
      </c>
    </row>
    <row r="1219" spans="1:20" x14ac:dyDescent="0.25">
      <c r="A1219" vm="10350">
        <f ca="1"/>
        <v>45595</v>
      </c>
      <c r="B1219" vm="10351">
        <f ca="1"/>
        <v>496.38</v>
      </c>
      <c r="C1219" s="9">
        <f t="shared" ca="1" si="118"/>
        <v>-7.5575815738964103E-3</v>
      </c>
      <c r="G1219" vm="10352">
        <f ca="1"/>
        <v>139.33500000000001</v>
      </c>
      <c r="H1219" vm="10353">
        <f ca="1"/>
        <v>432.53</v>
      </c>
      <c r="I1219" vm="10354">
        <f ca="1"/>
        <v>230.1</v>
      </c>
      <c r="J1219" vm="10355">
        <f ca="1"/>
        <v>192.73</v>
      </c>
      <c r="K1219" vm="10356">
        <f ca="1"/>
        <v>591.79999999999995</v>
      </c>
      <c r="L1219" vm="10357">
        <f ca="1"/>
        <v>257.55</v>
      </c>
      <c r="M1219" vm="10358">
        <f ca="1"/>
        <v>176.14</v>
      </c>
      <c r="N1219" s="9">
        <f t="shared" ca="1" si="119"/>
        <v>22.686357841053972</v>
      </c>
      <c r="O1219" s="9">
        <f t="shared" ca="1" si="119"/>
        <v>1.7427393785668994</v>
      </c>
      <c r="P1219" s="9">
        <f t="shared" ca="1" si="119"/>
        <v>2.1343436063340713</v>
      </c>
      <c r="Q1219" s="9">
        <f t="shared" ca="1" si="114"/>
        <v>1.086003117153</v>
      </c>
      <c r="R1219" s="9">
        <f t="shared" ca="1" si="115"/>
        <v>1.8833130328867234</v>
      </c>
      <c r="S1219" s="9">
        <f t="shared" ca="1" si="116"/>
        <v>8.2350224466086264</v>
      </c>
      <c r="T1219" s="9">
        <f t="shared" ca="1" si="117"/>
        <v>1.6348147372514994</v>
      </c>
    </row>
    <row r="1220" spans="1:20" x14ac:dyDescent="0.25">
      <c r="A1220" vm="10359">
        <f ca="1"/>
        <v>45596</v>
      </c>
      <c r="B1220" vm="10360">
        <f ca="1"/>
        <v>483.85</v>
      </c>
      <c r="C1220" s="9">
        <f t="shared" ca="1" si="118"/>
        <v>-2.5242757564768903E-2</v>
      </c>
      <c r="G1220" vm="5548">
        <f ca="1"/>
        <v>132.76</v>
      </c>
      <c r="H1220" vm="10361">
        <f ca="1"/>
        <v>406.35</v>
      </c>
      <c r="I1220" vm="10362">
        <f ca="1"/>
        <v>225.91</v>
      </c>
      <c r="J1220" vm="8412">
        <f ca="1"/>
        <v>186.4</v>
      </c>
      <c r="K1220" vm="10363">
        <f ca="1"/>
        <v>567.58000000000004</v>
      </c>
      <c r="L1220" vm="10364">
        <f ca="1"/>
        <v>249.85</v>
      </c>
      <c r="M1220" vm="7446">
        <f ca="1"/>
        <v>172.69</v>
      </c>
      <c r="N1220" s="9">
        <f t="shared" ca="1" si="119"/>
        <v>21.568635784105396</v>
      </c>
      <c r="O1220" s="9">
        <f t="shared" ca="1" si="119"/>
        <v>1.5767279644895376</v>
      </c>
      <c r="P1220" s="9">
        <f t="shared" ca="1" si="119"/>
        <v>2.0772688574833986</v>
      </c>
      <c r="Q1220" s="9">
        <f t="shared" ref="Q1220:Q1283" ca="1" si="120">(J1220/J$3)-1</f>
        <v>1.0174906918347912</v>
      </c>
      <c r="R1220" s="9">
        <f t="shared" ref="R1220:R1283" ca="1" si="121">(K1220/K$3)-1</f>
        <v>1.7653105968331304</v>
      </c>
      <c r="S1220" s="9">
        <f t="shared" ref="S1220:S1283" ca="1" si="122">(L1220/L$3)-1</f>
        <v>7.9589219890707241</v>
      </c>
      <c r="T1220" s="9">
        <f t="shared" ref="T1220:T1283" ca="1" si="123">(M1220/M$3)-1</f>
        <v>1.5832074314520352</v>
      </c>
    </row>
    <row r="1221" spans="1:20" x14ac:dyDescent="0.25">
      <c r="A1221" vm="10365">
        <f ca="1"/>
        <v>45597</v>
      </c>
      <c r="B1221" vm="10366">
        <f ca="1"/>
        <v>487.43</v>
      </c>
      <c r="C1221" s="9">
        <f t="shared" ca="1" si="118"/>
        <v>7.3989872894490993E-3</v>
      </c>
      <c r="G1221" vm="10367">
        <f ca="1"/>
        <v>135.4</v>
      </c>
      <c r="H1221" vm="10368">
        <f ca="1"/>
        <v>410.37</v>
      </c>
      <c r="I1221" vm="10369">
        <f ca="1"/>
        <v>222.91</v>
      </c>
      <c r="J1221" vm="10370">
        <f ca="1"/>
        <v>197.93</v>
      </c>
      <c r="K1221" vm="10371">
        <f ca="1"/>
        <v>567.16</v>
      </c>
      <c r="L1221" vm="10372">
        <f ca="1"/>
        <v>248.98</v>
      </c>
      <c r="M1221" vm="10373">
        <f ca="1"/>
        <v>172.65</v>
      </c>
      <c r="N1221" s="9">
        <f t="shared" ca="1" si="119"/>
        <v>22.017424564385891</v>
      </c>
      <c r="O1221" s="9">
        <f t="shared" ca="1" si="119"/>
        <v>1.6022194039315156</v>
      </c>
      <c r="P1221" s="9">
        <f t="shared" ca="1" si="119"/>
        <v>2.0364038821726549</v>
      </c>
      <c r="Q1221" s="9">
        <f t="shared" ca="1" si="120"/>
        <v>1.1422850463243575</v>
      </c>
      <c r="R1221" s="9">
        <f t="shared" ca="1" si="121"/>
        <v>1.7632643118148597</v>
      </c>
      <c r="S1221" s="9">
        <f t="shared" ca="1" si="122"/>
        <v>7.9277262230891683</v>
      </c>
      <c r="T1221" s="9">
        <f t="shared" ca="1" si="123"/>
        <v>1.5826090858775488</v>
      </c>
    </row>
    <row r="1222" spans="1:20" x14ac:dyDescent="0.25">
      <c r="A1222" vm="10374">
        <f ca="1"/>
        <v>45600</v>
      </c>
      <c r="B1222" vm="10375">
        <f ca="1"/>
        <v>486.01</v>
      </c>
      <c r="C1222" s="9">
        <f t="shared" ca="1" si="118"/>
        <v>-2.9132388240362683E-3</v>
      </c>
      <c r="G1222" vm="10376">
        <f ca="1"/>
        <v>136.05000000000001</v>
      </c>
      <c r="H1222" vm="10377">
        <f ca="1"/>
        <v>408.46</v>
      </c>
      <c r="I1222" vm="10378">
        <f ca="1"/>
        <v>222.01</v>
      </c>
      <c r="J1222" vm="10379">
        <f ca="1"/>
        <v>195.78</v>
      </c>
      <c r="K1222" vm="10380">
        <f ca="1"/>
        <v>560.67999999999995</v>
      </c>
      <c r="L1222" vm="1206">
        <f ca="1"/>
        <v>242.84</v>
      </c>
      <c r="M1222" vm="10381">
        <f ca="1"/>
        <v>170.68</v>
      </c>
      <c r="N1222" s="9">
        <f t="shared" ca="1" si="119"/>
        <v>22.127921801954951</v>
      </c>
      <c r="O1222" s="9">
        <f t="shared" ca="1" si="119"/>
        <v>1.5901077996195307</v>
      </c>
      <c r="P1222" s="9">
        <f t="shared" ca="1" si="119"/>
        <v>2.0241443895794315</v>
      </c>
      <c r="Q1222" s="9">
        <f t="shared" ca="1" si="120"/>
        <v>1.1190146333015845</v>
      </c>
      <c r="R1222" s="9">
        <f t="shared" ca="1" si="121"/>
        <v>1.7316930572472593</v>
      </c>
      <c r="S1222" s="9">
        <f t="shared" ca="1" si="122"/>
        <v>7.7075630011044023</v>
      </c>
      <c r="T1222" s="9">
        <f t="shared" ca="1" si="123"/>
        <v>1.5531405663340863</v>
      </c>
    </row>
    <row r="1223" spans="1:20" x14ac:dyDescent="0.25">
      <c r="A1223" vm="10382">
        <f ca="1"/>
        <v>45601</v>
      </c>
      <c r="B1223" vm="10383">
        <f ca="1"/>
        <v>492.21</v>
      </c>
      <c r="C1223" s="9">
        <f t="shared" ca="1" si="118"/>
        <v>1.2756939157630542E-2</v>
      </c>
      <c r="G1223" vm="10384">
        <f ca="1"/>
        <v>139.91</v>
      </c>
      <c r="H1223" vm="10385">
        <f ca="1"/>
        <v>411.46</v>
      </c>
      <c r="I1223" vm="10386">
        <f ca="1"/>
        <v>223.45</v>
      </c>
      <c r="J1223" vm="10387">
        <f ca="1"/>
        <v>199.5</v>
      </c>
      <c r="K1223" vm="10388">
        <f ca="1"/>
        <v>572.42999999999995</v>
      </c>
      <c r="L1223" vm="10389">
        <f ca="1"/>
        <v>251.44</v>
      </c>
      <c r="M1223" vm="10390">
        <f ca="1"/>
        <v>171.41</v>
      </c>
      <c r="N1223" s="9">
        <f t="shared" ca="1" si="119"/>
        <v>22.784105397365064</v>
      </c>
      <c r="O1223" s="9">
        <f t="shared" ca="1" si="119"/>
        <v>1.6091312618896638</v>
      </c>
      <c r="P1223" s="9">
        <f t="shared" ca="1" si="119"/>
        <v>2.0437595777285886</v>
      </c>
      <c r="Q1223" s="9">
        <f t="shared" ca="1" si="120"/>
        <v>1.15927785955494</v>
      </c>
      <c r="R1223" s="9">
        <f t="shared" ca="1" si="121"/>
        <v>1.7889403166869671</v>
      </c>
      <c r="S1223" s="9">
        <f t="shared" ca="1" si="122"/>
        <v>8.0159349406921869</v>
      </c>
      <c r="T1223" s="9">
        <f t="shared" ca="1" si="123"/>
        <v>1.5640603730684655</v>
      </c>
    </row>
    <row r="1224" spans="1:20" x14ac:dyDescent="0.25">
      <c r="A1224" vm="10391">
        <f ca="1"/>
        <v>45602</v>
      </c>
      <c r="B1224" vm="10392">
        <f ca="1"/>
        <v>505.58</v>
      </c>
      <c r="C1224" s="9">
        <f t="shared" ca="1" si="118"/>
        <v>2.7163202698035294E-2</v>
      </c>
      <c r="G1224" vm="10393">
        <f ca="1"/>
        <v>145.61000000000001</v>
      </c>
      <c r="H1224" vm="10394">
        <f ca="1"/>
        <v>420.18</v>
      </c>
      <c r="I1224" vm="9961">
        <f ca="1"/>
        <v>222.72</v>
      </c>
      <c r="J1224" vm="10395">
        <f ca="1"/>
        <v>207.09</v>
      </c>
      <c r="K1224" vm="10396">
        <f ca="1"/>
        <v>572.04999999999995</v>
      </c>
      <c r="L1224" vm="10397">
        <f ca="1"/>
        <v>288.52999999999997</v>
      </c>
      <c r="M1224" vm="10398">
        <f ca="1"/>
        <v>178.33</v>
      </c>
      <c r="N1224" s="9">
        <f t="shared" ca="1" si="119"/>
        <v>23.753081172970678</v>
      </c>
      <c r="O1224" s="9">
        <f t="shared" ca="1" si="119"/>
        <v>1.6644261255548511</v>
      </c>
      <c r="P1224" s="9">
        <f t="shared" ca="1" si="119"/>
        <v>2.0338157670696408</v>
      </c>
      <c r="Q1224" s="9">
        <f t="shared" ca="1" si="120"/>
        <v>1.241427829249286</v>
      </c>
      <c r="R1224" s="9">
        <f t="shared" ca="1" si="121"/>
        <v>1.7870889159561507</v>
      </c>
      <c r="S1224" s="9">
        <f t="shared" ca="1" si="122"/>
        <v>9.3458785731702054</v>
      </c>
      <c r="T1224" s="9">
        <f t="shared" ca="1" si="123"/>
        <v>1.6675741574546383</v>
      </c>
    </row>
    <row r="1225" spans="1:20" x14ac:dyDescent="0.25">
      <c r="A1225" vm="10399">
        <f ca="1"/>
        <v>45603</v>
      </c>
      <c r="B1225" vm="10400">
        <f ca="1"/>
        <v>513.54</v>
      </c>
      <c r="C1225" s="9">
        <f t="shared" ca="1" si="118"/>
        <v>1.5744293682503185E-2</v>
      </c>
      <c r="G1225" vm="10401">
        <f ca="1"/>
        <v>148.88</v>
      </c>
      <c r="H1225" vm="10402">
        <f ca="1"/>
        <v>425.43</v>
      </c>
      <c r="I1225" vm="10403">
        <f ca="1"/>
        <v>227.48</v>
      </c>
      <c r="J1225" vm="10404">
        <f ca="1"/>
        <v>210.05</v>
      </c>
      <c r="K1225" vm="10405">
        <f ca="1"/>
        <v>591.70000000000005</v>
      </c>
      <c r="L1225" vm="10406">
        <f ca="1"/>
        <v>296.91000000000003</v>
      </c>
      <c r="M1225" vm="800">
        <f ca="1"/>
        <v>182.28</v>
      </c>
      <c r="N1225" s="9">
        <f t="shared" ca="1" si="119"/>
        <v>24.308967275818102</v>
      </c>
      <c r="O1225" s="9">
        <f t="shared" ca="1" si="119"/>
        <v>1.6977171845275842</v>
      </c>
      <c r="P1225" s="9">
        <f t="shared" ca="1" si="119"/>
        <v>2.0986548612293547</v>
      </c>
      <c r="Q1225" s="9">
        <f t="shared" ca="1" si="120"/>
        <v>1.2734652350852889</v>
      </c>
      <c r="R1225" s="9">
        <f t="shared" ca="1" si="121"/>
        <v>1.8828258221680878</v>
      </c>
      <c r="S1225" s="9">
        <f t="shared" ca="1" si="122"/>
        <v>9.6463619282569102</v>
      </c>
      <c r="T1225" s="9">
        <f t="shared" ca="1" si="123"/>
        <v>1.7266607829351841</v>
      </c>
    </row>
    <row r="1226" spans="1:20" x14ac:dyDescent="0.25">
      <c r="A1226" vm="10407">
        <f ca="1"/>
        <v>45604</v>
      </c>
      <c r="B1226" vm="10408">
        <f ca="1"/>
        <v>514.14</v>
      </c>
      <c r="C1226" s="9">
        <f t="shared" ref="C1226:C1289" ca="1" si="124">B1226/B1225-1</f>
        <v>1.168360789811862E-3</v>
      </c>
      <c r="G1226" vm="10409">
        <f ca="1"/>
        <v>147.63</v>
      </c>
      <c r="H1226" vm="10410">
        <f ca="1"/>
        <v>422.54</v>
      </c>
      <c r="I1226" vm="10411">
        <f ca="1"/>
        <v>226.96</v>
      </c>
      <c r="J1226" vm="10412">
        <f ca="1"/>
        <v>208.18</v>
      </c>
      <c r="K1226" vm="10413">
        <f ca="1"/>
        <v>589.34</v>
      </c>
      <c r="L1226" vm="10414">
        <f ca="1"/>
        <v>321.22000000000003</v>
      </c>
      <c r="M1226" vm="10415">
        <f ca="1"/>
        <v>179.86</v>
      </c>
      <c r="N1226" s="9">
        <f t="shared" ca="1" si="119"/>
        <v>24.096472588185293</v>
      </c>
      <c r="O1226" s="9">
        <f t="shared" ca="1" si="119"/>
        <v>1.6793912492073559</v>
      </c>
      <c r="P1226" s="9">
        <f t="shared" ca="1" si="119"/>
        <v>2.0915715988421595</v>
      </c>
      <c r="Q1226" s="9">
        <f t="shared" ca="1" si="120"/>
        <v>1.2532253874794357</v>
      </c>
      <c r="R1226" s="9">
        <f t="shared" ca="1" si="121"/>
        <v>1.8713276492082827</v>
      </c>
      <c r="S1226" s="9">
        <f t="shared" ca="1" si="122"/>
        <v>10.51805051562657</v>
      </c>
      <c r="T1226" s="9">
        <f t="shared" ca="1" si="123"/>
        <v>1.6904608756787485</v>
      </c>
    </row>
    <row r="1227" spans="1:20" x14ac:dyDescent="0.25">
      <c r="A1227" vm="10416">
        <f ca="1"/>
        <v>45607</v>
      </c>
      <c r="B1227" vm="10417">
        <f ca="1"/>
        <v>513.84</v>
      </c>
      <c r="C1227" s="9">
        <f t="shared" ca="1" si="124"/>
        <v>-5.8349865795304101E-4</v>
      </c>
      <c r="G1227" vm="10418">
        <f ca="1"/>
        <v>145.26</v>
      </c>
      <c r="H1227" vm="10419">
        <f ca="1"/>
        <v>418.01</v>
      </c>
      <c r="I1227" vm="10420">
        <f ca="1"/>
        <v>224.23</v>
      </c>
      <c r="J1227" vm="10421">
        <f ca="1"/>
        <v>206.84</v>
      </c>
      <c r="K1227" vm="10422">
        <f ca="1"/>
        <v>583.16999999999996</v>
      </c>
      <c r="L1227" vm="10423">
        <f ca="1"/>
        <v>350</v>
      </c>
      <c r="M1227" vm="10424">
        <f ca="1"/>
        <v>181.97</v>
      </c>
      <c r="N1227" s="9">
        <f t="shared" ca="1" si="119"/>
        <v>23.693582660433485</v>
      </c>
      <c r="O1227" s="9">
        <f t="shared" ca="1" si="119"/>
        <v>1.6506658211794547</v>
      </c>
      <c r="P1227" s="9">
        <f t="shared" ca="1" si="119"/>
        <v>2.054384471309382</v>
      </c>
      <c r="Q1227" s="9">
        <f t="shared" ca="1" si="120"/>
        <v>1.2387219672698935</v>
      </c>
      <c r="R1227" s="9">
        <f t="shared" ca="1" si="121"/>
        <v>1.841266747868453</v>
      </c>
      <c r="S1227" s="9">
        <f t="shared" ca="1" si="122"/>
        <v>11.550020797177321</v>
      </c>
      <c r="T1227" s="9">
        <f t="shared" ca="1" si="123"/>
        <v>1.7220236047329136</v>
      </c>
    </row>
    <row r="1228" spans="1:20" x14ac:dyDescent="0.25">
      <c r="A1228" vm="10425">
        <f ca="1"/>
        <v>45608</v>
      </c>
      <c r="B1228" vm="10426">
        <f ca="1"/>
        <v>512.91</v>
      </c>
      <c r="C1228" s="9">
        <f t="shared" ca="1" si="124"/>
        <v>-1.8099019149930839E-3</v>
      </c>
      <c r="G1228" vm="10427">
        <f ca="1"/>
        <v>148.29</v>
      </c>
      <c r="H1228" vm="10428">
        <f ca="1"/>
        <v>423.03</v>
      </c>
      <c r="I1228" vm="10420">
        <f ca="1"/>
        <v>224.23</v>
      </c>
      <c r="J1228" vm="10429">
        <f ca="1"/>
        <v>208.91</v>
      </c>
      <c r="K1228" vm="10430">
        <f ca="1"/>
        <v>584.82000000000005</v>
      </c>
      <c r="L1228" vm="5911">
        <f ca="1"/>
        <v>328.49</v>
      </c>
      <c r="M1228" vm="9279">
        <f ca="1"/>
        <v>183.32</v>
      </c>
      <c r="N1228" s="9">
        <f t="shared" ca="1" si="119"/>
        <v>24.208669783255417</v>
      </c>
      <c r="O1228" s="9">
        <f t="shared" ca="1" si="119"/>
        <v>1.6824984147114774</v>
      </c>
      <c r="P1228" s="9">
        <f t="shared" ca="1" si="119"/>
        <v>2.054384471309382</v>
      </c>
      <c r="Q1228" s="9">
        <f t="shared" ca="1" si="120"/>
        <v>1.2611265044592606</v>
      </c>
      <c r="R1228" s="9">
        <f t="shared" ca="1" si="121"/>
        <v>1.8493057247259443</v>
      </c>
      <c r="S1228" s="9">
        <f t="shared" ca="1" si="122"/>
        <v>10.778732376185081</v>
      </c>
      <c r="T1228" s="9">
        <f t="shared" ca="1" si="123"/>
        <v>1.7422177678718342</v>
      </c>
    </row>
    <row r="1229" spans="1:20" x14ac:dyDescent="0.25">
      <c r="A1229" vm="10431">
        <f ca="1"/>
        <v>45609</v>
      </c>
      <c r="B1229" vm="10432">
        <f ca="1"/>
        <v>512.25</v>
      </c>
      <c r="C1229" s="9">
        <f t="shared" ca="1" si="124"/>
        <v>-1.2867754576825208E-3</v>
      </c>
      <c r="G1229" vm="10433">
        <f ca="1"/>
        <v>146.27000000000001</v>
      </c>
      <c r="H1229" vm="10434">
        <f ca="1"/>
        <v>425.2</v>
      </c>
      <c r="I1229" vm="10435">
        <f ca="1"/>
        <v>225.12</v>
      </c>
      <c r="J1229" vm="9676">
        <f ca="1"/>
        <v>214.1</v>
      </c>
      <c r="K1229" vm="10436">
        <f ca="1"/>
        <v>580</v>
      </c>
      <c r="L1229" vm="2548">
        <f ca="1"/>
        <v>330.24</v>
      </c>
      <c r="M1229" vm="10437">
        <f ca="1"/>
        <v>180.49</v>
      </c>
      <c r="N1229" s="9">
        <f t="shared" ca="1" si="119"/>
        <v>23.865278368040798</v>
      </c>
      <c r="O1229" s="9">
        <f t="shared" ca="1" si="119"/>
        <v>1.6962587190868739</v>
      </c>
      <c r="P1229" s="9">
        <f t="shared" ca="1" si="119"/>
        <v>2.0665077473182363</v>
      </c>
      <c r="Q1229" s="9">
        <f t="shared" ca="1" si="120"/>
        <v>1.3173001991514419</v>
      </c>
      <c r="R1229" s="9">
        <f t="shared" ca="1" si="121"/>
        <v>1.825822168087698</v>
      </c>
      <c r="S1229" s="9">
        <f t="shared" ca="1" si="122"/>
        <v>10.841482480170967</v>
      </c>
      <c r="T1229" s="9">
        <f t="shared" ca="1" si="123"/>
        <v>1.6998848184769115</v>
      </c>
    </row>
    <row r="1230" spans="1:20" x14ac:dyDescent="0.25">
      <c r="A1230" vm="10438">
        <f ca="1"/>
        <v>45610</v>
      </c>
      <c r="B1230" vm="10439">
        <f ca="1"/>
        <v>508.69</v>
      </c>
      <c r="C1230" s="9">
        <f t="shared" ca="1" si="124"/>
        <v>-6.9497315763786816E-3</v>
      </c>
      <c r="G1230" vm="10440">
        <f ca="1"/>
        <v>146.76</v>
      </c>
      <c r="H1230" vm="10441">
        <f ca="1"/>
        <v>426.89</v>
      </c>
      <c r="I1230" vm="320">
        <f ca="1"/>
        <v>228.22</v>
      </c>
      <c r="J1230" vm="7220">
        <f ca="1"/>
        <v>211.48</v>
      </c>
      <c r="K1230" vm="10442">
        <f ca="1"/>
        <v>577.16</v>
      </c>
      <c r="L1230" vm="10443">
        <f ca="1"/>
        <v>311.18</v>
      </c>
      <c r="M1230" vm="10444">
        <f ca="1"/>
        <v>177.35</v>
      </c>
      <c r="N1230" s="9">
        <f t="shared" ca="1" si="119"/>
        <v>23.948576285592857</v>
      </c>
      <c r="O1230" s="9">
        <f t="shared" ca="1" si="119"/>
        <v>1.7069752694990488</v>
      </c>
      <c r="P1230" s="9">
        <f t="shared" ca="1" si="119"/>
        <v>2.108734888472672</v>
      </c>
      <c r="Q1230" s="9">
        <f t="shared" ca="1" si="120"/>
        <v>1.2889427656074117</v>
      </c>
      <c r="R1230" s="9">
        <f t="shared" ca="1" si="121"/>
        <v>1.811985383678441</v>
      </c>
      <c r="S1230" s="9">
        <f t="shared" ca="1" si="122"/>
        <v>10.158044204758967</v>
      </c>
      <c r="T1230" s="9">
        <f t="shared" ca="1" si="123"/>
        <v>1.6529146908797174</v>
      </c>
    </row>
    <row r="1231" spans="1:20" x14ac:dyDescent="0.25">
      <c r="A1231" vm="10445">
        <f ca="1"/>
        <v>45611</v>
      </c>
      <c r="B1231" vm="10446">
        <f ca="1"/>
        <v>496.57</v>
      </c>
      <c r="C1231" s="9">
        <f t="shared" ca="1" si="124"/>
        <v>-2.3825905757927202E-2</v>
      </c>
      <c r="G1231" vm="10447">
        <f ca="1"/>
        <v>141.97999999999999</v>
      </c>
      <c r="H1231" vm="10448">
        <f ca="1"/>
        <v>415</v>
      </c>
      <c r="I1231" vm="10449">
        <f ca="1"/>
        <v>225</v>
      </c>
      <c r="J1231" vm="10450">
        <f ca="1"/>
        <v>202.61</v>
      </c>
      <c r="K1231" vm="10451">
        <f ca="1"/>
        <v>554.08000000000004</v>
      </c>
      <c r="L1231" vm="10452">
        <f ca="1"/>
        <v>320.72000000000003</v>
      </c>
      <c r="M1231" vm="10453">
        <f ca="1"/>
        <v>173.89</v>
      </c>
      <c r="N1231" s="9">
        <f t="shared" ca="1" si="119"/>
        <v>23.135996600084994</v>
      </c>
      <c r="O1231" s="9">
        <f t="shared" ca="1" si="119"/>
        <v>1.6315789473684212</v>
      </c>
      <c r="P1231" s="9">
        <f t="shared" ca="1" si="119"/>
        <v>2.0648731483058063</v>
      </c>
      <c r="Q1231" s="9">
        <f t="shared" ca="1" si="120"/>
        <v>1.1929387825785787</v>
      </c>
      <c r="R1231" s="9">
        <f t="shared" ca="1" si="121"/>
        <v>1.6995371498172962</v>
      </c>
      <c r="S1231" s="9">
        <f t="shared" ca="1" si="122"/>
        <v>10.500121914487744</v>
      </c>
      <c r="T1231" s="9">
        <f t="shared" ca="1" si="123"/>
        <v>1.6011577986866312</v>
      </c>
    </row>
    <row r="1232" spans="1:20" x14ac:dyDescent="0.25">
      <c r="A1232" vm="10454">
        <f ca="1"/>
        <v>45614</v>
      </c>
      <c r="B1232" vm="10455">
        <f ca="1"/>
        <v>500.02</v>
      </c>
      <c r="C1232" s="9">
        <f t="shared" ca="1" si="124"/>
        <v>6.9476609541454515E-3</v>
      </c>
      <c r="G1232" vm="10456">
        <f ca="1"/>
        <v>140.15</v>
      </c>
      <c r="H1232" vm="10457">
        <f ca="1"/>
        <v>415.76</v>
      </c>
      <c r="I1232" vm="10458">
        <f ca="1"/>
        <v>228.02</v>
      </c>
      <c r="J1232" vm="10459">
        <f ca="1"/>
        <v>201.7</v>
      </c>
      <c r="K1232" vm="10460">
        <f ca="1"/>
        <v>554.4</v>
      </c>
      <c r="L1232" vm="10461">
        <f ca="1"/>
        <v>338.74</v>
      </c>
      <c r="M1232" vm="10462">
        <f ca="1"/>
        <v>176.8</v>
      </c>
      <c r="N1232" s="9">
        <f t="shared" ca="1" si="119"/>
        <v>22.824904377390563</v>
      </c>
      <c r="O1232" s="9">
        <f t="shared" ca="1" si="119"/>
        <v>1.6363982244768551</v>
      </c>
      <c r="P1232" s="9">
        <f t="shared" ca="1" si="119"/>
        <v>2.1060105567852889</v>
      </c>
      <c r="Q1232" s="9">
        <f t="shared" ca="1" si="120"/>
        <v>1.1830894449735907</v>
      </c>
      <c r="R1232" s="9">
        <f t="shared" ca="1" si="121"/>
        <v>1.7010962241169305</v>
      </c>
      <c r="S1232" s="9">
        <f t="shared" ca="1" si="122"/>
        <v>11.146268699530987</v>
      </c>
      <c r="T1232" s="9">
        <f t="shared" ca="1" si="123"/>
        <v>1.6446874392305277</v>
      </c>
    </row>
    <row r="1233" spans="1:20" x14ac:dyDescent="0.25">
      <c r="A1233" vm="10463">
        <f ca="1"/>
        <v>45615</v>
      </c>
      <c r="B1233" vm="10464">
        <f ca="1"/>
        <v>503.46</v>
      </c>
      <c r="C1233" s="9">
        <f t="shared" ca="1" si="124"/>
        <v>6.8797248110075149E-3</v>
      </c>
      <c r="G1233" vm="10465">
        <f ca="1"/>
        <v>147.01</v>
      </c>
      <c r="H1233" vm="10466">
        <f ca="1"/>
        <v>417.79</v>
      </c>
      <c r="I1233" vm="10467">
        <f ca="1"/>
        <v>228.28</v>
      </c>
      <c r="J1233" vm="10468">
        <f ca="1"/>
        <v>204.61</v>
      </c>
      <c r="K1233" vm="10469">
        <f ca="1"/>
        <v>561.09</v>
      </c>
      <c r="L1233" vm="10470">
        <f ca="1"/>
        <v>346</v>
      </c>
      <c r="M1233" vm="7542">
        <f ca="1"/>
        <v>179.58</v>
      </c>
      <c r="N1233" s="9">
        <f t="shared" ca="1" si="119"/>
        <v>23.99107522311942</v>
      </c>
      <c r="O1233" s="9">
        <f t="shared" ca="1" si="119"/>
        <v>1.6492707672796452</v>
      </c>
      <c r="P1233" s="9">
        <f t="shared" ca="1" si="119"/>
        <v>2.1095521879788866</v>
      </c>
      <c r="Q1233" s="9">
        <f t="shared" ca="1" si="120"/>
        <v>1.2145856784137159</v>
      </c>
      <c r="R1233" s="9">
        <f t="shared" ca="1" si="121"/>
        <v>1.7336906211936665</v>
      </c>
      <c r="S1233" s="9">
        <f t="shared" ca="1" si="122"/>
        <v>11.406591988066722</v>
      </c>
      <c r="T1233" s="9">
        <f t="shared" ca="1" si="123"/>
        <v>1.6862724566573428</v>
      </c>
    </row>
    <row r="1234" spans="1:20" x14ac:dyDescent="0.25">
      <c r="A1234" vm="10471">
        <f ca="1"/>
        <v>45616</v>
      </c>
      <c r="B1234" vm="10472">
        <f ca="1"/>
        <v>503.17</v>
      </c>
      <c r="C1234" s="9">
        <f t="shared" ca="1" si="124"/>
        <v>-5.7601398323592345E-4</v>
      </c>
      <c r="G1234" vm="8575">
        <f ca="1"/>
        <v>145.88999999999999</v>
      </c>
      <c r="H1234" vm="10473">
        <f ca="1"/>
        <v>415.49</v>
      </c>
      <c r="I1234" vm="10031">
        <f ca="1"/>
        <v>229</v>
      </c>
      <c r="J1234" vm="1322">
        <f ca="1"/>
        <v>202.88</v>
      </c>
      <c r="K1234" vm="10474">
        <f ca="1"/>
        <v>565.52</v>
      </c>
      <c r="L1234" vm="10475">
        <f ca="1"/>
        <v>342.03</v>
      </c>
      <c r="M1234" vm="10476">
        <f ca="1"/>
        <v>177.33</v>
      </c>
      <c r="N1234" s="9">
        <f t="shared" ca="1" si="119"/>
        <v>23.800679983000421</v>
      </c>
      <c r="O1234" s="9">
        <f t="shared" ca="1" si="119"/>
        <v>1.6346861128725432</v>
      </c>
      <c r="P1234" s="9">
        <f t="shared" ca="1" si="119"/>
        <v>2.1193597820534653</v>
      </c>
      <c r="Q1234" s="9">
        <f t="shared" ca="1" si="120"/>
        <v>1.195861113516322</v>
      </c>
      <c r="R1234" s="9">
        <f t="shared" ca="1" si="121"/>
        <v>1.7552740560292324</v>
      </c>
      <c r="S1234" s="9">
        <f t="shared" ca="1" si="122"/>
        <v>11.264238895024453</v>
      </c>
      <c r="T1234" s="9">
        <f t="shared" ca="1" si="123"/>
        <v>1.6526155180924746</v>
      </c>
    </row>
    <row r="1235" spans="1:20" x14ac:dyDescent="0.25">
      <c r="A1235" vm="10477">
        <f ca="1"/>
        <v>45617</v>
      </c>
      <c r="B1235" vm="10478">
        <f ca="1"/>
        <v>504.98</v>
      </c>
      <c r="C1235" s="9">
        <f t="shared" ca="1" si="124"/>
        <v>3.5971937913628071E-3</v>
      </c>
      <c r="G1235" vm="10479">
        <f ca="1"/>
        <v>146.66999999999999</v>
      </c>
      <c r="H1235" vm="10480">
        <f ca="1"/>
        <v>412.87</v>
      </c>
      <c r="I1235" vm="6333">
        <f ca="1"/>
        <v>228.52</v>
      </c>
      <c r="J1235" vm="10481">
        <f ca="1"/>
        <v>198.38</v>
      </c>
      <c r="K1235" vm="10482">
        <f ca="1"/>
        <v>563.09</v>
      </c>
      <c r="L1235" vm="10483">
        <f ca="1"/>
        <v>339.64</v>
      </c>
      <c r="M1235" vm="5869">
        <f ca="1"/>
        <v>169.24</v>
      </c>
      <c r="N1235" s="9">
        <f t="shared" ca="1" si="119"/>
        <v>23.933276668083295</v>
      </c>
      <c r="O1235" s="9">
        <f t="shared" ca="1" si="119"/>
        <v>1.6180722891566268</v>
      </c>
      <c r="P1235" s="9">
        <f t="shared" ca="1" si="119"/>
        <v>2.1128213860037461</v>
      </c>
      <c r="Q1235" s="9">
        <f t="shared" ca="1" si="120"/>
        <v>1.147155597887263</v>
      </c>
      <c r="R1235" s="9">
        <f t="shared" ca="1" si="121"/>
        <v>1.7434348355663825</v>
      </c>
      <c r="S1235" s="9">
        <f t="shared" ca="1" si="122"/>
        <v>11.178540181580871</v>
      </c>
      <c r="T1235" s="9">
        <f t="shared" ca="1" si="123"/>
        <v>1.5316001256525706</v>
      </c>
    </row>
    <row r="1236" spans="1:20" x14ac:dyDescent="0.25">
      <c r="A1236" vm="10484">
        <f ca="1"/>
        <v>45618</v>
      </c>
      <c r="B1236" vm="10485">
        <f ca="1"/>
        <v>505.79</v>
      </c>
      <c r="C1236" s="9">
        <f t="shared" ca="1" si="124"/>
        <v>1.604023921739417E-3</v>
      </c>
      <c r="G1236" vm="5082">
        <f ca="1"/>
        <v>141.94999999999999</v>
      </c>
      <c r="H1236" vm="10486">
        <f ca="1"/>
        <v>417</v>
      </c>
      <c r="I1236" vm="10487">
        <f ca="1"/>
        <v>229.87</v>
      </c>
      <c r="J1236" vm="10488">
        <f ca="1"/>
        <v>197.12</v>
      </c>
      <c r="K1236" vm="10489">
        <f ca="1"/>
        <v>559.14</v>
      </c>
      <c r="L1236" vm="10490">
        <f ca="1"/>
        <v>352.56</v>
      </c>
      <c r="M1236" vm="10491">
        <f ca="1"/>
        <v>166.57</v>
      </c>
      <c r="N1236" s="9">
        <f t="shared" ref="N1236:P1299" ca="1" si="125">(G1236/G$3)-1</f>
        <v>23.130896727581806</v>
      </c>
      <c r="O1236" s="9">
        <f t="shared" ca="1" si="125"/>
        <v>1.6442612555485101</v>
      </c>
      <c r="P1236" s="9">
        <f t="shared" ca="1" si="125"/>
        <v>2.1312106248935812</v>
      </c>
      <c r="Q1236" s="9">
        <f t="shared" ca="1" si="120"/>
        <v>1.1335180535111267</v>
      </c>
      <c r="R1236" s="9">
        <f t="shared" ca="1" si="121"/>
        <v>1.724190012180268</v>
      </c>
      <c r="S1236" s="9">
        <f t="shared" ca="1" si="122"/>
        <v>11.641815235008103</v>
      </c>
      <c r="T1236" s="9">
        <f t="shared" ca="1" si="123"/>
        <v>1.4916605585555938</v>
      </c>
    </row>
    <row r="1237" spans="1:20" x14ac:dyDescent="0.25">
      <c r="A1237" vm="10492">
        <f ca="1"/>
        <v>45621</v>
      </c>
      <c r="B1237" vm="10493">
        <f ca="1"/>
        <v>506.59</v>
      </c>
      <c r="C1237" s="9">
        <f t="shared" ca="1" si="124"/>
        <v>1.5816840981432989E-3</v>
      </c>
      <c r="G1237" vm="10494">
        <f ca="1"/>
        <v>136.02000000000001</v>
      </c>
      <c r="H1237" vm="10495">
        <f ca="1"/>
        <v>418.79</v>
      </c>
      <c r="I1237" vm="10496">
        <f ca="1"/>
        <v>232.87</v>
      </c>
      <c r="J1237" vm="10497">
        <f ca="1"/>
        <v>201.45</v>
      </c>
      <c r="K1237" vm="10498">
        <f ca="1"/>
        <v>565.11</v>
      </c>
      <c r="L1237" vm="10499">
        <f ca="1"/>
        <v>338.59</v>
      </c>
      <c r="M1237" vm="10500">
        <f ca="1"/>
        <v>169.43</v>
      </c>
      <c r="N1237" s="9">
        <f t="shared" ca="1" si="125"/>
        <v>22.122821929451764</v>
      </c>
      <c r="O1237" s="9">
        <f t="shared" ca="1" si="125"/>
        <v>1.6556119213696898</v>
      </c>
      <c r="P1237" s="9">
        <f t="shared" ca="1" si="125"/>
        <v>2.1720756002043253</v>
      </c>
      <c r="Q1237" s="9">
        <f t="shared" ca="1" si="120"/>
        <v>1.1803835829941987</v>
      </c>
      <c r="R1237" s="9">
        <f t="shared" ca="1" si="121"/>
        <v>1.7532764920828261</v>
      </c>
      <c r="S1237" s="9">
        <f t="shared" ca="1" si="122"/>
        <v>11.14089011918934</v>
      </c>
      <c r="T1237" s="9">
        <f t="shared" ca="1" si="123"/>
        <v>1.5344422671313818</v>
      </c>
    </row>
    <row r="1238" spans="1:20" x14ac:dyDescent="0.25">
      <c r="A1238" vm="10501">
        <f ca="1"/>
        <v>45622</v>
      </c>
      <c r="B1238" vm="10502">
        <f ca="1"/>
        <v>509.31</v>
      </c>
      <c r="C1238" s="9">
        <f t="shared" ca="1" si="124"/>
        <v>5.3692335024380089E-3</v>
      </c>
      <c r="G1238" vm="10503">
        <f ca="1"/>
        <v>136.91999999999999</v>
      </c>
      <c r="H1238" vm="10504">
        <f ca="1"/>
        <v>427.99</v>
      </c>
      <c r="I1238" vm="10505">
        <f ca="1"/>
        <v>235.06</v>
      </c>
      <c r="J1238" vm="10506">
        <f ca="1"/>
        <v>207.86</v>
      </c>
      <c r="K1238" vm="10507">
        <f ca="1"/>
        <v>573.54</v>
      </c>
      <c r="L1238" vm="8486">
        <f ca="1"/>
        <v>338.23</v>
      </c>
      <c r="M1238" vm="10508">
        <f ca="1"/>
        <v>170.62</v>
      </c>
      <c r="N1238" s="9">
        <f t="shared" ca="1" si="125"/>
        <v>22.275818104547383</v>
      </c>
      <c r="O1238" s="9">
        <f t="shared" ca="1" si="125"/>
        <v>1.7139505389980978</v>
      </c>
      <c r="P1238" s="9">
        <f t="shared" ca="1" si="125"/>
        <v>2.2019070321811682</v>
      </c>
      <c r="Q1238" s="9">
        <f t="shared" ca="1" si="120"/>
        <v>1.2497618841458138</v>
      </c>
      <c r="R1238" s="9">
        <f t="shared" ca="1" si="121"/>
        <v>1.7943483556638244</v>
      </c>
      <c r="S1238" s="9">
        <f t="shared" ca="1" si="122"/>
        <v>11.127981526369387</v>
      </c>
      <c r="T1238" s="9">
        <f t="shared" ca="1" si="123"/>
        <v>1.5522430479723566</v>
      </c>
    </row>
    <row r="1239" spans="1:20" x14ac:dyDescent="0.25">
      <c r="A1239" vm="10509">
        <f ca="1"/>
        <v>45623</v>
      </c>
      <c r="B1239" vm="10510">
        <f ca="1"/>
        <v>505.3</v>
      </c>
      <c r="C1239" s="9">
        <f t="shared" ca="1" si="124"/>
        <v>-7.8733973415012759E-3</v>
      </c>
      <c r="G1239" vm="10511">
        <f ca="1"/>
        <v>135.34</v>
      </c>
      <c r="H1239" vm="10512">
        <f ca="1"/>
        <v>422.99</v>
      </c>
      <c r="I1239" vm="10513">
        <f ca="1"/>
        <v>234.93</v>
      </c>
      <c r="J1239" vm="10514">
        <f ca="1"/>
        <v>205.74</v>
      </c>
      <c r="K1239" vm="10515">
        <f ca="1"/>
        <v>569.20000000000005</v>
      </c>
      <c r="L1239" vm="7502">
        <f ca="1"/>
        <v>332.89</v>
      </c>
      <c r="M1239" vm="10516">
        <f ca="1"/>
        <v>170.82</v>
      </c>
      <c r="N1239" s="9">
        <f t="shared" ca="1" si="125"/>
        <v>22.007224819379516</v>
      </c>
      <c r="O1239" s="9">
        <f t="shared" ca="1" si="125"/>
        <v>1.6822447685478759</v>
      </c>
      <c r="P1239" s="9">
        <f t="shared" ca="1" si="125"/>
        <v>2.2001362165843696</v>
      </c>
      <c r="Q1239" s="9">
        <f t="shared" ca="1" si="120"/>
        <v>1.2268161745605681</v>
      </c>
      <c r="R1239" s="9">
        <f t="shared" ca="1" si="121"/>
        <v>1.7732034104750305</v>
      </c>
      <c r="S1239" s="9">
        <f t="shared" ca="1" si="122"/>
        <v>10.936504066206737</v>
      </c>
      <c r="T1239" s="9">
        <f t="shared" ca="1" si="123"/>
        <v>1.5552347758447893</v>
      </c>
    </row>
    <row r="1240" spans="1:20" x14ac:dyDescent="0.25">
      <c r="A1240" vm="10517">
        <f ca="1"/>
        <v>45625</v>
      </c>
      <c r="B1240" vm="10518">
        <f ca="1"/>
        <v>509.74</v>
      </c>
      <c r="C1240" s="9">
        <f t="shared" ca="1" si="124"/>
        <v>8.7868592915099075E-3</v>
      </c>
      <c r="G1240" vm="10519">
        <f ca="1"/>
        <v>138.25</v>
      </c>
      <c r="H1240" vm="10520">
        <f ca="1"/>
        <v>423.46</v>
      </c>
      <c r="I1240" vm="10521">
        <f ca="1"/>
        <v>237.33</v>
      </c>
      <c r="J1240" vm="10522">
        <f ca="1"/>
        <v>207.89</v>
      </c>
      <c r="K1240" vm="10523">
        <f ca="1"/>
        <v>574.32000000000005</v>
      </c>
      <c r="L1240" vm="10524">
        <f ca="1"/>
        <v>345.16</v>
      </c>
      <c r="M1240" vm="10525">
        <f ca="1"/>
        <v>170.49</v>
      </c>
      <c r="N1240" s="9">
        <f t="shared" ca="1" si="125"/>
        <v>22.501912452188694</v>
      </c>
      <c r="O1240" s="9">
        <f t="shared" ca="1" si="125"/>
        <v>1.6852251109701966</v>
      </c>
      <c r="P1240" s="9">
        <f t="shared" ca="1" si="125"/>
        <v>2.2328281968329646</v>
      </c>
      <c r="Q1240" s="9">
        <f t="shared" ca="1" si="120"/>
        <v>1.2500865875833407</v>
      </c>
      <c r="R1240" s="9">
        <f t="shared" ca="1" si="121"/>
        <v>1.7981485992691844</v>
      </c>
      <c r="S1240" s="9">
        <f t="shared" ca="1" si="122"/>
        <v>11.376471938153498</v>
      </c>
      <c r="T1240" s="9">
        <f t="shared" ca="1" si="123"/>
        <v>1.5502984248552751</v>
      </c>
    </row>
    <row r="1241" spans="1:20" x14ac:dyDescent="0.25">
      <c r="A1241" vm="10526">
        <f ca="1"/>
        <v>45628</v>
      </c>
      <c r="B1241" vm="10527">
        <f ca="1"/>
        <v>515.29</v>
      </c>
      <c r="C1241" s="9">
        <f t="shared" ca="1" si="124"/>
        <v>1.0887903637148311E-2</v>
      </c>
      <c r="G1241" vm="10528">
        <f ca="1"/>
        <v>138.63</v>
      </c>
      <c r="H1241" vm="10529">
        <f ca="1"/>
        <v>430.98</v>
      </c>
      <c r="I1241" vm="10530">
        <f ca="1"/>
        <v>239.59</v>
      </c>
      <c r="J1241" vm="10531">
        <f ca="1"/>
        <v>210.71</v>
      </c>
      <c r="K1241" vm="10532">
        <f ca="1"/>
        <v>592.83000000000004</v>
      </c>
      <c r="L1241" vm="10533">
        <f ca="1"/>
        <v>357.09</v>
      </c>
      <c r="M1241" vm="9229">
        <f ca="1"/>
        <v>172.98</v>
      </c>
      <c r="N1241" s="9">
        <f t="shared" ca="1" si="125"/>
        <v>22.566510837229067</v>
      </c>
      <c r="O1241" s="9">
        <f t="shared" ca="1" si="125"/>
        <v>1.7329105897273305</v>
      </c>
      <c r="P1241" s="9">
        <f t="shared" ca="1" si="125"/>
        <v>2.263613144900392</v>
      </c>
      <c r="Q1241" s="9">
        <f t="shared" ca="1" si="120"/>
        <v>1.2806087107108843</v>
      </c>
      <c r="R1241" s="9">
        <f t="shared" ca="1" si="121"/>
        <v>1.8883313032886724</v>
      </c>
      <c r="S1241" s="9">
        <f t="shared" ca="1" si="122"/>
        <v>11.804248361325854</v>
      </c>
      <c r="T1241" s="9">
        <f t="shared" ca="1" si="123"/>
        <v>1.5875454368670625</v>
      </c>
    </row>
    <row r="1242" spans="1:20" x14ac:dyDescent="0.25">
      <c r="A1242" vm="10534">
        <f ca="1"/>
        <v>45629</v>
      </c>
      <c r="B1242" vm="10535">
        <f ca="1"/>
        <v>516.87</v>
      </c>
      <c r="C1242" s="9">
        <f t="shared" ca="1" si="124"/>
        <v>3.0662345475365171E-3</v>
      </c>
      <c r="G1242" vm="10536">
        <f ca="1"/>
        <v>140.26</v>
      </c>
      <c r="H1242" vm="10537">
        <f ca="1"/>
        <v>431.2</v>
      </c>
      <c r="I1242" vm="7915">
        <f ca="1"/>
        <v>242.65</v>
      </c>
      <c r="J1242" vm="10538">
        <f ca="1"/>
        <v>213.44</v>
      </c>
      <c r="K1242" vm="10539">
        <f ca="1"/>
        <v>613.65</v>
      </c>
      <c r="L1242" vm="10540">
        <f ca="1"/>
        <v>351.42</v>
      </c>
      <c r="M1242" vm="10541">
        <f ca="1"/>
        <v>173.02</v>
      </c>
      <c r="N1242" s="9">
        <f t="shared" ca="1" si="125"/>
        <v>22.843603909902249</v>
      </c>
      <c r="O1242" s="9">
        <f t="shared" ca="1" si="125"/>
        <v>1.7343056436271405</v>
      </c>
      <c r="P1242" s="9">
        <f t="shared" ca="1" si="125"/>
        <v>2.3052954197173507</v>
      </c>
      <c r="Q1242" s="9">
        <f t="shared" ca="1" si="120"/>
        <v>1.3101567235258464</v>
      </c>
      <c r="R1242" s="9">
        <f t="shared" ca="1" si="121"/>
        <v>1.989768574908648</v>
      </c>
      <c r="S1242" s="9">
        <f t="shared" ca="1" si="122"/>
        <v>11.600938024411583</v>
      </c>
      <c r="T1242" s="9">
        <f t="shared" ca="1" si="123"/>
        <v>1.5881437824415494</v>
      </c>
    </row>
    <row r="1243" spans="1:20" x14ac:dyDescent="0.25">
      <c r="A1243" vm="10542">
        <f ca="1"/>
        <v>45630</v>
      </c>
      <c r="B1243" vm="10543">
        <f ca="1"/>
        <v>523.26</v>
      </c>
      <c r="C1243" s="9">
        <f t="shared" ca="1" si="124"/>
        <v>1.2362876545359613E-2</v>
      </c>
      <c r="G1243" vm="10544">
        <f ca="1"/>
        <v>145.13999999999999</v>
      </c>
      <c r="H1243" vm="10545">
        <f ca="1"/>
        <v>437.42</v>
      </c>
      <c r="I1243" vm="10546">
        <f ca="1"/>
        <v>243.01</v>
      </c>
      <c r="J1243" vm="10547">
        <f ca="1"/>
        <v>218.16</v>
      </c>
      <c r="K1243" vm="10548">
        <f ca="1"/>
        <v>613.78</v>
      </c>
      <c r="L1243" vm="10549">
        <f ca="1"/>
        <v>357.93</v>
      </c>
      <c r="M1243" vm="10550">
        <f ca="1"/>
        <v>176.09</v>
      </c>
      <c r="N1243" s="9">
        <f t="shared" ca="1" si="125"/>
        <v>23.673183170420735</v>
      </c>
      <c r="O1243" s="9">
        <f t="shared" ca="1" si="125"/>
        <v>1.7737476220672166</v>
      </c>
      <c r="P1243" s="9">
        <f t="shared" ca="1" si="125"/>
        <v>2.3101992167546399</v>
      </c>
      <c r="Q1243" s="9">
        <f t="shared" ca="1" si="120"/>
        <v>1.3612433976967702</v>
      </c>
      <c r="R1243" s="9">
        <f t="shared" ca="1" si="121"/>
        <v>1.9904019488428744</v>
      </c>
      <c r="S1243" s="9">
        <f t="shared" ca="1" si="122"/>
        <v>11.834368411239081</v>
      </c>
      <c r="T1243" s="9">
        <f t="shared" ca="1" si="123"/>
        <v>1.6340668052833913</v>
      </c>
    </row>
    <row r="1244" spans="1:20" x14ac:dyDescent="0.25">
      <c r="A1244" vm="10551">
        <f ca="1"/>
        <v>45631</v>
      </c>
      <c r="B1244" vm="10552">
        <f ca="1"/>
        <v>521.80999999999995</v>
      </c>
      <c r="C1244" s="9">
        <f t="shared" ca="1" si="124"/>
        <v>-2.7710889423996354E-3</v>
      </c>
      <c r="G1244" vm="10553">
        <f ca="1"/>
        <v>145.06</v>
      </c>
      <c r="H1244" vm="10554">
        <f ca="1"/>
        <v>442.62</v>
      </c>
      <c r="I1244" vm="10555">
        <f ca="1"/>
        <v>243.04</v>
      </c>
      <c r="J1244" vm="10556">
        <f ca="1"/>
        <v>220.55</v>
      </c>
      <c r="K1244" vm="10557">
        <f ca="1"/>
        <v>608.92999999999995</v>
      </c>
      <c r="L1244" vm="10558">
        <f ca="1"/>
        <v>369.49</v>
      </c>
      <c r="M1244" vm="5113">
        <f ca="1"/>
        <v>174.31</v>
      </c>
      <c r="N1244" s="9">
        <f t="shared" ca="1" si="125"/>
        <v>23.65958351041224</v>
      </c>
      <c r="O1244" s="9">
        <f t="shared" ca="1" si="125"/>
        <v>1.8067216233354473</v>
      </c>
      <c r="P1244" s="9">
        <f t="shared" ca="1" si="125"/>
        <v>2.3106078665077474</v>
      </c>
      <c r="Q1244" s="9">
        <f t="shared" ca="1" si="120"/>
        <v>1.3871114382197596</v>
      </c>
      <c r="R1244" s="9">
        <f t="shared" ca="1" si="121"/>
        <v>1.9667722289890377</v>
      </c>
      <c r="S1244" s="9">
        <f t="shared" ca="1" si="122"/>
        <v>12.24887766956871</v>
      </c>
      <c r="T1244" s="9">
        <f t="shared" ca="1" si="123"/>
        <v>1.6074404272187404</v>
      </c>
    </row>
    <row r="1245" spans="1:20" x14ac:dyDescent="0.25">
      <c r="A1245" vm="10559">
        <f ca="1"/>
        <v>45632</v>
      </c>
      <c r="B1245" vm="10560">
        <f ca="1"/>
        <v>526.48</v>
      </c>
      <c r="C1245" s="9">
        <f t="shared" ca="1" si="124"/>
        <v>8.9496176769323643E-3</v>
      </c>
      <c r="G1245" vm="10561">
        <f ca="1"/>
        <v>142.44</v>
      </c>
      <c r="H1245" vm="10562">
        <f ca="1"/>
        <v>443.57</v>
      </c>
      <c r="I1245" vm="1206">
        <f ca="1"/>
        <v>242.84</v>
      </c>
      <c r="J1245" vm="10563">
        <f ca="1"/>
        <v>227.03</v>
      </c>
      <c r="K1245" vm="10564">
        <f ca="1"/>
        <v>623.77</v>
      </c>
      <c r="L1245" vm="10565">
        <f ca="1"/>
        <v>389.22</v>
      </c>
      <c r="M1245" vm="10566">
        <f ca="1"/>
        <v>176.49</v>
      </c>
      <c r="N1245" s="9">
        <f t="shared" ca="1" si="125"/>
        <v>23.214194645133869</v>
      </c>
      <c r="O1245" s="9">
        <f t="shared" ca="1" si="125"/>
        <v>1.8127457197209895</v>
      </c>
      <c r="P1245" s="9">
        <f t="shared" ca="1" si="125"/>
        <v>2.3078835348203648</v>
      </c>
      <c r="Q1245" s="9">
        <f t="shared" ca="1" si="120"/>
        <v>1.4572473807256041</v>
      </c>
      <c r="R1245" s="9">
        <f t="shared" ca="1" si="121"/>
        <v>2.0390742996345921</v>
      </c>
      <c r="S1245" s="9">
        <f t="shared" ca="1" si="122"/>
        <v>12.956340270506734</v>
      </c>
      <c r="T1245" s="9">
        <f t="shared" ca="1" si="123"/>
        <v>1.6400502610282572</v>
      </c>
    </row>
    <row r="1246" spans="1:20" x14ac:dyDescent="0.25">
      <c r="A1246" vm="10567">
        <f ca="1"/>
        <v>45635</v>
      </c>
      <c r="B1246" vm="10568">
        <f ca="1"/>
        <v>522.38</v>
      </c>
      <c r="C1246" s="9">
        <f t="shared" ca="1" si="124"/>
        <v>-7.787570278073308E-3</v>
      </c>
      <c r="G1246" vm="10569">
        <f ca="1"/>
        <v>138.81</v>
      </c>
      <c r="H1246" vm="10570">
        <f ca="1"/>
        <v>446.02</v>
      </c>
      <c r="I1246" vm="10571">
        <f ca="1"/>
        <v>246.75</v>
      </c>
      <c r="J1246" vm="10572">
        <f ca="1"/>
        <v>226.09</v>
      </c>
      <c r="K1246" vm="10573">
        <f ca="1"/>
        <v>613.57000000000005</v>
      </c>
      <c r="L1246" vm="10574">
        <f ca="1"/>
        <v>389.79</v>
      </c>
      <c r="M1246" vm="10575">
        <f ca="1"/>
        <v>177.1</v>
      </c>
      <c r="N1246" s="9">
        <f t="shared" ca="1" si="125"/>
        <v>22.597110072248192</v>
      </c>
      <c r="O1246" s="9">
        <f t="shared" ca="1" si="125"/>
        <v>1.8282815472415979</v>
      </c>
      <c r="P1246" s="9">
        <f t="shared" ca="1" si="125"/>
        <v>2.3611442193087009</v>
      </c>
      <c r="Q1246" s="9">
        <f t="shared" ca="1" si="120"/>
        <v>1.4470733396830897</v>
      </c>
      <c r="R1246" s="9">
        <f t="shared" ca="1" si="121"/>
        <v>1.9893788063337396</v>
      </c>
      <c r="S1246" s="9">
        <f t="shared" ca="1" si="122"/>
        <v>12.976778875804994</v>
      </c>
      <c r="T1246" s="9">
        <f t="shared" ca="1" si="123"/>
        <v>1.6491750310391766</v>
      </c>
    </row>
    <row r="1247" spans="1:20" x14ac:dyDescent="0.25">
      <c r="A1247" vm="10576">
        <f ca="1"/>
        <v>45636</v>
      </c>
      <c r="B1247" vm="10577">
        <f ca="1"/>
        <v>520.6</v>
      </c>
      <c r="C1247" s="9">
        <f t="shared" ca="1" si="124"/>
        <v>-3.407481143994695E-3</v>
      </c>
      <c r="G1247" vm="7937">
        <f ca="1"/>
        <v>135.07</v>
      </c>
      <c r="H1247" vm="10578">
        <f ca="1"/>
        <v>443.33</v>
      </c>
      <c r="I1247" vm="10579">
        <f ca="1"/>
        <v>247.77</v>
      </c>
      <c r="J1247" vm="10580">
        <f ca="1"/>
        <v>225.04</v>
      </c>
      <c r="K1247" vm="10581">
        <f ca="1"/>
        <v>619.32000000000005</v>
      </c>
      <c r="L1247" vm="10582">
        <f ca="1"/>
        <v>400.99</v>
      </c>
      <c r="M1247" vm="6872">
        <f ca="1"/>
        <v>186.53</v>
      </c>
      <c r="N1247" s="9">
        <f t="shared" ca="1" si="125"/>
        <v>21.961325966850826</v>
      </c>
      <c r="O1247" s="9">
        <f t="shared" ca="1" si="125"/>
        <v>1.8112238427393788</v>
      </c>
      <c r="P1247" s="9">
        <f t="shared" ca="1" si="125"/>
        <v>2.3750383109143542</v>
      </c>
      <c r="Q1247" s="9">
        <f t="shared" ca="1" si="120"/>
        <v>1.4357087193696425</v>
      </c>
      <c r="R1247" s="9">
        <f t="shared" ca="1" si="121"/>
        <v>2.0173934226552985</v>
      </c>
      <c r="S1247" s="9">
        <f t="shared" ca="1" si="122"/>
        <v>13.378379541314668</v>
      </c>
      <c r="T1247" s="9">
        <f t="shared" ca="1" si="123"/>
        <v>1.7902350002243796</v>
      </c>
    </row>
    <row r="1248" spans="1:20" x14ac:dyDescent="0.25">
      <c r="A1248" vm="10583">
        <f ca="1"/>
        <v>45637</v>
      </c>
      <c r="B1248" vm="10584">
        <f ca="1"/>
        <v>529.91999999999996</v>
      </c>
      <c r="C1248" s="9">
        <f t="shared" ca="1" si="124"/>
        <v>1.7902420284287235E-2</v>
      </c>
      <c r="G1248" vm="10585">
        <f ca="1"/>
        <v>139.31</v>
      </c>
      <c r="H1248" vm="10586">
        <f ca="1"/>
        <v>448.99</v>
      </c>
      <c r="I1248" vm="10587">
        <f ca="1"/>
        <v>246.49</v>
      </c>
      <c r="J1248" vm="10588">
        <f ca="1"/>
        <v>230.26</v>
      </c>
      <c r="K1248" vm="10589">
        <f ca="1"/>
        <v>632.67999999999995</v>
      </c>
      <c r="L1248" vm="10590">
        <f ca="1"/>
        <v>424.77</v>
      </c>
      <c r="M1248" vm="10591">
        <f ca="1"/>
        <v>196.71</v>
      </c>
      <c r="N1248" s="9">
        <f t="shared" ca="1" si="125"/>
        <v>22.682107947301315</v>
      </c>
      <c r="O1248" s="9">
        <f t="shared" ca="1" si="125"/>
        <v>1.8471147748890302</v>
      </c>
      <c r="P1248" s="9">
        <f t="shared" ca="1" si="125"/>
        <v>2.3576025881151033</v>
      </c>
      <c r="Q1248" s="9">
        <f t="shared" ca="1" si="120"/>
        <v>1.4922071174993508</v>
      </c>
      <c r="R1248" s="9">
        <f t="shared" ca="1" si="121"/>
        <v>2.0824847746650423</v>
      </c>
      <c r="S1248" s="9">
        <f t="shared" ca="1" si="122"/>
        <v>14.231063811477172</v>
      </c>
      <c r="T1248" s="9">
        <f t="shared" ca="1" si="123"/>
        <v>1.9425139489312055</v>
      </c>
    </row>
    <row r="1249" spans="1:20" x14ac:dyDescent="0.25">
      <c r="A1249" vm="10592">
        <f ca="1"/>
        <v>45638</v>
      </c>
      <c r="B1249" vm="10593">
        <f ca="1"/>
        <v>526.5</v>
      </c>
      <c r="C1249" s="9">
        <f t="shared" ca="1" si="124"/>
        <v>-6.4538043478260532E-3</v>
      </c>
      <c r="G1249" vm="10594">
        <f ca="1"/>
        <v>137.34</v>
      </c>
      <c r="H1249" vm="10595">
        <f ca="1"/>
        <v>449.56</v>
      </c>
      <c r="I1249" vm="10596">
        <f ca="1"/>
        <v>247.96</v>
      </c>
      <c r="J1249" vm="10597">
        <f ca="1"/>
        <v>228.97</v>
      </c>
      <c r="K1249" vm="10598">
        <f ca="1"/>
        <v>630.79</v>
      </c>
      <c r="L1249" vm="10599">
        <f ca="1"/>
        <v>418.1</v>
      </c>
      <c r="M1249" vm="10600">
        <f ca="1"/>
        <v>193.63</v>
      </c>
      <c r="N1249" s="9">
        <f t="shared" ca="1" si="125"/>
        <v>22.347216319592011</v>
      </c>
      <c r="O1249" s="9">
        <f t="shared" ca="1" si="125"/>
        <v>1.8507292327203553</v>
      </c>
      <c r="P1249" s="9">
        <f t="shared" ca="1" si="125"/>
        <v>2.3776264260173678</v>
      </c>
      <c r="Q1249" s="9">
        <f t="shared" ca="1" si="120"/>
        <v>1.4782448696856871</v>
      </c>
      <c r="R1249" s="9">
        <f t="shared" ca="1" si="121"/>
        <v>2.0732764920828255</v>
      </c>
      <c r="S1249" s="9">
        <f t="shared" ca="1" si="122"/>
        <v>13.991896272285251</v>
      </c>
      <c r="T1249" s="9">
        <f t="shared" ca="1" si="123"/>
        <v>1.8964413396957411</v>
      </c>
    </row>
    <row r="1250" spans="1:20" x14ac:dyDescent="0.25">
      <c r="A1250" vm="10601">
        <f ca="1"/>
        <v>45639</v>
      </c>
      <c r="B1250" vm="10602">
        <f ca="1"/>
        <v>530.53</v>
      </c>
      <c r="C1250" s="9">
        <f t="shared" ca="1" si="124"/>
        <v>7.6543209876542839E-3</v>
      </c>
      <c r="G1250" vm="7968">
        <f ca="1"/>
        <v>134.25</v>
      </c>
      <c r="H1250" vm="10603">
        <f ca="1"/>
        <v>447.27</v>
      </c>
      <c r="I1250" vm="10604">
        <f ca="1"/>
        <v>248.13</v>
      </c>
      <c r="J1250" vm="10605">
        <f ca="1"/>
        <v>227.46</v>
      </c>
      <c r="K1250" vm="10606">
        <f ca="1"/>
        <v>620.35</v>
      </c>
      <c r="L1250" vm="10607">
        <f ca="1"/>
        <v>436.23</v>
      </c>
      <c r="M1250" vm="10608">
        <f ca="1"/>
        <v>191.38</v>
      </c>
      <c r="N1250" s="9">
        <f t="shared" ca="1" si="125"/>
        <v>21.821929451763705</v>
      </c>
      <c r="O1250" s="9">
        <f t="shared" ca="1" si="125"/>
        <v>1.8362079898541537</v>
      </c>
      <c r="P1250" s="9">
        <f t="shared" ca="1" si="125"/>
        <v>2.3799421079516434</v>
      </c>
      <c r="Q1250" s="9">
        <f t="shared" ca="1" si="120"/>
        <v>1.4619014633301588</v>
      </c>
      <c r="R1250" s="9">
        <f t="shared" ca="1" si="121"/>
        <v>2.0224116930572476</v>
      </c>
      <c r="S1250" s="9">
        <f t="shared" ca="1" si="122"/>
        <v>14.641987349579036</v>
      </c>
      <c r="T1250" s="9">
        <f t="shared" ca="1" si="123"/>
        <v>1.862784401130873</v>
      </c>
    </row>
    <row r="1251" spans="1:20" x14ac:dyDescent="0.25">
      <c r="A1251" vm="10609">
        <f ca="1"/>
        <v>45642</v>
      </c>
      <c r="B1251" vm="10610">
        <f ca="1"/>
        <v>538.16999999999996</v>
      </c>
      <c r="C1251" s="9">
        <f t="shared" ca="1" si="124"/>
        <v>1.4400693645976625E-2</v>
      </c>
      <c r="G1251" vm="10611">
        <f ca="1"/>
        <v>132</v>
      </c>
      <c r="H1251" vm="10612">
        <f ca="1"/>
        <v>451.59</v>
      </c>
      <c r="I1251" vm="10613">
        <f ca="1"/>
        <v>251.04</v>
      </c>
      <c r="J1251" vm="10614">
        <f ca="1"/>
        <v>232.93</v>
      </c>
      <c r="K1251" vm="10615">
        <f ca="1"/>
        <v>624.24</v>
      </c>
      <c r="L1251" vm="10616">
        <f ca="1"/>
        <v>463.02</v>
      </c>
      <c r="M1251" vm="10617">
        <f ca="1"/>
        <v>198.16</v>
      </c>
      <c r="N1251" s="9">
        <f t="shared" ca="1" si="125"/>
        <v>21.43943901402465</v>
      </c>
      <c r="O1251" s="9">
        <f t="shared" ca="1" si="125"/>
        <v>1.8636017755231453</v>
      </c>
      <c r="P1251" s="9">
        <f t="shared" ca="1" si="125"/>
        <v>2.4195811340030651</v>
      </c>
      <c r="Q1251" s="9">
        <f t="shared" ca="1" si="120"/>
        <v>1.5211057234392591</v>
      </c>
      <c r="R1251" s="9">
        <f t="shared" ca="1" si="121"/>
        <v>2.0413641900121804</v>
      </c>
      <c r="S1251" s="9">
        <f t="shared" ca="1" si="122"/>
        <v>15.602601798597266</v>
      </c>
      <c r="T1251" s="9">
        <f t="shared" ca="1" si="123"/>
        <v>1.9642039760063423</v>
      </c>
    </row>
    <row r="1252" spans="1:20" x14ac:dyDescent="0.25">
      <c r="A1252" vm="10618">
        <f ca="1"/>
        <v>45643</v>
      </c>
      <c r="B1252" vm="10619">
        <f ca="1"/>
        <v>535.79999999999995</v>
      </c>
      <c r="C1252" s="9">
        <f t="shared" ca="1" si="124"/>
        <v>-4.4038129215675514E-3</v>
      </c>
      <c r="G1252" vm="10620">
        <f ca="1"/>
        <v>130.38999999999999</v>
      </c>
      <c r="H1252" vm="10069">
        <f ca="1"/>
        <v>454.46</v>
      </c>
      <c r="I1252" vm="10621">
        <f ca="1"/>
        <v>253.48</v>
      </c>
      <c r="J1252" vm="10622">
        <f ca="1"/>
        <v>231.15</v>
      </c>
      <c r="K1252" vm="10623">
        <f ca="1"/>
        <v>619.44000000000005</v>
      </c>
      <c r="L1252" vm="10624">
        <f ca="1"/>
        <v>479.86</v>
      </c>
      <c r="M1252" vm="10488">
        <f ca="1"/>
        <v>197.12</v>
      </c>
      <c r="N1252" s="9">
        <f t="shared" ca="1" si="125"/>
        <v>21.165745856353588</v>
      </c>
      <c r="O1252" s="9">
        <f t="shared" ca="1" si="125"/>
        <v>1.8818008877615728</v>
      </c>
      <c r="P1252" s="9">
        <f t="shared" ca="1" si="125"/>
        <v>2.452817980589137</v>
      </c>
      <c r="Q1252" s="9">
        <f t="shared" ca="1" si="120"/>
        <v>1.501839986145987</v>
      </c>
      <c r="R1252" s="9">
        <f t="shared" ca="1" si="121"/>
        <v>2.0179780755176617</v>
      </c>
      <c r="S1252" s="9">
        <f t="shared" ca="1" si="122"/>
        <v>16.206437084952885</v>
      </c>
      <c r="T1252" s="9">
        <f t="shared" ca="1" si="123"/>
        <v>1.9486469910696922</v>
      </c>
    </row>
    <row r="1253" spans="1:20" x14ac:dyDescent="0.25">
      <c r="A1253" vm="10625">
        <f ca="1"/>
        <v>45644</v>
      </c>
      <c r="B1253" vm="10626">
        <f ca="1"/>
        <v>516.47</v>
      </c>
      <c r="C1253" s="9">
        <f t="shared" ca="1" si="124"/>
        <v>-3.6076894363568313E-2</v>
      </c>
      <c r="G1253" vm="2428">
        <f ca="1"/>
        <v>128.91</v>
      </c>
      <c r="H1253" vm="9070">
        <f ca="1"/>
        <v>437.39</v>
      </c>
      <c r="I1253" vm="10627">
        <f ca="1"/>
        <v>248.05</v>
      </c>
      <c r="J1253" vm="10628">
        <f ca="1"/>
        <v>220.52</v>
      </c>
      <c r="K1253" vm="10629">
        <f ca="1"/>
        <v>597.19000000000005</v>
      </c>
      <c r="L1253" vm="10630">
        <f ca="1"/>
        <v>440.13</v>
      </c>
      <c r="M1253" vm="10631">
        <f ca="1"/>
        <v>190.15</v>
      </c>
      <c r="N1253" s="9">
        <f t="shared" ca="1" si="125"/>
        <v>20.914152146196344</v>
      </c>
      <c r="O1253" s="9">
        <f t="shared" ca="1" si="125"/>
        <v>1.773557387444515</v>
      </c>
      <c r="P1253" s="9">
        <f t="shared" ca="1" si="125"/>
        <v>2.3788523752766904</v>
      </c>
      <c r="Q1253" s="9">
        <f t="shared" ca="1" si="120"/>
        <v>1.3867867347822322</v>
      </c>
      <c r="R1253" s="9">
        <f t="shared" ca="1" si="121"/>
        <v>1.909573690621194</v>
      </c>
      <c r="S1253" s="9">
        <f t="shared" ca="1" si="122"/>
        <v>14.781830438461869</v>
      </c>
      <c r="T1253" s="9">
        <f t="shared" ca="1" si="123"/>
        <v>1.8443852747154121</v>
      </c>
    </row>
    <row r="1254" spans="1:20" x14ac:dyDescent="0.25">
      <c r="A1254" vm="10632">
        <f ca="1"/>
        <v>45645</v>
      </c>
      <c r="B1254" vm="10633">
        <f ca="1"/>
        <v>514.16999999999996</v>
      </c>
      <c r="C1254" s="9">
        <f t="shared" ca="1" si="124"/>
        <v>-4.4533080333806208E-3</v>
      </c>
      <c r="G1254" vm="10634">
        <f ca="1"/>
        <v>130.68</v>
      </c>
      <c r="H1254" vm="10635">
        <f ca="1"/>
        <v>437.03</v>
      </c>
      <c r="I1254" vm="10636">
        <f ca="1"/>
        <v>249.79</v>
      </c>
      <c r="J1254" vm="2013">
        <f ca="1"/>
        <v>223.29</v>
      </c>
      <c r="K1254" vm="10637">
        <f ca="1"/>
        <v>595.57000000000005</v>
      </c>
      <c r="L1254" vm="10638">
        <f ca="1"/>
        <v>436.17</v>
      </c>
      <c r="M1254" vm="8042">
        <f ca="1"/>
        <v>189.7</v>
      </c>
      <c r="N1254" s="9">
        <f t="shared" ca="1" si="125"/>
        <v>21.215044623884403</v>
      </c>
      <c r="O1254" s="9">
        <f t="shared" ca="1" si="125"/>
        <v>1.771274571972099</v>
      </c>
      <c r="P1254" s="9">
        <f t="shared" ca="1" si="125"/>
        <v>2.4025540609569216</v>
      </c>
      <c r="Q1254" s="9">
        <f t="shared" ca="1" si="120"/>
        <v>1.4167676855138973</v>
      </c>
      <c r="R1254" s="9">
        <f t="shared" ca="1" si="121"/>
        <v>1.9016808769792939</v>
      </c>
      <c r="S1254" s="9">
        <f t="shared" ca="1" si="122"/>
        <v>14.639835917442378</v>
      </c>
      <c r="T1254" s="9">
        <f t="shared" ca="1" si="123"/>
        <v>1.8376538870024381</v>
      </c>
    </row>
    <row r="1255" spans="1:20" x14ac:dyDescent="0.25">
      <c r="A1255" vm="10639">
        <f ca="1"/>
        <v>45646</v>
      </c>
      <c r="B1255" vm="10640">
        <f ca="1"/>
        <v>518.66</v>
      </c>
      <c r="C1255" s="9">
        <f t="shared" ca="1" si="124"/>
        <v>8.7325203726393852E-3</v>
      </c>
      <c r="G1255" vm="8578">
        <f ca="1"/>
        <v>134.69999999999999</v>
      </c>
      <c r="H1255" vm="10641">
        <f ca="1"/>
        <v>436.6</v>
      </c>
      <c r="I1255" vm="10642">
        <f ca="1"/>
        <v>254.49</v>
      </c>
      <c r="J1255" vm="10643">
        <f ca="1"/>
        <v>224.92</v>
      </c>
      <c r="K1255" vm="10644">
        <f ca="1"/>
        <v>585.25</v>
      </c>
      <c r="L1255" vm="10645">
        <f ca="1"/>
        <v>421.06</v>
      </c>
      <c r="M1255" vm="10646">
        <f ca="1"/>
        <v>192.96</v>
      </c>
      <c r="N1255" s="9">
        <f t="shared" ca="1" si="125"/>
        <v>21.898427539311513</v>
      </c>
      <c r="O1255" s="9">
        <f t="shared" ca="1" si="125"/>
        <v>1.7685478757133803</v>
      </c>
      <c r="P1255" s="9">
        <f t="shared" ca="1" si="125"/>
        <v>2.4665758556104209</v>
      </c>
      <c r="Q1255" s="9">
        <f t="shared" ca="1" si="120"/>
        <v>1.4344099056195341</v>
      </c>
      <c r="R1255" s="9">
        <f t="shared" ca="1" si="121"/>
        <v>1.8514007308160778</v>
      </c>
      <c r="S1255" s="9">
        <f t="shared" ca="1" si="122"/>
        <v>14.098033591027093</v>
      </c>
      <c r="T1255" s="9">
        <f t="shared" ca="1" si="123"/>
        <v>1.8864190513230916</v>
      </c>
    </row>
    <row r="1256" spans="1:20" x14ac:dyDescent="0.25">
      <c r="A1256" vm="10647">
        <f ca="1"/>
        <v>45649</v>
      </c>
      <c r="B1256" vm="10648">
        <f ca="1"/>
        <v>522.87</v>
      </c>
      <c r="C1256" s="9">
        <f t="shared" ca="1" si="124"/>
        <v>8.1170709135078845E-3</v>
      </c>
      <c r="G1256" vm="10649">
        <f ca="1"/>
        <v>139.66999999999999</v>
      </c>
      <c r="H1256" vm="10650">
        <f ca="1"/>
        <v>435.25</v>
      </c>
      <c r="I1256" vm="10651">
        <f ca="1"/>
        <v>255.27</v>
      </c>
      <c r="J1256" vm="10652">
        <f ca="1"/>
        <v>225.06</v>
      </c>
      <c r="K1256" vm="10653">
        <f ca="1"/>
        <v>599.85</v>
      </c>
      <c r="L1256" vm="10654">
        <f ca="1"/>
        <v>430.6</v>
      </c>
      <c r="M1256" vm="10655">
        <f ca="1"/>
        <v>195.99</v>
      </c>
      <c r="N1256" s="9">
        <f t="shared" ca="1" si="125"/>
        <v>22.743306417339564</v>
      </c>
      <c r="O1256" s="9">
        <f t="shared" ca="1" si="125"/>
        <v>1.7599873176918202</v>
      </c>
      <c r="P1256" s="9">
        <f t="shared" ca="1" si="125"/>
        <v>2.4772007491912142</v>
      </c>
      <c r="Q1256" s="9">
        <f t="shared" ca="1" si="120"/>
        <v>1.4359251883279938</v>
      </c>
      <c r="R1256" s="9">
        <f t="shared" ca="1" si="121"/>
        <v>1.9225334957369062</v>
      </c>
      <c r="S1256" s="9">
        <f t="shared" ca="1" si="122"/>
        <v>14.44011130075587</v>
      </c>
      <c r="T1256" s="9">
        <f t="shared" ca="1" si="123"/>
        <v>1.9317437285904475</v>
      </c>
    </row>
    <row r="1257" spans="1:20" x14ac:dyDescent="0.25">
      <c r="A1257" vm="10656">
        <f ca="1"/>
        <v>45650</v>
      </c>
      <c r="B1257" vm="10657">
        <f ca="1"/>
        <v>529.96</v>
      </c>
      <c r="C1257" s="9">
        <f t="shared" ca="1" si="124"/>
        <v>1.3559775852506339E-2</v>
      </c>
      <c r="G1257" vm="10658">
        <f ca="1"/>
        <v>140.22</v>
      </c>
      <c r="H1257" vm="10659">
        <f ca="1"/>
        <v>439.33</v>
      </c>
      <c r="I1257" vm="10660">
        <f ca="1"/>
        <v>258.2</v>
      </c>
      <c r="J1257" vm="10661">
        <f ca="1"/>
        <v>229.05</v>
      </c>
      <c r="K1257" vm="10662">
        <f ca="1"/>
        <v>607.75</v>
      </c>
      <c r="L1257" vm="10663">
        <f ca="1"/>
        <v>462.28</v>
      </c>
      <c r="M1257" vm="8606">
        <f ca="1"/>
        <v>197.57</v>
      </c>
      <c r="N1257" s="9">
        <f t="shared" ca="1" si="125"/>
        <v>22.836804079898002</v>
      </c>
      <c r="O1257" s="9">
        <f t="shared" ca="1" si="125"/>
        <v>1.785859226379201</v>
      </c>
      <c r="P1257" s="9">
        <f t="shared" ca="1" si="125"/>
        <v>2.5171122084113744</v>
      </c>
      <c r="Q1257" s="9">
        <f t="shared" ca="1" si="120"/>
        <v>1.4791107455190926</v>
      </c>
      <c r="R1257" s="9">
        <f t="shared" ca="1" si="121"/>
        <v>1.9610231425091351</v>
      </c>
      <c r="S1257" s="9">
        <f t="shared" ca="1" si="122"/>
        <v>15.576067468911805</v>
      </c>
      <c r="T1257" s="9">
        <f t="shared" ca="1" si="123"/>
        <v>1.9553783787826657</v>
      </c>
    </row>
    <row r="1258" spans="1:20" x14ac:dyDescent="0.25">
      <c r="A1258" vm="10664">
        <f ca="1"/>
        <v>45652</v>
      </c>
      <c r="B1258" vm="10665">
        <f ca="1"/>
        <v>529.6</v>
      </c>
      <c r="C1258" s="9">
        <f t="shared" ca="1" si="124"/>
        <v>-6.7929655068310613E-4</v>
      </c>
      <c r="G1258" vm="10666">
        <f ca="1"/>
        <v>139.93</v>
      </c>
      <c r="H1258" vm="10667">
        <f ca="1"/>
        <v>438.11</v>
      </c>
      <c r="I1258" vm="10668">
        <f ca="1"/>
        <v>259.02</v>
      </c>
      <c r="J1258" vm="10669">
        <f ca="1"/>
        <v>227.05</v>
      </c>
      <c r="K1258" vm="10670">
        <f ca="1"/>
        <v>603.35</v>
      </c>
      <c r="L1258" vm="10671">
        <f ca="1"/>
        <v>454.13</v>
      </c>
      <c r="M1258" vm="10672">
        <f ca="1"/>
        <v>197.1</v>
      </c>
      <c r="N1258" s="9">
        <f t="shared" ca="1" si="125"/>
        <v>22.787505312367191</v>
      </c>
      <c r="O1258" s="9">
        <f t="shared" ca="1" si="125"/>
        <v>1.7781230183893473</v>
      </c>
      <c r="P1258" s="9">
        <f t="shared" ca="1" si="125"/>
        <v>2.5282819683296442</v>
      </c>
      <c r="Q1258" s="9">
        <f t="shared" ca="1" si="120"/>
        <v>1.4574638496839554</v>
      </c>
      <c r="R1258" s="9">
        <f t="shared" ca="1" si="121"/>
        <v>1.9395858708891596</v>
      </c>
      <c r="S1258" s="9">
        <f t="shared" ca="1" si="122"/>
        <v>15.283831270348962</v>
      </c>
      <c r="T1258" s="9">
        <f t="shared" ca="1" si="123"/>
        <v>1.948347818282449</v>
      </c>
    </row>
    <row r="1259" spans="1:20" x14ac:dyDescent="0.25">
      <c r="A1259" vm="10673">
        <f ca="1"/>
        <v>45653</v>
      </c>
      <c r="B1259" vm="10674">
        <f ca="1"/>
        <v>522.55999999999995</v>
      </c>
      <c r="C1259" s="9">
        <f t="shared" ca="1" si="124"/>
        <v>-1.329305135951675E-2</v>
      </c>
      <c r="G1259" vm="10675">
        <f ca="1"/>
        <v>137.01</v>
      </c>
      <c r="H1259" vm="10676">
        <f ca="1"/>
        <v>430.53</v>
      </c>
      <c r="I1259" vm="2967">
        <f ca="1"/>
        <v>255.59</v>
      </c>
      <c r="J1259" vm="10677">
        <f ca="1"/>
        <v>223.75</v>
      </c>
      <c r="K1259" vm="10678">
        <f ca="1"/>
        <v>599.80999999999995</v>
      </c>
      <c r="L1259" vm="10679">
        <f ca="1"/>
        <v>431.66</v>
      </c>
      <c r="M1259" vm="10680">
        <f ca="1"/>
        <v>194.04</v>
      </c>
      <c r="N1259" s="9">
        <f t="shared" ca="1" si="125"/>
        <v>22.291117722056946</v>
      </c>
      <c r="O1259" s="9">
        <f t="shared" ca="1" si="125"/>
        <v>1.7300570703868106</v>
      </c>
      <c r="P1259" s="9">
        <f t="shared" ca="1" si="125"/>
        <v>2.4815596798910269</v>
      </c>
      <c r="Q1259" s="9">
        <f t="shared" ca="1" si="120"/>
        <v>1.4217464715559789</v>
      </c>
      <c r="R1259" s="9">
        <f t="shared" ca="1" si="121"/>
        <v>1.9223386114494518</v>
      </c>
      <c r="S1259" s="9">
        <f t="shared" ca="1" si="122"/>
        <v>14.478119935170179</v>
      </c>
      <c r="T1259" s="9">
        <f t="shared" ca="1" si="123"/>
        <v>1.9025743818342282</v>
      </c>
    </row>
    <row r="1260" spans="1:20" x14ac:dyDescent="0.25">
      <c r="A1260" vm="10681">
        <f ca="1"/>
        <v>45656</v>
      </c>
      <c r="B1260" vm="10682">
        <f ca="1"/>
        <v>515.61</v>
      </c>
      <c r="C1260" s="9">
        <f t="shared" ca="1" si="124"/>
        <v>-1.3299908144519201E-2</v>
      </c>
      <c r="G1260" vm="10683">
        <f ca="1"/>
        <v>137.49</v>
      </c>
      <c r="H1260" vm="10684">
        <f ca="1"/>
        <v>424.83</v>
      </c>
      <c r="I1260" vm="10685">
        <f ca="1"/>
        <v>252.2</v>
      </c>
      <c r="J1260" vm="10686">
        <f ca="1"/>
        <v>221.3</v>
      </c>
      <c r="K1260" vm="10687">
        <f ca="1"/>
        <v>591.24</v>
      </c>
      <c r="L1260" vm="10688">
        <f ca="1"/>
        <v>417.41</v>
      </c>
      <c r="M1260" vm="10689">
        <f ca="1"/>
        <v>192.69</v>
      </c>
      <c r="N1260" s="9">
        <f t="shared" ca="1" si="125"/>
        <v>22.372715682107948</v>
      </c>
      <c r="O1260" s="9">
        <f t="shared" ca="1" si="125"/>
        <v>1.6939124920735575</v>
      </c>
      <c r="P1260" s="9">
        <f t="shared" ca="1" si="125"/>
        <v>2.435382257789886</v>
      </c>
      <c r="Q1260" s="9">
        <f t="shared" ca="1" si="120"/>
        <v>1.3952290241579361</v>
      </c>
      <c r="R1260" s="9">
        <f t="shared" ca="1" si="121"/>
        <v>1.8805846528623631</v>
      </c>
      <c r="S1260" s="9">
        <f t="shared" ca="1" si="122"/>
        <v>13.967154802713674</v>
      </c>
      <c r="T1260" s="9">
        <f t="shared" ca="1" si="123"/>
        <v>1.8823802186953076</v>
      </c>
    </row>
    <row r="1261" spans="1:20" x14ac:dyDescent="0.25">
      <c r="A1261" vm="10690">
        <f ca="1"/>
        <v>45657</v>
      </c>
      <c r="B1261" vm="10691">
        <f ca="1"/>
        <v>511.23</v>
      </c>
      <c r="C1261" s="9">
        <f t="shared" ca="1" si="124"/>
        <v>-8.4947925757840048E-3</v>
      </c>
      <c r="G1261" vm="10692">
        <f ca="1"/>
        <v>134.29</v>
      </c>
      <c r="H1261" vm="10693">
        <f ca="1"/>
        <v>421.5</v>
      </c>
      <c r="I1261" vm="10694">
        <f ca="1"/>
        <v>250.42</v>
      </c>
      <c r="J1261" vm="10695">
        <f ca="1"/>
        <v>219.39</v>
      </c>
      <c r="K1261" vm="10696">
        <f ca="1"/>
        <v>585.51</v>
      </c>
      <c r="L1261" vm="10697">
        <f ca="1"/>
        <v>403.84</v>
      </c>
      <c r="M1261" vm="9737">
        <f ca="1"/>
        <v>190.44</v>
      </c>
      <c r="N1261" s="9">
        <f t="shared" ca="1" si="125"/>
        <v>21.828729281767952</v>
      </c>
      <c r="O1261" s="9">
        <f t="shared" ca="1" si="125"/>
        <v>1.6727964489537097</v>
      </c>
      <c r="P1261" s="9">
        <f t="shared" ca="1" si="125"/>
        <v>2.4111357057721778</v>
      </c>
      <c r="Q1261" s="9">
        <f t="shared" ca="1" si="120"/>
        <v>1.3745562386353796</v>
      </c>
      <c r="R1261" s="9">
        <f t="shared" ca="1" si="121"/>
        <v>1.852667478684531</v>
      </c>
      <c r="S1261" s="9">
        <f t="shared" ca="1" si="122"/>
        <v>13.480572567805968</v>
      </c>
      <c r="T1261" s="9">
        <f t="shared" ca="1" si="123"/>
        <v>1.8487232801304394</v>
      </c>
    </row>
    <row r="1262" spans="1:20" x14ac:dyDescent="0.25">
      <c r="A1262" vm="10698">
        <f ca="1"/>
        <v>45659</v>
      </c>
      <c r="B1262" vm="10699">
        <f ca="1"/>
        <v>510.23</v>
      </c>
      <c r="C1262" s="9">
        <f t="shared" ca="1" si="124"/>
        <v>-1.9560667409972421E-3</v>
      </c>
      <c r="G1262" vm="10700">
        <f ca="1"/>
        <v>138.31</v>
      </c>
      <c r="H1262" vm="10701">
        <f ca="1"/>
        <v>418.58</v>
      </c>
      <c r="I1262" vm="10702">
        <f ca="1"/>
        <v>243.85</v>
      </c>
      <c r="J1262" vm="10703">
        <f ca="1"/>
        <v>220.22</v>
      </c>
      <c r="K1262" vm="10704">
        <f ca="1"/>
        <v>599.24</v>
      </c>
      <c r="L1262" vm="10705">
        <f ca="1"/>
        <v>379.28</v>
      </c>
      <c r="M1262" vm="10706">
        <f ca="1"/>
        <v>190.63</v>
      </c>
      <c r="N1262" s="9">
        <f t="shared" ca="1" si="125"/>
        <v>22.512112197195069</v>
      </c>
      <c r="O1262" s="9">
        <f t="shared" ca="1" si="125"/>
        <v>1.6542802790107802</v>
      </c>
      <c r="P1262" s="9">
        <f t="shared" ca="1" si="125"/>
        <v>2.3216414098416482</v>
      </c>
      <c r="Q1262" s="9">
        <f t="shared" ca="1" si="120"/>
        <v>1.3835397004069616</v>
      </c>
      <c r="R1262" s="9">
        <f t="shared" ca="1" si="121"/>
        <v>1.919561510353228</v>
      </c>
      <c r="S1262" s="9">
        <f t="shared" ca="1" si="122"/>
        <v>12.599919679866897</v>
      </c>
      <c r="T1262" s="9">
        <f t="shared" ca="1" si="123"/>
        <v>1.8515654216092505</v>
      </c>
    </row>
    <row r="1263" spans="1:20" x14ac:dyDescent="0.25">
      <c r="A1263" vm="10707">
        <f ca="1"/>
        <v>45660</v>
      </c>
      <c r="B1263" vm="10708">
        <f ca="1"/>
        <v>518.58000000000004</v>
      </c>
      <c r="C1263" s="9">
        <f t="shared" ca="1" si="124"/>
        <v>1.6365168649432604E-2</v>
      </c>
      <c r="G1263" vm="10709">
        <f ca="1"/>
        <v>144.47</v>
      </c>
      <c r="H1263" vm="10710">
        <f ca="1"/>
        <v>423.35</v>
      </c>
      <c r="I1263" vm="10711">
        <f ca="1"/>
        <v>243.36</v>
      </c>
      <c r="J1263" vm="10712">
        <f ca="1"/>
        <v>224.19</v>
      </c>
      <c r="K1263" vm="10713">
        <f ca="1"/>
        <v>604.63</v>
      </c>
      <c r="L1263" vm="10714">
        <f ca="1"/>
        <v>410.44</v>
      </c>
      <c r="M1263" vm="7785">
        <f ca="1"/>
        <v>193.13</v>
      </c>
      <c r="N1263" s="9">
        <f t="shared" ca="1" si="125"/>
        <v>23.559286017849551</v>
      </c>
      <c r="O1263" s="9">
        <f t="shared" ca="1" si="125"/>
        <v>1.6845275840202922</v>
      </c>
      <c r="P1263" s="9">
        <f t="shared" ca="1" si="125"/>
        <v>2.3149667972075605</v>
      </c>
      <c r="Q1263" s="9">
        <f t="shared" ca="1" si="120"/>
        <v>1.4265087886397092</v>
      </c>
      <c r="R1263" s="9">
        <f t="shared" ca="1" si="121"/>
        <v>1.9458221680876977</v>
      </c>
      <c r="S1263" s="9">
        <f t="shared" ca="1" si="122"/>
        <v>13.717230102838455</v>
      </c>
      <c r="T1263" s="9">
        <f t="shared" ca="1" si="123"/>
        <v>1.8889620200146595</v>
      </c>
    </row>
    <row r="1264" spans="1:20" x14ac:dyDescent="0.25">
      <c r="A1264" vm="10715">
        <f ca="1"/>
        <v>45663</v>
      </c>
      <c r="B1264" vm="10716">
        <f ca="1"/>
        <v>524.54</v>
      </c>
      <c r="C1264" s="9">
        <f t="shared" ca="1" si="124"/>
        <v>1.1492922981989118E-2</v>
      </c>
      <c r="G1264" vm="10717">
        <f ca="1"/>
        <v>149.43</v>
      </c>
      <c r="H1264" vm="10718">
        <f ca="1"/>
        <v>427.85</v>
      </c>
      <c r="I1264" vm="10719">
        <f ca="1"/>
        <v>245</v>
      </c>
      <c r="J1264" vm="10720">
        <f ca="1"/>
        <v>227.61</v>
      </c>
      <c r="K1264" vm="10721">
        <f ca="1"/>
        <v>630.20000000000005</v>
      </c>
      <c r="L1264" vm="10722">
        <f ca="1"/>
        <v>411.05</v>
      </c>
      <c r="M1264" vm="8590">
        <f ca="1"/>
        <v>197.96</v>
      </c>
      <c r="N1264" s="9">
        <f t="shared" ca="1" si="125"/>
        <v>24.402464938376539</v>
      </c>
      <c r="O1264" s="9">
        <f t="shared" ca="1" si="125"/>
        <v>1.7130627774254918</v>
      </c>
      <c r="P1264" s="9">
        <f t="shared" ca="1" si="125"/>
        <v>2.3373063170441002</v>
      </c>
      <c r="Q1264" s="9">
        <f t="shared" ca="1" si="120"/>
        <v>1.4635249805177941</v>
      </c>
      <c r="R1264" s="9">
        <f t="shared" ca="1" si="121"/>
        <v>2.0704019488428749</v>
      </c>
      <c r="S1264" s="9">
        <f t="shared" ca="1" si="122"/>
        <v>13.739102996227823</v>
      </c>
      <c r="T1264" s="9">
        <f t="shared" ca="1" si="123"/>
        <v>1.96121224813391</v>
      </c>
    </row>
    <row r="1265" spans="1:20" x14ac:dyDescent="0.25">
      <c r="A1265" vm="10723">
        <f ca="1"/>
        <v>45664</v>
      </c>
      <c r="B1265" vm="10724">
        <f ca="1"/>
        <v>515.17999999999995</v>
      </c>
      <c r="C1265" s="9">
        <f t="shared" ca="1" si="124"/>
        <v>-1.7844206352232495E-2</v>
      </c>
      <c r="G1265" vm="10725">
        <f ca="1"/>
        <v>140.13999999999999</v>
      </c>
      <c r="H1265" vm="10726">
        <f ca="1"/>
        <v>422.37</v>
      </c>
      <c r="I1265" vm="10727">
        <f ca="1"/>
        <v>242.21</v>
      </c>
      <c r="J1265" vm="8400">
        <f ca="1"/>
        <v>222.11</v>
      </c>
      <c r="K1265" vm="10728">
        <f ca="1"/>
        <v>617.89</v>
      </c>
      <c r="L1265" vm="10729">
        <f ca="1"/>
        <v>394.36</v>
      </c>
      <c r="M1265" vm="10591">
        <f ca="1"/>
        <v>196.71</v>
      </c>
      <c r="N1265" s="9">
        <f t="shared" ca="1" si="125"/>
        <v>22.8232044198895</v>
      </c>
      <c r="O1265" s="9">
        <f t="shared" ca="1" si="125"/>
        <v>1.6783132530120484</v>
      </c>
      <c r="P1265" s="9">
        <f t="shared" ca="1" si="125"/>
        <v>2.2993018900051085</v>
      </c>
      <c r="Q1265" s="9">
        <f t="shared" ca="1" si="120"/>
        <v>1.4039960169711665</v>
      </c>
      <c r="R1265" s="9">
        <f t="shared" ca="1" si="121"/>
        <v>2.0104263093788064</v>
      </c>
      <c r="S1265" s="9">
        <f t="shared" ca="1" si="122"/>
        <v>13.140646290213853</v>
      </c>
      <c r="T1265" s="9">
        <f t="shared" ca="1" si="123"/>
        <v>1.9425139489312055</v>
      </c>
    </row>
    <row r="1266" spans="1:20" x14ac:dyDescent="0.25">
      <c r="A1266" vm="10730">
        <f ca="1"/>
        <v>45665</v>
      </c>
      <c r="B1266" vm="10731">
        <f ca="1"/>
        <v>515.27</v>
      </c>
      <c r="C1266" s="9">
        <f t="shared" ca="1" si="124"/>
        <v>1.7469622267940466E-4</v>
      </c>
      <c r="G1266" vm="10732">
        <f ca="1"/>
        <v>140.11000000000001</v>
      </c>
      <c r="H1266" vm="10733">
        <f ca="1"/>
        <v>424.56</v>
      </c>
      <c r="I1266" vm="10734">
        <f ca="1"/>
        <v>242.7</v>
      </c>
      <c r="J1266" vm="10735">
        <f ca="1"/>
        <v>222.13</v>
      </c>
      <c r="K1266" vm="10736">
        <f ca="1"/>
        <v>610.72</v>
      </c>
      <c r="L1266" vm="9365">
        <f ca="1"/>
        <v>394.94</v>
      </c>
      <c r="M1266" vm="10737">
        <f ca="1"/>
        <v>195.39</v>
      </c>
      <c r="N1266" s="9">
        <f t="shared" ca="1" si="125"/>
        <v>22.818104547386316</v>
      </c>
      <c r="O1266" s="9">
        <f t="shared" ca="1" si="125"/>
        <v>1.6922003804692456</v>
      </c>
      <c r="P1266" s="9">
        <f t="shared" ca="1" si="125"/>
        <v>2.3059765026391963</v>
      </c>
      <c r="Q1266" s="9">
        <f t="shared" ca="1" si="120"/>
        <v>1.4042124859295178</v>
      </c>
      <c r="R1266" s="9">
        <f t="shared" ca="1" si="121"/>
        <v>1.975493300852619</v>
      </c>
      <c r="S1266" s="9">
        <f t="shared" ca="1" si="122"/>
        <v>13.161443467534889</v>
      </c>
      <c r="T1266" s="9">
        <f t="shared" ca="1" si="123"/>
        <v>1.9227685449731489</v>
      </c>
    </row>
    <row r="1267" spans="1:20" x14ac:dyDescent="0.25">
      <c r="A1267" vm="10738">
        <f ca="1"/>
        <v>45667</v>
      </c>
      <c r="B1267" vm="10739">
        <f ca="1"/>
        <v>507.19</v>
      </c>
      <c r="C1267" s="9">
        <f t="shared" ca="1" si="124"/>
        <v>-1.5681099229530093E-2</v>
      </c>
      <c r="G1267" vm="10740">
        <f ca="1"/>
        <v>135.91</v>
      </c>
      <c r="H1267" vm="10741">
        <f ca="1"/>
        <v>418.95</v>
      </c>
      <c r="I1267" vm="10742">
        <f ca="1"/>
        <v>236.85</v>
      </c>
      <c r="J1267" vm="10743">
        <f ca="1"/>
        <v>218.94</v>
      </c>
      <c r="K1267" vm="10744">
        <f ca="1"/>
        <v>615.86</v>
      </c>
      <c r="L1267" vm="10745">
        <f ca="1"/>
        <v>394.74</v>
      </c>
      <c r="M1267" vm="7506">
        <f ca="1"/>
        <v>193.17</v>
      </c>
      <c r="N1267" s="9">
        <f t="shared" ca="1" si="125"/>
        <v>22.104122396940074</v>
      </c>
      <c r="O1267" s="9">
        <f t="shared" ca="1" si="125"/>
        <v>1.6566265060240966</v>
      </c>
      <c r="P1267" s="9">
        <f t="shared" ca="1" si="125"/>
        <v>2.2262898007832455</v>
      </c>
      <c r="Q1267" s="9">
        <f t="shared" ca="1" si="120"/>
        <v>1.3696856870724741</v>
      </c>
      <c r="R1267" s="9">
        <f t="shared" ca="1" si="121"/>
        <v>2.0005359317904996</v>
      </c>
      <c r="S1267" s="9">
        <f t="shared" ca="1" si="122"/>
        <v>13.15427202707936</v>
      </c>
      <c r="T1267" s="9">
        <f t="shared" ca="1" si="123"/>
        <v>1.889560365589146</v>
      </c>
    </row>
    <row r="1268" spans="1:20" x14ac:dyDescent="0.25">
      <c r="A1268" vm="10746">
        <f ca="1"/>
        <v>45670</v>
      </c>
      <c r="B1268" vm="10747">
        <f ca="1"/>
        <v>505.56</v>
      </c>
      <c r="C1268" s="9">
        <f t="shared" ca="1" si="124"/>
        <v>-3.2137857607602571E-3</v>
      </c>
      <c r="G1268" vm="6276">
        <f ca="1"/>
        <v>133.22999999999999</v>
      </c>
      <c r="H1268" vm="10748">
        <f ca="1"/>
        <v>417.19</v>
      </c>
      <c r="I1268" vm="9767">
        <f ca="1"/>
        <v>234.4</v>
      </c>
      <c r="J1268" vm="10749">
        <f ca="1"/>
        <v>218.46</v>
      </c>
      <c r="K1268" vm="10750">
        <f ca="1"/>
        <v>608.33000000000004</v>
      </c>
      <c r="L1268" vm="10751">
        <f ca="1"/>
        <v>403.31</v>
      </c>
      <c r="M1268" vm="10752">
        <f ca="1"/>
        <v>192.29</v>
      </c>
      <c r="N1268" s="9">
        <f t="shared" ca="1" si="125"/>
        <v>21.648533786655332</v>
      </c>
      <c r="O1268" s="9">
        <f t="shared" ca="1" si="125"/>
        <v>1.6454660748256185</v>
      </c>
      <c r="P1268" s="9">
        <f t="shared" ca="1" si="125"/>
        <v>2.1929167376128045</v>
      </c>
      <c r="Q1268" s="9">
        <f t="shared" ca="1" si="120"/>
        <v>1.3644904320720412</v>
      </c>
      <c r="R1268" s="9">
        <f t="shared" ca="1" si="121"/>
        <v>1.963848964677223</v>
      </c>
      <c r="S1268" s="9">
        <f t="shared" ca="1" si="122"/>
        <v>13.461568250598814</v>
      </c>
      <c r="T1268" s="9">
        <f t="shared" ca="1" si="123"/>
        <v>1.8763967629504421</v>
      </c>
    </row>
    <row r="1269" spans="1:20" x14ac:dyDescent="0.25">
      <c r="A1269" vm="10753">
        <f ca="1"/>
        <v>45671</v>
      </c>
      <c r="B1269" vm="10754">
        <f ca="1"/>
        <v>505.08</v>
      </c>
      <c r="C1269" s="9">
        <f t="shared" ca="1" si="124"/>
        <v>-9.4944220270598567E-4</v>
      </c>
      <c r="G1269" vm="10755">
        <f ca="1"/>
        <v>131.76</v>
      </c>
      <c r="H1269" vm="10756">
        <f ca="1"/>
        <v>415.67</v>
      </c>
      <c r="I1269" vm="10757">
        <f ca="1"/>
        <v>233.28</v>
      </c>
      <c r="J1269" vm="10758">
        <f ca="1"/>
        <v>217.76</v>
      </c>
      <c r="K1269" vm="10759">
        <f ca="1"/>
        <v>594.25</v>
      </c>
      <c r="L1269" vm="10760">
        <f ca="1"/>
        <v>396.36</v>
      </c>
      <c r="M1269" vm="10761">
        <f ca="1"/>
        <v>191.05</v>
      </c>
      <c r="N1269" s="9">
        <f t="shared" ca="1" si="125"/>
        <v>21.398640033999147</v>
      </c>
      <c r="O1269" s="9">
        <f t="shared" ca="1" si="125"/>
        <v>1.6358275206087511</v>
      </c>
      <c r="P1269" s="9">
        <f t="shared" ca="1" si="125"/>
        <v>2.17766048016346</v>
      </c>
      <c r="Q1269" s="9">
        <f t="shared" ca="1" si="120"/>
        <v>1.3569140185297428</v>
      </c>
      <c r="R1269" s="9">
        <f t="shared" ca="1" si="121"/>
        <v>1.8952496954933009</v>
      </c>
      <c r="S1269" s="9">
        <f t="shared" ca="1" si="122"/>
        <v>13.212360694769151</v>
      </c>
      <c r="T1269" s="9">
        <f t="shared" ca="1" si="123"/>
        <v>1.8578480501413592</v>
      </c>
    </row>
    <row r="1270" spans="1:20" x14ac:dyDescent="0.25">
      <c r="A1270" vm="10762">
        <f ca="1"/>
        <v>45672</v>
      </c>
      <c r="B1270" vm="10763">
        <f ca="1"/>
        <v>516.70000000000005</v>
      </c>
      <c r="C1270" s="9">
        <f t="shared" ca="1" si="124"/>
        <v>2.3006256434624284E-2</v>
      </c>
      <c r="G1270" vm="10764">
        <f ca="1"/>
        <v>136.24</v>
      </c>
      <c r="H1270" vm="10765">
        <f ca="1"/>
        <v>426.31</v>
      </c>
      <c r="I1270" vm="10766">
        <f ca="1"/>
        <v>237.87</v>
      </c>
      <c r="J1270" vm="10767">
        <f ca="1"/>
        <v>223.35</v>
      </c>
      <c r="K1270" vm="10768">
        <f ca="1"/>
        <v>617.12</v>
      </c>
      <c r="L1270" vm="10769">
        <f ca="1"/>
        <v>428.22</v>
      </c>
      <c r="M1270" vm="10770">
        <f ca="1"/>
        <v>196.98</v>
      </c>
      <c r="N1270" s="9">
        <f t="shared" ca="1" si="125"/>
        <v>22.160220994475139</v>
      </c>
      <c r="O1270" s="9">
        <f t="shared" ca="1" si="125"/>
        <v>1.7032974001268233</v>
      </c>
      <c r="P1270" s="9">
        <f t="shared" ca="1" si="125"/>
        <v>2.2401838923888988</v>
      </c>
      <c r="Q1270" s="9">
        <f t="shared" ca="1" si="120"/>
        <v>1.4174170923889515</v>
      </c>
      <c r="R1270" s="9">
        <f t="shared" ca="1" si="121"/>
        <v>2.0066747868453105</v>
      </c>
      <c r="S1270" s="9">
        <f t="shared" ca="1" si="122"/>
        <v>14.354771159335064</v>
      </c>
      <c r="T1270" s="9">
        <f t="shared" ca="1" si="123"/>
        <v>1.9465527815589891</v>
      </c>
    </row>
    <row r="1271" spans="1:20" x14ac:dyDescent="0.25">
      <c r="A1271" vm="10771">
        <f ca="1"/>
        <v>45673</v>
      </c>
      <c r="B1271" vm="10772">
        <f ca="1"/>
        <v>513.08000000000004</v>
      </c>
      <c r="C1271" s="9">
        <f t="shared" ca="1" si="124"/>
        <v>-7.0059996129282487E-3</v>
      </c>
      <c r="G1271" vm="10773">
        <f ca="1"/>
        <v>133.57</v>
      </c>
      <c r="H1271" vm="10774">
        <f ca="1"/>
        <v>424.58</v>
      </c>
      <c r="I1271" vm="10775">
        <f ca="1"/>
        <v>228.26</v>
      </c>
      <c r="J1271" vm="10776">
        <f ca="1"/>
        <v>220.66</v>
      </c>
      <c r="K1271" vm="10777">
        <f ca="1"/>
        <v>611.29999999999995</v>
      </c>
      <c r="L1271" vm="10778">
        <f ca="1"/>
        <v>413.82</v>
      </c>
      <c r="M1271" vm="10779">
        <f ca="1"/>
        <v>194.41</v>
      </c>
      <c r="N1271" s="9">
        <f t="shared" ca="1" si="125"/>
        <v>21.706332341691457</v>
      </c>
      <c r="O1271" s="9">
        <f t="shared" ca="1" si="125"/>
        <v>1.6923272035510464</v>
      </c>
      <c r="P1271" s="9">
        <f t="shared" ca="1" si="125"/>
        <v>2.1092797548101481</v>
      </c>
      <c r="Q1271" s="9">
        <f t="shared" ca="1" si="120"/>
        <v>1.3883020174906919</v>
      </c>
      <c r="R1271" s="9">
        <f t="shared" ca="1" si="121"/>
        <v>1.9783191230207064</v>
      </c>
      <c r="S1271" s="9">
        <f t="shared" ca="1" si="122"/>
        <v>13.83842744653691</v>
      </c>
      <c r="T1271" s="9">
        <f t="shared" ca="1" si="123"/>
        <v>1.9081090783982289</v>
      </c>
    </row>
    <row r="1272" spans="1:20" x14ac:dyDescent="0.25">
      <c r="A1272" vm="10780">
        <f ca="1"/>
        <v>45674</v>
      </c>
      <c r="B1272" vm="10781">
        <f ca="1"/>
        <v>521.74</v>
      </c>
      <c r="C1272" s="9">
        <f t="shared" ca="1" si="124"/>
        <v>1.6878459499493292E-2</v>
      </c>
      <c r="G1272" vm="10782">
        <f ca="1"/>
        <v>137.71</v>
      </c>
      <c r="H1272" vm="10783">
        <f ca="1"/>
        <v>429.03</v>
      </c>
      <c r="I1272" vm="10784">
        <f ca="1"/>
        <v>229.98</v>
      </c>
      <c r="J1272" vm="10785">
        <f ca="1"/>
        <v>225.94</v>
      </c>
      <c r="K1272" vm="10786">
        <f ca="1"/>
        <v>612.77</v>
      </c>
      <c r="L1272" vm="10787">
        <f ca="1"/>
        <v>426.5</v>
      </c>
      <c r="M1272" vm="10788">
        <f ca="1"/>
        <v>197.55</v>
      </c>
      <c r="N1272" s="9">
        <f t="shared" ca="1" si="125"/>
        <v>22.41011474713132</v>
      </c>
      <c r="O1272" s="9">
        <f t="shared" ca="1" si="125"/>
        <v>1.720545339251744</v>
      </c>
      <c r="P1272" s="9">
        <f t="shared" ca="1" si="125"/>
        <v>2.1327090073216417</v>
      </c>
      <c r="Q1272" s="9">
        <f t="shared" ca="1" si="120"/>
        <v>1.4454498224954544</v>
      </c>
      <c r="R1272" s="9">
        <f t="shared" ca="1" si="121"/>
        <v>1.985481120584653</v>
      </c>
      <c r="S1272" s="9">
        <f t="shared" ca="1" si="122"/>
        <v>14.293096771417506</v>
      </c>
      <c r="T1272" s="9">
        <f t="shared" ca="1" si="123"/>
        <v>1.955079205995423</v>
      </c>
    </row>
    <row r="1273" spans="1:20" x14ac:dyDescent="0.25">
      <c r="A1273" vm="10789">
        <f ca="1"/>
        <v>45678</v>
      </c>
      <c r="B1273" vm="10790">
        <f ca="1"/>
        <v>524.79999999999995</v>
      </c>
      <c r="C1273" s="9">
        <f t="shared" ca="1" si="124"/>
        <v>5.8649902250162977E-3</v>
      </c>
      <c r="G1273" vm="10791">
        <f ca="1"/>
        <v>140.83000000000001</v>
      </c>
      <c r="H1273" vm="10792">
        <f ca="1"/>
        <v>428.5</v>
      </c>
      <c r="I1273" vm="10793">
        <f ca="1"/>
        <v>222.64</v>
      </c>
      <c r="J1273" vm="1370">
        <f ca="1"/>
        <v>230.71</v>
      </c>
      <c r="K1273" vm="10794">
        <f ca="1"/>
        <v>616.46</v>
      </c>
      <c r="L1273" vm="10795">
        <f ca="1"/>
        <v>424.07</v>
      </c>
      <c r="M1273" vm="10796">
        <f ca="1"/>
        <v>199.63</v>
      </c>
      <c r="N1273" s="9">
        <f t="shared" ca="1" si="125"/>
        <v>22.940501487462814</v>
      </c>
      <c r="O1273" s="9">
        <f t="shared" ca="1" si="125"/>
        <v>1.7171845275840205</v>
      </c>
      <c r="P1273" s="9">
        <f t="shared" ca="1" si="125"/>
        <v>2.0327260343946878</v>
      </c>
      <c r="Q1273" s="9">
        <f t="shared" ca="1" si="120"/>
        <v>1.4970776690622567</v>
      </c>
      <c r="R1273" s="9">
        <f t="shared" ca="1" si="121"/>
        <v>2.0034591961023143</v>
      </c>
      <c r="S1273" s="9">
        <f t="shared" ca="1" si="122"/>
        <v>14.205963769882818</v>
      </c>
      <c r="T1273" s="9">
        <f t="shared" ca="1" si="123"/>
        <v>1.9861931758687228</v>
      </c>
    </row>
    <row r="1274" spans="1:20" x14ac:dyDescent="0.25">
      <c r="A1274" vm="10797">
        <f ca="1"/>
        <v>45679</v>
      </c>
      <c r="B1274" vm="10798">
        <f ca="1"/>
        <v>531.51</v>
      </c>
      <c r="C1274" s="9">
        <f t="shared" ca="1" si="124"/>
        <v>1.2785823170731847E-2</v>
      </c>
      <c r="G1274" vm="5728">
        <f ca="1"/>
        <v>147.07</v>
      </c>
      <c r="H1274" vm="10799">
        <f ca="1"/>
        <v>446.2</v>
      </c>
      <c r="I1274" vm="10800">
        <f ca="1"/>
        <v>223.83</v>
      </c>
      <c r="J1274" vm="10801">
        <f ca="1"/>
        <v>235.01</v>
      </c>
      <c r="K1274" vm="10802">
        <f ca="1"/>
        <v>623.5</v>
      </c>
      <c r="L1274" vm="10803">
        <f ca="1"/>
        <v>415.11</v>
      </c>
      <c r="M1274" vm="10804">
        <f ca="1"/>
        <v>200.03</v>
      </c>
      <c r="N1274" s="9">
        <f t="shared" ca="1" si="125"/>
        <v>24.001274968125795</v>
      </c>
      <c r="O1274" s="9">
        <f t="shared" ca="1" si="125"/>
        <v>1.8294229549778063</v>
      </c>
      <c r="P1274" s="9">
        <f t="shared" ca="1" si="125"/>
        <v>2.0489358079346163</v>
      </c>
      <c r="Q1274" s="9">
        <f t="shared" ca="1" si="120"/>
        <v>1.5436184951078014</v>
      </c>
      <c r="R1274" s="9">
        <f t="shared" ca="1" si="121"/>
        <v>2.0377588306942753</v>
      </c>
      <c r="S1274" s="9">
        <f t="shared" ca="1" si="122"/>
        <v>13.884683237475079</v>
      </c>
      <c r="T1274" s="9">
        <f t="shared" ca="1" si="123"/>
        <v>1.9921766316135883</v>
      </c>
    </row>
    <row r="1275" spans="1:20" x14ac:dyDescent="0.25">
      <c r="A1275" vm="10805">
        <f ca="1"/>
        <v>45680</v>
      </c>
      <c r="B1275" vm="10806">
        <f ca="1"/>
        <v>532.64</v>
      </c>
      <c r="C1275" s="9">
        <f t="shared" ca="1" si="124"/>
        <v>2.1260183251490261E-3</v>
      </c>
      <c r="G1275" vm="8899">
        <f ca="1"/>
        <v>147.22</v>
      </c>
      <c r="H1275" vm="10807">
        <f ca="1"/>
        <v>446.71</v>
      </c>
      <c r="I1275" vm="10808">
        <f ca="1"/>
        <v>223.66</v>
      </c>
      <c r="J1275" vm="10809">
        <f ca="1"/>
        <v>235.42</v>
      </c>
      <c r="K1275" vm="10810">
        <f ca="1"/>
        <v>636.45000000000005</v>
      </c>
      <c r="L1275" vm="10811">
        <f ca="1"/>
        <v>412.38</v>
      </c>
      <c r="M1275" vm="10812">
        <f ca="1"/>
        <v>199.58</v>
      </c>
      <c r="N1275" s="9">
        <f t="shared" ca="1" si="125"/>
        <v>24.026774330641732</v>
      </c>
      <c r="O1275" s="9">
        <f t="shared" ca="1" si="125"/>
        <v>1.8326569435637285</v>
      </c>
      <c r="P1275" s="9">
        <f t="shared" ca="1" si="125"/>
        <v>2.0466201260003407</v>
      </c>
      <c r="Q1275" s="9">
        <f t="shared" ca="1" si="120"/>
        <v>1.5480561087540048</v>
      </c>
      <c r="R1275" s="9">
        <f t="shared" ca="1" si="121"/>
        <v>2.1008526187576129</v>
      </c>
      <c r="S1275" s="9">
        <f t="shared" ca="1" si="122"/>
        <v>13.786793075257096</v>
      </c>
      <c r="T1275" s="9">
        <f t="shared" ca="1" si="123"/>
        <v>1.9854452439006152</v>
      </c>
    </row>
    <row r="1276" spans="1:20" x14ac:dyDescent="0.25">
      <c r="A1276" vm="10813">
        <f ca="1"/>
        <v>45681</v>
      </c>
      <c r="B1276" vm="10814">
        <f ca="1"/>
        <v>529.63</v>
      </c>
      <c r="C1276" s="9">
        <f t="shared" ca="1" si="124"/>
        <v>-5.6510964253529972E-3</v>
      </c>
      <c r="G1276" vm="10815">
        <f ca="1"/>
        <v>142.62</v>
      </c>
      <c r="H1276" vm="10816">
        <f ca="1"/>
        <v>444.06</v>
      </c>
      <c r="I1276" vm="10817">
        <f ca="1"/>
        <v>222.78</v>
      </c>
      <c r="J1276" vm="10818">
        <f ca="1"/>
        <v>234.85</v>
      </c>
      <c r="K1276" vm="10819">
        <f ca="1"/>
        <v>647.49</v>
      </c>
      <c r="L1276" vm="10820">
        <f ca="1"/>
        <v>406.58</v>
      </c>
      <c r="M1276" vm="10821">
        <f ca="1"/>
        <v>201.9</v>
      </c>
      <c r="N1276" s="9">
        <f t="shared" ca="1" si="125"/>
        <v>23.244793880152997</v>
      </c>
      <c r="O1276" s="9">
        <f t="shared" ca="1" si="125"/>
        <v>1.815852885225111</v>
      </c>
      <c r="P1276" s="9">
        <f t="shared" ca="1" si="125"/>
        <v>2.0346330665758559</v>
      </c>
      <c r="Q1276" s="9">
        <f t="shared" ca="1" si="120"/>
        <v>1.5418867434409904</v>
      </c>
      <c r="R1276" s="9">
        <f t="shared" ca="1" si="121"/>
        <v>2.1546406820950059</v>
      </c>
      <c r="S1276" s="9">
        <f t="shared" ca="1" si="122"/>
        <v>13.578821302046729</v>
      </c>
      <c r="T1276" s="9">
        <f t="shared" ca="1" si="123"/>
        <v>2.0201492872208346</v>
      </c>
    </row>
    <row r="1277" spans="1:20" x14ac:dyDescent="0.25">
      <c r="A1277" vm="10822">
        <f ca="1"/>
        <v>45684</v>
      </c>
      <c r="B1277" vm="10823">
        <f ca="1"/>
        <v>514.21</v>
      </c>
      <c r="C1277" s="9">
        <f t="shared" ca="1" si="124"/>
        <v>-2.9114664954779657E-2</v>
      </c>
      <c r="G1277" vm="10824">
        <f ca="1"/>
        <v>118.42</v>
      </c>
      <c r="H1277" vm="10825">
        <f ca="1"/>
        <v>434.56</v>
      </c>
      <c r="I1277" vm="5089">
        <f ca="1"/>
        <v>229.86</v>
      </c>
      <c r="J1277" vm="10809">
        <f ca="1"/>
        <v>235.42</v>
      </c>
      <c r="K1277" vm="10826">
        <f ca="1"/>
        <v>659.88</v>
      </c>
      <c r="L1277" vm="10827">
        <f ca="1"/>
        <v>397.15</v>
      </c>
      <c r="M1277" vm="10828">
        <f ca="1"/>
        <v>193.77</v>
      </c>
      <c r="N1277" s="9">
        <f t="shared" ca="1" si="125"/>
        <v>19.13089672758181</v>
      </c>
      <c r="O1277" s="9">
        <f t="shared" ca="1" si="125"/>
        <v>1.7556119213696895</v>
      </c>
      <c r="P1277" s="9">
        <f t="shared" ca="1" si="125"/>
        <v>2.1310744083092121</v>
      </c>
      <c r="Q1277" s="9">
        <f t="shared" ca="1" si="120"/>
        <v>1.5480561087540048</v>
      </c>
      <c r="R1277" s="9">
        <f t="shared" ca="1" si="121"/>
        <v>2.2150060901339828</v>
      </c>
      <c r="S1277" s="9">
        <f t="shared" ca="1" si="122"/>
        <v>13.240687884568493</v>
      </c>
      <c r="T1277" s="9">
        <f t="shared" ca="1" si="123"/>
        <v>1.8985355492064442</v>
      </c>
    </row>
    <row r="1278" spans="1:20" x14ac:dyDescent="0.25">
      <c r="A1278" vm="10829">
        <f ca="1"/>
        <v>45685</v>
      </c>
      <c r="B1278" vm="10552">
        <f ca="1"/>
        <v>521.80999999999995</v>
      </c>
      <c r="C1278" s="9">
        <f t="shared" ca="1" si="124"/>
        <v>1.4779953715407856E-2</v>
      </c>
      <c r="G1278" vm="10830">
        <f ca="1"/>
        <v>128.99</v>
      </c>
      <c r="H1278" vm="10831">
        <f ca="1"/>
        <v>447.2</v>
      </c>
      <c r="I1278" vm="10832">
        <f ca="1"/>
        <v>238.26</v>
      </c>
      <c r="J1278" vm="10833">
        <f ca="1"/>
        <v>238.15</v>
      </c>
      <c r="K1278" vm="10834">
        <f ca="1"/>
        <v>674.33</v>
      </c>
      <c r="L1278" vm="10835">
        <f ca="1"/>
        <v>398.09</v>
      </c>
      <c r="M1278" vm="10836">
        <f ca="1"/>
        <v>197.07</v>
      </c>
      <c r="N1278" s="9">
        <f t="shared" ca="1" si="125"/>
        <v>20.927751806204846</v>
      </c>
      <c r="O1278" s="9">
        <f t="shared" ca="1" si="125"/>
        <v>1.8357641090678505</v>
      </c>
      <c r="P1278" s="9">
        <f t="shared" ca="1" si="125"/>
        <v>2.245496339179295</v>
      </c>
      <c r="Q1278" s="9">
        <f t="shared" ca="1" si="120"/>
        <v>1.5776041215689673</v>
      </c>
      <c r="R1278" s="9">
        <f t="shared" ca="1" si="121"/>
        <v>2.2854080389768576</v>
      </c>
      <c r="S1278" s="9">
        <f t="shared" ca="1" si="122"/>
        <v>13.274393654709483</v>
      </c>
      <c r="T1278" s="9">
        <f t="shared" ca="1" si="123"/>
        <v>1.9478990591015841</v>
      </c>
    </row>
    <row r="1279" spans="1:20" x14ac:dyDescent="0.25">
      <c r="A1279" vm="10837">
        <f ca="1"/>
        <v>45686</v>
      </c>
      <c r="B1279" vm="10838">
        <f ca="1"/>
        <v>520.83000000000004</v>
      </c>
      <c r="C1279" s="9">
        <f t="shared" ca="1" si="124"/>
        <v>-1.8780782277072472E-3</v>
      </c>
      <c r="G1279" vm="852">
        <f ca="1"/>
        <v>123.7</v>
      </c>
      <c r="H1279" vm="10839">
        <f ca="1"/>
        <v>442.33</v>
      </c>
      <c r="I1279" vm="10840">
        <f ca="1"/>
        <v>239.36</v>
      </c>
      <c r="J1279" vm="10841">
        <f ca="1"/>
        <v>237.07</v>
      </c>
      <c r="K1279" vm="10842">
        <f ca="1"/>
        <v>676.49</v>
      </c>
      <c r="L1279" vm="10843">
        <f ca="1"/>
        <v>389.1</v>
      </c>
      <c r="M1279" vm="10844">
        <f ca="1"/>
        <v>197.18</v>
      </c>
      <c r="N1279" s="9">
        <f t="shared" ca="1" si="125"/>
        <v>20.028474288142796</v>
      </c>
      <c r="O1279" s="9">
        <f t="shared" ca="1" si="125"/>
        <v>1.8048826886493341</v>
      </c>
      <c r="P1279" s="9">
        <f t="shared" ca="1" si="125"/>
        <v>2.2604801634599019</v>
      </c>
      <c r="Q1279" s="9">
        <f t="shared" ca="1" si="120"/>
        <v>1.5659147978179928</v>
      </c>
      <c r="R1279" s="9">
        <f t="shared" ca="1" si="121"/>
        <v>2.2959317904993912</v>
      </c>
      <c r="S1279" s="9">
        <f t="shared" ca="1" si="122"/>
        <v>12.952037406233417</v>
      </c>
      <c r="T1279" s="9">
        <f t="shared" ca="1" si="123"/>
        <v>1.9495445094314223</v>
      </c>
    </row>
    <row r="1280" spans="1:20" x14ac:dyDescent="0.25">
      <c r="A1280" vm="10845">
        <f ca="1"/>
        <v>45687</v>
      </c>
      <c r="B1280" vm="10846">
        <f ca="1"/>
        <v>523.04999999999995</v>
      </c>
      <c r="C1280" s="9">
        <f t="shared" ca="1" si="124"/>
        <v>4.2624272795344087E-3</v>
      </c>
      <c r="G1280" vm="10847">
        <f ca="1"/>
        <v>124.65</v>
      </c>
      <c r="H1280" vm="10848">
        <f ca="1"/>
        <v>414.99</v>
      </c>
      <c r="I1280" vm="10849">
        <f ca="1"/>
        <v>237.59</v>
      </c>
      <c r="J1280" vm="382">
        <f ca="1"/>
        <v>234.64</v>
      </c>
      <c r="K1280" vm="10850">
        <f ca="1"/>
        <v>687</v>
      </c>
      <c r="L1280" vm="10851">
        <f ca="1"/>
        <v>400.28</v>
      </c>
      <c r="M1280" vm="10852">
        <f ca="1"/>
        <v>202.63</v>
      </c>
      <c r="N1280" s="9">
        <f t="shared" ca="1" si="125"/>
        <v>20.18997025074373</v>
      </c>
      <c r="O1280" s="9">
        <f t="shared" ca="1" si="125"/>
        <v>1.6315155358275208</v>
      </c>
      <c r="P1280" s="9">
        <f t="shared" ca="1" si="125"/>
        <v>2.2363698280265627</v>
      </c>
      <c r="Q1280" s="9">
        <f t="shared" ca="1" si="120"/>
        <v>1.5396138193783013</v>
      </c>
      <c r="R1280" s="9">
        <f t="shared" ca="1" si="121"/>
        <v>2.3471376370280148</v>
      </c>
      <c r="S1280" s="9">
        <f t="shared" ca="1" si="122"/>
        <v>13.352920927697536</v>
      </c>
      <c r="T1280" s="9">
        <f t="shared" ca="1" si="123"/>
        <v>2.0310690939552138</v>
      </c>
    </row>
    <row r="1281" spans="1:20" x14ac:dyDescent="0.25">
      <c r="A1281" vm="10853">
        <f ca="1"/>
        <v>45688</v>
      </c>
      <c r="B1281" vm="10854">
        <f ca="1"/>
        <v>522.29</v>
      </c>
      <c r="C1281" s="9">
        <f t="shared" ca="1" si="124"/>
        <v>-1.4530159640570028E-3</v>
      </c>
      <c r="G1281" vm="10855">
        <f ca="1"/>
        <v>120.07</v>
      </c>
      <c r="H1281" vm="10856">
        <f ca="1"/>
        <v>415.06</v>
      </c>
      <c r="I1281" vm="10857">
        <f ca="1"/>
        <v>236</v>
      </c>
      <c r="J1281" vm="10858">
        <f ca="1"/>
        <v>237.68</v>
      </c>
      <c r="K1281" vm="10859">
        <f ca="1"/>
        <v>689.18</v>
      </c>
      <c r="L1281" vm="10860">
        <f ca="1"/>
        <v>404.6</v>
      </c>
      <c r="M1281" vm="10861">
        <f ca="1"/>
        <v>205.6</v>
      </c>
      <c r="N1281" s="9">
        <f t="shared" ca="1" si="125"/>
        <v>19.411389715257116</v>
      </c>
      <c r="O1281" s="9">
        <f t="shared" ca="1" si="125"/>
        <v>1.631959416613824</v>
      </c>
      <c r="P1281" s="9">
        <f t="shared" ca="1" si="125"/>
        <v>2.2147113911118681</v>
      </c>
      <c r="Q1281" s="9">
        <f t="shared" ca="1" si="120"/>
        <v>1.5725171010477101</v>
      </c>
      <c r="R1281" s="9">
        <f t="shared" ca="1" si="121"/>
        <v>2.3577588306942752</v>
      </c>
      <c r="S1281" s="9">
        <f t="shared" ca="1" si="122"/>
        <v>13.507824041536983</v>
      </c>
      <c r="T1281" s="9">
        <f t="shared" ca="1" si="123"/>
        <v>2.0754962528608396</v>
      </c>
    </row>
    <row r="1282" spans="1:20" x14ac:dyDescent="0.25">
      <c r="A1282" vm="10862">
        <f ca="1"/>
        <v>45691</v>
      </c>
      <c r="B1282" vm="10863">
        <f ca="1"/>
        <v>518.11</v>
      </c>
      <c r="C1282" s="9">
        <f t="shared" ca="1" si="124"/>
        <v>-8.0032166038024322E-3</v>
      </c>
      <c r="G1282" vm="10864">
        <f ca="1"/>
        <v>116.66</v>
      </c>
      <c r="H1282" vm="10865">
        <f ca="1"/>
        <v>410.92</v>
      </c>
      <c r="I1282" vm="10866">
        <f ca="1"/>
        <v>228.01</v>
      </c>
      <c r="J1282" vm="10867">
        <f ca="1"/>
        <v>237.42</v>
      </c>
      <c r="K1282" vm="10868">
        <f ca="1"/>
        <v>697.46</v>
      </c>
      <c r="L1282" vm="7838">
        <f ca="1"/>
        <v>383.68</v>
      </c>
      <c r="M1282" vm="9023">
        <f ca="1"/>
        <v>202.64</v>
      </c>
      <c r="N1282" s="9">
        <f t="shared" ca="1" si="125"/>
        <v>18.831704207394814</v>
      </c>
      <c r="O1282" s="9">
        <f t="shared" ca="1" si="125"/>
        <v>1.6057070386810404</v>
      </c>
      <c r="P1282" s="9">
        <f t="shared" ca="1" si="125"/>
        <v>2.1058743402009195</v>
      </c>
      <c r="Q1282" s="9">
        <f t="shared" ca="1" si="120"/>
        <v>1.569703004589142</v>
      </c>
      <c r="R1282" s="9">
        <f t="shared" ca="1" si="121"/>
        <v>2.3980998781973204</v>
      </c>
      <c r="S1282" s="9">
        <f t="shared" ca="1" si="122"/>
        <v>12.757691369888557</v>
      </c>
      <c r="T1282" s="9">
        <f t="shared" ca="1" si="123"/>
        <v>2.0312186803488355</v>
      </c>
    </row>
    <row r="1283" spans="1:20" x14ac:dyDescent="0.25">
      <c r="A1283" vm="10869">
        <f ca="1"/>
        <v>45692</v>
      </c>
      <c r="B1283" vm="10870">
        <f ca="1"/>
        <v>524.47</v>
      </c>
      <c r="C1283" s="9">
        <f t="shared" ca="1" si="124"/>
        <v>1.2275385535890138E-2</v>
      </c>
      <c r="G1283" vm="10871">
        <f ca="1"/>
        <v>118.65</v>
      </c>
      <c r="H1283" vm="10872">
        <f ca="1"/>
        <v>412.37</v>
      </c>
      <c r="I1283" vm="10873">
        <f ca="1"/>
        <v>232.8</v>
      </c>
      <c r="J1283" vm="10874">
        <f ca="1"/>
        <v>242.06</v>
      </c>
      <c r="K1283" vm="10875">
        <f ca="1"/>
        <v>704.19</v>
      </c>
      <c r="L1283" vm="10876">
        <f ca="1"/>
        <v>392.21</v>
      </c>
      <c r="M1283" vm="4855">
        <f ca="1"/>
        <v>207.71</v>
      </c>
      <c r="N1283" s="9">
        <f t="shared" ca="1" si="125"/>
        <v>19.169995750106246</v>
      </c>
      <c r="O1283" s="9">
        <f t="shared" ca="1" si="125"/>
        <v>1.6149017121116045</v>
      </c>
      <c r="P1283" s="9">
        <f t="shared" ca="1" si="125"/>
        <v>2.1711220841137413</v>
      </c>
      <c r="Q1283" s="9">
        <f t="shared" ca="1" si="120"/>
        <v>1.6199238029266603</v>
      </c>
      <c r="R1283" s="9">
        <f t="shared" ca="1" si="121"/>
        <v>2.4308891595615107</v>
      </c>
      <c r="S1283" s="9">
        <f t="shared" ca="1" si="122"/>
        <v>13.063553305316905</v>
      </c>
      <c r="T1283" s="9">
        <f t="shared" ca="1" si="123"/>
        <v>2.1070589819150052</v>
      </c>
    </row>
    <row r="1284" spans="1:20" x14ac:dyDescent="0.25">
      <c r="A1284" vm="10877">
        <f ca="1"/>
        <v>45693</v>
      </c>
      <c r="B1284" vm="10878">
        <f ca="1"/>
        <v>526.85</v>
      </c>
      <c r="C1284" s="9">
        <f t="shared" ca="1" si="124"/>
        <v>4.5379144660324666E-3</v>
      </c>
      <c r="G1284" vm="7629">
        <f ca="1"/>
        <v>124.83</v>
      </c>
      <c r="H1284" vm="10879">
        <f ca="1"/>
        <v>413.29</v>
      </c>
      <c r="I1284" vm="10880">
        <f ca="1"/>
        <v>232.47</v>
      </c>
      <c r="J1284" vm="10881">
        <f ca="1"/>
        <v>236.17</v>
      </c>
      <c r="K1284" vm="10882">
        <f ca="1"/>
        <v>704.87</v>
      </c>
      <c r="L1284" vm="10883">
        <f ca="1"/>
        <v>378.17</v>
      </c>
      <c r="M1284" vm="10884">
        <f ca="1"/>
        <v>193.3</v>
      </c>
      <c r="N1284" s="9">
        <f t="shared" ca="1" si="125"/>
        <v>20.220569485762855</v>
      </c>
      <c r="O1284" s="9">
        <f t="shared" ca="1" si="125"/>
        <v>1.6207355738744456</v>
      </c>
      <c r="P1284" s="9">
        <f t="shared" ca="1" si="125"/>
        <v>2.1666269368295592</v>
      </c>
      <c r="Q1284" s="9">
        <f t="shared" ref="Q1284:Q1347" ca="1" si="126">(J1284/J$3)-1</f>
        <v>1.5561736946921809</v>
      </c>
      <c r="R1284" s="9">
        <f t="shared" ref="R1284:R1347" ca="1" si="127">(K1284/K$3)-1</f>
        <v>2.4342021924482338</v>
      </c>
      <c r="S1284" s="9">
        <f t="shared" ref="S1284:S1347" ca="1" si="128">(L1284/L$3)-1</f>
        <v>12.560118185338707</v>
      </c>
      <c r="T1284" s="9">
        <f t="shared" ref="T1284:T1347" ca="1" si="129">(M1284/M$3)-1</f>
        <v>1.8915049887062274</v>
      </c>
    </row>
    <row r="1285" spans="1:20" x14ac:dyDescent="0.25">
      <c r="A1285" vm="10885">
        <f ca="1"/>
        <v>45694</v>
      </c>
      <c r="B1285" vm="10665">
        <f ca="1"/>
        <v>529.6</v>
      </c>
      <c r="C1285" s="9">
        <f t="shared" ca="1" si="124"/>
        <v>5.2197020024675744E-3</v>
      </c>
      <c r="G1285" vm="10886">
        <f ca="1"/>
        <v>128.68</v>
      </c>
      <c r="H1285" vm="10887">
        <f ca="1"/>
        <v>415.82</v>
      </c>
      <c r="I1285" vm="10888">
        <f ca="1"/>
        <v>233.22</v>
      </c>
      <c r="J1285" vm="8527">
        <f ca="1"/>
        <v>238.83</v>
      </c>
      <c r="K1285" vm="10889">
        <f ca="1"/>
        <v>711.99</v>
      </c>
      <c r="L1285" vm="10890">
        <f ca="1"/>
        <v>374.32</v>
      </c>
      <c r="M1285" vm="10891">
        <f ca="1"/>
        <v>193.31</v>
      </c>
      <c r="N1285" s="9">
        <f t="shared" ca="1" si="125"/>
        <v>20.875053123671908</v>
      </c>
      <c r="O1285" s="9">
        <f t="shared" ca="1" si="125"/>
        <v>1.6367786937222575</v>
      </c>
      <c r="P1285" s="9">
        <f t="shared" ca="1" si="125"/>
        <v>2.1768431806572455</v>
      </c>
      <c r="Q1285" s="9">
        <f t="shared" ca="1" si="126"/>
        <v>1.5849640661529141</v>
      </c>
      <c r="R1285" s="9">
        <f t="shared" ca="1" si="127"/>
        <v>2.4688915956151036</v>
      </c>
      <c r="S1285" s="9">
        <f t="shared" ca="1" si="128"/>
        <v>12.422067956569755</v>
      </c>
      <c r="T1285" s="9">
        <f t="shared" ca="1" si="129"/>
        <v>1.891654575099849</v>
      </c>
    </row>
    <row r="1286" spans="1:20" x14ac:dyDescent="0.25">
      <c r="A1286" vm="10892">
        <f ca="1"/>
        <v>45695</v>
      </c>
      <c r="B1286" vm="10893">
        <f ca="1"/>
        <v>522.91999999999996</v>
      </c>
      <c r="C1286" s="9">
        <f t="shared" ca="1" si="124"/>
        <v>-1.2613293051359609E-2</v>
      </c>
      <c r="G1286" vm="10894">
        <f ca="1"/>
        <v>129.84</v>
      </c>
      <c r="H1286" vm="10895">
        <f ca="1"/>
        <v>409.75</v>
      </c>
      <c r="I1286" vm="10896">
        <f ca="1"/>
        <v>227.63</v>
      </c>
      <c r="J1286" vm="10897">
        <f ca="1"/>
        <v>229.15</v>
      </c>
      <c r="K1286" vm="10898">
        <f ca="1"/>
        <v>714.52</v>
      </c>
      <c r="L1286" vm="10899">
        <f ca="1"/>
        <v>361.62</v>
      </c>
      <c r="M1286" vm="10900">
        <f ca="1"/>
        <v>187.14</v>
      </c>
      <c r="N1286" s="9">
        <f t="shared" ca="1" si="125"/>
        <v>21.072248193795154</v>
      </c>
      <c r="O1286" s="9">
        <f t="shared" ca="1" si="125"/>
        <v>1.5982878883956881</v>
      </c>
      <c r="P1286" s="9">
        <f t="shared" ca="1" si="125"/>
        <v>2.1006981099948923</v>
      </c>
      <c r="Q1286" s="9">
        <f t="shared" ca="1" si="126"/>
        <v>1.4801930903108498</v>
      </c>
      <c r="R1286" s="9">
        <f t="shared" ca="1" si="127"/>
        <v>2.4812180267965895</v>
      </c>
      <c r="S1286" s="9">
        <f t="shared" ca="1" si="128"/>
        <v>11.966681487643609</v>
      </c>
      <c r="T1286" s="9">
        <f t="shared" ca="1" si="129"/>
        <v>1.799359770235299</v>
      </c>
    </row>
    <row r="1287" spans="1:20" x14ac:dyDescent="0.25">
      <c r="A1287" vm="10901">
        <f ca="1"/>
        <v>45698</v>
      </c>
      <c r="B1287" vm="10902">
        <f ca="1"/>
        <v>529.25</v>
      </c>
      <c r="C1287" s="9">
        <f t="shared" ca="1" si="124"/>
        <v>1.2105102118870947E-2</v>
      </c>
      <c r="G1287" vm="10773">
        <f ca="1"/>
        <v>133.57</v>
      </c>
      <c r="H1287" vm="10903">
        <f ca="1"/>
        <v>412.22</v>
      </c>
      <c r="I1287" vm="10904">
        <f ca="1"/>
        <v>227.65</v>
      </c>
      <c r="J1287" vm="10905">
        <f ca="1"/>
        <v>233.14</v>
      </c>
      <c r="K1287" vm="10906">
        <f ca="1"/>
        <v>717.4</v>
      </c>
      <c r="L1287" vm="10907">
        <f ca="1"/>
        <v>350.73</v>
      </c>
      <c r="M1287" vm="10908">
        <f ca="1"/>
        <v>188.2</v>
      </c>
      <c r="N1287" s="9">
        <f t="shared" ca="1" si="125"/>
        <v>21.706332341691457</v>
      </c>
      <c r="O1287" s="9">
        <f t="shared" ca="1" si="125"/>
        <v>1.6139505389980981</v>
      </c>
      <c r="P1287" s="9">
        <f t="shared" ca="1" si="125"/>
        <v>2.1009705431636303</v>
      </c>
      <c r="Q1287" s="9">
        <f t="shared" ca="1" si="126"/>
        <v>1.5233786475019482</v>
      </c>
      <c r="R1287" s="9">
        <f t="shared" ca="1" si="127"/>
        <v>2.4952496954933006</v>
      </c>
      <c r="S1287" s="9">
        <f t="shared" ca="1" si="128"/>
        <v>11.576196554840006</v>
      </c>
      <c r="T1287" s="9">
        <f t="shared" ca="1" si="129"/>
        <v>1.8152159279591928</v>
      </c>
    </row>
    <row r="1288" spans="1:20" x14ac:dyDescent="0.25">
      <c r="A1288" vm="10909">
        <f ca="1"/>
        <v>45699</v>
      </c>
      <c r="B1288" vm="10910">
        <f ca="1"/>
        <v>527.99</v>
      </c>
      <c r="C1288" s="9">
        <f t="shared" ca="1" si="124"/>
        <v>-2.3807274444969106E-3</v>
      </c>
      <c r="G1288" vm="6269">
        <f ca="1"/>
        <v>132.80000000000001</v>
      </c>
      <c r="H1288" vm="10911">
        <f ca="1"/>
        <v>411.44</v>
      </c>
      <c r="I1288" vm="10912">
        <f ca="1"/>
        <v>232.62</v>
      </c>
      <c r="J1288" vm="10913">
        <f ca="1"/>
        <v>232.76</v>
      </c>
      <c r="K1288" vm="10914">
        <f ca="1"/>
        <v>719.8</v>
      </c>
      <c r="L1288" vm="10915">
        <f ca="1"/>
        <v>328.5</v>
      </c>
      <c r="M1288" vm="9441">
        <f ca="1"/>
        <v>187.07</v>
      </c>
      <c r="N1288" s="9">
        <f t="shared" ca="1" si="125"/>
        <v>21.575435614109647</v>
      </c>
      <c r="O1288" s="9">
        <f t="shared" ca="1" si="125"/>
        <v>1.609004438807863</v>
      </c>
      <c r="P1288" s="9">
        <f t="shared" ca="1" si="125"/>
        <v>2.1686701855950967</v>
      </c>
      <c r="Q1288" s="9">
        <f t="shared" ca="1" si="126"/>
        <v>1.5192657372932721</v>
      </c>
      <c r="R1288" s="9">
        <f t="shared" ca="1" si="127"/>
        <v>2.5069427527405601</v>
      </c>
      <c r="S1288" s="9">
        <f t="shared" ca="1" si="128"/>
        <v>10.779090948207857</v>
      </c>
      <c r="T1288" s="9">
        <f t="shared" ca="1" si="129"/>
        <v>1.7983126654799477</v>
      </c>
    </row>
    <row r="1289" spans="1:20" x14ac:dyDescent="0.25">
      <c r="A1289" vm="10916">
        <f ca="1"/>
        <v>45700</v>
      </c>
      <c r="B1289" vm="10917">
        <f ca="1"/>
        <v>528.29999999999995</v>
      </c>
      <c r="C1289" s="9">
        <f t="shared" ca="1" si="124"/>
        <v>5.8713233205165416E-4</v>
      </c>
      <c r="G1289" vm="10918">
        <f ca="1"/>
        <v>131.13999999999999</v>
      </c>
      <c r="H1289" vm="10919">
        <f ca="1"/>
        <v>409.04</v>
      </c>
      <c r="I1289" vm="10920">
        <f ca="1"/>
        <v>236.87</v>
      </c>
      <c r="J1289" vm="10921">
        <f ca="1"/>
        <v>228.93</v>
      </c>
      <c r="K1289" vm="10922">
        <f ca="1"/>
        <v>725.38</v>
      </c>
      <c r="L1289" vm="2965">
        <f ca="1"/>
        <v>336.51</v>
      </c>
      <c r="M1289" vm="10923">
        <f ca="1"/>
        <v>185.43</v>
      </c>
      <c r="N1289" s="9">
        <f t="shared" ca="1" si="125"/>
        <v>21.293242668933274</v>
      </c>
      <c r="O1289" s="9">
        <f t="shared" ca="1" si="125"/>
        <v>1.5937856689917567</v>
      </c>
      <c r="P1289" s="9">
        <f t="shared" ca="1" si="125"/>
        <v>2.2265622339519839</v>
      </c>
      <c r="Q1289" s="9">
        <f t="shared" ca="1" si="126"/>
        <v>1.4778119317689846</v>
      </c>
      <c r="R1289" s="9">
        <f t="shared" ca="1" si="127"/>
        <v>2.5341291108404387</v>
      </c>
      <c r="S1289" s="9">
        <f t="shared" ca="1" si="128"/>
        <v>11.06630713845183</v>
      </c>
      <c r="T1289" s="9">
        <f t="shared" ca="1" si="129"/>
        <v>1.7737804969259998</v>
      </c>
    </row>
    <row r="1290" spans="1:20" x14ac:dyDescent="0.25">
      <c r="A1290" vm="10924">
        <f ca="1"/>
        <v>45701</v>
      </c>
      <c r="B1290" vm="10925">
        <f ca="1"/>
        <v>535.9</v>
      </c>
      <c r="C1290" s="9">
        <f t="shared" ref="C1290:C1353" ca="1" si="130">B1290/B1289-1</f>
        <v>1.4385765663448735E-2</v>
      </c>
      <c r="G1290" vm="8123">
        <f ca="1"/>
        <v>135.29</v>
      </c>
      <c r="H1290" vm="9405">
        <f ca="1"/>
        <v>410.54</v>
      </c>
      <c r="I1290" vm="10926">
        <f ca="1"/>
        <v>241.53</v>
      </c>
      <c r="J1290" vm="10927">
        <f ca="1"/>
        <v>230.37</v>
      </c>
      <c r="K1290" vm="10928">
        <f ca="1"/>
        <v>728.56</v>
      </c>
      <c r="L1290" vm="10929">
        <f ca="1"/>
        <v>355.94</v>
      </c>
      <c r="M1290" vm="10930">
        <f ca="1"/>
        <v>187.88</v>
      </c>
      <c r="N1290" s="9">
        <f t="shared" ca="1" si="125"/>
        <v>21.998725031874201</v>
      </c>
      <c r="O1290" s="9">
        <f t="shared" ca="1" si="125"/>
        <v>1.6032974001268232</v>
      </c>
      <c r="P1290" s="9">
        <f t="shared" ca="1" si="125"/>
        <v>2.2900391622680063</v>
      </c>
      <c r="Q1290" s="9">
        <f t="shared" ca="1" si="126"/>
        <v>1.4933976967702831</v>
      </c>
      <c r="R1290" s="9">
        <f t="shared" ca="1" si="127"/>
        <v>2.5496224116930568</v>
      </c>
      <c r="S1290" s="9">
        <f t="shared" ca="1" si="128"/>
        <v>11.763012578706558</v>
      </c>
      <c r="T1290" s="9">
        <f t="shared" ca="1" si="129"/>
        <v>1.8104291633633003</v>
      </c>
    </row>
    <row r="1291" spans="1:20" x14ac:dyDescent="0.25">
      <c r="A1291" vm="10931">
        <f ca="1"/>
        <v>45702</v>
      </c>
      <c r="B1291" vm="10932">
        <f ca="1"/>
        <v>538.15</v>
      </c>
      <c r="C1291" s="9">
        <f t="shared" ca="1" si="130"/>
        <v>4.1985445045717995E-3</v>
      </c>
      <c r="G1291" vm="10933">
        <f ca="1"/>
        <v>138.85</v>
      </c>
      <c r="H1291" vm="10934">
        <f ca="1"/>
        <v>408.43</v>
      </c>
      <c r="I1291" vm="10935">
        <f ca="1"/>
        <v>244.6</v>
      </c>
      <c r="J1291" vm="9733">
        <f ca="1"/>
        <v>228.68</v>
      </c>
      <c r="K1291" vm="10936">
        <f ca="1"/>
        <v>736.67</v>
      </c>
      <c r="L1291" vm="10937">
        <f ca="1"/>
        <v>355.84</v>
      </c>
      <c r="M1291" vm="10938">
        <f ca="1"/>
        <v>186.87</v>
      </c>
      <c r="N1291" s="9">
        <f t="shared" ca="1" si="125"/>
        <v>22.603909902252443</v>
      </c>
      <c r="O1291" s="9">
        <f t="shared" ca="1" si="125"/>
        <v>1.5899175649968296</v>
      </c>
      <c r="P1291" s="9">
        <f t="shared" ca="1" si="125"/>
        <v>2.3318576536693345</v>
      </c>
      <c r="Q1291" s="9">
        <f t="shared" ca="1" si="126"/>
        <v>1.4751060697895926</v>
      </c>
      <c r="R1291" s="9">
        <f t="shared" ca="1" si="127"/>
        <v>2.5891352009744213</v>
      </c>
      <c r="S1291" s="9">
        <f t="shared" ca="1" si="128"/>
        <v>11.759426858478793</v>
      </c>
      <c r="T1291" s="9">
        <f t="shared" ca="1" si="129"/>
        <v>1.7953209376075154</v>
      </c>
    </row>
    <row r="1292" spans="1:20" x14ac:dyDescent="0.25">
      <c r="A1292" vm="10939">
        <f ca="1"/>
        <v>45706</v>
      </c>
      <c r="B1292" vm="10940">
        <f ca="1"/>
        <v>539.37</v>
      </c>
      <c r="C1292" s="9">
        <f t="shared" ca="1" si="130"/>
        <v>2.2670259221406752E-3</v>
      </c>
      <c r="G1292" vm="10941">
        <f ca="1"/>
        <v>139.4</v>
      </c>
      <c r="H1292" vm="10942">
        <f ca="1"/>
        <v>409.64</v>
      </c>
      <c r="I1292" vm="10943">
        <f ca="1"/>
        <v>244.47</v>
      </c>
      <c r="J1292" vm="10944">
        <f ca="1"/>
        <v>226.65</v>
      </c>
      <c r="K1292" vm="10945">
        <f ca="1"/>
        <v>716.37</v>
      </c>
      <c r="L1292" vm="10946">
        <f ca="1"/>
        <v>354.11</v>
      </c>
      <c r="M1292" vm="10947">
        <f ca="1"/>
        <v>185.8</v>
      </c>
      <c r="N1292" s="9">
        <f t="shared" ca="1" si="125"/>
        <v>22.697407564810881</v>
      </c>
      <c r="O1292" s="9">
        <f t="shared" ca="1" si="125"/>
        <v>1.5975903614457834</v>
      </c>
      <c r="P1292" s="9">
        <f t="shared" ca="1" si="125"/>
        <v>2.3300868380725355</v>
      </c>
      <c r="Q1292" s="9">
        <f t="shared" ca="1" si="126"/>
        <v>1.453134470516928</v>
      </c>
      <c r="R1292" s="9">
        <f t="shared" ca="1" si="127"/>
        <v>2.490231425091352</v>
      </c>
      <c r="S1292" s="9">
        <f t="shared" ca="1" si="128"/>
        <v>11.697393898538461</v>
      </c>
      <c r="T1292" s="9">
        <f t="shared" ca="1" si="129"/>
        <v>1.7793151934900004</v>
      </c>
    </row>
    <row r="1293" spans="1:20" x14ac:dyDescent="0.25">
      <c r="A1293" vm="10948">
        <f ca="1"/>
        <v>45707</v>
      </c>
      <c r="B1293" vm="10949">
        <f ca="1"/>
        <v>539.52</v>
      </c>
      <c r="C1293" s="9">
        <f t="shared" ca="1" si="130"/>
        <v>2.7810223037993964E-4</v>
      </c>
      <c r="G1293" vm="5634">
        <f ca="1"/>
        <v>139.22999999999999</v>
      </c>
      <c r="H1293" vm="10950">
        <f ca="1"/>
        <v>414.77</v>
      </c>
      <c r="I1293" vm="10951">
        <f ca="1"/>
        <v>244.87</v>
      </c>
      <c r="J1293" vm="10952">
        <f ca="1"/>
        <v>226.63</v>
      </c>
      <c r="K1293" vm="10953">
        <f ca="1"/>
        <v>703.77</v>
      </c>
      <c r="L1293" vm="10954">
        <f ca="1"/>
        <v>360.56</v>
      </c>
      <c r="M1293" vm="10955">
        <f ca="1"/>
        <v>187.13</v>
      </c>
      <c r="N1293" s="9">
        <f t="shared" ca="1" si="125"/>
        <v>22.668508287292816</v>
      </c>
      <c r="O1293" s="9">
        <f t="shared" ca="1" si="125"/>
        <v>1.6301204819277109</v>
      </c>
      <c r="P1293" s="9">
        <f t="shared" ca="1" si="125"/>
        <v>2.3355355014473016</v>
      </c>
      <c r="Q1293" s="9">
        <f t="shared" ca="1" si="126"/>
        <v>1.4529180015585768</v>
      </c>
      <c r="R1293" s="9">
        <f t="shared" ca="1" si="127"/>
        <v>2.42884287454324</v>
      </c>
      <c r="S1293" s="9">
        <f t="shared" ca="1" si="128"/>
        <v>11.928672853229299</v>
      </c>
      <c r="T1293" s="9">
        <f t="shared" ca="1" si="129"/>
        <v>1.7992101838416779</v>
      </c>
    </row>
    <row r="1294" spans="1:20" x14ac:dyDescent="0.25">
      <c r="A1294" vm="10956">
        <f ca="1"/>
        <v>45708</v>
      </c>
      <c r="B1294" vm="10957">
        <f ca="1"/>
        <v>537.23</v>
      </c>
      <c r="C1294" s="9">
        <f t="shared" ca="1" si="130"/>
        <v>-4.2445136417555984E-3</v>
      </c>
      <c r="G1294" vm="10732">
        <f ca="1"/>
        <v>140.11000000000001</v>
      </c>
      <c r="H1294" vm="10958">
        <f ca="1"/>
        <v>416.13</v>
      </c>
      <c r="I1294" vm="10959">
        <f ca="1"/>
        <v>245.83</v>
      </c>
      <c r="J1294" vm="10960">
        <f ca="1"/>
        <v>222.88</v>
      </c>
      <c r="K1294" vm="10961">
        <f ca="1"/>
        <v>694.84</v>
      </c>
      <c r="L1294" vm="10962">
        <f ca="1"/>
        <v>354.4</v>
      </c>
      <c r="M1294" vm="10963">
        <f ca="1"/>
        <v>186.64</v>
      </c>
      <c r="N1294" s="9">
        <f t="shared" ca="1" si="125"/>
        <v>22.818104547386316</v>
      </c>
      <c r="O1294" s="9">
        <f t="shared" ca="1" si="125"/>
        <v>1.6387444514901714</v>
      </c>
      <c r="P1294" s="9">
        <f t="shared" ca="1" si="125"/>
        <v>2.3486122935467399</v>
      </c>
      <c r="Q1294" s="9">
        <f t="shared" ca="1" si="126"/>
        <v>1.4123300718676943</v>
      </c>
      <c r="R1294" s="9">
        <f t="shared" ca="1" si="127"/>
        <v>2.3853349573690621</v>
      </c>
      <c r="S1294" s="9">
        <f t="shared" ca="1" si="128"/>
        <v>11.707792487198978</v>
      </c>
      <c r="T1294" s="9">
        <f t="shared" ca="1" si="129"/>
        <v>1.7918804505542174</v>
      </c>
    </row>
    <row r="1295" spans="1:20" x14ac:dyDescent="0.25">
      <c r="A1295" vm="10964">
        <f ca="1"/>
        <v>45709</v>
      </c>
      <c r="B1295" vm="10965">
        <f ca="1"/>
        <v>526.08000000000004</v>
      </c>
      <c r="C1295" s="9">
        <f t="shared" ca="1" si="130"/>
        <v>-2.0754611618859609E-2</v>
      </c>
      <c r="G1295" vm="2961">
        <f ca="1"/>
        <v>134.43</v>
      </c>
      <c r="H1295" vm="10966">
        <f ca="1"/>
        <v>408.21</v>
      </c>
      <c r="I1295" vm="10967">
        <f ca="1"/>
        <v>245.55</v>
      </c>
      <c r="J1295" vm="10968">
        <f ca="1"/>
        <v>216.58</v>
      </c>
      <c r="K1295" vm="10969">
        <f ca="1"/>
        <v>683.55</v>
      </c>
      <c r="L1295" vm="10970">
        <f ca="1"/>
        <v>337.8</v>
      </c>
      <c r="M1295" vm="10971">
        <f ca="1"/>
        <v>181.58</v>
      </c>
      <c r="N1295" s="9">
        <f t="shared" ca="1" si="125"/>
        <v>21.852528686782829</v>
      </c>
      <c r="O1295" s="9">
        <f t="shared" ca="1" si="125"/>
        <v>1.5885225110970196</v>
      </c>
      <c r="P1295" s="9">
        <f t="shared" ca="1" si="125"/>
        <v>2.3447982291844034</v>
      </c>
      <c r="Q1295" s="9">
        <f t="shared" ca="1" si="126"/>
        <v>1.344142349987012</v>
      </c>
      <c r="R1295" s="9">
        <f t="shared" ca="1" si="127"/>
        <v>2.330328867235079</v>
      </c>
      <c r="S1295" s="9">
        <f t="shared" ca="1" si="128"/>
        <v>11.112562929389997</v>
      </c>
      <c r="T1295" s="9">
        <f t="shared" ca="1" si="129"/>
        <v>1.7161897353816697</v>
      </c>
    </row>
    <row r="1296" spans="1:20" x14ac:dyDescent="0.25">
      <c r="A1296" vm="10972">
        <f ca="1"/>
        <v>45712</v>
      </c>
      <c r="B1296" vm="10973">
        <f ca="1"/>
        <v>519.87</v>
      </c>
      <c r="C1296" s="9">
        <f t="shared" ca="1" si="130"/>
        <v>-1.1804288321167977E-2</v>
      </c>
      <c r="G1296" vm="10974">
        <f ca="1"/>
        <v>130.28</v>
      </c>
      <c r="H1296" vm="10975">
        <f ca="1"/>
        <v>404</v>
      </c>
      <c r="I1296" vm="10976">
        <f ca="1"/>
        <v>247.1</v>
      </c>
      <c r="J1296" vm="10977">
        <f ca="1"/>
        <v>212.71</v>
      </c>
      <c r="K1296" vm="10978">
        <f ca="1"/>
        <v>668.13</v>
      </c>
      <c r="L1296" vm="8306">
        <f ca="1"/>
        <v>330.53</v>
      </c>
      <c r="M1296" vm="9385">
        <f ca="1"/>
        <v>181.19</v>
      </c>
      <c r="N1296" s="9">
        <f t="shared" ca="1" si="125"/>
        <v>21.147046323841902</v>
      </c>
      <c r="O1296" s="9">
        <f t="shared" ca="1" si="125"/>
        <v>1.5618262523779332</v>
      </c>
      <c r="P1296" s="9">
        <f t="shared" ca="1" si="125"/>
        <v>2.365911799761621</v>
      </c>
      <c r="Q1296" s="9">
        <f t="shared" ca="1" si="126"/>
        <v>1.3022556065460216</v>
      </c>
      <c r="R1296" s="9">
        <f t="shared" ca="1" si="127"/>
        <v>2.2552009744214372</v>
      </c>
      <c r="S1296" s="9">
        <f t="shared" ca="1" si="128"/>
        <v>10.851881068831485</v>
      </c>
      <c r="T1296" s="9">
        <f t="shared" ca="1" si="129"/>
        <v>1.7103558660304259</v>
      </c>
    </row>
    <row r="1297" spans="1:20" x14ac:dyDescent="0.25">
      <c r="A1297" vm="10979">
        <f ca="1"/>
        <v>45713</v>
      </c>
      <c r="B1297" vm="10980">
        <f ca="1"/>
        <v>513.32000000000005</v>
      </c>
      <c r="C1297" s="9">
        <f t="shared" ca="1" si="130"/>
        <v>-1.2599303672071738E-2</v>
      </c>
      <c r="G1297" vm="7545">
        <f ca="1"/>
        <v>126.63</v>
      </c>
      <c r="H1297" vm="10981">
        <f ca="1"/>
        <v>397.9</v>
      </c>
      <c r="I1297" vm="10982">
        <f ca="1"/>
        <v>247.04</v>
      </c>
      <c r="J1297" vm="10983">
        <f ca="1"/>
        <v>212.8</v>
      </c>
      <c r="K1297" vm="10984">
        <f ca="1"/>
        <v>657.5</v>
      </c>
      <c r="L1297" vm="10985">
        <f ca="1"/>
        <v>302.8</v>
      </c>
      <c r="M1297" vm="10986">
        <f ca="1"/>
        <v>177.37</v>
      </c>
      <c r="N1297" s="9">
        <f t="shared" ca="1" si="125"/>
        <v>20.526561835954098</v>
      </c>
      <c r="O1297" s="9">
        <f t="shared" ca="1" si="125"/>
        <v>1.5231452124286622</v>
      </c>
      <c r="P1297" s="9">
        <f t="shared" ca="1" si="125"/>
        <v>2.3650945002554065</v>
      </c>
      <c r="Q1297" s="9">
        <f t="shared" ca="1" si="126"/>
        <v>1.3032297168586027</v>
      </c>
      <c r="R1297" s="9">
        <f t="shared" ca="1" si="127"/>
        <v>2.2034104750304508</v>
      </c>
      <c r="S1297" s="9">
        <f t="shared" ca="1" si="128"/>
        <v>9.8575608496722644</v>
      </c>
      <c r="T1297" s="9">
        <f t="shared" ca="1" si="129"/>
        <v>1.6532138636669611</v>
      </c>
    </row>
    <row r="1298" spans="1:20" x14ac:dyDescent="0.25">
      <c r="A1298" vm="10987">
        <f ca="1"/>
        <v>45714</v>
      </c>
      <c r="B1298" vm="10988">
        <f ca="1"/>
        <v>514.55999999999995</v>
      </c>
      <c r="C1298" s="9">
        <f t="shared" ca="1" si="130"/>
        <v>2.4156471596663565E-3</v>
      </c>
      <c r="G1298" vm="10989">
        <f ca="1"/>
        <v>131.28</v>
      </c>
      <c r="H1298" vm="10990">
        <f ca="1"/>
        <v>399.73</v>
      </c>
      <c r="I1298" vm="10991">
        <f ca="1"/>
        <v>240.36</v>
      </c>
      <c r="J1298" vm="10992">
        <f ca="1"/>
        <v>214.35</v>
      </c>
      <c r="K1298" vm="10993">
        <f ca="1"/>
        <v>673.7</v>
      </c>
      <c r="L1298" vm="10994">
        <f ca="1"/>
        <v>290.8</v>
      </c>
      <c r="M1298" vm="10995">
        <f ca="1"/>
        <v>174.7</v>
      </c>
      <c r="N1298" s="9">
        <f t="shared" ca="1" si="125"/>
        <v>21.317042073948151</v>
      </c>
      <c r="O1298" s="9">
        <f t="shared" ca="1" si="125"/>
        <v>1.5347495244134435</v>
      </c>
      <c r="P1298" s="9">
        <f t="shared" ca="1" si="125"/>
        <v>2.2741018218968163</v>
      </c>
      <c r="Q1298" s="9">
        <f t="shared" ca="1" si="126"/>
        <v>1.320006061130834</v>
      </c>
      <c r="R1298" s="9">
        <f t="shared" ca="1" si="127"/>
        <v>2.2823386114494522</v>
      </c>
      <c r="S1298" s="9">
        <f t="shared" ca="1" si="128"/>
        <v>9.4272744223404707</v>
      </c>
      <c r="T1298" s="9">
        <f t="shared" ca="1" si="129"/>
        <v>1.6132742965699838</v>
      </c>
    </row>
    <row r="1299" spans="1:20" x14ac:dyDescent="0.25">
      <c r="A1299" vm="10996">
        <f ca="1"/>
        <v>45715</v>
      </c>
      <c r="B1299" vm="10065">
        <f ca="1"/>
        <v>500.27</v>
      </c>
      <c r="C1299" s="9">
        <f t="shared" ca="1" si="130"/>
        <v>-2.7771299751243705E-2</v>
      </c>
      <c r="G1299" vm="6584">
        <f ca="1"/>
        <v>120.15</v>
      </c>
      <c r="H1299" vm="10997">
        <f ca="1"/>
        <v>392.53</v>
      </c>
      <c r="I1299" vm="10998">
        <f ca="1"/>
        <v>237.3</v>
      </c>
      <c r="J1299" vm="10999">
        <f ca="1"/>
        <v>208.74</v>
      </c>
      <c r="K1299" vm="11000">
        <f ca="1"/>
        <v>658.24</v>
      </c>
      <c r="L1299" vm="11001">
        <f ca="1"/>
        <v>281.95</v>
      </c>
      <c r="M1299" vm="5053">
        <f ca="1"/>
        <v>170.21</v>
      </c>
      <c r="N1299" s="9">
        <f t="shared" ca="1" si="125"/>
        <v>19.424989375265618</v>
      </c>
      <c r="O1299" s="9">
        <f t="shared" ca="1" si="125"/>
        <v>1.4890932149651235</v>
      </c>
      <c r="P1299" s="9">
        <f t="shared" ca="1" si="125"/>
        <v>2.2324195470798576</v>
      </c>
      <c r="Q1299" s="9">
        <f t="shared" ca="1" si="126"/>
        <v>1.259286518313274</v>
      </c>
      <c r="R1299" s="9">
        <f t="shared" ca="1" si="127"/>
        <v>2.2070158343483559</v>
      </c>
      <c r="S1299" s="9">
        <f t="shared" ca="1" si="128"/>
        <v>9.1099381821832726</v>
      </c>
      <c r="T1299" s="9">
        <f t="shared" ca="1" si="129"/>
        <v>1.5461100058338695</v>
      </c>
    </row>
    <row r="1300" spans="1:20" x14ac:dyDescent="0.25">
      <c r="A1300" vm="11002">
        <f ca="1"/>
        <v>45716</v>
      </c>
      <c r="B1300" vm="11003">
        <f ca="1"/>
        <v>508.17</v>
      </c>
      <c r="C1300" s="9">
        <f t="shared" ca="1" si="130"/>
        <v>1.5791472604793411E-2</v>
      </c>
      <c r="G1300" vm="10215">
        <f ca="1"/>
        <v>124.92</v>
      </c>
      <c r="H1300" vm="11004">
        <f ca="1"/>
        <v>396.99</v>
      </c>
      <c r="I1300" vm="11005">
        <f ca="1"/>
        <v>241.84</v>
      </c>
      <c r="J1300" vm="11006">
        <f ca="1"/>
        <v>212.28</v>
      </c>
      <c r="K1300" vm="11007">
        <f ca="1"/>
        <v>668.2</v>
      </c>
      <c r="L1300" vm="11008">
        <f ca="1"/>
        <v>292.98</v>
      </c>
      <c r="M1300" vm="11009">
        <f ca="1"/>
        <v>172.22</v>
      </c>
      <c r="N1300" s="9">
        <f t="shared" ref="N1300:P1363" ca="1" si="131">(G1300/G$3)-1</f>
        <v>20.235869103272417</v>
      </c>
      <c r="O1300" s="9">
        <f t="shared" ca="1" si="131"/>
        <v>1.517374762206722</v>
      </c>
      <c r="P1300" s="9">
        <f t="shared" ca="1" si="131"/>
        <v>2.2942618763834499</v>
      </c>
      <c r="Q1300" s="9">
        <f t="shared" ca="1" si="126"/>
        <v>1.2976015239414669</v>
      </c>
      <c r="R1300" s="9">
        <f t="shared" ca="1" si="127"/>
        <v>2.2555420219244824</v>
      </c>
      <c r="S1300" s="9">
        <f t="shared" ca="1" si="128"/>
        <v>9.5054431233057475</v>
      </c>
      <c r="T1300" s="9">
        <f t="shared" ca="1" si="129"/>
        <v>1.576176870951818</v>
      </c>
    </row>
    <row r="1301" spans="1:20" x14ac:dyDescent="0.25">
      <c r="A1301" vm="11010">
        <f ca="1"/>
        <v>45719</v>
      </c>
      <c r="B1301" vm="11011">
        <f ca="1"/>
        <v>497.05</v>
      </c>
      <c r="C1301" s="9">
        <f t="shared" ca="1" si="130"/>
        <v>-2.188244091544167E-2</v>
      </c>
      <c r="G1301" vm="11012">
        <f ca="1"/>
        <v>114.06</v>
      </c>
      <c r="H1301" vm="11013">
        <f ca="1"/>
        <v>388.49</v>
      </c>
      <c r="I1301" vm="11014">
        <f ca="1"/>
        <v>238.03</v>
      </c>
      <c r="J1301" vm="11015">
        <f ca="1"/>
        <v>205.02</v>
      </c>
      <c r="K1301" vm="11016">
        <f ca="1"/>
        <v>655.04999999999995</v>
      </c>
      <c r="L1301" vm="11017">
        <f ca="1"/>
        <v>284.64999999999998</v>
      </c>
      <c r="M1301" vm="11018">
        <f ca="1"/>
        <v>168.66</v>
      </c>
      <c r="N1301" s="9">
        <f t="shared" ca="1" si="131"/>
        <v>18.389715257118571</v>
      </c>
      <c r="O1301" s="9">
        <f t="shared" ca="1" si="131"/>
        <v>1.4634749524413446</v>
      </c>
      <c r="P1301" s="9">
        <f t="shared" ca="1" si="131"/>
        <v>2.2423633577388049</v>
      </c>
      <c r="Q1301" s="9">
        <f t="shared" ca="1" si="126"/>
        <v>1.2190232920599189</v>
      </c>
      <c r="R1301" s="9">
        <f t="shared" ca="1" si="127"/>
        <v>2.1914738124238733</v>
      </c>
      <c r="S1301" s="9">
        <f t="shared" ca="1" si="128"/>
        <v>9.2067526283329251</v>
      </c>
      <c r="T1301" s="9">
        <f t="shared" ca="1" si="129"/>
        <v>1.5229241148225157</v>
      </c>
    </row>
    <row r="1302" spans="1:20" x14ac:dyDescent="0.25">
      <c r="A1302" vm="11019">
        <f ca="1"/>
        <v>45720</v>
      </c>
      <c r="B1302" vm="11020">
        <f ca="1"/>
        <v>495.55</v>
      </c>
      <c r="C1302" s="9">
        <f t="shared" ca="1" si="130"/>
        <v>-3.0178050497937647E-3</v>
      </c>
      <c r="G1302" vm="11021">
        <f ca="1"/>
        <v>115.99</v>
      </c>
      <c r="H1302" vm="11022">
        <f ca="1"/>
        <v>388.61</v>
      </c>
      <c r="I1302" vm="11023">
        <f ca="1"/>
        <v>235.93</v>
      </c>
      <c r="J1302" vm="11024">
        <f ca="1"/>
        <v>203.8</v>
      </c>
      <c r="K1302" vm="11025">
        <f ca="1"/>
        <v>640</v>
      </c>
      <c r="L1302" vm="11026">
        <f ca="1"/>
        <v>272.04000000000002</v>
      </c>
      <c r="M1302" vm="11027">
        <f ca="1"/>
        <v>172.61</v>
      </c>
      <c r="N1302" s="9">
        <f t="shared" ca="1" si="131"/>
        <v>18.717807054823627</v>
      </c>
      <c r="O1302" s="9">
        <f t="shared" ca="1" si="131"/>
        <v>1.4642358909321498</v>
      </c>
      <c r="P1302" s="9">
        <f t="shared" ca="1" si="131"/>
        <v>2.2137578750212841</v>
      </c>
      <c r="Q1302" s="9">
        <f t="shared" ca="1" si="126"/>
        <v>1.2058186856004851</v>
      </c>
      <c r="R1302" s="9">
        <f t="shared" ca="1" si="127"/>
        <v>2.1181485992691838</v>
      </c>
      <c r="S1302" s="9">
        <f t="shared" ca="1" si="128"/>
        <v>8.754593307611767</v>
      </c>
      <c r="T1302" s="9">
        <f t="shared" ca="1" si="129"/>
        <v>1.5820107403030623</v>
      </c>
    </row>
    <row r="1303" spans="1:20" x14ac:dyDescent="0.25">
      <c r="A1303" vm="11028">
        <f ca="1"/>
        <v>45721</v>
      </c>
      <c r="B1303" vm="11029">
        <f ca="1"/>
        <v>502.01</v>
      </c>
      <c r="C1303" s="9">
        <f t="shared" ca="1" si="130"/>
        <v>1.3036020583190311E-2</v>
      </c>
      <c r="G1303" vm="11030">
        <f ca="1"/>
        <v>117.3</v>
      </c>
      <c r="H1303" vm="8830">
        <f ca="1"/>
        <v>401.02</v>
      </c>
      <c r="I1303" vm="11031">
        <f ca="1"/>
        <v>235.74</v>
      </c>
      <c r="J1303" vm="11032">
        <f ca="1"/>
        <v>208.36</v>
      </c>
      <c r="K1303" vm="11033">
        <f ca="1"/>
        <v>656.47</v>
      </c>
      <c r="L1303" vm="11034">
        <f ca="1"/>
        <v>279.10000000000002</v>
      </c>
      <c r="M1303" vm="8979">
        <f ca="1"/>
        <v>174.99</v>
      </c>
      <c r="N1303" s="9">
        <f t="shared" ca="1" si="131"/>
        <v>18.940501487462811</v>
      </c>
      <c r="O1303" s="9">
        <f t="shared" ca="1" si="131"/>
        <v>1.5429296131896004</v>
      </c>
      <c r="P1303" s="9">
        <f t="shared" ca="1" si="131"/>
        <v>2.2111697599182705</v>
      </c>
      <c r="Q1303" s="9">
        <f t="shared" ca="1" si="126"/>
        <v>1.2551736081045979</v>
      </c>
      <c r="R1303" s="9">
        <f t="shared" ca="1" si="127"/>
        <v>2.1983922046285018</v>
      </c>
      <c r="S1303" s="9">
        <f t="shared" ca="1" si="128"/>
        <v>9.007745155691973</v>
      </c>
      <c r="T1303" s="9">
        <f t="shared" ca="1" si="129"/>
        <v>1.6176123019850115</v>
      </c>
    </row>
    <row r="1304" spans="1:20" x14ac:dyDescent="0.25">
      <c r="A1304" vm="11035">
        <f ca="1"/>
        <v>45722</v>
      </c>
      <c r="B1304" vm="11036">
        <f ca="1"/>
        <v>488.2</v>
      </c>
      <c r="C1304" s="9">
        <f t="shared" ca="1" si="130"/>
        <v>-2.7509412163104319E-2</v>
      </c>
      <c r="G1304" vm="11037">
        <f ca="1"/>
        <v>110.57</v>
      </c>
      <c r="H1304" vm="11038">
        <f ca="1"/>
        <v>396.89</v>
      </c>
      <c r="I1304" vm="11039">
        <f ca="1"/>
        <v>235.33</v>
      </c>
      <c r="J1304" vm="11040">
        <f ca="1"/>
        <v>200.7</v>
      </c>
      <c r="K1304" vm="11041">
        <f ca="1"/>
        <v>627.92999999999995</v>
      </c>
      <c r="L1304" vm="11042">
        <f ca="1"/>
        <v>263.45</v>
      </c>
      <c r="M1304" vm="8084">
        <f ca="1"/>
        <v>174.21</v>
      </c>
      <c r="N1304" s="9">
        <f t="shared" ca="1" si="131"/>
        <v>17.796430089247767</v>
      </c>
      <c r="O1304" s="9">
        <f t="shared" ca="1" si="131"/>
        <v>1.5167406467977171</v>
      </c>
      <c r="P1304" s="9">
        <f t="shared" ca="1" si="131"/>
        <v>2.2055848799591353</v>
      </c>
      <c r="Q1304" s="9">
        <f t="shared" ca="1" si="126"/>
        <v>1.1722659970560221</v>
      </c>
      <c r="R1304" s="9">
        <f t="shared" ca="1" si="127"/>
        <v>2.0593422655298412</v>
      </c>
      <c r="S1304" s="9">
        <f t="shared" ca="1" si="128"/>
        <v>8.4465799400467567</v>
      </c>
      <c r="T1304" s="9">
        <f t="shared" ca="1" si="129"/>
        <v>1.6059445632825238</v>
      </c>
    </row>
    <row r="1305" spans="1:20" x14ac:dyDescent="0.25">
      <c r="A1305" vm="11043">
        <f ca="1"/>
        <v>45723</v>
      </c>
      <c r="B1305" vm="11044">
        <f ca="1"/>
        <v>491.79</v>
      </c>
      <c r="C1305" s="9">
        <f t="shared" ca="1" si="130"/>
        <v>7.3535436296601198E-3</v>
      </c>
      <c r="G1305" vm="11045">
        <f ca="1"/>
        <v>112.69</v>
      </c>
      <c r="H1305" vm="11046">
        <f ca="1"/>
        <v>393.31</v>
      </c>
      <c r="I1305" vm="11047">
        <f ca="1"/>
        <v>239.07</v>
      </c>
      <c r="J1305" vm="11048">
        <f ca="1"/>
        <v>199.25</v>
      </c>
      <c r="K1305" vm="11049">
        <f ca="1"/>
        <v>625.66</v>
      </c>
      <c r="L1305" vm="11050">
        <f ca="1"/>
        <v>262.67</v>
      </c>
      <c r="M1305" vm="11051">
        <f ca="1"/>
        <v>175.75</v>
      </c>
      <c r="N1305" s="9">
        <f t="shared" ca="1" si="131"/>
        <v>18.156821079473012</v>
      </c>
      <c r="O1305" s="9">
        <f t="shared" ca="1" si="131"/>
        <v>1.4940393151553586</v>
      </c>
      <c r="P1305" s="9">
        <f t="shared" ca="1" si="131"/>
        <v>2.2565298825131963</v>
      </c>
      <c r="Q1305" s="9">
        <f t="shared" ca="1" si="126"/>
        <v>1.156571997575548</v>
      </c>
      <c r="R1305" s="9">
        <f t="shared" ca="1" si="127"/>
        <v>2.0482825822168085</v>
      </c>
      <c r="S1305" s="9">
        <f t="shared" ca="1" si="128"/>
        <v>8.4186113222701913</v>
      </c>
      <c r="T1305" s="9">
        <f t="shared" ca="1" si="129"/>
        <v>1.628980867900256</v>
      </c>
    </row>
    <row r="1306" spans="1:20" x14ac:dyDescent="0.25">
      <c r="A1306" vm="11052">
        <f ca="1"/>
        <v>45726</v>
      </c>
      <c r="B1306" vm="11053">
        <f ca="1"/>
        <v>472.73</v>
      </c>
      <c r="C1306" s="9">
        <f t="shared" ca="1" si="130"/>
        <v>-3.8756379755586767E-2</v>
      </c>
      <c r="G1306" vm="11054">
        <f ca="1"/>
        <v>106.98</v>
      </c>
      <c r="H1306" vm="11055">
        <f ca="1"/>
        <v>380.16</v>
      </c>
      <c r="I1306" vm="10403">
        <f ca="1"/>
        <v>227.48</v>
      </c>
      <c r="J1306" vm="11056">
        <f ca="1"/>
        <v>194.54</v>
      </c>
      <c r="K1306" vm="11057">
        <f ca="1"/>
        <v>597.99</v>
      </c>
      <c r="L1306" vm="11058">
        <f ca="1"/>
        <v>222.15</v>
      </c>
      <c r="M1306" vm="11059">
        <f ca="1"/>
        <v>167.81</v>
      </c>
      <c r="N1306" s="9">
        <f t="shared" ca="1" si="131"/>
        <v>17.186145346366342</v>
      </c>
      <c r="O1306" s="9">
        <f t="shared" ca="1" si="131"/>
        <v>1.4106531388712749</v>
      </c>
      <c r="P1306" s="9">
        <f t="shared" ca="1" si="131"/>
        <v>2.0986548612293547</v>
      </c>
      <c r="Q1306" s="9">
        <f t="shared" ca="1" si="126"/>
        <v>1.1055935578837994</v>
      </c>
      <c r="R1306" s="9">
        <f t="shared" ca="1" si="127"/>
        <v>1.9134713763702802</v>
      </c>
      <c r="S1306" s="9">
        <f t="shared" ca="1" si="128"/>
        <v>6.9656774859798336</v>
      </c>
      <c r="T1306" s="9">
        <f t="shared" ca="1" si="129"/>
        <v>1.5102092713646766</v>
      </c>
    </row>
    <row r="1307" spans="1:20" x14ac:dyDescent="0.25">
      <c r="A1307" vm="11060">
        <f ca="1"/>
        <v>45727</v>
      </c>
      <c r="B1307" vm="11061">
        <f ca="1"/>
        <v>471.6</v>
      </c>
      <c r="C1307" s="9">
        <f t="shared" ca="1" si="130"/>
        <v>-2.3903708247836608E-3</v>
      </c>
      <c r="G1307" vm="11062">
        <f ca="1"/>
        <v>108.76</v>
      </c>
      <c r="H1307" vm="11063">
        <f ca="1"/>
        <v>380.45</v>
      </c>
      <c r="I1307" vm="11064">
        <f ca="1"/>
        <v>220.84</v>
      </c>
      <c r="J1307" vm="11065">
        <f ca="1"/>
        <v>196.59</v>
      </c>
      <c r="K1307" vm="11066">
        <f ca="1"/>
        <v>605.71</v>
      </c>
      <c r="L1307" vm="11067">
        <f ca="1"/>
        <v>230.58</v>
      </c>
      <c r="M1307" vm="11068">
        <f ca="1"/>
        <v>165.98</v>
      </c>
      <c r="N1307" s="9">
        <f t="shared" ca="1" si="131"/>
        <v>17.488737781555461</v>
      </c>
      <c r="O1307" s="9">
        <f t="shared" ca="1" si="131"/>
        <v>1.4124920735573876</v>
      </c>
      <c r="P1307" s="9">
        <f t="shared" ca="1" si="131"/>
        <v>2.0082070492082416</v>
      </c>
      <c r="Q1307" s="9">
        <f t="shared" ca="1" si="126"/>
        <v>1.1277816261148152</v>
      </c>
      <c r="R1307" s="9">
        <f t="shared" ca="1" si="127"/>
        <v>1.9510840438489647</v>
      </c>
      <c r="S1307" s="9">
        <f t="shared" ca="1" si="128"/>
        <v>7.2679537011804189</v>
      </c>
      <c r="T1307" s="9">
        <f t="shared" ca="1" si="129"/>
        <v>1.4828349613319172</v>
      </c>
    </row>
    <row r="1308" spans="1:20" x14ac:dyDescent="0.25">
      <c r="A1308" vm="11069">
        <f ca="1"/>
        <v>45728</v>
      </c>
      <c r="B1308" vm="11070">
        <f ca="1"/>
        <v>476.92</v>
      </c>
      <c r="C1308" s="9">
        <f t="shared" ca="1" si="130"/>
        <v>1.128074639525023E-2</v>
      </c>
      <c r="G1308" vm="11071">
        <f ca="1"/>
        <v>115.74</v>
      </c>
      <c r="H1308" vm="11072">
        <f ca="1"/>
        <v>383.27</v>
      </c>
      <c r="I1308" vm="11073">
        <f ca="1"/>
        <v>216.98</v>
      </c>
      <c r="J1308" vm="11074">
        <f ca="1"/>
        <v>198.89</v>
      </c>
      <c r="K1308" vm="11075">
        <f ca="1"/>
        <v>619.55999999999995</v>
      </c>
      <c r="L1308" vm="11076">
        <f ca="1"/>
        <v>248.09</v>
      </c>
      <c r="M1308" vm="2535">
        <f ca="1"/>
        <v>169</v>
      </c>
      <c r="N1308" s="9">
        <f t="shared" ca="1" si="131"/>
        <v>18.675308117297067</v>
      </c>
      <c r="O1308" s="9">
        <f t="shared" ca="1" si="131"/>
        <v>1.4303741280913127</v>
      </c>
      <c r="P1308" s="9">
        <f t="shared" ca="1" si="131"/>
        <v>1.9556274476417506</v>
      </c>
      <c r="Q1308" s="9">
        <f t="shared" ca="1" si="126"/>
        <v>1.1526755563252231</v>
      </c>
      <c r="R1308" s="9">
        <f t="shared" ca="1" si="127"/>
        <v>2.018562728380024</v>
      </c>
      <c r="S1308" s="9">
        <f t="shared" ca="1" si="128"/>
        <v>7.895813313062062</v>
      </c>
      <c r="T1308" s="9">
        <f t="shared" ca="1" si="129"/>
        <v>1.5280100522056514</v>
      </c>
    </row>
    <row r="1309" spans="1:20" x14ac:dyDescent="0.25">
      <c r="A1309" vm="11077">
        <f ca="1"/>
        <v>45729</v>
      </c>
      <c r="B1309" vm="11078">
        <f ca="1"/>
        <v>468.34</v>
      </c>
      <c r="C1309" s="9">
        <f t="shared" ca="1" si="130"/>
        <v>-1.7990438647991325E-2</v>
      </c>
      <c r="G1309" vm="11079">
        <f ca="1"/>
        <v>115.58</v>
      </c>
      <c r="H1309" vm="11080">
        <f ca="1"/>
        <v>378.77</v>
      </c>
      <c r="I1309" vm="9635">
        <f ca="1"/>
        <v>209.68</v>
      </c>
      <c r="J1309" vm="8787">
        <f ca="1"/>
        <v>193.89</v>
      </c>
      <c r="K1309" vm="11081">
        <f ca="1"/>
        <v>590.64</v>
      </c>
      <c r="L1309" vm="11082">
        <f ca="1"/>
        <v>240.68</v>
      </c>
      <c r="M1309" vm="11083">
        <f ca="1"/>
        <v>164.73</v>
      </c>
      <c r="N1309" s="9">
        <f t="shared" ca="1" si="131"/>
        <v>18.648108797280067</v>
      </c>
      <c r="O1309" s="9">
        <f t="shared" ca="1" si="131"/>
        <v>1.4018389346861131</v>
      </c>
      <c r="P1309" s="9">
        <f t="shared" ca="1" si="131"/>
        <v>1.8561893410522736</v>
      </c>
      <c r="Q1309" s="9">
        <f t="shared" ca="1" si="126"/>
        <v>1.09855831673738</v>
      </c>
      <c r="R1309" s="9">
        <f t="shared" ca="1" si="127"/>
        <v>1.877661388550548</v>
      </c>
      <c r="S1309" s="9">
        <f t="shared" ca="1" si="128"/>
        <v>7.6301114441846796</v>
      </c>
      <c r="T1309" s="9">
        <f t="shared" ca="1" si="129"/>
        <v>1.4641366621292127</v>
      </c>
    </row>
    <row r="1310" spans="1:20" x14ac:dyDescent="0.25">
      <c r="A1310" vm="11084">
        <f ca="1"/>
        <v>45730</v>
      </c>
      <c r="B1310" vm="11085">
        <f ca="1"/>
        <v>479.66</v>
      </c>
      <c r="C1310" s="9">
        <f t="shared" ca="1" si="130"/>
        <v>2.4170474441645107E-2</v>
      </c>
      <c r="G1310" vm="11086">
        <f ca="1"/>
        <v>121.67</v>
      </c>
      <c r="H1310" vm="11087">
        <f ca="1"/>
        <v>388.56</v>
      </c>
      <c r="I1310" vm="11088">
        <f ca="1"/>
        <v>213.49</v>
      </c>
      <c r="J1310" vm="11089">
        <f ca="1"/>
        <v>197.95</v>
      </c>
      <c r="K1310" vm="11090">
        <f ca="1"/>
        <v>607.6</v>
      </c>
      <c r="L1310" vm="11091">
        <f ca="1"/>
        <v>249.98</v>
      </c>
      <c r="M1310" vm="11092">
        <f ca="1"/>
        <v>167.62</v>
      </c>
      <c r="N1310" s="9">
        <f t="shared" ca="1" si="131"/>
        <v>19.683382915427114</v>
      </c>
      <c r="O1310" s="9">
        <f t="shared" ca="1" si="131"/>
        <v>1.4639188332276478</v>
      </c>
      <c r="P1310" s="9">
        <f t="shared" ca="1" si="131"/>
        <v>1.9080878596969186</v>
      </c>
      <c r="Q1310" s="9">
        <f t="shared" ca="1" si="126"/>
        <v>1.1425015152827083</v>
      </c>
      <c r="R1310" s="9">
        <f t="shared" ca="1" si="127"/>
        <v>1.9602923264311816</v>
      </c>
      <c r="S1310" s="9">
        <f t="shared" ca="1" si="128"/>
        <v>7.963583425366819</v>
      </c>
      <c r="T1310" s="9">
        <f t="shared" ca="1" si="129"/>
        <v>1.5073671298858655</v>
      </c>
    </row>
    <row r="1311" spans="1:20" x14ac:dyDescent="0.25">
      <c r="A1311" vm="11093">
        <f ca="1"/>
        <v>45733</v>
      </c>
      <c r="B1311" vm="11094">
        <f ca="1"/>
        <v>482.77</v>
      </c>
      <c r="C1311" s="9">
        <f t="shared" ca="1" si="130"/>
        <v>6.4837593295250517E-3</v>
      </c>
      <c r="G1311" vm="7788">
        <f ca="1"/>
        <v>119.53</v>
      </c>
      <c r="H1311" vm="11095">
        <f ca="1"/>
        <v>388.7</v>
      </c>
      <c r="I1311" vm="7252">
        <f ca="1"/>
        <v>214</v>
      </c>
      <c r="J1311" vm="11096">
        <f ca="1"/>
        <v>195.74</v>
      </c>
      <c r="K1311" vm="11097">
        <f ca="1"/>
        <v>604.9</v>
      </c>
      <c r="L1311" vm="11098">
        <f ca="1"/>
        <v>238.01</v>
      </c>
      <c r="M1311" vm="10491">
        <f ca="1"/>
        <v>166.57</v>
      </c>
      <c r="N1311" s="9">
        <f t="shared" ca="1" si="131"/>
        <v>19.319592010199745</v>
      </c>
      <c r="O1311" s="9">
        <f t="shared" ca="1" si="131"/>
        <v>1.4648065948002538</v>
      </c>
      <c r="P1311" s="9">
        <f t="shared" ca="1" si="131"/>
        <v>1.9150349054997449</v>
      </c>
      <c r="Q1311" s="9">
        <f t="shared" ca="1" si="126"/>
        <v>1.1185816953848819</v>
      </c>
      <c r="R1311" s="9">
        <f t="shared" ca="1" si="127"/>
        <v>1.9471376370280145</v>
      </c>
      <c r="S1311" s="9">
        <f t="shared" ca="1" si="128"/>
        <v>7.5343727141033536</v>
      </c>
      <c r="T1311" s="9">
        <f t="shared" ca="1" si="129"/>
        <v>1.4916605585555938</v>
      </c>
    </row>
    <row r="1312" spans="1:20" x14ac:dyDescent="0.25">
      <c r="A1312" vm="11099">
        <f ca="1"/>
        <v>45734</v>
      </c>
      <c r="B1312" vm="11100">
        <f ca="1"/>
        <v>474.54</v>
      </c>
      <c r="C1312" s="9">
        <f t="shared" ca="1" si="130"/>
        <v>-1.7047455309981863E-2</v>
      </c>
      <c r="G1312" vm="11101">
        <f ca="1"/>
        <v>115.43</v>
      </c>
      <c r="H1312" vm="11102">
        <f ca="1"/>
        <v>383.52</v>
      </c>
      <c r="I1312" vm="11103">
        <f ca="1"/>
        <v>212.69</v>
      </c>
      <c r="J1312" vm="11104">
        <f ca="1"/>
        <v>192.82</v>
      </c>
      <c r="K1312" vm="11105">
        <f ca="1"/>
        <v>582.36</v>
      </c>
      <c r="L1312" vm="11106">
        <f ca="1"/>
        <v>225.31</v>
      </c>
      <c r="M1312" vm="11107">
        <f ca="1"/>
        <v>162.66999999999999</v>
      </c>
      <c r="N1312" s="9">
        <f t="shared" ca="1" si="131"/>
        <v>18.622609434764129</v>
      </c>
      <c r="O1312" s="9">
        <f t="shared" ca="1" si="131"/>
        <v>1.4319594166138239</v>
      </c>
      <c r="P1312" s="9">
        <f t="shared" ca="1" si="131"/>
        <v>1.8971905329473864</v>
      </c>
      <c r="Q1312" s="9">
        <f t="shared" ca="1" si="126"/>
        <v>1.0869772274655816</v>
      </c>
      <c r="R1312" s="9">
        <f t="shared" ca="1" si="127"/>
        <v>1.8373203410475032</v>
      </c>
      <c r="S1312" s="9">
        <f t="shared" ca="1" si="128"/>
        <v>7.078986245177207</v>
      </c>
      <c r="T1312" s="9">
        <f t="shared" ca="1" si="129"/>
        <v>1.4333218650431556</v>
      </c>
    </row>
    <row r="1313" spans="1:20" x14ac:dyDescent="0.25">
      <c r="A1313" vm="11108">
        <f ca="1"/>
        <v>45735</v>
      </c>
      <c r="B1313" vm="11109">
        <f ca="1"/>
        <v>480.89</v>
      </c>
      <c r="C1313" s="9">
        <f t="shared" ca="1" si="130"/>
        <v>1.3381379862603682E-2</v>
      </c>
      <c r="G1313" vm="11110">
        <f ca="1"/>
        <v>117.52</v>
      </c>
      <c r="H1313" vm="11111">
        <f ca="1"/>
        <v>387.82</v>
      </c>
      <c r="I1313" vm="11112">
        <f ca="1"/>
        <v>215.24</v>
      </c>
      <c r="J1313" vm="11113">
        <f ca="1"/>
        <v>195.54</v>
      </c>
      <c r="K1313" vm="11114">
        <f ca="1"/>
        <v>584.05999999999995</v>
      </c>
      <c r="L1313" vm="10307">
        <f ca="1"/>
        <v>235.86</v>
      </c>
      <c r="M1313" vm="11115">
        <f ca="1"/>
        <v>166.28</v>
      </c>
      <c r="N1313" s="9">
        <f t="shared" ca="1" si="131"/>
        <v>18.977900552486187</v>
      </c>
      <c r="O1313" s="9">
        <f t="shared" ca="1" si="131"/>
        <v>1.4592263792010147</v>
      </c>
      <c r="P1313" s="9">
        <f t="shared" ca="1" si="131"/>
        <v>1.9319257619615193</v>
      </c>
      <c r="Q1313" s="9">
        <f t="shared" ca="1" si="126"/>
        <v>1.116417005801368</v>
      </c>
      <c r="R1313" s="9">
        <f t="shared" ca="1" si="127"/>
        <v>1.8456029232643116</v>
      </c>
      <c r="S1313" s="9">
        <f t="shared" ca="1" si="128"/>
        <v>7.4572797292064088</v>
      </c>
      <c r="T1313" s="9">
        <f t="shared" ca="1" si="129"/>
        <v>1.4873225531405665</v>
      </c>
    </row>
    <row r="1314" spans="1:20" x14ac:dyDescent="0.25">
      <c r="A1314" vm="11116">
        <f ca="1"/>
        <v>45736</v>
      </c>
      <c r="B1314" vm="11117">
        <f ca="1"/>
        <v>479.26</v>
      </c>
      <c r="C1314" s="9">
        <f t="shared" ca="1" si="130"/>
        <v>-3.3895485454054075E-3</v>
      </c>
      <c r="G1314" vm="11118">
        <f ca="1"/>
        <v>118.53</v>
      </c>
      <c r="H1314" vm="4480">
        <f ca="1"/>
        <v>386.84</v>
      </c>
      <c r="I1314" vm="9676">
        <f ca="1"/>
        <v>214.1</v>
      </c>
      <c r="J1314" vm="11119">
        <f ca="1"/>
        <v>194.95</v>
      </c>
      <c r="K1314" vm="11120">
        <f ca="1"/>
        <v>586</v>
      </c>
      <c r="L1314" vm="11121">
        <f ca="1"/>
        <v>236.26</v>
      </c>
      <c r="M1314" vm="10295">
        <f ca="1"/>
        <v>165.05</v>
      </c>
      <c r="N1314" s="9">
        <f t="shared" ca="1" si="131"/>
        <v>19.149596260093496</v>
      </c>
      <c r="O1314" s="9">
        <f t="shared" ca="1" si="131"/>
        <v>1.4530120481927713</v>
      </c>
      <c r="P1314" s="9">
        <f t="shared" ca="1" si="131"/>
        <v>1.9163970713434364</v>
      </c>
      <c r="Q1314" s="9">
        <f t="shared" ca="1" si="126"/>
        <v>1.1100311715300024</v>
      </c>
      <c r="R1314" s="9">
        <f t="shared" ca="1" si="127"/>
        <v>1.8550548112058465</v>
      </c>
      <c r="S1314" s="9">
        <f t="shared" ca="1" si="128"/>
        <v>7.4716226101174676</v>
      </c>
      <c r="T1314" s="9">
        <f t="shared" ca="1" si="129"/>
        <v>1.4689234267251052</v>
      </c>
    </row>
    <row r="1315" spans="1:20" x14ac:dyDescent="0.25">
      <c r="A1315" vm="11122">
        <f ca="1"/>
        <v>45737</v>
      </c>
      <c r="B1315" vm="11123">
        <f ca="1"/>
        <v>480.84</v>
      </c>
      <c r="C1315" s="9">
        <f t="shared" ca="1" si="130"/>
        <v>3.2967491549471539E-3</v>
      </c>
      <c r="G1315" vm="5967">
        <f ca="1"/>
        <v>117.7</v>
      </c>
      <c r="H1315" vm="11124">
        <f ca="1"/>
        <v>391.26</v>
      </c>
      <c r="I1315" vm="11125">
        <f ca="1"/>
        <v>218.27</v>
      </c>
      <c r="J1315" vm="5333">
        <f ca="1"/>
        <v>196.21</v>
      </c>
      <c r="K1315" vm="11126">
        <f ca="1"/>
        <v>596.25</v>
      </c>
      <c r="L1315" vm="11127">
        <f ca="1"/>
        <v>248.71</v>
      </c>
      <c r="M1315" vm="11128">
        <f ca="1"/>
        <v>166.25</v>
      </c>
      <c r="N1315" s="9">
        <f t="shared" ca="1" si="131"/>
        <v>19.008499787505311</v>
      </c>
      <c r="O1315" s="9">
        <f t="shared" ca="1" si="131"/>
        <v>1.4810399492707673</v>
      </c>
      <c r="P1315" s="9">
        <f t="shared" ca="1" si="131"/>
        <v>1.9731993870253706</v>
      </c>
      <c r="Q1315" s="9">
        <f t="shared" ca="1" si="126"/>
        <v>1.1236687159061391</v>
      </c>
      <c r="R1315" s="9">
        <f t="shared" ca="1" si="127"/>
        <v>1.9049939098660169</v>
      </c>
      <c r="S1315" s="9">
        <f t="shared" ca="1" si="128"/>
        <v>7.9180447784742043</v>
      </c>
      <c r="T1315" s="9">
        <f t="shared" ca="1" si="129"/>
        <v>1.4868737939597017</v>
      </c>
    </row>
    <row r="1316" spans="1:20" x14ac:dyDescent="0.25">
      <c r="A1316" vm="11129">
        <f ca="1"/>
        <v>45740</v>
      </c>
      <c r="B1316" vm="11130">
        <f ca="1"/>
        <v>490.66</v>
      </c>
      <c r="C1316" s="9">
        <f t="shared" ca="1" si="130"/>
        <v>2.0422593794193533E-2</v>
      </c>
      <c r="G1316" vm="11131">
        <f ca="1"/>
        <v>121.41</v>
      </c>
      <c r="H1316" vm="11132">
        <f ca="1"/>
        <v>393.08</v>
      </c>
      <c r="I1316" vm="11133">
        <f ca="1"/>
        <v>220.73</v>
      </c>
      <c r="J1316" vm="11134">
        <f ca="1"/>
        <v>203.26</v>
      </c>
      <c r="K1316" vm="11135">
        <f ca="1"/>
        <v>618.85</v>
      </c>
      <c r="L1316" vm="11136">
        <f ca="1"/>
        <v>278.39</v>
      </c>
      <c r="M1316" vm="11137">
        <f ca="1"/>
        <v>169.93</v>
      </c>
      <c r="N1316" s="9">
        <f t="shared" ca="1" si="131"/>
        <v>19.639184020399487</v>
      </c>
      <c r="O1316" s="9">
        <f t="shared" ca="1" si="131"/>
        <v>1.4925808497146482</v>
      </c>
      <c r="P1316" s="9">
        <f t="shared" ca="1" si="131"/>
        <v>2.0067086667801806</v>
      </c>
      <c r="Q1316" s="9">
        <f t="shared" ca="1" si="126"/>
        <v>1.1999740237249976</v>
      </c>
      <c r="R1316" s="9">
        <f t="shared" ca="1" si="127"/>
        <v>2.0151035322777102</v>
      </c>
      <c r="S1316" s="9">
        <f t="shared" ca="1" si="128"/>
        <v>8.9822865420748403</v>
      </c>
      <c r="T1316" s="9">
        <f t="shared" ca="1" si="129"/>
        <v>1.5419215868124638</v>
      </c>
    </row>
    <row r="1317" spans="1:20" x14ac:dyDescent="0.25">
      <c r="A1317" vm="11138">
        <f ca="1"/>
        <v>45741</v>
      </c>
      <c r="B1317" vm="11139">
        <f ca="1"/>
        <v>493.46</v>
      </c>
      <c r="C1317" s="9">
        <f t="shared" ca="1" si="130"/>
        <v>5.7065992744464999E-3</v>
      </c>
      <c r="G1317" vm="11140">
        <f ca="1"/>
        <v>120.69</v>
      </c>
      <c r="H1317" vm="11141">
        <f ca="1"/>
        <v>395.16</v>
      </c>
      <c r="I1317" vm="10677">
        <f ca="1"/>
        <v>223.75</v>
      </c>
      <c r="J1317" vm="7007">
        <f ca="1"/>
        <v>205.71</v>
      </c>
      <c r="K1317" vm="11142">
        <f ca="1"/>
        <v>626.30999999999995</v>
      </c>
      <c r="L1317" vm="11143">
        <f ca="1"/>
        <v>288.14</v>
      </c>
      <c r="M1317" vm="473">
        <f ca="1"/>
        <v>172.79</v>
      </c>
      <c r="N1317" s="9">
        <f t="shared" ca="1" si="131"/>
        <v>19.516787080322992</v>
      </c>
      <c r="O1317" s="9">
        <f t="shared" ca="1" si="131"/>
        <v>1.5057704502219407</v>
      </c>
      <c r="P1317" s="9">
        <f t="shared" ca="1" si="131"/>
        <v>2.0478460752596632</v>
      </c>
      <c r="Q1317" s="9">
        <f t="shared" ca="1" si="126"/>
        <v>1.2264914711230412</v>
      </c>
      <c r="R1317" s="9">
        <f t="shared" ca="1" si="127"/>
        <v>2.0514494518879411</v>
      </c>
      <c r="S1317" s="9">
        <f t="shared" ca="1" si="128"/>
        <v>9.3318942642819227</v>
      </c>
      <c r="T1317" s="9">
        <f t="shared" ca="1" si="129"/>
        <v>1.5847032953882514</v>
      </c>
    </row>
    <row r="1318" spans="1:20" x14ac:dyDescent="0.25">
      <c r="A1318" vm="11144">
        <f ca="1"/>
        <v>45742</v>
      </c>
      <c r="B1318" vm="11145">
        <f ca="1"/>
        <v>484.38</v>
      </c>
      <c r="C1318" s="9">
        <f t="shared" ca="1" si="130"/>
        <v>-1.8400680906253797E-2</v>
      </c>
      <c r="G1318" vm="5729">
        <f ca="1"/>
        <v>113.76</v>
      </c>
      <c r="H1318" vm="11146">
        <f ca="1"/>
        <v>389.97</v>
      </c>
      <c r="I1318" vm="11147">
        <f ca="1"/>
        <v>221.53</v>
      </c>
      <c r="J1318" vm="11148">
        <f ca="1"/>
        <v>201.13</v>
      </c>
      <c r="K1318" vm="11149">
        <f ca="1"/>
        <v>610.98</v>
      </c>
      <c r="L1318" vm="11150">
        <f ca="1"/>
        <v>272.06</v>
      </c>
      <c r="M1318" vm="11151">
        <f ca="1"/>
        <v>167.14</v>
      </c>
      <c r="N1318" s="9">
        <f t="shared" ca="1" si="131"/>
        <v>18.338716532086696</v>
      </c>
      <c r="O1318" s="9">
        <f t="shared" ca="1" si="131"/>
        <v>1.4728598604946104</v>
      </c>
      <c r="P1318" s="9">
        <f t="shared" ca="1" si="131"/>
        <v>2.0176059935297124</v>
      </c>
      <c r="Q1318" s="9">
        <f t="shared" ca="1" si="126"/>
        <v>1.1769200796605768</v>
      </c>
      <c r="R1318" s="9">
        <f t="shared" ca="1" si="127"/>
        <v>1.9767600487210721</v>
      </c>
      <c r="S1318" s="9">
        <f t="shared" ca="1" si="128"/>
        <v>8.7553104516573192</v>
      </c>
      <c r="T1318" s="9">
        <f t="shared" ca="1" si="129"/>
        <v>1.5001869829920267</v>
      </c>
    </row>
    <row r="1319" spans="1:20" x14ac:dyDescent="0.25">
      <c r="A1319" vm="11152">
        <f ca="1"/>
        <v>45743</v>
      </c>
      <c r="B1319" vm="11153">
        <f ca="1"/>
        <v>481.62</v>
      </c>
      <c r="C1319" s="9">
        <f t="shared" ca="1" si="130"/>
        <v>-5.6980056980057148E-3</v>
      </c>
      <c r="G1319" vm="11154">
        <f ca="1"/>
        <v>111.43</v>
      </c>
      <c r="H1319" vm="11155">
        <f ca="1"/>
        <v>390.58</v>
      </c>
      <c r="I1319" vm="11156">
        <f ca="1"/>
        <v>223.85</v>
      </c>
      <c r="J1319" vm="11157">
        <f ca="1"/>
        <v>201.36</v>
      </c>
      <c r="K1319" vm="11158">
        <f ca="1"/>
        <v>602.58000000000004</v>
      </c>
      <c r="L1319" vm="11159">
        <f ca="1"/>
        <v>273.13</v>
      </c>
      <c r="M1319" vm="11160">
        <f ca="1"/>
        <v>164.08</v>
      </c>
      <c r="N1319" s="9">
        <f t="shared" ca="1" si="131"/>
        <v>17.942626434339143</v>
      </c>
      <c r="O1319" s="9">
        <f t="shared" ca="1" si="131"/>
        <v>1.476727964489537</v>
      </c>
      <c r="P1319" s="9">
        <f t="shared" ca="1" si="131"/>
        <v>2.0492082411033543</v>
      </c>
      <c r="Q1319" s="9">
        <f t="shared" ca="1" si="126"/>
        <v>1.1794094726816176</v>
      </c>
      <c r="R1319" s="9">
        <f t="shared" ca="1" si="127"/>
        <v>1.9358343483556641</v>
      </c>
      <c r="S1319" s="9">
        <f t="shared" ca="1" si="128"/>
        <v>8.7936776580944045</v>
      </c>
      <c r="T1319" s="9">
        <f t="shared" ca="1" si="129"/>
        <v>1.4544135465438064</v>
      </c>
    </row>
    <row r="1320" spans="1:20" x14ac:dyDescent="0.25">
      <c r="A1320" vm="11161">
        <f ca="1"/>
        <v>45744</v>
      </c>
      <c r="B1320" vm="11162">
        <f ca="1"/>
        <v>468.94</v>
      </c>
      <c r="C1320" s="9">
        <f t="shared" ca="1" si="130"/>
        <v>-2.6327810306880917E-2</v>
      </c>
      <c r="G1320" vm="11163">
        <f ca="1"/>
        <v>109.67</v>
      </c>
      <c r="H1320" vm="11164">
        <f ca="1"/>
        <v>378.8</v>
      </c>
      <c r="I1320" vm="2366">
        <f ca="1"/>
        <v>217.9</v>
      </c>
      <c r="J1320" vm="9768">
        <f ca="1"/>
        <v>192.72</v>
      </c>
      <c r="K1320" vm="11165">
        <f ca="1"/>
        <v>576.74</v>
      </c>
      <c r="L1320" vm="11166">
        <f ca="1"/>
        <v>263.55</v>
      </c>
      <c r="M1320" vm="11167">
        <f ca="1"/>
        <v>156.06</v>
      </c>
      <c r="N1320" s="9">
        <f t="shared" ca="1" si="131"/>
        <v>17.643433914152144</v>
      </c>
      <c r="O1320" s="9">
        <f t="shared" ca="1" si="131"/>
        <v>1.4020291693088143</v>
      </c>
      <c r="P1320" s="9">
        <f t="shared" ca="1" si="131"/>
        <v>1.9681593734037124</v>
      </c>
      <c r="Q1320" s="9">
        <f t="shared" ca="1" si="126"/>
        <v>1.0858948826738248</v>
      </c>
      <c r="R1320" s="9">
        <f t="shared" ca="1" si="127"/>
        <v>1.8099390986601707</v>
      </c>
      <c r="S1320" s="9">
        <f t="shared" ca="1" si="128"/>
        <v>8.4501656602745232</v>
      </c>
      <c r="T1320" s="9">
        <f t="shared" ca="1" si="129"/>
        <v>1.3344452588592541</v>
      </c>
    </row>
    <row r="1321" spans="1:20" x14ac:dyDescent="0.25">
      <c r="A1321" vm="11168">
        <f ca="1"/>
        <v>45747</v>
      </c>
      <c r="B1321" vm="11169">
        <f ca="1"/>
        <v>468.92</v>
      </c>
      <c r="C1321" s="9">
        <f t="shared" ca="1" si="130"/>
        <v>-4.2649379451531466E-5</v>
      </c>
      <c r="G1321" vm="11170">
        <f ca="1"/>
        <v>108.38</v>
      </c>
      <c r="H1321" vm="11171">
        <f ca="1"/>
        <v>375.39</v>
      </c>
      <c r="I1321" vm="10735">
        <f ca="1"/>
        <v>222.13</v>
      </c>
      <c r="J1321" vm="11172">
        <f ca="1"/>
        <v>190.26</v>
      </c>
      <c r="K1321" vm="11173">
        <f ca="1"/>
        <v>576.36</v>
      </c>
      <c r="L1321" vm="11174">
        <f ca="1"/>
        <v>259.16000000000003</v>
      </c>
      <c r="M1321" vm="11175">
        <f ca="1"/>
        <v>156.22999999999999</v>
      </c>
      <c r="N1321" s="9">
        <f t="shared" ca="1" si="131"/>
        <v>17.424139396515084</v>
      </c>
      <c r="O1321" s="9">
        <f t="shared" ca="1" si="131"/>
        <v>1.3804058338617629</v>
      </c>
      <c r="P1321" s="9">
        <f t="shared" ca="1" si="131"/>
        <v>2.0257789885918611</v>
      </c>
      <c r="Q1321" s="9">
        <f t="shared" ca="1" si="126"/>
        <v>1.0592692007966056</v>
      </c>
      <c r="R1321" s="9">
        <f t="shared" ca="1" si="127"/>
        <v>1.8080876979293543</v>
      </c>
      <c r="S1321" s="9">
        <f t="shared" ca="1" si="128"/>
        <v>8.2927525422756414</v>
      </c>
      <c r="T1321" s="9">
        <f t="shared" ca="1" si="129"/>
        <v>1.336988227550822</v>
      </c>
    </row>
    <row r="1322" spans="1:20" x14ac:dyDescent="0.25">
      <c r="A1322" vm="11176">
        <f ca="1"/>
        <v>45748</v>
      </c>
      <c r="B1322" vm="11177">
        <f ca="1"/>
        <v>472.7</v>
      </c>
      <c r="C1322" s="9">
        <f t="shared" ca="1" si="130"/>
        <v>8.0610765162500986E-3</v>
      </c>
      <c r="G1322" vm="11178">
        <f ca="1"/>
        <v>110.15</v>
      </c>
      <c r="H1322" vm="11179">
        <f ca="1"/>
        <v>382.19</v>
      </c>
      <c r="I1322" vm="11180">
        <f ca="1"/>
        <v>223.19</v>
      </c>
      <c r="J1322" vm="11181">
        <f ca="1"/>
        <v>192.17</v>
      </c>
      <c r="K1322" vm="11120">
        <f ca="1"/>
        <v>586</v>
      </c>
      <c r="L1322" vm="11182">
        <f ca="1"/>
        <v>268.45999999999998</v>
      </c>
      <c r="M1322" vm="11183">
        <f ca="1"/>
        <v>158.88</v>
      </c>
      <c r="N1322" s="9">
        <f t="shared" ca="1" si="131"/>
        <v>17.725031874203147</v>
      </c>
      <c r="O1322" s="9">
        <f t="shared" ca="1" si="131"/>
        <v>1.4235256816740649</v>
      </c>
      <c r="P1322" s="9">
        <f t="shared" ca="1" si="131"/>
        <v>2.040217946534991</v>
      </c>
      <c r="Q1322" s="9">
        <f t="shared" ca="1" si="126"/>
        <v>1.0799419863191617</v>
      </c>
      <c r="R1322" s="9">
        <f t="shared" ca="1" si="127"/>
        <v>1.8550548112058465</v>
      </c>
      <c r="S1322" s="9">
        <f t="shared" ca="1" si="128"/>
        <v>8.6262245234577808</v>
      </c>
      <c r="T1322" s="9">
        <f t="shared" ca="1" si="129"/>
        <v>1.3766286218605557</v>
      </c>
    </row>
    <row r="1323" spans="1:20" x14ac:dyDescent="0.25">
      <c r="A1323" vm="11184">
        <f ca="1"/>
        <v>45749</v>
      </c>
      <c r="B1323" vm="11185">
        <f ca="1"/>
        <v>476.15</v>
      </c>
      <c r="C1323" s="9">
        <f t="shared" ca="1" si="130"/>
        <v>7.2984979902686042E-3</v>
      </c>
      <c r="G1323" vm="11186">
        <f ca="1"/>
        <v>110.42</v>
      </c>
      <c r="H1323" vm="11187">
        <f ca="1"/>
        <v>382.14</v>
      </c>
      <c r="I1323" vm="11188">
        <f ca="1"/>
        <v>223.89</v>
      </c>
      <c r="J1323" vm="11189">
        <f ca="1"/>
        <v>196.01</v>
      </c>
      <c r="K1323" vm="11190">
        <f ca="1"/>
        <v>583.92999999999995</v>
      </c>
      <c r="L1323" vm="11191">
        <f ca="1"/>
        <v>282.76</v>
      </c>
      <c r="M1323" vm="11192">
        <f ca="1"/>
        <v>158.86000000000001</v>
      </c>
      <c r="N1323" s="9">
        <f t="shared" ca="1" si="131"/>
        <v>17.77093072673183</v>
      </c>
      <c r="O1323" s="9">
        <f t="shared" ca="1" si="131"/>
        <v>1.4232086239695625</v>
      </c>
      <c r="P1323" s="9">
        <f t="shared" ca="1" si="131"/>
        <v>2.0497531074408308</v>
      </c>
      <c r="Q1323" s="9">
        <f t="shared" ca="1" si="126"/>
        <v>1.1215040263226252</v>
      </c>
      <c r="R1323" s="9">
        <f t="shared" ca="1" si="127"/>
        <v>1.8449695493300848</v>
      </c>
      <c r="S1323" s="9">
        <f t="shared" ca="1" si="128"/>
        <v>9.1389825160281681</v>
      </c>
      <c r="T1323" s="9">
        <f t="shared" ca="1" si="129"/>
        <v>1.3763294490733124</v>
      </c>
    </row>
    <row r="1324" spans="1:20" x14ac:dyDescent="0.25">
      <c r="A1324" vm="11193">
        <f ca="1"/>
        <v>45750</v>
      </c>
      <c r="B1324" vm="11194">
        <f ca="1"/>
        <v>450.66</v>
      </c>
      <c r="C1324" s="9">
        <f t="shared" ca="1" si="130"/>
        <v>-5.3533550351779757E-2</v>
      </c>
      <c r="G1324" vm="11195">
        <f ca="1"/>
        <v>101.8</v>
      </c>
      <c r="H1324" vm="11196">
        <f ca="1"/>
        <v>373.11</v>
      </c>
      <c r="I1324" vm="1749">
        <f ca="1"/>
        <v>203.19</v>
      </c>
      <c r="J1324" vm="11197">
        <f ca="1"/>
        <v>178.41</v>
      </c>
      <c r="K1324" vm="11198">
        <f ca="1"/>
        <v>531.62</v>
      </c>
      <c r="L1324" vm="11199">
        <f ca="1"/>
        <v>267.27999999999997</v>
      </c>
      <c r="M1324" vm="11200">
        <f ca="1"/>
        <v>152.63</v>
      </c>
      <c r="N1324" s="9">
        <f t="shared" ca="1" si="131"/>
        <v>16.305567360815978</v>
      </c>
      <c r="O1324" s="9">
        <f t="shared" ca="1" si="131"/>
        <v>1.3659480025364621</v>
      </c>
      <c r="P1324" s="9">
        <f t="shared" ca="1" si="131"/>
        <v>1.7677847777966971</v>
      </c>
      <c r="Q1324" s="9">
        <f t="shared" ca="1" si="126"/>
        <v>0.9310113429734177</v>
      </c>
      <c r="R1324" s="9">
        <f t="shared" ca="1" si="127"/>
        <v>1.5901096224116933</v>
      </c>
      <c r="S1324" s="9">
        <f t="shared" ca="1" si="128"/>
        <v>8.5839130247701547</v>
      </c>
      <c r="T1324" s="9">
        <f t="shared" ca="1" si="129"/>
        <v>1.2831371258470328</v>
      </c>
    </row>
    <row r="1325" spans="1:20" x14ac:dyDescent="0.25">
      <c r="A1325" vm="11201">
        <f ca="1"/>
        <v>45751</v>
      </c>
      <c r="B1325" vm="11202">
        <f ca="1"/>
        <v>422.67</v>
      </c>
      <c r="C1325" s="9">
        <f t="shared" ca="1" si="130"/>
        <v>-6.210890693649318E-2</v>
      </c>
      <c r="G1325" vm="11203">
        <f ca="1"/>
        <v>94.31</v>
      </c>
      <c r="H1325" vm="11204">
        <f ca="1"/>
        <v>359.84</v>
      </c>
      <c r="I1325" vm="11205">
        <f ca="1"/>
        <v>188.38</v>
      </c>
      <c r="J1325" vm="11206">
        <f ca="1"/>
        <v>171</v>
      </c>
      <c r="K1325" vm="11207">
        <f ca="1"/>
        <v>504.73</v>
      </c>
      <c r="L1325" vm="11208">
        <f ca="1"/>
        <v>239.43</v>
      </c>
      <c r="M1325" vm="11209">
        <f ca="1"/>
        <v>147.74</v>
      </c>
      <c r="N1325" s="9">
        <f t="shared" ca="1" si="131"/>
        <v>15.032299192520188</v>
      </c>
      <c r="O1325" s="9">
        <f t="shared" ca="1" si="131"/>
        <v>1.2818008877615727</v>
      </c>
      <c r="P1325" s="9">
        <f t="shared" ca="1" si="131"/>
        <v>1.5660480163459902</v>
      </c>
      <c r="Q1325" s="9">
        <f t="shared" ca="1" si="126"/>
        <v>0.85080959390423416</v>
      </c>
      <c r="R1325" s="9">
        <f t="shared" ca="1" si="127"/>
        <v>1.459098660170524</v>
      </c>
      <c r="S1325" s="9">
        <f t="shared" ca="1" si="128"/>
        <v>7.5852899413376171</v>
      </c>
      <c r="T1325" s="9">
        <f t="shared" ca="1" si="129"/>
        <v>1.209989379366053</v>
      </c>
    </row>
    <row r="1326" spans="1:20" x14ac:dyDescent="0.25">
      <c r="A1326" vm="11210">
        <f ca="1"/>
        <v>45754</v>
      </c>
      <c r="B1326" vm="11211">
        <f ca="1"/>
        <v>423.69</v>
      </c>
      <c r="C1326" s="9">
        <f t="shared" ca="1" si="130"/>
        <v>2.413230179572734E-3</v>
      </c>
      <c r="G1326" vm="11212">
        <f ca="1"/>
        <v>97.64</v>
      </c>
      <c r="H1326" vm="8127">
        <f ca="1"/>
        <v>357.86</v>
      </c>
      <c r="I1326" vm="11213">
        <f ca="1"/>
        <v>181.46</v>
      </c>
      <c r="J1326" vm="11214">
        <f ca="1"/>
        <v>175.26</v>
      </c>
      <c r="K1326" vm="11215">
        <f ca="1"/>
        <v>516.25</v>
      </c>
      <c r="L1326" vm="1397">
        <f ca="1"/>
        <v>233.29</v>
      </c>
      <c r="M1326" vm="5385">
        <f ca="1"/>
        <v>149.24</v>
      </c>
      <c r="N1326" s="9">
        <f t="shared" ca="1" si="131"/>
        <v>15.598385040373991</v>
      </c>
      <c r="O1326" s="9">
        <f t="shared" ca="1" si="131"/>
        <v>1.2692454026632851</v>
      </c>
      <c r="P1326" s="9">
        <f t="shared" ca="1" si="131"/>
        <v>1.4717861399625409</v>
      </c>
      <c r="Q1326" s="9">
        <f t="shared" ca="1" si="126"/>
        <v>0.89691748203307653</v>
      </c>
      <c r="R1326" s="9">
        <f t="shared" ca="1" si="127"/>
        <v>1.515225334957369</v>
      </c>
      <c r="S1326" s="9">
        <f t="shared" ca="1" si="128"/>
        <v>7.3651267193528493</v>
      </c>
      <c r="T1326" s="9">
        <f t="shared" ca="1" si="129"/>
        <v>1.2324273384092983</v>
      </c>
    </row>
    <row r="1327" spans="1:20" x14ac:dyDescent="0.25">
      <c r="A1327" vm="11216">
        <f ca="1"/>
        <v>45755</v>
      </c>
      <c r="B1327" vm="10216">
        <f ca="1"/>
        <v>416.06</v>
      </c>
      <c r="C1327" s="9">
        <f t="shared" ca="1" si="130"/>
        <v>-1.8008449573980956E-2</v>
      </c>
      <c r="G1327" vm="11217">
        <f ca="1"/>
        <v>96.3</v>
      </c>
      <c r="H1327" vm="11218">
        <f ca="1"/>
        <v>354.56</v>
      </c>
      <c r="I1327" vm="11219">
        <f ca="1"/>
        <v>172.42</v>
      </c>
      <c r="J1327" vm="9594">
        <f ca="1"/>
        <v>170.66</v>
      </c>
      <c r="K1327" vm="11220">
        <f ca="1"/>
        <v>510.45</v>
      </c>
      <c r="L1327" vm="11221">
        <f ca="1"/>
        <v>221.86</v>
      </c>
      <c r="M1327" vm="11222">
        <f ca="1"/>
        <v>146.58000000000001</v>
      </c>
      <c r="N1327" s="9">
        <f t="shared" ca="1" si="131"/>
        <v>15.37059073523162</v>
      </c>
      <c r="O1327" s="9">
        <f t="shared" ca="1" si="131"/>
        <v>1.2483195941661385</v>
      </c>
      <c r="P1327" s="9">
        <f t="shared" ca="1" si="131"/>
        <v>1.3486463476928314</v>
      </c>
      <c r="Q1327" s="9">
        <f t="shared" ca="1" si="126"/>
        <v>0.8471296216122608</v>
      </c>
      <c r="R1327" s="9">
        <f t="shared" ca="1" si="127"/>
        <v>1.4869671132764921</v>
      </c>
      <c r="S1327" s="9">
        <f t="shared" ca="1" si="128"/>
        <v>6.9552788973193156</v>
      </c>
      <c r="T1327" s="9">
        <f t="shared" ca="1" si="129"/>
        <v>1.1926373577059435</v>
      </c>
    </row>
    <row r="1328" spans="1:20" x14ac:dyDescent="0.25">
      <c r="A1328" vm="11223">
        <f ca="1"/>
        <v>45756</v>
      </c>
      <c r="B1328" vm="11224">
        <f ca="1"/>
        <v>466</v>
      </c>
      <c r="C1328" s="9">
        <f t="shared" ca="1" si="130"/>
        <v>0.12003076479353947</v>
      </c>
      <c r="G1328" vm="5667">
        <f ca="1"/>
        <v>114.33</v>
      </c>
      <c r="H1328" vm="11225">
        <f ca="1"/>
        <v>390.49</v>
      </c>
      <c r="I1328" vm="11226">
        <f ca="1"/>
        <v>198.85</v>
      </c>
      <c r="J1328" vm="11227">
        <f ca="1"/>
        <v>191.1</v>
      </c>
      <c r="K1328" vm="11228">
        <f ca="1"/>
        <v>585.77</v>
      </c>
      <c r="L1328" vm="11229">
        <f ca="1"/>
        <v>272.2</v>
      </c>
      <c r="M1328" vm="11230">
        <f ca="1"/>
        <v>161.06</v>
      </c>
      <c r="N1328" s="9">
        <f t="shared" ca="1" si="131"/>
        <v>18.435614109647258</v>
      </c>
      <c r="O1328" s="9">
        <f t="shared" ca="1" si="131"/>
        <v>1.4761572606214335</v>
      </c>
      <c r="P1328" s="9">
        <f t="shared" ca="1" si="131"/>
        <v>1.7086667801804869</v>
      </c>
      <c r="Q1328" s="9">
        <f t="shared" ca="1" si="126"/>
        <v>1.0683608970473633</v>
      </c>
      <c r="R1328" s="9">
        <f t="shared" ca="1" si="127"/>
        <v>1.8539342265529841</v>
      </c>
      <c r="S1328" s="9">
        <f t="shared" ca="1" si="128"/>
        <v>8.7603304599761902</v>
      </c>
      <c r="T1328" s="9">
        <f t="shared" ca="1" si="129"/>
        <v>1.4092384556700721</v>
      </c>
    </row>
    <row r="1329" spans="1:20" x14ac:dyDescent="0.25">
      <c r="A1329" vm="11231">
        <f ca="1"/>
        <v>45757</v>
      </c>
      <c r="B1329" vm="11232">
        <f ca="1"/>
        <v>446.18</v>
      </c>
      <c r="C1329" s="9">
        <f t="shared" ca="1" si="130"/>
        <v>-4.253218884120169E-2</v>
      </c>
      <c r="G1329" vm="11233">
        <f ca="1"/>
        <v>107.57</v>
      </c>
      <c r="H1329" vm="11234">
        <f ca="1"/>
        <v>381.35</v>
      </c>
      <c r="I1329" vm="11235">
        <f ca="1"/>
        <v>190.42</v>
      </c>
      <c r="J1329" vm="11236">
        <f ca="1"/>
        <v>181.22</v>
      </c>
      <c r="K1329" vm="11237">
        <f ca="1"/>
        <v>546.29</v>
      </c>
      <c r="L1329" vm="11238">
        <f ca="1"/>
        <v>252.4</v>
      </c>
      <c r="M1329" vm="11239">
        <f ca="1"/>
        <v>155.37</v>
      </c>
      <c r="N1329" s="9">
        <f t="shared" ca="1" si="131"/>
        <v>17.286442838929023</v>
      </c>
      <c r="O1329" s="9">
        <f t="shared" ca="1" si="131"/>
        <v>1.4181991122384279</v>
      </c>
      <c r="P1329" s="9">
        <f t="shared" ca="1" si="131"/>
        <v>1.5938361995572961</v>
      </c>
      <c r="Q1329" s="9">
        <f t="shared" ca="1" si="126"/>
        <v>0.9614252316217855</v>
      </c>
      <c r="R1329" s="9">
        <f t="shared" ca="1" si="127"/>
        <v>1.661583434835566</v>
      </c>
      <c r="S1329" s="9">
        <f t="shared" ca="1" si="128"/>
        <v>8.0503578548787313</v>
      </c>
      <c r="T1329" s="9">
        <f t="shared" ca="1" si="129"/>
        <v>1.3241237976993614</v>
      </c>
    </row>
    <row r="1330" spans="1:20" x14ac:dyDescent="0.25">
      <c r="A1330" vm="11240">
        <f ca="1"/>
        <v>45758</v>
      </c>
      <c r="B1330" vm="11241">
        <f ca="1"/>
        <v>454.4</v>
      </c>
      <c r="C1330" s="9">
        <f t="shared" ca="1" si="130"/>
        <v>1.8423057958671274E-2</v>
      </c>
      <c r="G1330" vm="11242">
        <f ca="1"/>
        <v>110.93</v>
      </c>
      <c r="H1330" vm="11243">
        <f ca="1"/>
        <v>388.45</v>
      </c>
      <c r="I1330" vm="11244">
        <f ca="1"/>
        <v>198.15</v>
      </c>
      <c r="J1330" vm="11245">
        <f ca="1"/>
        <v>184.87</v>
      </c>
      <c r="K1330" vm="11246">
        <f ca="1"/>
        <v>543.57000000000005</v>
      </c>
      <c r="L1330" vm="11247">
        <f ca="1"/>
        <v>252.31</v>
      </c>
      <c r="M1330" vm="11248">
        <f ca="1"/>
        <v>159.4</v>
      </c>
      <c r="N1330" s="9">
        <f t="shared" ca="1" si="131"/>
        <v>17.857628559286017</v>
      </c>
      <c r="O1330" s="9">
        <f t="shared" ca="1" si="131"/>
        <v>1.4632213062777426</v>
      </c>
      <c r="P1330" s="9">
        <f t="shared" ca="1" si="131"/>
        <v>1.6991316192746471</v>
      </c>
      <c r="Q1330" s="9">
        <f t="shared" ca="1" si="126"/>
        <v>1.0009308165209112</v>
      </c>
      <c r="R1330" s="9">
        <f t="shared" ca="1" si="127"/>
        <v>1.6483313032886726</v>
      </c>
      <c r="S1330" s="9">
        <f t="shared" ca="1" si="128"/>
        <v>8.0471307066737428</v>
      </c>
      <c r="T1330" s="9">
        <f t="shared" ca="1" si="129"/>
        <v>1.384407114328881</v>
      </c>
    </row>
    <row r="1331" spans="1:20" x14ac:dyDescent="0.25">
      <c r="A1331" vm="11249">
        <f ca="1"/>
        <v>45761</v>
      </c>
      <c r="B1331" vm="11250">
        <f ca="1"/>
        <v>457.48</v>
      </c>
      <c r="C1331" s="9">
        <f t="shared" ca="1" si="130"/>
        <v>6.7781690140846784E-3</v>
      </c>
      <c r="G1331" vm="11251">
        <f ca="1"/>
        <v>110.71</v>
      </c>
      <c r="H1331" vm="11252">
        <f ca="1"/>
        <v>387.81</v>
      </c>
      <c r="I1331" vm="11253">
        <f ca="1"/>
        <v>202.52</v>
      </c>
      <c r="J1331" vm="11254">
        <f ca="1"/>
        <v>182.12</v>
      </c>
      <c r="K1331" vm="11255">
        <f ca="1"/>
        <v>531.48</v>
      </c>
      <c r="L1331" vm="11256">
        <f ca="1"/>
        <v>252.35</v>
      </c>
      <c r="M1331" vm="11257">
        <f ca="1"/>
        <v>161.47</v>
      </c>
      <c r="N1331" s="9">
        <f t="shared" ca="1" si="131"/>
        <v>17.820229494262641</v>
      </c>
      <c r="O1331" s="9">
        <f t="shared" ca="1" si="131"/>
        <v>1.4591629676601143</v>
      </c>
      <c r="P1331" s="9">
        <f t="shared" ca="1" si="131"/>
        <v>1.7586582666439643</v>
      </c>
      <c r="Q1331" s="9">
        <f t="shared" ca="1" si="126"/>
        <v>0.97116633474759739</v>
      </c>
      <c r="R1331" s="9">
        <f t="shared" ca="1" si="127"/>
        <v>1.5894275274056029</v>
      </c>
      <c r="S1331" s="9">
        <f t="shared" ca="1" si="128"/>
        <v>8.0485649947648472</v>
      </c>
      <c r="T1331" s="9">
        <f t="shared" ca="1" si="129"/>
        <v>1.4153714978085592</v>
      </c>
    </row>
    <row r="1332" spans="1:20" x14ac:dyDescent="0.25">
      <c r="A1332" vm="11258">
        <f ca="1"/>
        <v>45762</v>
      </c>
      <c r="B1332" vm="11259">
        <f ca="1"/>
        <v>457.99</v>
      </c>
      <c r="C1332" s="9">
        <f t="shared" ca="1" si="130"/>
        <v>1.1148028329106552E-3</v>
      </c>
      <c r="G1332" vm="11260">
        <f ca="1"/>
        <v>112.2</v>
      </c>
      <c r="H1332" vm="11261">
        <f ca="1"/>
        <v>385.73</v>
      </c>
      <c r="I1332" vm="11262">
        <f ca="1"/>
        <v>202.14</v>
      </c>
      <c r="J1332" vm="11263">
        <f ca="1"/>
        <v>179.59</v>
      </c>
      <c r="K1332" vm="11264">
        <f ca="1"/>
        <v>521.52</v>
      </c>
      <c r="L1332" vm="7860">
        <f ca="1"/>
        <v>254.11</v>
      </c>
      <c r="M1332" vm="11265">
        <f ca="1"/>
        <v>158.68</v>
      </c>
      <c r="N1332" s="9">
        <f t="shared" ca="1" si="131"/>
        <v>18.073523161920953</v>
      </c>
      <c r="O1332" s="9">
        <f t="shared" ca="1" si="131"/>
        <v>1.4459733671528223</v>
      </c>
      <c r="P1332" s="9">
        <f t="shared" ca="1" si="131"/>
        <v>1.7534820364379362</v>
      </c>
      <c r="Q1332" s="9">
        <f t="shared" ca="1" si="126"/>
        <v>0.94378301151614874</v>
      </c>
      <c r="R1332" s="9">
        <f t="shared" ca="1" si="127"/>
        <v>1.540901339829476</v>
      </c>
      <c r="S1332" s="9">
        <f t="shared" ca="1" si="128"/>
        <v>8.1116736707735111</v>
      </c>
      <c r="T1332" s="9">
        <f t="shared" ca="1" si="129"/>
        <v>1.3736368939881229</v>
      </c>
    </row>
    <row r="1333" spans="1:20" x14ac:dyDescent="0.25">
      <c r="A1333" vm="11266">
        <f ca="1"/>
        <v>45763</v>
      </c>
      <c r="B1333" vm="11267">
        <f ca="1"/>
        <v>444.18</v>
      </c>
      <c r="C1333" s="9">
        <f t="shared" ca="1" si="130"/>
        <v>-3.0153496801240243E-2</v>
      </c>
      <c r="G1333" vm="11268">
        <f ca="1"/>
        <v>104.49</v>
      </c>
      <c r="H1333" vm="11269">
        <f ca="1"/>
        <v>371.61</v>
      </c>
      <c r="I1333" vm="8558">
        <f ca="1"/>
        <v>194.27</v>
      </c>
      <c r="J1333" vm="4466">
        <f ca="1"/>
        <v>174.33</v>
      </c>
      <c r="K1333" vm="11270">
        <f ca="1"/>
        <v>502.31</v>
      </c>
      <c r="L1333" vm="1075">
        <f ca="1"/>
        <v>241.55</v>
      </c>
      <c r="M1333" vm="11271">
        <f ca="1"/>
        <v>155.5</v>
      </c>
      <c r="N1333" s="9">
        <f t="shared" ca="1" si="131"/>
        <v>16.762855928601784</v>
      </c>
      <c r="O1333" s="9">
        <f t="shared" ca="1" si="131"/>
        <v>1.3564362714013951</v>
      </c>
      <c r="P1333" s="9">
        <f t="shared" ca="1" si="131"/>
        <v>1.646279584539418</v>
      </c>
      <c r="Q1333" s="9">
        <f t="shared" ca="1" si="126"/>
        <v>0.88685167546973775</v>
      </c>
      <c r="R1333" s="9">
        <f t="shared" ca="1" si="127"/>
        <v>1.4473081607795373</v>
      </c>
      <c r="S1333" s="9">
        <f t="shared" ca="1" si="128"/>
        <v>7.6613072101662336</v>
      </c>
      <c r="T1333" s="9">
        <f t="shared" ca="1" si="129"/>
        <v>1.3260684208164424</v>
      </c>
    </row>
    <row r="1334" spans="1:20" x14ac:dyDescent="0.25">
      <c r="A1334" vm="11272">
        <f ca="1"/>
        <v>45764</v>
      </c>
      <c r="B1334" vm="11273">
        <f ca="1"/>
        <v>444.1</v>
      </c>
      <c r="C1334" s="9">
        <f t="shared" ca="1" si="130"/>
        <v>-1.8010716376237745E-4</v>
      </c>
      <c r="G1334" vm="11274">
        <f ca="1"/>
        <v>101.49</v>
      </c>
      <c r="H1334" vm="11275">
        <f ca="1"/>
        <v>367.78</v>
      </c>
      <c r="I1334" vm="10770">
        <f ca="1"/>
        <v>196.98</v>
      </c>
      <c r="J1334" vm="11027">
        <f ca="1"/>
        <v>172.61</v>
      </c>
      <c r="K1334" vm="11276">
        <f ca="1"/>
        <v>501.48</v>
      </c>
      <c r="L1334" vm="11277">
        <f ca="1"/>
        <v>241.37</v>
      </c>
      <c r="M1334" vm="11278">
        <f ca="1"/>
        <v>153.36000000000001</v>
      </c>
      <c r="N1334" s="9">
        <f t="shared" ca="1" si="131"/>
        <v>16.25286867828304</v>
      </c>
      <c r="O1334" s="9">
        <f t="shared" ca="1" si="131"/>
        <v>1.332149651236525</v>
      </c>
      <c r="P1334" s="9">
        <f t="shared" ca="1" si="131"/>
        <v>1.6831942789034566</v>
      </c>
      <c r="Q1334" s="9">
        <f t="shared" ca="1" si="126"/>
        <v>0.86823534505151989</v>
      </c>
      <c r="R1334" s="9">
        <f t="shared" ca="1" si="127"/>
        <v>1.4432643118148598</v>
      </c>
      <c r="S1334" s="9">
        <f t="shared" ca="1" si="128"/>
        <v>7.6548529137562564</v>
      </c>
      <c r="T1334" s="9">
        <f t="shared" ca="1" si="129"/>
        <v>1.2940569325814124</v>
      </c>
    </row>
    <row r="1335" spans="1:20" x14ac:dyDescent="0.25">
      <c r="A1335" vm="11279">
        <f ca="1"/>
        <v>45768</v>
      </c>
      <c r="B1335" vm="11280">
        <f ca="1"/>
        <v>433.11</v>
      </c>
      <c r="C1335" s="9">
        <f t="shared" ca="1" si="130"/>
        <v>-2.474667867597391E-2</v>
      </c>
      <c r="G1335" vm="11281">
        <f ca="1"/>
        <v>96.91</v>
      </c>
      <c r="H1335" vm="4792">
        <f ca="1"/>
        <v>359.12</v>
      </c>
      <c r="I1335" vm="11282">
        <f ca="1"/>
        <v>193.16</v>
      </c>
      <c r="J1335" vm="11283">
        <f ca="1"/>
        <v>167.32</v>
      </c>
      <c r="K1335" vm="11284">
        <f ca="1"/>
        <v>484.66</v>
      </c>
      <c r="L1335" vm="11285">
        <f ca="1"/>
        <v>227.5</v>
      </c>
      <c r="M1335" vm="11286">
        <f ca="1"/>
        <v>149.86000000000001</v>
      </c>
      <c r="N1335" s="9">
        <f t="shared" ca="1" si="131"/>
        <v>15.474288142796429</v>
      </c>
      <c r="O1335" s="9">
        <f t="shared" ca="1" si="131"/>
        <v>1.2772352568167409</v>
      </c>
      <c r="P1335" s="9">
        <f t="shared" ca="1" si="131"/>
        <v>1.6311595436744426</v>
      </c>
      <c r="Q1335" s="9">
        <f t="shared" ca="1" si="126"/>
        <v>0.81097930556758158</v>
      </c>
      <c r="R1335" s="9">
        <f t="shared" ca="1" si="127"/>
        <v>1.3613154689403166</v>
      </c>
      <c r="S1335" s="9">
        <f t="shared" ca="1" si="128"/>
        <v>7.157513518165258</v>
      </c>
      <c r="T1335" s="9">
        <f t="shared" ca="1" si="129"/>
        <v>1.2417016948138402</v>
      </c>
    </row>
    <row r="1336" spans="1:20" x14ac:dyDescent="0.25">
      <c r="A1336" vm="11287">
        <f ca="1"/>
        <v>45769</v>
      </c>
      <c r="B1336" vm="11288">
        <f ca="1"/>
        <v>444.48</v>
      </c>
      <c r="C1336" s="9">
        <f t="shared" ca="1" si="130"/>
        <v>2.625199141095802E-2</v>
      </c>
      <c r="G1336" vm="11289">
        <f ca="1"/>
        <v>98.89</v>
      </c>
      <c r="H1336" vm="11290">
        <f ca="1"/>
        <v>366.82</v>
      </c>
      <c r="I1336" vm="11291">
        <f ca="1"/>
        <v>199.74</v>
      </c>
      <c r="J1336" vm="11292">
        <f ca="1"/>
        <v>173.18</v>
      </c>
      <c r="K1336" vm="11293">
        <f ca="1"/>
        <v>500.28</v>
      </c>
      <c r="L1336" vm="11294">
        <f ca="1"/>
        <v>237.97</v>
      </c>
      <c r="M1336" vm="11295">
        <f ca="1"/>
        <v>153.9</v>
      </c>
      <c r="N1336" s="9">
        <f t="shared" ca="1" si="131"/>
        <v>15.8108797280068</v>
      </c>
      <c r="O1336" s="9">
        <f t="shared" ca="1" si="131"/>
        <v>1.3260621433100828</v>
      </c>
      <c r="P1336" s="9">
        <f t="shared" ca="1" si="131"/>
        <v>1.7207900561893412</v>
      </c>
      <c r="Q1336" s="9">
        <f t="shared" ca="1" si="126"/>
        <v>0.87440471036453382</v>
      </c>
      <c r="R1336" s="9">
        <f t="shared" ca="1" si="127"/>
        <v>1.43741778319123</v>
      </c>
      <c r="S1336" s="9">
        <f t="shared" ca="1" si="128"/>
        <v>7.5329384260122492</v>
      </c>
      <c r="T1336" s="9">
        <f t="shared" ca="1" si="129"/>
        <v>1.3021345978369809</v>
      </c>
    </row>
    <row r="1337" spans="1:20" x14ac:dyDescent="0.25">
      <c r="A1337" vm="11296">
        <f ca="1"/>
        <v>45770</v>
      </c>
      <c r="B1337" vm="11297">
        <f ca="1"/>
        <v>454.56</v>
      </c>
      <c r="C1337" s="9">
        <f t="shared" ca="1" si="130"/>
        <v>2.2678185745140356E-2</v>
      </c>
      <c r="G1337" vm="11298">
        <f ca="1"/>
        <v>102.71</v>
      </c>
      <c r="H1337" vm="7855">
        <f ca="1"/>
        <v>374.39</v>
      </c>
      <c r="I1337" vm="11299">
        <f ca="1"/>
        <v>204.6</v>
      </c>
      <c r="J1337" vm="11300">
        <f ca="1"/>
        <v>180.6</v>
      </c>
      <c r="K1337" vm="11301">
        <f ca="1"/>
        <v>520.27</v>
      </c>
      <c r="L1337" vm="11302">
        <f ca="1"/>
        <v>250.74</v>
      </c>
      <c r="M1337" vm="11303">
        <f ca="1"/>
        <v>157.72</v>
      </c>
      <c r="N1337" s="9">
        <f t="shared" ca="1" si="131"/>
        <v>16.460263493412661</v>
      </c>
      <c r="O1337" s="9">
        <f t="shared" ca="1" si="131"/>
        <v>1.3740646797717186</v>
      </c>
      <c r="P1337" s="9">
        <f t="shared" ca="1" si="131"/>
        <v>1.7869913161927466</v>
      </c>
      <c r="Q1337" s="9">
        <f t="shared" ca="1" si="126"/>
        <v>0.95471469391289299</v>
      </c>
      <c r="R1337" s="9">
        <f t="shared" ca="1" si="127"/>
        <v>1.5348112058465286</v>
      </c>
      <c r="S1337" s="9">
        <f t="shared" ca="1" si="128"/>
        <v>7.9908348990978322</v>
      </c>
      <c r="T1337" s="9">
        <f t="shared" ca="1" si="129"/>
        <v>1.3592766002004457</v>
      </c>
    </row>
    <row r="1338" spans="1:20" x14ac:dyDescent="0.25">
      <c r="A1338" vm="11304">
        <f ca="1"/>
        <v>45771</v>
      </c>
      <c r="B1338" vm="11305">
        <f ca="1"/>
        <v>467.35</v>
      </c>
      <c r="C1338" s="9">
        <f t="shared" ca="1" si="130"/>
        <v>2.8137099612812522E-2</v>
      </c>
      <c r="G1338" vm="11306">
        <f ca="1"/>
        <v>106.43</v>
      </c>
      <c r="H1338" vm="11307">
        <f ca="1"/>
        <v>387.3</v>
      </c>
      <c r="I1338" vm="11308">
        <f ca="1"/>
        <v>208.37</v>
      </c>
      <c r="J1338" vm="11309">
        <f ca="1"/>
        <v>186.54</v>
      </c>
      <c r="K1338" vm="11310">
        <f ca="1"/>
        <v>533.15</v>
      </c>
      <c r="L1338" vm="11311">
        <f ca="1"/>
        <v>259.51</v>
      </c>
      <c r="M1338" vm="11257">
        <f ca="1"/>
        <v>161.47</v>
      </c>
      <c r="N1338" s="9">
        <f t="shared" ca="1" si="131"/>
        <v>17.092647683807904</v>
      </c>
      <c r="O1338" s="9">
        <f t="shared" ca="1" si="131"/>
        <v>1.4559289790741916</v>
      </c>
      <c r="P1338" s="9">
        <f t="shared" ca="1" si="131"/>
        <v>1.8383449684999151</v>
      </c>
      <c r="Q1338" s="9">
        <f t="shared" ca="1" si="126"/>
        <v>1.0190059745432505</v>
      </c>
      <c r="R1338" s="9">
        <f t="shared" ca="1" si="127"/>
        <v>1.597563946406821</v>
      </c>
      <c r="S1338" s="9">
        <f t="shared" ca="1" si="128"/>
        <v>8.3053025630728179</v>
      </c>
      <c r="T1338" s="9">
        <f t="shared" ca="1" si="129"/>
        <v>1.4153714978085592</v>
      </c>
    </row>
    <row r="1339" spans="1:20" x14ac:dyDescent="0.25">
      <c r="A1339" vm="11312">
        <f ca="1"/>
        <v>45772</v>
      </c>
      <c r="B1339" vm="11313">
        <f ca="1"/>
        <v>472.56</v>
      </c>
      <c r="C1339" s="9">
        <f t="shared" ca="1" si="130"/>
        <v>1.1147961912913118E-2</v>
      </c>
      <c r="G1339" vm="11314">
        <f ca="1"/>
        <v>111.01</v>
      </c>
      <c r="H1339" vm="11315">
        <f ca="1"/>
        <v>391.85</v>
      </c>
      <c r="I1339" vm="11316">
        <f ca="1"/>
        <v>209.28</v>
      </c>
      <c r="J1339" vm="10293">
        <f ca="1"/>
        <v>188.99</v>
      </c>
      <c r="K1339" vm="11317">
        <f ca="1"/>
        <v>547.27</v>
      </c>
      <c r="L1339" vm="11318">
        <f ca="1"/>
        <v>284.95</v>
      </c>
      <c r="M1339" vm="11319">
        <f ca="1"/>
        <v>163.85</v>
      </c>
      <c r="N1339" s="9">
        <f t="shared" ca="1" si="131"/>
        <v>17.871228219294519</v>
      </c>
      <c r="O1339" s="9">
        <f t="shared" ca="1" si="131"/>
        <v>1.4847812301838936</v>
      </c>
      <c r="P1339" s="9">
        <f t="shared" ca="1" si="131"/>
        <v>1.8507406776775075</v>
      </c>
      <c r="Q1339" s="9">
        <f t="shared" ca="1" si="126"/>
        <v>1.0455234219412937</v>
      </c>
      <c r="R1339" s="9">
        <f t="shared" ca="1" si="127"/>
        <v>1.6663580998781971</v>
      </c>
      <c r="S1339" s="9">
        <f t="shared" ca="1" si="128"/>
        <v>9.217509789016221</v>
      </c>
      <c r="T1339" s="9">
        <f t="shared" ca="1" si="129"/>
        <v>1.4509730594905088</v>
      </c>
    </row>
    <row r="1340" spans="1:20" x14ac:dyDescent="0.25">
      <c r="A1340" vm="11320">
        <f ca="1"/>
        <v>45775</v>
      </c>
      <c r="B1340" vm="11321">
        <f ca="1"/>
        <v>472.41</v>
      </c>
      <c r="C1340" s="9">
        <f t="shared" ca="1" si="130"/>
        <v>-3.1742001015744314E-4</v>
      </c>
      <c r="G1340" vm="11322">
        <f ca="1"/>
        <v>108.73</v>
      </c>
      <c r="H1340" vm="11323">
        <f ca="1"/>
        <v>391.16</v>
      </c>
      <c r="I1340" vm="11324">
        <f ca="1"/>
        <v>210.14</v>
      </c>
      <c r="J1340" vm="11325">
        <f ca="1"/>
        <v>187.7</v>
      </c>
      <c r="K1340" vm="11326">
        <f ca="1"/>
        <v>549.74</v>
      </c>
      <c r="L1340" vm="11327">
        <f ca="1"/>
        <v>285.88</v>
      </c>
      <c r="M1340" vm="11328">
        <f ca="1"/>
        <v>162.41999999999999</v>
      </c>
      <c r="N1340" s="9">
        <f t="shared" ca="1" si="131"/>
        <v>17.483637909052273</v>
      </c>
      <c r="O1340" s="9">
        <f t="shared" ca="1" si="131"/>
        <v>1.4804058338617634</v>
      </c>
      <c r="P1340" s="9">
        <f t="shared" ca="1" si="131"/>
        <v>1.8624553039332539</v>
      </c>
      <c r="Q1340" s="9">
        <f t="shared" ca="1" si="126"/>
        <v>1.03156117412763</v>
      </c>
      <c r="R1340" s="9">
        <f t="shared" ca="1" si="127"/>
        <v>1.6783922046285018</v>
      </c>
      <c r="S1340" s="9">
        <f t="shared" ca="1" si="128"/>
        <v>9.2508569871344353</v>
      </c>
      <c r="T1340" s="9">
        <f t="shared" ca="1" si="129"/>
        <v>1.4295822052026148</v>
      </c>
    </row>
    <row r="1341" spans="1:20" x14ac:dyDescent="0.25">
      <c r="A1341" vm="11329">
        <f ca="1"/>
        <v>45776</v>
      </c>
      <c r="B1341" vm="11330">
        <f ca="1"/>
        <v>475.53</v>
      </c>
      <c r="C1341" s="9">
        <f t="shared" ca="1" si="130"/>
        <v>6.6044325903344969E-3</v>
      </c>
      <c r="G1341" vm="9921">
        <f ca="1"/>
        <v>109.02</v>
      </c>
      <c r="H1341" vm="11331">
        <f ca="1"/>
        <v>394.04</v>
      </c>
      <c r="I1341" vm="11332">
        <f ca="1"/>
        <v>211.21</v>
      </c>
      <c r="J1341" vm="9712">
        <f ca="1"/>
        <v>187.39</v>
      </c>
      <c r="K1341" vm="11333">
        <f ca="1"/>
        <v>554.44000000000005</v>
      </c>
      <c r="L1341" vm="11334">
        <f ca="1"/>
        <v>292.02999999999997</v>
      </c>
      <c r="M1341" vm="6037">
        <f ca="1"/>
        <v>162.06</v>
      </c>
      <c r="N1341" s="9">
        <f t="shared" ca="1" si="131"/>
        <v>17.532936676583084</v>
      </c>
      <c r="O1341" s="9">
        <f t="shared" ca="1" si="131"/>
        <v>1.4986683576410909</v>
      </c>
      <c r="P1341" s="9">
        <f t="shared" ca="1" si="131"/>
        <v>1.8770304784607528</v>
      </c>
      <c r="Q1341" s="9">
        <f t="shared" ca="1" si="126"/>
        <v>1.0282059052731838</v>
      </c>
      <c r="R1341" s="9">
        <f t="shared" ca="1" si="127"/>
        <v>1.7012911084043854</v>
      </c>
      <c r="S1341" s="9">
        <f t="shared" ca="1" si="128"/>
        <v>9.4713787811419792</v>
      </c>
      <c r="T1341" s="9">
        <f t="shared" ca="1" si="129"/>
        <v>1.4241970950322358</v>
      </c>
    </row>
    <row r="1342" spans="1:20" x14ac:dyDescent="0.25">
      <c r="A1342" vm="11335">
        <f ca="1"/>
        <v>45777</v>
      </c>
      <c r="B1342" vm="11336">
        <f ca="1"/>
        <v>475.47</v>
      </c>
      <c r="C1342" s="9">
        <f t="shared" ca="1" si="130"/>
        <v>-1.2617500473144361E-4</v>
      </c>
      <c r="G1342" vm="5635">
        <f ca="1"/>
        <v>108.92</v>
      </c>
      <c r="H1342" vm="11337">
        <f ca="1"/>
        <v>395.26</v>
      </c>
      <c r="I1342" vm="11338">
        <f ca="1"/>
        <v>212.5</v>
      </c>
      <c r="J1342" vm="410">
        <f ca="1"/>
        <v>184.42</v>
      </c>
      <c r="K1342" vm="11339">
        <f ca="1"/>
        <v>549</v>
      </c>
      <c r="L1342" vm="11340">
        <f ca="1"/>
        <v>282.16000000000003</v>
      </c>
      <c r="M1342" vm="11341">
        <f ca="1"/>
        <v>160.88999999999999</v>
      </c>
      <c r="N1342" s="9">
        <f t="shared" ca="1" si="131"/>
        <v>17.515937101572462</v>
      </c>
      <c r="O1342" s="9">
        <f t="shared" ca="1" si="131"/>
        <v>1.506404565630945</v>
      </c>
      <c r="P1342" s="9">
        <f t="shared" ca="1" si="131"/>
        <v>1.8946024178443728</v>
      </c>
      <c r="Q1342" s="9">
        <f t="shared" ca="1" si="126"/>
        <v>0.99606026495800504</v>
      </c>
      <c r="R1342" s="9">
        <f t="shared" ca="1" si="127"/>
        <v>1.6747868453105967</v>
      </c>
      <c r="S1342" s="9">
        <f t="shared" ca="1" si="128"/>
        <v>9.1174681946615799</v>
      </c>
      <c r="T1342" s="9">
        <f t="shared" ca="1" si="129"/>
        <v>1.4066954869785042</v>
      </c>
    </row>
    <row r="1343" spans="1:20" x14ac:dyDescent="0.25">
      <c r="A1343" vm="11342">
        <f ca="1"/>
        <v>45778</v>
      </c>
      <c r="B1343" vm="11343">
        <f ca="1"/>
        <v>481.68</v>
      </c>
      <c r="C1343" s="9">
        <f t="shared" ca="1" si="130"/>
        <v>1.3060760931288939E-2</v>
      </c>
      <c r="G1343" vm="11344">
        <f ca="1"/>
        <v>111.61</v>
      </c>
      <c r="H1343" vm="11345">
        <f ca="1"/>
        <v>425.4</v>
      </c>
      <c r="I1343" vm="11346">
        <f ca="1"/>
        <v>213.32</v>
      </c>
      <c r="J1343" vm="11347">
        <f ca="1"/>
        <v>190.2</v>
      </c>
      <c r="K1343" vm="11348">
        <f ca="1"/>
        <v>572.21</v>
      </c>
      <c r="L1343" vm="5195">
        <f ca="1"/>
        <v>280.52</v>
      </c>
      <c r="M1343" vm="11349">
        <f ca="1"/>
        <v>162.79</v>
      </c>
      <c r="N1343" s="9">
        <f t="shared" ca="1" si="131"/>
        <v>17.973225669358264</v>
      </c>
      <c r="O1343" s="9">
        <f t="shared" ca="1" si="131"/>
        <v>1.6975269499048826</v>
      </c>
      <c r="P1343" s="9">
        <f t="shared" ca="1" si="131"/>
        <v>1.9057721777626426</v>
      </c>
      <c r="Q1343" s="9">
        <f t="shared" ca="1" si="126"/>
        <v>1.0586197939215518</v>
      </c>
      <c r="R1343" s="9">
        <f t="shared" ca="1" si="127"/>
        <v>1.7878684531059683</v>
      </c>
      <c r="S1343" s="9">
        <f t="shared" ca="1" si="128"/>
        <v>9.0586623829262329</v>
      </c>
      <c r="T1343" s="9">
        <f t="shared" ca="1" si="129"/>
        <v>1.4351169017666154</v>
      </c>
    </row>
    <row r="1344" spans="1:20" x14ac:dyDescent="0.25">
      <c r="A1344" vm="11350">
        <f ca="1"/>
        <v>45779</v>
      </c>
      <c r="B1344" vm="11351">
        <f ca="1"/>
        <v>488.83</v>
      </c>
      <c r="C1344" s="9">
        <f t="shared" ca="1" si="130"/>
        <v>1.4843879754193656E-2</v>
      </c>
      <c r="G1344" vm="11352">
        <f ca="1"/>
        <v>114.5</v>
      </c>
      <c r="H1344" vm="11353">
        <f ca="1"/>
        <v>435.28</v>
      </c>
      <c r="I1344" vm="7179">
        <f ca="1"/>
        <v>205.35</v>
      </c>
      <c r="J1344" vm="6873">
        <f ca="1"/>
        <v>189.98</v>
      </c>
      <c r="K1344" vm="11354">
        <f ca="1"/>
        <v>597.02</v>
      </c>
      <c r="L1344" vm="11355">
        <f ca="1"/>
        <v>287.20999999999998</v>
      </c>
      <c r="M1344" vm="5833">
        <f ca="1"/>
        <v>165.81</v>
      </c>
      <c r="N1344" s="9">
        <f t="shared" ca="1" si="131"/>
        <v>18.464513387165319</v>
      </c>
      <c r="O1344" s="9">
        <f t="shared" ca="1" si="131"/>
        <v>1.7601775523145213</v>
      </c>
      <c r="P1344" s="9">
        <f t="shared" ca="1" si="131"/>
        <v>1.7972075600204325</v>
      </c>
      <c r="Q1344" s="9">
        <f t="shared" ca="1" si="126"/>
        <v>1.0562386353796867</v>
      </c>
      <c r="R1344" s="9">
        <f t="shared" ca="1" si="127"/>
        <v>1.9087454323995128</v>
      </c>
      <c r="S1344" s="9">
        <f t="shared" ca="1" si="128"/>
        <v>9.2985470661637084</v>
      </c>
      <c r="T1344" s="9">
        <f t="shared" ca="1" si="129"/>
        <v>1.4802919926403497</v>
      </c>
    </row>
    <row r="1345" spans="1:20" x14ac:dyDescent="0.25">
      <c r="A1345" vm="11356">
        <f ca="1"/>
        <v>45782</v>
      </c>
      <c r="B1345" vm="11357">
        <f ca="1"/>
        <v>485.93</v>
      </c>
      <c r="C1345" s="9">
        <f t="shared" ca="1" si="130"/>
        <v>-5.9325327823578355E-3</v>
      </c>
      <c r="G1345" vm="11358">
        <f ca="1"/>
        <v>113.82</v>
      </c>
      <c r="H1345" vm="10638">
        <f ca="1"/>
        <v>436.17</v>
      </c>
      <c r="I1345" vm="11074">
        <f ca="1"/>
        <v>198.89</v>
      </c>
      <c r="J1345" vm="11359">
        <f ca="1"/>
        <v>186.35</v>
      </c>
      <c r="K1345" vm="11360">
        <f ca="1"/>
        <v>599.27</v>
      </c>
      <c r="L1345" vm="11361">
        <f ca="1"/>
        <v>280.26</v>
      </c>
      <c r="M1345" vm="11362">
        <f ca="1"/>
        <v>166.05</v>
      </c>
      <c r="N1345" s="9">
        <f t="shared" ca="1" si="131"/>
        <v>18.348916277093071</v>
      </c>
      <c r="O1345" s="9">
        <f t="shared" ca="1" si="131"/>
        <v>1.7658211794546612</v>
      </c>
      <c r="P1345" s="9">
        <f t="shared" ca="1" si="131"/>
        <v>1.7092116465179634</v>
      </c>
      <c r="Q1345" s="9">
        <f t="shared" ca="1" si="126"/>
        <v>1.0169495194389127</v>
      </c>
      <c r="R1345" s="9">
        <f t="shared" ca="1" si="127"/>
        <v>1.9197076735688183</v>
      </c>
      <c r="S1345" s="9">
        <f t="shared" ca="1" si="128"/>
        <v>9.049339510334045</v>
      </c>
      <c r="T1345" s="9">
        <f t="shared" ca="1" si="129"/>
        <v>1.4838820660872689</v>
      </c>
    </row>
    <row r="1346" spans="1:20" x14ac:dyDescent="0.25">
      <c r="A1346" vm="11363">
        <f ca="1"/>
        <v>45783</v>
      </c>
      <c r="B1346" vm="11364">
        <f ca="1"/>
        <v>481.41</v>
      </c>
      <c r="C1346" s="9">
        <f t="shared" ca="1" si="130"/>
        <v>-9.3017512810487091E-3</v>
      </c>
      <c r="G1346" vm="11365">
        <f ca="1"/>
        <v>113.54</v>
      </c>
      <c r="H1346" vm="11366">
        <f ca="1"/>
        <v>433.31</v>
      </c>
      <c r="I1346" vm="11367">
        <f ca="1"/>
        <v>198.51</v>
      </c>
      <c r="J1346" vm="7619">
        <f ca="1"/>
        <v>185.01</v>
      </c>
      <c r="K1346" vm="11368">
        <f ca="1"/>
        <v>587.30999999999995</v>
      </c>
      <c r="L1346" vm="11369">
        <f ca="1"/>
        <v>275.35000000000002</v>
      </c>
      <c r="M1346" vm="11370">
        <f ca="1"/>
        <v>165.2</v>
      </c>
      <c r="N1346" s="9">
        <f t="shared" ca="1" si="131"/>
        <v>18.301317467063324</v>
      </c>
      <c r="O1346" s="9">
        <f t="shared" ca="1" si="131"/>
        <v>1.7476854787571341</v>
      </c>
      <c r="P1346" s="9">
        <f t="shared" ca="1" si="131"/>
        <v>1.7040354163119362</v>
      </c>
      <c r="Q1346" s="9">
        <f t="shared" ca="1" si="126"/>
        <v>1.0024460992293704</v>
      </c>
      <c r="R1346" s="9">
        <f t="shared" ca="1" si="127"/>
        <v>1.8614372716199754</v>
      </c>
      <c r="S1346" s="9">
        <f t="shared" ca="1" si="128"/>
        <v>8.8732806471507875</v>
      </c>
      <c r="T1346" s="9">
        <f t="shared" ca="1" si="129"/>
        <v>1.4711672226294294</v>
      </c>
    </row>
    <row r="1347" spans="1:20" x14ac:dyDescent="0.25">
      <c r="A1347" vm="11371">
        <f ca="1"/>
        <v>45784</v>
      </c>
      <c r="B1347" vm="11372">
        <f ca="1"/>
        <v>483.3</v>
      </c>
      <c r="C1347" s="9">
        <f t="shared" ca="1" si="130"/>
        <v>3.9259674705551806E-3</v>
      </c>
      <c r="G1347" vm="11373">
        <f ca="1"/>
        <v>117.06</v>
      </c>
      <c r="H1347" vm="11374">
        <f ca="1"/>
        <v>433.35</v>
      </c>
      <c r="I1347" vm="11375">
        <f ca="1"/>
        <v>196.25</v>
      </c>
      <c r="J1347" vm="8931">
        <f ca="1"/>
        <v>188.71</v>
      </c>
      <c r="K1347" vm="11376">
        <f ca="1"/>
        <v>596.80999999999995</v>
      </c>
      <c r="L1347" vm="11377">
        <f ca="1"/>
        <v>276.22000000000003</v>
      </c>
      <c r="M1347" vm="11378">
        <f ca="1"/>
        <v>152.80000000000001</v>
      </c>
      <c r="N1347" s="9">
        <f t="shared" ca="1" si="131"/>
        <v>18.899702507437315</v>
      </c>
      <c r="O1347" s="9">
        <f t="shared" ca="1" si="131"/>
        <v>1.7479391249207361</v>
      </c>
      <c r="P1347" s="9">
        <f t="shared" ca="1" si="131"/>
        <v>1.6732504682445088</v>
      </c>
      <c r="Q1347" s="9">
        <f t="shared" ca="1" si="126"/>
        <v>1.0424928565243747</v>
      </c>
      <c r="R1347" s="9">
        <f t="shared" ca="1" si="127"/>
        <v>1.9077222898903772</v>
      </c>
      <c r="S1347" s="9">
        <f t="shared" ca="1" si="128"/>
        <v>8.9044764131323433</v>
      </c>
      <c r="T1347" s="9">
        <f t="shared" ca="1" si="129"/>
        <v>1.2856800945386011</v>
      </c>
    </row>
    <row r="1348" spans="1:20" x14ac:dyDescent="0.25">
      <c r="A1348" vm="11379">
        <f ca="1"/>
        <v>45785</v>
      </c>
      <c r="B1348" vm="11380">
        <f ca="1"/>
        <v>488.29</v>
      </c>
      <c r="C1348" s="9">
        <f t="shared" ca="1" si="130"/>
        <v>1.0324849989654439E-2</v>
      </c>
      <c r="G1348" vm="11381">
        <f ca="1"/>
        <v>117.37</v>
      </c>
      <c r="H1348" vm="11382">
        <f ca="1"/>
        <v>438.17</v>
      </c>
      <c r="I1348" vm="9925">
        <f ca="1"/>
        <v>197.49</v>
      </c>
      <c r="J1348" vm="11383">
        <f ca="1"/>
        <v>192.08</v>
      </c>
      <c r="K1348" vm="11384">
        <f ca="1"/>
        <v>598.01</v>
      </c>
      <c r="L1348" vm="3634">
        <f ca="1"/>
        <v>284.82</v>
      </c>
      <c r="M1348" vm="11385">
        <f ca="1"/>
        <v>155.75</v>
      </c>
      <c r="N1348" s="9">
        <f t="shared" ca="1" si="131"/>
        <v>18.952401189970249</v>
      </c>
      <c r="O1348" s="9">
        <f t="shared" ca="1" si="131"/>
        <v>1.7785034876347496</v>
      </c>
      <c r="P1348" s="9">
        <f t="shared" ca="1" si="131"/>
        <v>1.6901413247062833</v>
      </c>
      <c r="Q1348" s="9">
        <f t="shared" ref="Q1348:Q1411" ca="1" si="132">(J1348/J$3)-1</f>
        <v>1.0789678760065811</v>
      </c>
      <c r="R1348" s="9">
        <f t="shared" ref="R1348:R1411" ca="1" si="133">(K1348/K$3)-1</f>
        <v>1.9135688185140074</v>
      </c>
      <c r="S1348" s="9">
        <f t="shared" ref="S1348:S1411" ca="1" si="134">(L1348/L$3)-1</f>
        <v>9.2128483527201261</v>
      </c>
      <c r="T1348" s="9">
        <f t="shared" ref="T1348:T1411" ca="1" si="135">(M1348/M$3)-1</f>
        <v>1.3298080806569836</v>
      </c>
    </row>
    <row r="1349" spans="1:20" x14ac:dyDescent="0.25">
      <c r="A1349" vm="11386">
        <f ca="1"/>
        <v>45786</v>
      </c>
      <c r="B1349" vm="11387">
        <f ca="1"/>
        <v>487.97</v>
      </c>
      <c r="C1349" s="9">
        <f t="shared" ca="1" si="130"/>
        <v>-6.55348256159205E-4</v>
      </c>
      <c r="G1349" vm="11388">
        <f ca="1"/>
        <v>116.65</v>
      </c>
      <c r="H1349" vm="11389">
        <f ca="1"/>
        <v>438.73</v>
      </c>
      <c r="I1349" vm="11390">
        <f ca="1"/>
        <v>198.53</v>
      </c>
      <c r="J1349" vm="11391">
        <f ca="1"/>
        <v>193.06</v>
      </c>
      <c r="K1349" vm="11392">
        <f ca="1"/>
        <v>592.49</v>
      </c>
      <c r="L1349" vm="11393">
        <f ca="1"/>
        <v>298.26</v>
      </c>
      <c r="M1349" vm="11394">
        <f ca="1"/>
        <v>154.38</v>
      </c>
      <c r="N1349" s="9">
        <f t="shared" ca="1" si="131"/>
        <v>18.830004249893754</v>
      </c>
      <c r="O1349" s="9">
        <f t="shared" ca="1" si="131"/>
        <v>1.7820545339251748</v>
      </c>
      <c r="P1349" s="9">
        <f t="shared" ca="1" si="131"/>
        <v>1.7043078494806747</v>
      </c>
      <c r="Q1349" s="9">
        <f t="shared" ca="1" si="132"/>
        <v>1.089574854965798</v>
      </c>
      <c r="R1349" s="9">
        <f t="shared" ca="1" si="133"/>
        <v>1.8866747868453104</v>
      </c>
      <c r="S1349" s="9">
        <f t="shared" ca="1" si="134"/>
        <v>9.6947691513317356</v>
      </c>
      <c r="T1349" s="9">
        <f t="shared" ca="1" si="135"/>
        <v>1.3093147447308193</v>
      </c>
    </row>
    <row r="1350" spans="1:20" x14ac:dyDescent="0.25">
      <c r="A1350" vm="11395">
        <f ca="1"/>
        <v>45789</v>
      </c>
      <c r="B1350" vm="11396">
        <f ca="1"/>
        <v>507.85</v>
      </c>
      <c r="C1350" s="9">
        <f t="shared" ca="1" si="130"/>
        <v>4.0740209439104946E-2</v>
      </c>
      <c r="G1350" vm="2898">
        <f ca="1"/>
        <v>123</v>
      </c>
      <c r="H1350" vm="11397">
        <f ca="1"/>
        <v>449.26</v>
      </c>
      <c r="I1350" vm="11398">
        <f ca="1"/>
        <v>210.79</v>
      </c>
      <c r="J1350" vm="11399">
        <f ca="1"/>
        <v>208.64</v>
      </c>
      <c r="K1350" vm="11400">
        <f ca="1"/>
        <v>639.42999999999995</v>
      </c>
      <c r="L1350" vm="11401">
        <f ca="1"/>
        <v>318.38</v>
      </c>
      <c r="M1350" vm="11402">
        <f ca="1"/>
        <v>159.58000000000001</v>
      </c>
      <c r="N1350" s="9">
        <f t="shared" ca="1" si="131"/>
        <v>19.909477263068421</v>
      </c>
      <c r="O1350" s="9">
        <f t="shared" ca="1" si="131"/>
        <v>1.8488268864933421</v>
      </c>
      <c r="P1350" s="9">
        <f t="shared" ca="1" si="131"/>
        <v>1.8713093819172486</v>
      </c>
      <c r="Q1350" s="9">
        <f t="shared" ca="1" si="132"/>
        <v>1.2582041735215168</v>
      </c>
      <c r="R1350" s="9">
        <f t="shared" ca="1" si="133"/>
        <v>2.1153714981729594</v>
      </c>
      <c r="S1350" s="9">
        <f t="shared" ca="1" si="134"/>
        <v>10.416216061158044</v>
      </c>
      <c r="T1350" s="9">
        <f t="shared" ca="1" si="135"/>
        <v>1.3870996694140705</v>
      </c>
    </row>
    <row r="1351" spans="1:20" x14ac:dyDescent="0.25">
      <c r="A1351" vm="11403">
        <f ca="1"/>
        <v>45790</v>
      </c>
      <c r="B1351" vm="11404">
        <f ca="1"/>
        <v>515.59</v>
      </c>
      <c r="C1351" s="9">
        <f t="shared" ca="1" si="130"/>
        <v>1.5240720685241627E-2</v>
      </c>
      <c r="G1351" vm="6683">
        <f ca="1"/>
        <v>129.93</v>
      </c>
      <c r="H1351" vm="11405">
        <f ca="1"/>
        <v>449.14</v>
      </c>
      <c r="I1351" vm="11406">
        <f ca="1"/>
        <v>212.93</v>
      </c>
      <c r="J1351" vm="11407">
        <f ca="1"/>
        <v>211.37</v>
      </c>
      <c r="K1351" vm="11408">
        <f ca="1"/>
        <v>656.03</v>
      </c>
      <c r="L1351" vm="11409">
        <f ca="1"/>
        <v>334.07</v>
      </c>
      <c r="M1351" vm="11341">
        <f ca="1"/>
        <v>160.88999999999999</v>
      </c>
      <c r="N1351" s="9">
        <f t="shared" ca="1" si="131"/>
        <v>21.087547811304717</v>
      </c>
      <c r="O1351" s="9">
        <f t="shared" ca="1" si="131"/>
        <v>1.8480659480025365</v>
      </c>
      <c r="P1351" s="9">
        <f t="shared" ca="1" si="131"/>
        <v>1.9004597309722464</v>
      </c>
      <c r="Q1351" s="9">
        <f t="shared" ca="1" si="132"/>
        <v>1.2877521863364794</v>
      </c>
      <c r="R1351" s="9">
        <f t="shared" ca="1" si="133"/>
        <v>2.1962484774665043</v>
      </c>
      <c r="S1351" s="9">
        <f t="shared" ca="1" si="134"/>
        <v>10.978815564894363</v>
      </c>
      <c r="T1351" s="9">
        <f t="shared" ca="1" si="135"/>
        <v>1.4066954869785042</v>
      </c>
    </row>
    <row r="1352" spans="1:20" x14ac:dyDescent="0.25">
      <c r="A1352" vm="11410">
        <f ca="1"/>
        <v>45791</v>
      </c>
      <c r="B1352" vm="11411">
        <f ca="1"/>
        <v>518.67999999999995</v>
      </c>
      <c r="C1352" s="9">
        <f t="shared" ca="1" si="130"/>
        <v>5.9931340794039389E-3</v>
      </c>
      <c r="G1352" vm="10511">
        <f ca="1"/>
        <v>135.34</v>
      </c>
      <c r="H1352" vm="11412">
        <f ca="1"/>
        <v>452.94</v>
      </c>
      <c r="I1352" vm="343">
        <f ca="1"/>
        <v>212.33</v>
      </c>
      <c r="J1352" vm="11413">
        <f ca="1"/>
        <v>210.25</v>
      </c>
      <c r="K1352" vm="11414">
        <f ca="1"/>
        <v>659.36</v>
      </c>
      <c r="L1352" vm="11415">
        <f ca="1"/>
        <v>347.68</v>
      </c>
      <c r="M1352" vm="11416">
        <f ca="1"/>
        <v>166.81</v>
      </c>
      <c r="N1352" s="9">
        <f t="shared" ca="1" si="131"/>
        <v>22.007224819379516</v>
      </c>
      <c r="O1352" s="9">
        <f t="shared" ca="1" si="131"/>
        <v>1.8721623335447055</v>
      </c>
      <c r="P1352" s="9">
        <f t="shared" ca="1" si="131"/>
        <v>1.8922867359100977</v>
      </c>
      <c r="Q1352" s="9">
        <f t="shared" ca="1" si="132"/>
        <v>1.2756299246688028</v>
      </c>
      <c r="R1352" s="9">
        <f t="shared" ca="1" si="133"/>
        <v>2.2124725943970769</v>
      </c>
      <c r="S1352" s="9">
        <f t="shared" ca="1" si="134"/>
        <v>11.466832087893174</v>
      </c>
      <c r="T1352" s="9">
        <f t="shared" ca="1" si="135"/>
        <v>1.495250632002513</v>
      </c>
    </row>
    <row r="1353" spans="1:20" x14ac:dyDescent="0.25">
      <c r="A1353" vm="11417">
        <f ca="1"/>
        <v>45792</v>
      </c>
      <c r="B1353" vm="9228">
        <f ca="1"/>
        <v>519.25</v>
      </c>
      <c r="C1353" s="9">
        <f t="shared" ca="1" si="130"/>
        <v>1.0989434718902125E-3</v>
      </c>
      <c r="G1353" vm="11418">
        <f ca="1"/>
        <v>134.83000000000001</v>
      </c>
      <c r="H1353" vm="9542">
        <f ca="1"/>
        <v>453.13</v>
      </c>
      <c r="I1353" vm="11419">
        <f ca="1"/>
        <v>211.45</v>
      </c>
      <c r="J1353" vm="11420">
        <f ca="1"/>
        <v>205.17</v>
      </c>
      <c r="K1353" vm="11421">
        <f ca="1"/>
        <v>643.88</v>
      </c>
      <c r="L1353" vm="11422">
        <f ca="1"/>
        <v>342.82</v>
      </c>
      <c r="M1353" vm="11423">
        <f ca="1"/>
        <v>165.4</v>
      </c>
      <c r="N1353" s="9">
        <f t="shared" ca="1" si="131"/>
        <v>21.92052698682533</v>
      </c>
      <c r="O1353" s="9">
        <f t="shared" ca="1" si="131"/>
        <v>1.8733671528218139</v>
      </c>
      <c r="P1353" s="9">
        <f t="shared" ca="1" si="131"/>
        <v>1.8802996764856124</v>
      </c>
      <c r="Q1353" s="9">
        <f t="shared" ca="1" si="132"/>
        <v>1.2206468092475538</v>
      </c>
      <c r="R1353" s="9">
        <f t="shared" ca="1" si="133"/>
        <v>2.1370523751522534</v>
      </c>
      <c r="S1353" s="9">
        <f t="shared" ca="1" si="134"/>
        <v>11.292566084823797</v>
      </c>
      <c r="T1353" s="9">
        <f t="shared" ca="1" si="135"/>
        <v>1.4741589505018626</v>
      </c>
    </row>
    <row r="1354" spans="1:20" x14ac:dyDescent="0.25">
      <c r="A1354" vm="11424">
        <f ca="1"/>
        <v>45793</v>
      </c>
      <c r="B1354" vm="11425">
        <f ca="1"/>
        <v>521.51</v>
      </c>
      <c r="C1354" s="9">
        <f t="shared" ref="C1354:C1417" ca="1" si="136">B1354/B1353-1</f>
        <v>4.3524313914298229E-3</v>
      </c>
      <c r="G1354" vm="10367">
        <f ca="1"/>
        <v>135.4</v>
      </c>
      <c r="H1354" vm="11426">
        <f ca="1"/>
        <v>454.27</v>
      </c>
      <c r="I1354" vm="895">
        <f ca="1"/>
        <v>211.26</v>
      </c>
      <c r="J1354" vm="11427">
        <f ca="1"/>
        <v>205.59</v>
      </c>
      <c r="K1354" vm="11428">
        <f ca="1"/>
        <v>640.34</v>
      </c>
      <c r="L1354" vm="7508">
        <f ca="1"/>
        <v>349.98</v>
      </c>
      <c r="M1354" vm="9992">
        <f ca="1"/>
        <v>167.43</v>
      </c>
      <c r="N1354" s="9">
        <f t="shared" ca="1" si="131"/>
        <v>22.017424564385891</v>
      </c>
      <c r="O1354" s="9">
        <f t="shared" ca="1" si="131"/>
        <v>1.8805960684844645</v>
      </c>
      <c r="P1354" s="9">
        <f t="shared" ca="1" si="131"/>
        <v>1.8777115613825983</v>
      </c>
      <c r="Q1354" s="9">
        <f t="shared" ca="1" si="132"/>
        <v>1.2251926573729328</v>
      </c>
      <c r="R1354" s="9">
        <f t="shared" ca="1" si="133"/>
        <v>2.1198051157125457</v>
      </c>
      <c r="S1354" s="9">
        <f t="shared" ca="1" si="134"/>
        <v>11.549303653131769</v>
      </c>
      <c r="T1354" s="9">
        <f t="shared" ca="1" si="135"/>
        <v>1.5045249884070548</v>
      </c>
    </row>
    <row r="1355" spans="1:20" x14ac:dyDescent="0.25">
      <c r="A1355" vm="11429">
        <f ca="1"/>
        <v>45796</v>
      </c>
      <c r="B1355" vm="11430">
        <f ca="1"/>
        <v>522.01</v>
      </c>
      <c r="C1355" s="9">
        <f t="shared" ca="1" si="136"/>
        <v>9.5875438630121934E-4</v>
      </c>
      <c r="G1355" vm="11431">
        <f ca="1"/>
        <v>135.57</v>
      </c>
      <c r="H1355" vm="11432">
        <f ca="1"/>
        <v>458.87</v>
      </c>
      <c r="I1355" vm="1688">
        <f ca="1"/>
        <v>208.78</v>
      </c>
      <c r="J1355" vm="4863">
        <f ca="1"/>
        <v>206.16</v>
      </c>
      <c r="K1355" vm="11433">
        <f ca="1"/>
        <v>640.42999999999995</v>
      </c>
      <c r="L1355" vm="11434">
        <f ca="1"/>
        <v>342.09</v>
      </c>
      <c r="M1355" vm="6463">
        <f ca="1"/>
        <v>167.87</v>
      </c>
      <c r="N1355" s="9">
        <f t="shared" ca="1" si="131"/>
        <v>22.046323841903948</v>
      </c>
      <c r="O1355" s="9">
        <f t="shared" ca="1" si="131"/>
        <v>1.9097653772986685</v>
      </c>
      <c r="P1355" s="9">
        <f t="shared" ca="1" si="131"/>
        <v>1.8439298484590503</v>
      </c>
      <c r="Q1355" s="9">
        <f t="shared" ca="1" si="132"/>
        <v>1.2313620226859467</v>
      </c>
      <c r="R1355" s="9">
        <f t="shared" ca="1" si="133"/>
        <v>2.1202436053593177</v>
      </c>
      <c r="S1355" s="9">
        <f t="shared" ca="1" si="134"/>
        <v>11.266390327161112</v>
      </c>
      <c r="T1355" s="9">
        <f t="shared" ca="1" si="135"/>
        <v>1.5111067897264068</v>
      </c>
    </row>
    <row r="1356" spans="1:20" x14ac:dyDescent="0.25">
      <c r="A1356" vm="11435">
        <f ca="1"/>
        <v>45797</v>
      </c>
      <c r="B1356" vm="11301">
        <f ca="1"/>
        <v>520.27</v>
      </c>
      <c r="C1356" s="9">
        <f t="shared" ca="1" si="136"/>
        <v>-3.3332694775962679E-3</v>
      </c>
      <c r="G1356" vm="11436">
        <f ca="1"/>
        <v>134.38</v>
      </c>
      <c r="H1356" vm="11437">
        <f ca="1"/>
        <v>458.17</v>
      </c>
      <c r="I1356" vm="11438">
        <f ca="1"/>
        <v>206.86</v>
      </c>
      <c r="J1356" vm="11439">
        <f ca="1"/>
        <v>204.07</v>
      </c>
      <c r="K1356" vm="11440">
        <f ca="1"/>
        <v>637.1</v>
      </c>
      <c r="L1356" vm="11441">
        <f ca="1"/>
        <v>343.82</v>
      </c>
      <c r="M1356" vm="4412">
        <f ca="1"/>
        <v>165.32</v>
      </c>
      <c r="N1356" s="9">
        <f t="shared" ca="1" si="131"/>
        <v>21.844028899277514</v>
      </c>
      <c r="O1356" s="9">
        <f t="shared" ca="1" si="131"/>
        <v>1.9053265694356374</v>
      </c>
      <c r="P1356" s="9">
        <f t="shared" ca="1" si="131"/>
        <v>1.817776264260174</v>
      </c>
      <c r="Q1356" s="9">
        <f t="shared" ca="1" si="132"/>
        <v>1.2087410165382284</v>
      </c>
      <c r="R1356" s="9">
        <f t="shared" ca="1" si="133"/>
        <v>2.1040194884287455</v>
      </c>
      <c r="S1356" s="9">
        <f t="shared" ca="1" si="134"/>
        <v>11.328423287101447</v>
      </c>
      <c r="T1356" s="9">
        <f t="shared" ca="1" si="135"/>
        <v>1.4729622593528893</v>
      </c>
    </row>
    <row r="1357" spans="1:20" x14ac:dyDescent="0.25">
      <c r="A1357" vm="11442">
        <f ca="1"/>
        <v>45798</v>
      </c>
      <c r="B1357" vm="11443">
        <f ca="1"/>
        <v>513.04</v>
      </c>
      <c r="C1357" s="9">
        <f t="shared" ca="1" si="136"/>
        <v>-1.3896630595652271E-2</v>
      </c>
      <c r="G1357" vm="11444">
        <f ca="1"/>
        <v>131.80000000000001</v>
      </c>
      <c r="H1357" vm="11445">
        <f ca="1"/>
        <v>452.57</v>
      </c>
      <c r="I1357" vm="11446">
        <f ca="1"/>
        <v>202.09</v>
      </c>
      <c r="J1357" vm="11447">
        <f ca="1"/>
        <v>201.12</v>
      </c>
      <c r="K1357" vm="11448">
        <f ca="1"/>
        <v>635.5</v>
      </c>
      <c r="L1357" vm="11449">
        <f ca="1"/>
        <v>334.62</v>
      </c>
      <c r="M1357" vm="7386">
        <f ca="1"/>
        <v>170.06</v>
      </c>
      <c r="N1357" s="9">
        <f t="shared" ca="1" si="131"/>
        <v>21.405439864003402</v>
      </c>
      <c r="O1357" s="9">
        <f t="shared" ca="1" si="131"/>
        <v>1.8698161065313887</v>
      </c>
      <c r="P1357" s="9">
        <f t="shared" ca="1" si="131"/>
        <v>1.7528009535160907</v>
      </c>
      <c r="Q1357" s="9">
        <f t="shared" ca="1" si="132"/>
        <v>1.1768118451814011</v>
      </c>
      <c r="R1357" s="9">
        <f t="shared" ca="1" si="133"/>
        <v>2.0962241169305726</v>
      </c>
      <c r="S1357" s="9">
        <f t="shared" ca="1" si="134"/>
        <v>10.998537026147071</v>
      </c>
      <c r="T1357" s="9">
        <f t="shared" ca="1" si="135"/>
        <v>1.5438662099295448</v>
      </c>
    </row>
    <row r="1358" spans="1:20" x14ac:dyDescent="0.25">
      <c r="A1358" vm="11450">
        <f ca="1"/>
        <v>45799</v>
      </c>
      <c r="B1358" vm="11451">
        <f ca="1"/>
        <v>514</v>
      </c>
      <c r="C1358" s="9">
        <f t="shared" ca="1" si="136"/>
        <v>1.8711991267739148E-3</v>
      </c>
      <c r="G1358" vm="7771">
        <f ca="1"/>
        <v>132.83000000000001</v>
      </c>
      <c r="H1358" vm="11452">
        <f ca="1"/>
        <v>454.86</v>
      </c>
      <c r="I1358" vm="11157">
        <f ca="1"/>
        <v>201.36</v>
      </c>
      <c r="J1358" vm="11453">
        <f ca="1"/>
        <v>203.1</v>
      </c>
      <c r="K1358" vm="11454">
        <f ca="1"/>
        <v>636.57000000000005</v>
      </c>
      <c r="L1358" vm="11455">
        <f ca="1"/>
        <v>341.04</v>
      </c>
      <c r="M1358" vm="11456">
        <f ca="1"/>
        <v>171.98</v>
      </c>
      <c r="N1358" s="9">
        <f t="shared" ca="1" si="131"/>
        <v>21.580535486612835</v>
      </c>
      <c r="O1358" s="9">
        <f t="shared" ca="1" si="131"/>
        <v>1.8843373493975908</v>
      </c>
      <c r="P1358" s="9">
        <f t="shared" ca="1" si="131"/>
        <v>1.7428571428571433</v>
      </c>
      <c r="Q1358" s="9">
        <f t="shared" ca="1" si="132"/>
        <v>1.1982422720581867</v>
      </c>
      <c r="R1358" s="9">
        <f t="shared" ca="1" si="133"/>
        <v>2.1014372716199761</v>
      </c>
      <c r="S1358" s="9">
        <f t="shared" ca="1" si="134"/>
        <v>11.228740264769582</v>
      </c>
      <c r="T1358" s="9">
        <f t="shared" ca="1" si="135"/>
        <v>1.5725867975048988</v>
      </c>
    </row>
    <row r="1359" spans="1:20" x14ac:dyDescent="0.25">
      <c r="A1359" vm="11457">
        <f ca="1"/>
        <v>45800</v>
      </c>
      <c r="B1359" vm="11458">
        <f ca="1"/>
        <v>509.24</v>
      </c>
      <c r="C1359" s="9">
        <f t="shared" ca="1" si="136"/>
        <v>-9.2607003891050921E-3</v>
      </c>
      <c r="G1359" vm="11459">
        <f ca="1"/>
        <v>131.29</v>
      </c>
      <c r="H1359" vm="11460">
        <f ca="1"/>
        <v>450.18</v>
      </c>
      <c r="I1359" vm="11461">
        <f ca="1"/>
        <v>195.27</v>
      </c>
      <c r="J1359" vm="11462">
        <f ca="1"/>
        <v>200.99</v>
      </c>
      <c r="K1359" vm="11463">
        <f ca="1"/>
        <v>627.05999999999995</v>
      </c>
      <c r="L1359" vm="11464">
        <f ca="1"/>
        <v>339.34</v>
      </c>
      <c r="M1359" vm="7353">
        <f ca="1"/>
        <v>169.59</v>
      </c>
      <c r="N1359" s="9">
        <f t="shared" ca="1" si="131"/>
        <v>21.318742031449212</v>
      </c>
      <c r="O1359" s="9">
        <f t="shared" ca="1" si="131"/>
        <v>1.8546607482561828</v>
      </c>
      <c r="P1359" s="9">
        <f t="shared" ca="1" si="131"/>
        <v>1.6599012429763329</v>
      </c>
      <c r="Q1359" s="9">
        <f t="shared" ca="1" si="132"/>
        <v>1.1754047969521171</v>
      </c>
      <c r="R1359" s="9">
        <f t="shared" ca="1" si="133"/>
        <v>2.0551035322777098</v>
      </c>
      <c r="S1359" s="9">
        <f t="shared" ca="1" si="134"/>
        <v>11.167783020897577</v>
      </c>
      <c r="T1359" s="9">
        <f t="shared" ca="1" si="135"/>
        <v>1.536835649429328</v>
      </c>
    </row>
    <row r="1360" spans="1:20" x14ac:dyDescent="0.25">
      <c r="A1360" vm="11465">
        <f ca="1"/>
        <v>45804</v>
      </c>
      <c r="B1360" vm="11466">
        <f ca="1"/>
        <v>521.22</v>
      </c>
      <c r="C1360" s="9">
        <f t="shared" ca="1" si="136"/>
        <v>2.3525253318670947E-2</v>
      </c>
      <c r="G1360" vm="11467">
        <f ca="1"/>
        <v>135.5</v>
      </c>
      <c r="H1360" vm="11468">
        <f ca="1"/>
        <v>460.69</v>
      </c>
      <c r="I1360" vm="11469">
        <f ca="1"/>
        <v>200.21</v>
      </c>
      <c r="J1360" vm="11470">
        <f ca="1"/>
        <v>206.02</v>
      </c>
      <c r="K1360" vm="11471">
        <f ca="1"/>
        <v>642.32000000000005</v>
      </c>
      <c r="L1360" vm="11472">
        <f ca="1"/>
        <v>362.89</v>
      </c>
      <c r="M1360" vm="11473">
        <f ca="1"/>
        <v>173.98</v>
      </c>
      <c r="N1360" s="9">
        <f t="shared" ca="1" si="131"/>
        <v>22.034424139396513</v>
      </c>
      <c r="O1360" s="9">
        <f t="shared" ca="1" si="131"/>
        <v>1.9213062777425494</v>
      </c>
      <c r="P1360" s="9">
        <f t="shared" ca="1" si="131"/>
        <v>1.7271922356546914</v>
      </c>
      <c r="Q1360" s="9">
        <f t="shared" ca="1" si="132"/>
        <v>1.2298467399774875</v>
      </c>
      <c r="R1360" s="9">
        <f t="shared" ca="1" si="133"/>
        <v>2.1294518879415349</v>
      </c>
      <c r="S1360" s="9">
        <f t="shared" ca="1" si="134"/>
        <v>12.012220134536221</v>
      </c>
      <c r="T1360" s="9">
        <f t="shared" ca="1" si="135"/>
        <v>1.6025040762292262</v>
      </c>
    </row>
    <row r="1361" spans="1:20" x14ac:dyDescent="0.25">
      <c r="A1361" vm="11474">
        <f ca="1"/>
        <v>45805</v>
      </c>
      <c r="B1361" vm="11475">
        <f ca="1"/>
        <v>518.91</v>
      </c>
      <c r="C1361" s="9">
        <f t="shared" ca="1" si="136"/>
        <v>-4.4319097502015792E-3</v>
      </c>
      <c r="G1361" vm="10246">
        <f ca="1"/>
        <v>134.81</v>
      </c>
      <c r="H1361" vm="11476">
        <f ca="1"/>
        <v>457.36</v>
      </c>
      <c r="I1361" vm="5216">
        <f ca="1"/>
        <v>200.42</v>
      </c>
      <c r="J1361" vm="1969">
        <f ca="1"/>
        <v>204.72</v>
      </c>
      <c r="K1361" vm="11477">
        <f ca="1"/>
        <v>643.58000000000004</v>
      </c>
      <c r="L1361" vm="11478">
        <f ca="1"/>
        <v>356.9</v>
      </c>
      <c r="M1361" vm="11479">
        <f ca="1"/>
        <v>173.38</v>
      </c>
      <c r="N1361" s="9">
        <f t="shared" ca="1" si="131"/>
        <v>21.917127071823202</v>
      </c>
      <c r="O1361" s="9">
        <f t="shared" ca="1" si="131"/>
        <v>1.9001902346227015</v>
      </c>
      <c r="P1361" s="9">
        <f t="shared" ca="1" si="131"/>
        <v>1.730052783926443</v>
      </c>
      <c r="Q1361" s="9">
        <f t="shared" ca="1" si="132"/>
        <v>1.2157762576846483</v>
      </c>
      <c r="R1361" s="9">
        <f t="shared" ca="1" si="133"/>
        <v>2.1355907429963463</v>
      </c>
      <c r="S1361" s="9">
        <f t="shared" ca="1" si="134"/>
        <v>11.797435492893101</v>
      </c>
      <c r="T1361" s="9">
        <f t="shared" ca="1" si="135"/>
        <v>1.593528892611928</v>
      </c>
    </row>
    <row r="1362" spans="1:20" x14ac:dyDescent="0.25">
      <c r="A1362" vm="11480">
        <f ca="1"/>
        <v>45806</v>
      </c>
      <c r="B1362" vm="11481">
        <f ca="1"/>
        <v>519.92999999999995</v>
      </c>
      <c r="C1362" s="9">
        <f t="shared" ca="1" si="136"/>
        <v>1.9656587847602935E-3</v>
      </c>
      <c r="G1362" vm="11482">
        <f ca="1"/>
        <v>139.19</v>
      </c>
      <c r="H1362" vm="11483">
        <f ca="1"/>
        <v>458.68</v>
      </c>
      <c r="I1362" vm="8947">
        <f ca="1"/>
        <v>199.95</v>
      </c>
      <c r="J1362" vm="11484">
        <f ca="1"/>
        <v>205.7</v>
      </c>
      <c r="K1362" vm="11485">
        <f ca="1"/>
        <v>645.04999999999995</v>
      </c>
      <c r="L1362" vm="4809">
        <f ca="1"/>
        <v>358.43</v>
      </c>
      <c r="M1362" vm="11486">
        <f ca="1"/>
        <v>172.96</v>
      </c>
      <c r="N1362" s="9">
        <f t="shared" ca="1" si="131"/>
        <v>22.661708457288565</v>
      </c>
      <c r="O1362" s="9">
        <f t="shared" ca="1" si="131"/>
        <v>1.9085605580215601</v>
      </c>
      <c r="P1362" s="9">
        <f t="shared" ca="1" si="131"/>
        <v>1.7236506044610933</v>
      </c>
      <c r="Q1362" s="9">
        <f t="shared" ca="1" si="132"/>
        <v>1.2263832366438652</v>
      </c>
      <c r="R1362" s="9">
        <f t="shared" ca="1" si="133"/>
        <v>2.142752740560292</v>
      </c>
      <c r="S1362" s="9">
        <f t="shared" ca="1" si="134"/>
        <v>11.852297012377907</v>
      </c>
      <c r="T1362" s="9">
        <f t="shared" ca="1" si="135"/>
        <v>1.5872462640798193</v>
      </c>
    </row>
    <row r="1363" spans="1:20" x14ac:dyDescent="0.25">
      <c r="A1363" vm="11487">
        <f ca="1"/>
        <v>45807</v>
      </c>
      <c r="B1363" vm="11488">
        <f ca="1"/>
        <v>519.11</v>
      </c>
      <c r="C1363" s="9">
        <f t="shared" ca="1" si="136"/>
        <v>-1.5771353836092628E-3</v>
      </c>
      <c r="G1363" vm="2595">
        <f ca="1"/>
        <v>135.13</v>
      </c>
      <c r="H1363" vm="11489">
        <f ca="1"/>
        <v>460.36</v>
      </c>
      <c r="I1363" vm="11490">
        <f ca="1"/>
        <v>200.85</v>
      </c>
      <c r="J1363" vm="1412">
        <f ca="1"/>
        <v>205.01</v>
      </c>
      <c r="K1363" vm="10819">
        <f ca="1"/>
        <v>647.49</v>
      </c>
      <c r="L1363" vm="11491">
        <f ca="1"/>
        <v>346.46</v>
      </c>
      <c r="M1363" vm="11492">
        <f ca="1"/>
        <v>172.85</v>
      </c>
      <c r="N1363" s="9">
        <f t="shared" ca="1" si="131"/>
        <v>21.9715257118572</v>
      </c>
      <c r="O1363" s="9">
        <f t="shared" ca="1" si="131"/>
        <v>1.9192136968928346</v>
      </c>
      <c r="P1363" s="9">
        <f t="shared" ca="1" si="131"/>
        <v>1.7359100970543166</v>
      </c>
      <c r="Q1363" s="9">
        <f t="shared" ca="1" si="132"/>
        <v>1.2189150575807428</v>
      </c>
      <c r="R1363" s="9">
        <f t="shared" ca="1" si="133"/>
        <v>2.1546406820950059</v>
      </c>
      <c r="S1363" s="9">
        <f t="shared" ca="1" si="134"/>
        <v>11.423086301114441</v>
      </c>
      <c r="T1363" s="9">
        <f t="shared" ca="1" si="135"/>
        <v>1.5856008137499811</v>
      </c>
    </row>
    <row r="1364" spans="1:20" x14ac:dyDescent="0.25">
      <c r="A1364" vm="11493">
        <f ca="1"/>
        <v>45810</v>
      </c>
      <c r="B1364" vm="11494">
        <f ca="1"/>
        <v>523.21</v>
      </c>
      <c r="C1364" s="9">
        <f t="shared" ca="1" si="136"/>
        <v>7.8981333436074497E-3</v>
      </c>
      <c r="G1364" vm="11495">
        <f ca="1"/>
        <v>137.38</v>
      </c>
      <c r="H1364" vm="11496">
        <f ca="1"/>
        <v>461.97</v>
      </c>
      <c r="I1364" vm="10459">
        <f ca="1"/>
        <v>201.7</v>
      </c>
      <c r="J1364" vm="11497">
        <f ca="1"/>
        <v>206.65</v>
      </c>
      <c r="K1364" vm="11498">
        <f ca="1"/>
        <v>670.9</v>
      </c>
      <c r="L1364" vm="11499">
        <f ca="1"/>
        <v>342.69</v>
      </c>
      <c r="M1364" vm="11500">
        <f ca="1"/>
        <v>170.37</v>
      </c>
      <c r="N1364" s="9">
        <f t="shared" ref="N1364:P1427" ca="1" si="137">(G1364/G$3)-1</f>
        <v>22.354016149596259</v>
      </c>
      <c r="O1364" s="9">
        <f t="shared" ca="1" si="137"/>
        <v>1.9294229549778064</v>
      </c>
      <c r="P1364" s="9">
        <f t="shared" ca="1" si="137"/>
        <v>1.747488506725694</v>
      </c>
      <c r="Q1364" s="9">
        <f t="shared" ca="1" si="132"/>
        <v>1.2366655121655556</v>
      </c>
      <c r="R1364" s="9">
        <f t="shared" ca="1" si="133"/>
        <v>2.2686967113276491</v>
      </c>
      <c r="S1364" s="9">
        <f t="shared" ca="1" si="134"/>
        <v>11.287904648527704</v>
      </c>
      <c r="T1364" s="9">
        <f t="shared" ca="1" si="135"/>
        <v>1.5485033881318158</v>
      </c>
    </row>
    <row r="1365" spans="1:20" x14ac:dyDescent="0.25">
      <c r="A1365" vm="11501">
        <f ca="1"/>
        <v>45811</v>
      </c>
      <c r="B1365" vm="11502">
        <f ca="1"/>
        <v>527.29999999999995</v>
      </c>
      <c r="C1365" s="9">
        <f t="shared" ca="1" si="136"/>
        <v>7.8171288775059633E-3</v>
      </c>
      <c r="G1365" vm="11503">
        <f ca="1"/>
        <v>141.22</v>
      </c>
      <c r="H1365" vm="9832">
        <f ca="1"/>
        <v>462.97</v>
      </c>
      <c r="I1365" vm="11504">
        <f ca="1"/>
        <v>203.27</v>
      </c>
      <c r="J1365" vm="7007">
        <f ca="1"/>
        <v>205.71</v>
      </c>
      <c r="K1365" vm="11505">
        <f ca="1"/>
        <v>666.85</v>
      </c>
      <c r="L1365" vm="11506">
        <f ca="1"/>
        <v>344.27</v>
      </c>
      <c r="M1365" vm="11507">
        <f ca="1"/>
        <v>167.71</v>
      </c>
      <c r="N1365" s="9">
        <f t="shared" ca="1" si="137"/>
        <v>23.006799830004248</v>
      </c>
      <c r="O1365" s="9">
        <f t="shared" ca="1" si="137"/>
        <v>1.9357641090678506</v>
      </c>
      <c r="P1365" s="9">
        <f t="shared" ca="1" si="137"/>
        <v>1.7688745104716501</v>
      </c>
      <c r="Q1365" s="9">
        <f t="shared" ca="1" si="132"/>
        <v>1.2264914711230412</v>
      </c>
      <c r="R1365" s="9">
        <f t="shared" ca="1" si="133"/>
        <v>2.2489646772228991</v>
      </c>
      <c r="S1365" s="9">
        <f t="shared" ca="1" si="134"/>
        <v>11.344559028126389</v>
      </c>
      <c r="T1365" s="9">
        <f t="shared" ca="1" si="135"/>
        <v>1.5087134074284605</v>
      </c>
    </row>
    <row r="1366" spans="1:20" x14ac:dyDescent="0.25">
      <c r="A1366" vm="11508">
        <f ca="1"/>
        <v>45812</v>
      </c>
      <c r="B1366" vm="11509">
        <f ca="1"/>
        <v>528.77</v>
      </c>
      <c r="C1366" s="9">
        <f t="shared" ca="1" si="136"/>
        <v>2.7877868386119165E-3</v>
      </c>
      <c r="G1366" vm="11510">
        <f ca="1"/>
        <v>141.91999999999999</v>
      </c>
      <c r="H1366" vm="11511">
        <f ca="1"/>
        <v>463.87</v>
      </c>
      <c r="I1366" vm="11512">
        <f ca="1"/>
        <v>202.82</v>
      </c>
      <c r="J1366" vm="9890">
        <f ca="1"/>
        <v>207.23</v>
      </c>
      <c r="K1366" vm="11513">
        <f ca="1"/>
        <v>687.95</v>
      </c>
      <c r="L1366" vm="11514">
        <f ca="1"/>
        <v>332.05</v>
      </c>
      <c r="M1366" vm="11515">
        <f ca="1"/>
        <v>169.39</v>
      </c>
      <c r="N1366" s="9">
        <f t="shared" ca="1" si="137"/>
        <v>23.125796855078619</v>
      </c>
      <c r="O1366" s="9">
        <f t="shared" ca="1" si="137"/>
        <v>1.9414711477488904</v>
      </c>
      <c r="P1366" s="9">
        <f t="shared" ca="1" si="137"/>
        <v>1.7627447641750384</v>
      </c>
      <c r="Q1366" s="9">
        <f t="shared" ca="1" si="132"/>
        <v>1.2429431119577452</v>
      </c>
      <c r="R1366" s="9">
        <f t="shared" ca="1" si="133"/>
        <v>2.351766138855055</v>
      </c>
      <c r="S1366" s="9">
        <f t="shared" ca="1" si="134"/>
        <v>10.906384016293513</v>
      </c>
      <c r="T1366" s="9">
        <f t="shared" ca="1" si="135"/>
        <v>1.5338439215568949</v>
      </c>
    </row>
    <row r="1367" spans="1:20" x14ac:dyDescent="0.25">
      <c r="A1367" vm="11516">
        <f ca="1"/>
        <v>45813</v>
      </c>
      <c r="B1367" vm="11517">
        <f ca="1"/>
        <v>524.79</v>
      </c>
      <c r="C1367" s="9">
        <f t="shared" ca="1" si="136"/>
        <v>-7.5269020557142685E-3</v>
      </c>
      <c r="G1367" vm="11518">
        <f ca="1"/>
        <v>139.99</v>
      </c>
      <c r="H1367" vm="11519">
        <f ca="1"/>
        <v>467.68</v>
      </c>
      <c r="I1367" vm="11520">
        <f ca="1"/>
        <v>200.63</v>
      </c>
      <c r="J1367" vm="11521">
        <f ca="1"/>
        <v>207.91</v>
      </c>
      <c r="K1367" vm="11522">
        <f ca="1"/>
        <v>684.62</v>
      </c>
      <c r="L1367" vm="11523">
        <f ca="1"/>
        <v>284.7</v>
      </c>
      <c r="M1367" vm="832">
        <f ca="1"/>
        <v>169.81</v>
      </c>
      <c r="N1367" s="9">
        <f t="shared" ca="1" si="137"/>
        <v>22.797705057373566</v>
      </c>
      <c r="O1367" s="9">
        <f t="shared" ca="1" si="137"/>
        <v>1.9656309448319598</v>
      </c>
      <c r="P1367" s="9">
        <f t="shared" ca="1" si="137"/>
        <v>1.7329133321981951</v>
      </c>
      <c r="Q1367" s="9">
        <f t="shared" ca="1" si="132"/>
        <v>1.2503030565416919</v>
      </c>
      <c r="R1367" s="9">
        <f t="shared" ca="1" si="133"/>
        <v>2.3355420219244825</v>
      </c>
      <c r="S1367" s="9">
        <f t="shared" ca="1" si="134"/>
        <v>9.2085454884468092</v>
      </c>
      <c r="T1367" s="9">
        <f t="shared" ca="1" si="135"/>
        <v>1.540126550089004</v>
      </c>
    </row>
    <row r="1368" spans="1:20" x14ac:dyDescent="0.25">
      <c r="A1368" vm="11524">
        <f ca="1"/>
        <v>45814</v>
      </c>
      <c r="B1368" vm="10584">
        <f ca="1"/>
        <v>529.91999999999996</v>
      </c>
      <c r="C1368" s="9">
        <f t="shared" ca="1" si="136"/>
        <v>9.775338706911274E-3</v>
      </c>
      <c r="G1368" vm="11525">
        <f ca="1"/>
        <v>141.72</v>
      </c>
      <c r="H1368" vm="11526">
        <f ca="1"/>
        <v>470.38</v>
      </c>
      <c r="I1368" vm="1313">
        <f ca="1"/>
        <v>203.92</v>
      </c>
      <c r="J1368" vm="11527">
        <f ca="1"/>
        <v>213.57</v>
      </c>
      <c r="K1368" vm="11528">
        <f ca="1"/>
        <v>697.71</v>
      </c>
      <c r="L1368" vm="11529">
        <f ca="1"/>
        <v>295.14</v>
      </c>
      <c r="M1368" vm="4597">
        <f ca="1"/>
        <v>174.92</v>
      </c>
      <c r="N1368" s="9">
        <f t="shared" ca="1" si="137"/>
        <v>23.091797705057374</v>
      </c>
      <c r="O1368" s="9">
        <f t="shared" ca="1" si="137"/>
        <v>1.9827520608750793</v>
      </c>
      <c r="P1368" s="9">
        <f t="shared" ca="1" si="137"/>
        <v>1.7777285884556444</v>
      </c>
      <c r="Q1368" s="9">
        <f t="shared" ca="1" si="132"/>
        <v>1.3115637717551305</v>
      </c>
      <c r="R1368" s="9">
        <f t="shared" ca="1" si="133"/>
        <v>2.39931790499391</v>
      </c>
      <c r="S1368" s="9">
        <f t="shared" ca="1" si="134"/>
        <v>9.5828946802254702</v>
      </c>
      <c r="T1368" s="9">
        <f t="shared" ca="1" si="135"/>
        <v>1.6165651972296597</v>
      </c>
    </row>
    <row r="1369" spans="1:20" x14ac:dyDescent="0.25">
      <c r="A1369" vm="11530">
        <f ca="1"/>
        <v>45817</v>
      </c>
      <c r="B1369" vm="11531">
        <f ca="1"/>
        <v>530.70000000000005</v>
      </c>
      <c r="C1369" s="9">
        <f t="shared" ca="1" si="136"/>
        <v>1.4719202898552108E-3</v>
      </c>
      <c r="G1369" vm="11532">
        <f ca="1"/>
        <v>142.63</v>
      </c>
      <c r="H1369" vm="11533">
        <f ca="1"/>
        <v>472.75</v>
      </c>
      <c r="I1369" vm="10497">
        <f ca="1"/>
        <v>201.45</v>
      </c>
      <c r="J1369" vm="11073">
        <f ca="1"/>
        <v>216.98</v>
      </c>
      <c r="K1369" vm="11534">
        <f ca="1"/>
        <v>694.06</v>
      </c>
      <c r="L1369" vm="11535">
        <f ca="1"/>
        <v>308.58</v>
      </c>
      <c r="M1369" vm="11536">
        <f ca="1"/>
        <v>177.63</v>
      </c>
      <c r="N1369" s="9">
        <f t="shared" ca="1" si="137"/>
        <v>23.246493837654057</v>
      </c>
      <c r="O1369" s="9">
        <f t="shared" ca="1" si="137"/>
        <v>1.9977805960684845</v>
      </c>
      <c r="P1369" s="9">
        <f t="shared" ca="1" si="137"/>
        <v>1.7440830921164654</v>
      </c>
      <c r="Q1369" s="9">
        <f t="shared" ca="1" si="132"/>
        <v>1.3484717291540393</v>
      </c>
      <c r="R1369" s="9">
        <f t="shared" ca="1" si="133"/>
        <v>2.3815347137637026</v>
      </c>
      <c r="S1369" s="9">
        <f t="shared" ca="1" si="134"/>
        <v>10.064815478837078</v>
      </c>
      <c r="T1369" s="9">
        <f t="shared" ca="1" si="135"/>
        <v>1.6571031099011235</v>
      </c>
    </row>
    <row r="1370" spans="1:20" x14ac:dyDescent="0.25">
      <c r="A1370" vm="11537">
        <f ca="1"/>
        <v>45818</v>
      </c>
      <c r="B1370" vm="11538">
        <f ca="1"/>
        <v>534.21</v>
      </c>
      <c r="C1370" s="9">
        <f t="shared" ca="1" si="136"/>
        <v>6.6139061616732331E-3</v>
      </c>
      <c r="G1370" vm="6823">
        <f ca="1"/>
        <v>143.96</v>
      </c>
      <c r="H1370" vm="11539">
        <f ca="1"/>
        <v>470.92</v>
      </c>
      <c r="I1370" vm="11540">
        <f ca="1"/>
        <v>202.67</v>
      </c>
      <c r="J1370" vm="7544">
        <f ca="1"/>
        <v>217.61</v>
      </c>
      <c r="K1370" vm="11541">
        <f ca="1"/>
        <v>702.4</v>
      </c>
      <c r="L1370" vm="11542">
        <f ca="1"/>
        <v>326.08999999999997</v>
      </c>
      <c r="M1370" vm="9376">
        <f ca="1"/>
        <v>180.01</v>
      </c>
      <c r="N1370" s="9">
        <f t="shared" ca="1" si="137"/>
        <v>23.472588185295368</v>
      </c>
      <c r="O1370" s="9">
        <f t="shared" ca="1" si="137"/>
        <v>1.9861762840837036</v>
      </c>
      <c r="P1370" s="9">
        <f t="shared" ca="1" si="137"/>
        <v>1.7607015154095014</v>
      </c>
      <c r="Q1370" s="9">
        <f t="shared" ca="1" si="132"/>
        <v>1.3552905013421079</v>
      </c>
      <c r="R1370" s="9">
        <f t="shared" ca="1" si="133"/>
        <v>2.4221680876979295</v>
      </c>
      <c r="S1370" s="9">
        <f t="shared" ca="1" si="134"/>
        <v>10.692675090718721</v>
      </c>
      <c r="T1370" s="9">
        <f t="shared" ca="1" si="135"/>
        <v>1.6927046715830727</v>
      </c>
    </row>
    <row r="1371" spans="1:20" x14ac:dyDescent="0.25">
      <c r="A1371" vm="11543">
        <f ca="1"/>
        <v>45819</v>
      </c>
      <c r="B1371" vm="11544">
        <f ca="1"/>
        <v>532.41</v>
      </c>
      <c r="C1371" s="9">
        <f t="shared" ca="1" si="136"/>
        <v>-3.3694614477454143E-3</v>
      </c>
      <c r="G1371" vm="3999">
        <f ca="1"/>
        <v>142.83000000000001</v>
      </c>
      <c r="H1371" vm="11545">
        <f ca="1"/>
        <v>472.62</v>
      </c>
      <c r="I1371" vm="11546">
        <f ca="1"/>
        <v>198.78</v>
      </c>
      <c r="J1371" vm="11547">
        <f ca="1"/>
        <v>213.2</v>
      </c>
      <c r="K1371" vm="11548">
        <f ca="1"/>
        <v>694.14</v>
      </c>
      <c r="L1371" vm="11549">
        <f ca="1"/>
        <v>326.43</v>
      </c>
      <c r="M1371" vm="9530">
        <f ca="1"/>
        <v>178.79</v>
      </c>
      <c r="N1371" s="9">
        <f t="shared" ca="1" si="137"/>
        <v>23.280492987675309</v>
      </c>
      <c r="O1371" s="9">
        <f t="shared" ca="1" si="137"/>
        <v>1.9969562460367789</v>
      </c>
      <c r="P1371" s="9">
        <f t="shared" ca="1" si="137"/>
        <v>1.7077132640899033</v>
      </c>
      <c r="Q1371" s="9">
        <f t="shared" ca="1" si="132"/>
        <v>1.30755909602563</v>
      </c>
      <c r="R1371" s="9">
        <f t="shared" ca="1" si="133"/>
        <v>2.3819244823386114</v>
      </c>
      <c r="S1371" s="9">
        <f t="shared" ca="1" si="134"/>
        <v>10.704866539493123</v>
      </c>
      <c r="T1371" s="9">
        <f t="shared" ca="1" si="135"/>
        <v>1.674455131561233</v>
      </c>
    </row>
    <row r="1372" spans="1:20" x14ac:dyDescent="0.25">
      <c r="A1372" vm="11550">
        <f ca="1"/>
        <v>45820</v>
      </c>
      <c r="B1372" vm="11551">
        <f ca="1"/>
        <v>533.66</v>
      </c>
      <c r="C1372" s="9">
        <f t="shared" ca="1" si="136"/>
        <v>2.3478146541200395E-3</v>
      </c>
      <c r="G1372" vm="11552">
        <f ca="1"/>
        <v>145</v>
      </c>
      <c r="H1372" vm="11553">
        <f ca="1"/>
        <v>478.87</v>
      </c>
      <c r="I1372" vm="11554">
        <f ca="1"/>
        <v>199.2</v>
      </c>
      <c r="J1372" vm="11555">
        <f ca="1"/>
        <v>213.24</v>
      </c>
      <c r="K1372" vm="11556">
        <f ca="1"/>
        <v>693.36</v>
      </c>
      <c r="L1372" vm="11557">
        <f ca="1"/>
        <v>319.11</v>
      </c>
      <c r="M1372" vm="755">
        <f ca="1"/>
        <v>176.97</v>
      </c>
      <c r="N1372" s="9">
        <f t="shared" ca="1" si="137"/>
        <v>23.649383765405865</v>
      </c>
      <c r="O1372" s="9">
        <f t="shared" ca="1" si="137"/>
        <v>2.0365884590995562</v>
      </c>
      <c r="P1372" s="9">
        <f t="shared" ca="1" si="137"/>
        <v>1.713434360633407</v>
      </c>
      <c r="Q1372" s="9">
        <f t="shared" ca="1" si="132"/>
        <v>1.307992033942333</v>
      </c>
      <c r="R1372" s="9">
        <f t="shared" ca="1" si="133"/>
        <v>2.3781242387332524</v>
      </c>
      <c r="S1372" s="9">
        <f t="shared" ca="1" si="134"/>
        <v>10.442391818820729</v>
      </c>
      <c r="T1372" s="9">
        <f t="shared" ca="1" si="135"/>
        <v>1.6472304079220956</v>
      </c>
    </row>
    <row r="1373" spans="1:20" x14ac:dyDescent="0.25">
      <c r="A1373" vm="11558">
        <f ca="1"/>
        <v>45821</v>
      </c>
      <c r="B1373" vm="11559">
        <f ca="1"/>
        <v>526.96</v>
      </c>
      <c r="C1373" s="9">
        <f t="shared" ca="1" si="136"/>
        <v>-1.2554810178765363E-2</v>
      </c>
      <c r="G1373" vm="11560">
        <f ca="1"/>
        <v>141.97</v>
      </c>
      <c r="H1373" vm="11561">
        <f ca="1"/>
        <v>474.96</v>
      </c>
      <c r="I1373" vm="7841">
        <f ca="1"/>
        <v>196.45</v>
      </c>
      <c r="J1373" vm="11562">
        <f ca="1"/>
        <v>212.1</v>
      </c>
      <c r="K1373" vm="11563">
        <f ca="1"/>
        <v>682.87</v>
      </c>
      <c r="L1373" vm="3135">
        <f ca="1"/>
        <v>325.31</v>
      </c>
      <c r="M1373" vm="11564">
        <f ca="1"/>
        <v>175.88</v>
      </c>
      <c r="N1373" s="9">
        <f t="shared" ca="1" si="137"/>
        <v>23.134296642583934</v>
      </c>
      <c r="O1373" s="9">
        <f t="shared" ca="1" si="137"/>
        <v>2.0117945466074825</v>
      </c>
      <c r="P1373" s="9">
        <f t="shared" ca="1" si="137"/>
        <v>1.6759747999318919</v>
      </c>
      <c r="Q1373" s="9">
        <f t="shared" ca="1" si="132"/>
        <v>1.2956533033163047</v>
      </c>
      <c r="R1373" s="9">
        <f t="shared" ca="1" si="133"/>
        <v>2.3270158343483556</v>
      </c>
      <c r="S1373" s="9">
        <f t="shared" ca="1" si="134"/>
        <v>10.664706472942155</v>
      </c>
      <c r="T1373" s="9">
        <f t="shared" ca="1" si="135"/>
        <v>1.630925491017337</v>
      </c>
    </row>
    <row r="1374" spans="1:20" x14ac:dyDescent="0.25">
      <c r="A1374" vm="11565">
        <f ca="1"/>
        <v>45824</v>
      </c>
      <c r="B1374" vm="11566">
        <f ca="1"/>
        <v>534.29</v>
      </c>
      <c r="C1374" s="9">
        <f t="shared" ca="1" si="136"/>
        <v>1.3909974191589347E-2</v>
      </c>
      <c r="G1374" vm="11567">
        <f ca="1"/>
        <v>144.69</v>
      </c>
      <c r="H1374" vm="11568">
        <f ca="1"/>
        <v>479.14</v>
      </c>
      <c r="I1374" vm="11569">
        <f ca="1"/>
        <v>198.42</v>
      </c>
      <c r="J1374" vm="7229">
        <f ca="1"/>
        <v>216.1</v>
      </c>
      <c r="K1374" vm="11570">
        <f ca="1"/>
        <v>702.12</v>
      </c>
      <c r="L1374" vm="3259">
        <f ca="1"/>
        <v>329.13</v>
      </c>
      <c r="M1374" vm="9569">
        <f ca="1"/>
        <v>177.94</v>
      </c>
      <c r="N1374" s="9">
        <f t="shared" ca="1" si="137"/>
        <v>23.596685082872927</v>
      </c>
      <c r="O1374" s="9">
        <f t="shared" ca="1" si="137"/>
        <v>2.0383005707038682</v>
      </c>
      <c r="P1374" s="9">
        <f t="shared" ca="1" si="137"/>
        <v>1.7028094670526137</v>
      </c>
      <c r="Q1374" s="9">
        <f t="shared" ca="1" si="132"/>
        <v>1.3389470949865792</v>
      </c>
      <c r="R1374" s="9">
        <f t="shared" ca="1" si="133"/>
        <v>2.4208038976857491</v>
      </c>
      <c r="S1374" s="9">
        <f t="shared" ca="1" si="134"/>
        <v>10.801680985642776</v>
      </c>
      <c r="T1374" s="9">
        <f t="shared" ca="1" si="135"/>
        <v>1.661740288103394</v>
      </c>
    </row>
    <row r="1375" spans="1:20" x14ac:dyDescent="0.25">
      <c r="A1375" vm="11571">
        <f ca="1"/>
        <v>45825</v>
      </c>
      <c r="B1375" vm="11572">
        <f ca="1"/>
        <v>529.08000000000004</v>
      </c>
      <c r="C1375" s="9">
        <f t="shared" ca="1" si="136"/>
        <v>-9.7512586797430245E-3</v>
      </c>
      <c r="G1375" vm="11573">
        <f ca="1"/>
        <v>144.12</v>
      </c>
      <c r="H1375" vm="11574">
        <f ca="1"/>
        <v>478.04</v>
      </c>
      <c r="I1375" vm="11575">
        <f ca="1"/>
        <v>195.64</v>
      </c>
      <c r="J1375" vm="11576">
        <f ca="1"/>
        <v>214.82</v>
      </c>
      <c r="K1375" vm="11577">
        <f ca="1"/>
        <v>697.23</v>
      </c>
      <c r="L1375" vm="11578">
        <f ca="1"/>
        <v>316.35000000000002</v>
      </c>
      <c r="M1375" vm="7967">
        <f ca="1"/>
        <v>177.23</v>
      </c>
      <c r="N1375" s="9">
        <f t="shared" ca="1" si="137"/>
        <v>23.499787505312366</v>
      </c>
      <c r="O1375" s="9">
        <f t="shared" ca="1" si="137"/>
        <v>2.0313253012048196</v>
      </c>
      <c r="P1375" s="9">
        <f t="shared" ca="1" si="137"/>
        <v>1.6649412565979906</v>
      </c>
      <c r="Q1375" s="9">
        <f t="shared" ca="1" si="132"/>
        <v>1.3250930816520912</v>
      </c>
      <c r="R1375" s="9">
        <f t="shared" ca="1" si="133"/>
        <v>2.396979293544458</v>
      </c>
      <c r="S1375" s="9">
        <f t="shared" ca="1" si="134"/>
        <v>10.343425940534416</v>
      </c>
      <c r="T1375" s="9">
        <f t="shared" ca="1" si="135"/>
        <v>1.6511196541562576</v>
      </c>
    </row>
    <row r="1376" spans="1:20" x14ac:dyDescent="0.25">
      <c r="A1376" vm="11579">
        <f ca="1"/>
        <v>45826</v>
      </c>
      <c r="B1376" vm="11580">
        <f ca="1"/>
        <v>528.99</v>
      </c>
      <c r="C1376" s="9">
        <f t="shared" ca="1" si="136"/>
        <v>-1.7010660013616619E-4</v>
      </c>
      <c r="G1376" vm="11581">
        <f ca="1"/>
        <v>145.47999999999999</v>
      </c>
      <c r="H1376" vm="11582">
        <f ca="1"/>
        <v>480.24</v>
      </c>
      <c r="I1376" vm="11583">
        <f ca="1"/>
        <v>196.58</v>
      </c>
      <c r="J1376" vm="11584">
        <f ca="1"/>
        <v>212.52</v>
      </c>
      <c r="K1376" vm="11585">
        <f ca="1"/>
        <v>695.77</v>
      </c>
      <c r="L1376" vm="11586">
        <f ca="1"/>
        <v>322.05</v>
      </c>
      <c r="M1376" vm="11473">
        <f ca="1"/>
        <v>173.98</v>
      </c>
      <c r="N1376" s="9">
        <f t="shared" ca="1" si="137"/>
        <v>23.730981725456861</v>
      </c>
      <c r="O1376" s="9">
        <f t="shared" ca="1" si="137"/>
        <v>2.0452758402029172</v>
      </c>
      <c r="P1376" s="9">
        <f t="shared" ca="1" si="137"/>
        <v>1.6777456155286909</v>
      </c>
      <c r="Q1376" s="9">
        <f t="shared" ca="1" si="132"/>
        <v>1.3001991514416833</v>
      </c>
      <c r="R1376" s="9">
        <f t="shared" ca="1" si="133"/>
        <v>2.3898660170523751</v>
      </c>
      <c r="S1376" s="9">
        <f t="shared" ca="1" si="134"/>
        <v>10.547811993517017</v>
      </c>
      <c r="T1376" s="9">
        <f t="shared" ca="1" si="135"/>
        <v>1.6025040762292262</v>
      </c>
    </row>
    <row r="1377" spans="1:20" x14ac:dyDescent="0.25">
      <c r="A1377" vm="11587">
        <f ca="1"/>
        <v>45828</v>
      </c>
      <c r="B1377" vm="11588">
        <f ca="1"/>
        <v>526.83000000000004</v>
      </c>
      <c r="C1377" s="9">
        <f t="shared" ca="1" si="136"/>
        <v>-4.0832529915498794E-3</v>
      </c>
      <c r="G1377" vm="11589">
        <f ca="1"/>
        <v>143.85</v>
      </c>
      <c r="H1377" vm="11590">
        <f ca="1"/>
        <v>477.4</v>
      </c>
      <c r="I1377" vm="11591">
        <f ca="1"/>
        <v>201</v>
      </c>
      <c r="J1377" vm="11592">
        <f ca="1"/>
        <v>209.69</v>
      </c>
      <c r="K1377" vm="11593">
        <f ca="1"/>
        <v>682.35</v>
      </c>
      <c r="L1377" vm="11594">
        <f ca="1"/>
        <v>322.16000000000003</v>
      </c>
      <c r="M1377" vm="11595">
        <f ca="1"/>
        <v>167.73</v>
      </c>
      <c r="N1377" s="9">
        <f t="shared" ca="1" si="137"/>
        <v>23.453888652783679</v>
      </c>
      <c r="O1377" s="9">
        <f t="shared" ca="1" si="137"/>
        <v>2.0272669625871909</v>
      </c>
      <c r="P1377" s="9">
        <f t="shared" ca="1" si="137"/>
        <v>1.7379533458198537</v>
      </c>
      <c r="Q1377" s="9">
        <f t="shared" ca="1" si="132"/>
        <v>1.269568793834964</v>
      </c>
      <c r="R1377" s="9">
        <f t="shared" ca="1" si="133"/>
        <v>2.3244823386114497</v>
      </c>
      <c r="S1377" s="9">
        <f t="shared" ca="1" si="134"/>
        <v>10.55175628576756</v>
      </c>
      <c r="T1377" s="9">
        <f t="shared" ca="1" si="135"/>
        <v>1.5090125802157033</v>
      </c>
    </row>
    <row r="1378" spans="1:20" x14ac:dyDescent="0.25">
      <c r="A1378" vm="11596">
        <f ca="1"/>
        <v>45831</v>
      </c>
      <c r="B1378" vm="11597">
        <f ca="1"/>
        <v>531.65</v>
      </c>
      <c r="C1378" s="9">
        <f t="shared" ca="1" si="136"/>
        <v>9.1490613670441867E-3</v>
      </c>
      <c r="G1378" vm="11598">
        <f ca="1"/>
        <v>144.16999999999999</v>
      </c>
      <c r="H1378" vm="11599">
        <f ca="1"/>
        <v>486</v>
      </c>
      <c r="I1378" vm="11600">
        <f ca="1"/>
        <v>201.5</v>
      </c>
      <c r="J1378" vm="886">
        <f ca="1"/>
        <v>208.47</v>
      </c>
      <c r="K1378" vm="11601">
        <f ca="1"/>
        <v>698.53</v>
      </c>
      <c r="L1378" vm="11602">
        <f ca="1"/>
        <v>348.68</v>
      </c>
      <c r="M1378" vm="11603">
        <f ca="1"/>
        <v>166.01</v>
      </c>
      <c r="N1378" s="9">
        <f t="shared" ca="1" si="137"/>
        <v>23.508287292817677</v>
      </c>
      <c r="O1378" s="9">
        <f t="shared" ca="1" si="137"/>
        <v>2.081800887761573</v>
      </c>
      <c r="P1378" s="9">
        <f t="shared" ca="1" si="137"/>
        <v>1.7447641750383109</v>
      </c>
      <c r="Q1378" s="9">
        <f t="shared" ca="1" si="132"/>
        <v>1.2563641873755302</v>
      </c>
      <c r="R1378" s="9">
        <f t="shared" ca="1" si="133"/>
        <v>2.4033130328867234</v>
      </c>
      <c r="S1378" s="9">
        <f t="shared" ca="1" si="134"/>
        <v>11.502689290170824</v>
      </c>
      <c r="T1378" s="9">
        <f t="shared" ca="1" si="135"/>
        <v>1.483283720512782</v>
      </c>
    </row>
    <row r="1379" spans="1:20" x14ac:dyDescent="0.25">
      <c r="A1379" vm="11604">
        <f ca="1"/>
        <v>45832</v>
      </c>
      <c r="B1379" vm="11605">
        <f ca="1"/>
        <v>539.78</v>
      </c>
      <c r="C1379" s="9">
        <f t="shared" ca="1" si="136"/>
        <v>1.5292015423681082E-2</v>
      </c>
      <c r="G1379" vm="11606">
        <f ca="1"/>
        <v>147.9</v>
      </c>
      <c r="H1379" vm="11607">
        <f ca="1"/>
        <v>490.11</v>
      </c>
      <c r="I1379" vm="11608">
        <f ca="1"/>
        <v>200.3</v>
      </c>
      <c r="J1379" vm="11609">
        <f ca="1"/>
        <v>212.77</v>
      </c>
      <c r="K1379" vm="11610">
        <f ca="1"/>
        <v>712.2</v>
      </c>
      <c r="L1379" vm="11611">
        <f ca="1"/>
        <v>340.47</v>
      </c>
      <c r="M1379" vm="11612">
        <f ca="1"/>
        <v>167.74</v>
      </c>
      <c r="N1379" s="9">
        <f t="shared" ca="1" si="137"/>
        <v>24.142371440713983</v>
      </c>
      <c r="O1379" s="9">
        <f t="shared" ca="1" si="137"/>
        <v>2.1078630310716555</v>
      </c>
      <c r="P1379" s="9">
        <f t="shared" ca="1" si="137"/>
        <v>1.7284181849140134</v>
      </c>
      <c r="Q1379" s="9">
        <f t="shared" ca="1" si="132"/>
        <v>1.3029050134210758</v>
      </c>
      <c r="R1379" s="9">
        <f t="shared" ca="1" si="133"/>
        <v>2.4699147381242388</v>
      </c>
      <c r="S1379" s="9">
        <f t="shared" ca="1" si="134"/>
        <v>11.208301659471323</v>
      </c>
      <c r="T1379" s="9">
        <f t="shared" ca="1" si="135"/>
        <v>1.5091621666093253</v>
      </c>
    </row>
    <row r="1380" spans="1:20" x14ac:dyDescent="0.25">
      <c r="A1380" vm="11613">
        <f ca="1"/>
        <v>45833</v>
      </c>
      <c r="B1380" vm="11614">
        <f ca="1"/>
        <v>541.16</v>
      </c>
      <c r="C1380" s="9">
        <f t="shared" ca="1" si="136"/>
        <v>2.5565971321650505E-3</v>
      </c>
      <c r="G1380" vm="11615">
        <f ca="1"/>
        <v>154.31</v>
      </c>
      <c r="H1380" vm="11616">
        <f ca="1"/>
        <v>492.27</v>
      </c>
      <c r="I1380" vm="11617">
        <f ca="1"/>
        <v>201.56</v>
      </c>
      <c r="J1380" vm="8293">
        <f ca="1"/>
        <v>211.99</v>
      </c>
      <c r="K1380" vm="11618">
        <f ca="1"/>
        <v>708.68</v>
      </c>
      <c r="L1380" vm="11619">
        <f ca="1"/>
        <v>327.55</v>
      </c>
      <c r="M1380" vm="11620">
        <f ca="1"/>
        <v>171.49</v>
      </c>
      <c r="N1380" s="9">
        <f t="shared" ca="1" si="137"/>
        <v>25.232044198895025</v>
      </c>
      <c r="O1380" s="9">
        <f t="shared" ca="1" si="137"/>
        <v>2.1215599239061511</v>
      </c>
      <c r="P1380" s="9">
        <f t="shared" ca="1" si="137"/>
        <v>1.7455814745445259</v>
      </c>
      <c r="Q1380" s="9">
        <f t="shared" ca="1" si="132"/>
        <v>1.2944627240453719</v>
      </c>
      <c r="R1380" s="9">
        <f t="shared" ca="1" si="133"/>
        <v>2.4527649208282578</v>
      </c>
      <c r="S1380" s="9">
        <f t="shared" ca="1" si="134"/>
        <v>10.745026606044091</v>
      </c>
      <c r="T1380" s="9">
        <f t="shared" ca="1" si="135"/>
        <v>1.5652570642174388</v>
      </c>
    </row>
    <row r="1381" spans="1:20" x14ac:dyDescent="0.25">
      <c r="A1381" vm="11621">
        <f ca="1"/>
        <v>45834</v>
      </c>
      <c r="B1381" vm="11622">
        <f ca="1"/>
        <v>546.22</v>
      </c>
      <c r="C1381" s="9">
        <f t="shared" ca="1" si="136"/>
        <v>9.3502845738784313E-3</v>
      </c>
      <c r="G1381" vm="11623">
        <f ca="1"/>
        <v>155.02000000000001</v>
      </c>
      <c r="H1381" vm="11624">
        <f ca="1"/>
        <v>497.45</v>
      </c>
      <c r="I1381" vm="11591">
        <f ca="1"/>
        <v>201</v>
      </c>
      <c r="J1381" vm="11625">
        <f ca="1"/>
        <v>217.12</v>
      </c>
      <c r="K1381" vm="11626">
        <f ca="1"/>
        <v>726.09</v>
      </c>
      <c r="L1381" vm="11627">
        <f ca="1"/>
        <v>325.77999999999997</v>
      </c>
      <c r="M1381" vm="11628">
        <f ca="1"/>
        <v>174.43</v>
      </c>
      <c r="N1381" s="9">
        <f t="shared" ca="1" si="137"/>
        <v>25.352741181470464</v>
      </c>
      <c r="O1381" s="9">
        <f t="shared" ca="1" si="137"/>
        <v>2.154407102092581</v>
      </c>
      <c r="P1381" s="9">
        <f t="shared" ca="1" si="137"/>
        <v>1.7379533458198537</v>
      </c>
      <c r="Q1381" s="9">
        <f t="shared" ca="1" si="132"/>
        <v>1.349987011862499</v>
      </c>
      <c r="R1381" s="9">
        <f t="shared" ca="1" si="133"/>
        <v>2.5375883069427529</v>
      </c>
      <c r="S1381" s="9">
        <f t="shared" ca="1" si="134"/>
        <v>10.681559358012649</v>
      </c>
      <c r="T1381" s="9">
        <f t="shared" ca="1" si="135"/>
        <v>1.6092354639421997</v>
      </c>
    </row>
    <row r="1382" spans="1:20" x14ac:dyDescent="0.25">
      <c r="A1382" vm="11629">
        <f ca="1"/>
        <v>45835</v>
      </c>
      <c r="B1382" vm="11630">
        <f ca="1"/>
        <v>548.09</v>
      </c>
      <c r="C1382" s="9">
        <f t="shared" ca="1" si="136"/>
        <v>3.4235289809967373E-3</v>
      </c>
      <c r="G1382" vm="8814">
        <f ca="1"/>
        <v>157.75</v>
      </c>
      <c r="H1382" vm="11631">
        <f ca="1"/>
        <v>495.94</v>
      </c>
      <c r="I1382" vm="11632">
        <f ca="1"/>
        <v>201.08</v>
      </c>
      <c r="J1382" vm="5139">
        <f ca="1"/>
        <v>223.3</v>
      </c>
      <c r="K1382" vm="11633">
        <f ca="1"/>
        <v>733.63</v>
      </c>
      <c r="L1382" vm="11634">
        <f ca="1"/>
        <v>323.63</v>
      </c>
      <c r="M1382" vm="11635">
        <f ca="1"/>
        <v>178.27</v>
      </c>
      <c r="N1382" s="9">
        <f t="shared" ca="1" si="137"/>
        <v>25.816829579260517</v>
      </c>
      <c r="O1382" s="9">
        <f t="shared" ca="1" si="137"/>
        <v>2.1448319594166141</v>
      </c>
      <c r="P1382" s="9">
        <f t="shared" ca="1" si="137"/>
        <v>1.7390430784948072</v>
      </c>
      <c r="Q1382" s="9">
        <f t="shared" ca="1" si="132"/>
        <v>1.4168759199930734</v>
      </c>
      <c r="R1382" s="9">
        <f t="shared" ca="1" si="133"/>
        <v>2.5743239951278927</v>
      </c>
      <c r="S1382" s="9">
        <f t="shared" ca="1" si="134"/>
        <v>10.604466373115704</v>
      </c>
      <c r="T1382" s="9">
        <f t="shared" ca="1" si="135"/>
        <v>1.6666766390929082</v>
      </c>
    </row>
    <row r="1383" spans="1:20" x14ac:dyDescent="0.25">
      <c r="A1383" vm="11636">
        <f ca="1"/>
        <v>45838</v>
      </c>
      <c r="B1383" vm="11637">
        <f ca="1"/>
        <v>551.64</v>
      </c>
      <c r="C1383" s="9">
        <f t="shared" ca="1" si="136"/>
        <v>6.4770384425913985E-3</v>
      </c>
      <c r="G1383" vm="11638">
        <f ca="1"/>
        <v>157.99</v>
      </c>
      <c r="H1383" vm="11639">
        <f ca="1"/>
        <v>497.41</v>
      </c>
      <c r="I1383" vm="11420">
        <f ca="1"/>
        <v>205.17</v>
      </c>
      <c r="J1383" vm="10695">
        <f ca="1"/>
        <v>219.39</v>
      </c>
      <c r="K1383" vm="11640">
        <f ca="1"/>
        <v>738.09</v>
      </c>
      <c r="L1383" vm="11641">
        <f ca="1"/>
        <v>317.66000000000003</v>
      </c>
      <c r="M1383" vm="11642">
        <f ca="1"/>
        <v>177.39</v>
      </c>
      <c r="N1383" s="9">
        <f t="shared" ca="1" si="137"/>
        <v>25.857628559286017</v>
      </c>
      <c r="O1383" s="9">
        <f t="shared" ca="1" si="137"/>
        <v>2.1541534559289794</v>
      </c>
      <c r="P1383" s="9">
        <f t="shared" ca="1" si="137"/>
        <v>1.7947556615017879</v>
      </c>
      <c r="Q1383" s="9">
        <f t="shared" ca="1" si="132"/>
        <v>1.3745562386353796</v>
      </c>
      <c r="R1383" s="9">
        <f t="shared" ca="1" si="133"/>
        <v>2.5960535931790503</v>
      </c>
      <c r="S1383" s="9">
        <f t="shared" ca="1" si="134"/>
        <v>10.390398875518137</v>
      </c>
      <c r="T1383" s="9">
        <f t="shared" ca="1" si="135"/>
        <v>1.6535130364542039</v>
      </c>
    </row>
    <row r="1384" spans="1:20" x14ac:dyDescent="0.25">
      <c r="A1384" vm="11643">
        <f ca="1"/>
        <v>45839</v>
      </c>
      <c r="B1384" vm="11644">
        <f ca="1"/>
        <v>546.99</v>
      </c>
      <c r="C1384" s="9">
        <f t="shared" ca="1" si="136"/>
        <v>-8.4294104850989315E-3</v>
      </c>
      <c r="G1384" vm="11645">
        <f ca="1"/>
        <v>153.30000000000001</v>
      </c>
      <c r="H1384" vm="11646">
        <f ca="1"/>
        <v>492.05</v>
      </c>
      <c r="I1384" vm="1758">
        <f ca="1"/>
        <v>207.82</v>
      </c>
      <c r="J1384" vm="11647">
        <f ca="1"/>
        <v>220.46</v>
      </c>
      <c r="K1384" vm="11648">
        <f ca="1"/>
        <v>719.22</v>
      </c>
      <c r="L1384" vm="11649">
        <f ca="1"/>
        <v>300.70999999999998</v>
      </c>
      <c r="M1384" vm="11650">
        <f ca="1"/>
        <v>176.91</v>
      </c>
      <c r="N1384" s="9">
        <f t="shared" ca="1" si="137"/>
        <v>25.060348491287719</v>
      </c>
      <c r="O1384" s="9">
        <f t="shared" ca="1" si="137"/>
        <v>2.1201648700063416</v>
      </c>
      <c r="P1384" s="9">
        <f t="shared" ca="1" si="137"/>
        <v>1.8308530563596119</v>
      </c>
      <c r="Q1384" s="9">
        <f t="shared" ca="1" si="132"/>
        <v>1.3861373279071785</v>
      </c>
      <c r="R1384" s="9">
        <f t="shared" ca="1" si="133"/>
        <v>2.5041169305724726</v>
      </c>
      <c r="S1384" s="9">
        <f t="shared" ca="1" si="134"/>
        <v>9.7826192969119763</v>
      </c>
      <c r="T1384" s="9">
        <f t="shared" ca="1" si="135"/>
        <v>1.6463328895603655</v>
      </c>
    </row>
    <row r="1385" spans="1:20" x14ac:dyDescent="0.25">
      <c r="A1385" vm="11651">
        <f ca="1"/>
        <v>45840</v>
      </c>
      <c r="B1385" vm="11652">
        <f ca="1"/>
        <v>550.79999999999995</v>
      </c>
      <c r="C1385" s="9">
        <f t="shared" ca="1" si="136"/>
        <v>6.965392420336558E-3</v>
      </c>
      <c r="G1385" vm="11653">
        <f ca="1"/>
        <v>157.25</v>
      </c>
      <c r="H1385" vm="11654">
        <f ca="1"/>
        <v>491.09</v>
      </c>
      <c r="I1385" vm="11655">
        <f ca="1"/>
        <v>212.44</v>
      </c>
      <c r="J1385" vm="11656">
        <f ca="1"/>
        <v>219.92</v>
      </c>
      <c r="K1385" vm="11657">
        <f ca="1"/>
        <v>713.57</v>
      </c>
      <c r="L1385" vm="11658">
        <f ca="1"/>
        <v>315.64999999999998</v>
      </c>
      <c r="M1385" vm="11659">
        <f ca="1"/>
        <v>179.76</v>
      </c>
      <c r="N1385" s="9">
        <f t="shared" ca="1" si="137"/>
        <v>25.731831704207394</v>
      </c>
      <c r="O1385" s="9">
        <f t="shared" ca="1" si="137"/>
        <v>2.1140773620798985</v>
      </c>
      <c r="P1385" s="9">
        <f t="shared" ca="1" si="137"/>
        <v>1.8937851183381578</v>
      </c>
      <c r="Q1385" s="9">
        <f t="shared" ca="1" si="132"/>
        <v>1.380292666031691</v>
      </c>
      <c r="R1385" s="9">
        <f t="shared" ca="1" si="133"/>
        <v>2.4765895249695498</v>
      </c>
      <c r="S1385" s="9">
        <f t="shared" ca="1" si="134"/>
        <v>10.31832589894006</v>
      </c>
      <c r="T1385" s="9">
        <f t="shared" ca="1" si="135"/>
        <v>1.6889650117425319</v>
      </c>
    </row>
    <row r="1386" spans="1:20" x14ac:dyDescent="0.25">
      <c r="A1386" vm="11660">
        <f ca="1"/>
        <v>45841</v>
      </c>
      <c r="B1386" vm="11661">
        <f ca="1"/>
        <v>556.22</v>
      </c>
      <c r="C1386" s="9">
        <f t="shared" ca="1" si="136"/>
        <v>9.8402323892521348E-3</v>
      </c>
      <c r="G1386" vm="11662">
        <f ca="1"/>
        <v>159.34</v>
      </c>
      <c r="H1386" vm="11663">
        <f ca="1"/>
        <v>498.84</v>
      </c>
      <c r="I1386" vm="11664">
        <f ca="1"/>
        <v>213.55</v>
      </c>
      <c r="J1386" vm="5306">
        <f ca="1"/>
        <v>223.41</v>
      </c>
      <c r="K1386" vm="11665">
        <f ca="1"/>
        <v>719.01</v>
      </c>
      <c r="L1386" vm="11666">
        <f ca="1"/>
        <v>315.35000000000002</v>
      </c>
      <c r="M1386" vm="11667">
        <f ca="1"/>
        <v>180.55</v>
      </c>
      <c r="N1386" s="9">
        <f t="shared" ca="1" si="137"/>
        <v>26.087122821929452</v>
      </c>
      <c r="O1386" s="9">
        <f t="shared" ca="1" si="137"/>
        <v>2.1632213062777428</v>
      </c>
      <c r="P1386" s="9">
        <f t="shared" ca="1" si="137"/>
        <v>1.9089051592031332</v>
      </c>
      <c r="Q1386" s="9">
        <f t="shared" ca="1" si="132"/>
        <v>1.4180664992640057</v>
      </c>
      <c r="R1386" s="9">
        <f t="shared" ca="1" si="133"/>
        <v>2.5030937880633375</v>
      </c>
      <c r="S1386" s="9">
        <f t="shared" ca="1" si="134"/>
        <v>10.307568738256768</v>
      </c>
      <c r="T1386" s="9">
        <f t="shared" ca="1" si="135"/>
        <v>1.7007823368386412</v>
      </c>
    </row>
    <row r="1387" spans="1:20" x14ac:dyDescent="0.25">
      <c r="A1387" vm="11668">
        <f ca="1"/>
        <v>45845</v>
      </c>
      <c r="B1387" vm="11669">
        <f ca="1"/>
        <v>552.03</v>
      </c>
      <c r="C1387" s="9">
        <f t="shared" ca="1" si="136"/>
        <v>-7.5329905433102473E-3</v>
      </c>
      <c r="G1387" vm="11670">
        <f ca="1"/>
        <v>158.24</v>
      </c>
      <c r="H1387" vm="11671">
        <f ca="1"/>
        <v>497.72</v>
      </c>
      <c r="I1387" vm="11672">
        <f ca="1"/>
        <v>209.95</v>
      </c>
      <c r="J1387" vm="11673">
        <f ca="1"/>
        <v>223.47</v>
      </c>
      <c r="K1387" vm="11674">
        <f ca="1"/>
        <v>718.35</v>
      </c>
      <c r="L1387" vm="6993">
        <f ca="1"/>
        <v>293.94</v>
      </c>
      <c r="M1387" vm="8053">
        <f ca="1"/>
        <v>177.56</v>
      </c>
      <c r="N1387" s="9">
        <f t="shared" ca="1" si="137"/>
        <v>25.90012749681258</v>
      </c>
      <c r="O1387" s="9">
        <f t="shared" ca="1" si="137"/>
        <v>2.1561192136968934</v>
      </c>
      <c r="P1387" s="9">
        <f t="shared" ca="1" si="137"/>
        <v>1.8598671888302403</v>
      </c>
      <c r="Q1387" s="9">
        <f t="shared" ca="1" si="132"/>
        <v>1.41871590613906</v>
      </c>
      <c r="R1387" s="9">
        <f t="shared" ca="1" si="133"/>
        <v>2.4998781973203412</v>
      </c>
      <c r="S1387" s="9">
        <f t="shared" ca="1" si="134"/>
        <v>9.5398660374922901</v>
      </c>
      <c r="T1387" s="9">
        <f t="shared" ca="1" si="135"/>
        <v>1.6560560051457722</v>
      </c>
    </row>
    <row r="1388" spans="1:20" x14ac:dyDescent="0.25">
      <c r="A1388" vm="11675">
        <f ca="1"/>
        <v>45846</v>
      </c>
      <c r="B1388" vm="11676">
        <f ca="1"/>
        <v>552.34</v>
      </c>
      <c r="C1388" s="9">
        <f t="shared" ca="1" si="136"/>
        <v>5.6156368313331484E-4</v>
      </c>
      <c r="G1388" vm="1281">
        <f ca="1"/>
        <v>160</v>
      </c>
      <c r="H1388" vm="11677">
        <f ca="1"/>
        <v>496.62</v>
      </c>
      <c r="I1388" vm="11678">
        <f ca="1"/>
        <v>210.01</v>
      </c>
      <c r="J1388" vm="11679">
        <f ca="1"/>
        <v>219.36</v>
      </c>
      <c r="K1388" vm="11680">
        <f ca="1"/>
        <v>720.67</v>
      </c>
      <c r="L1388" vm="11681">
        <f ca="1"/>
        <v>297.81</v>
      </c>
      <c r="M1388" vm="7463">
        <f ca="1"/>
        <v>175.16</v>
      </c>
      <c r="N1388" s="9">
        <f t="shared" ca="1" si="137"/>
        <v>26.199320016999575</v>
      </c>
      <c r="O1388" s="9">
        <f t="shared" ca="1" si="137"/>
        <v>2.1491439441978444</v>
      </c>
      <c r="P1388" s="9">
        <f t="shared" ca="1" si="137"/>
        <v>1.8606844883364553</v>
      </c>
      <c r="Q1388" s="9">
        <f t="shared" ca="1" si="132"/>
        <v>1.3742315351978527</v>
      </c>
      <c r="R1388" s="9">
        <f t="shared" ca="1" si="133"/>
        <v>2.5111814859926915</v>
      </c>
      <c r="S1388" s="9">
        <f t="shared" ca="1" si="134"/>
        <v>9.6786334103067944</v>
      </c>
      <c r="T1388" s="9">
        <f t="shared" ca="1" si="135"/>
        <v>1.6201552706765794</v>
      </c>
    </row>
    <row r="1389" spans="1:20" x14ac:dyDescent="0.25">
      <c r="A1389" vm="11682">
        <f ca="1"/>
        <v>45847</v>
      </c>
      <c r="B1389" vm="11683">
        <f ca="1"/>
        <v>556.25</v>
      </c>
      <c r="C1389" s="9">
        <f t="shared" ca="1" si="136"/>
        <v>7.0789730962812492E-3</v>
      </c>
      <c r="G1389" vm="5241">
        <f ca="1"/>
        <v>162.88</v>
      </c>
      <c r="H1389" vm="11684">
        <f ca="1"/>
        <v>503.51</v>
      </c>
      <c r="I1389" vm="11685">
        <f ca="1"/>
        <v>211.14</v>
      </c>
      <c r="J1389" vm="11686">
        <f ca="1"/>
        <v>222.54</v>
      </c>
      <c r="K1389" vm="11687">
        <f ca="1"/>
        <v>732.78</v>
      </c>
      <c r="L1389" vm="11688">
        <f ca="1"/>
        <v>295.88</v>
      </c>
      <c r="M1389" vm="588">
        <f ca="1"/>
        <v>177.66</v>
      </c>
      <c r="N1389" s="9">
        <f t="shared" ca="1" si="137"/>
        <v>26.688907777305566</v>
      </c>
      <c r="O1389" s="9">
        <f t="shared" ca="1" si="137"/>
        <v>2.19283449587825</v>
      </c>
      <c r="P1389" s="9">
        <f t="shared" ca="1" si="137"/>
        <v>1.8760769623701687</v>
      </c>
      <c r="Q1389" s="9">
        <f t="shared" ca="1" si="132"/>
        <v>1.4086500995757207</v>
      </c>
      <c r="R1389" s="9">
        <f t="shared" ca="1" si="133"/>
        <v>2.5701827040194885</v>
      </c>
      <c r="S1389" s="9">
        <f t="shared" ca="1" si="134"/>
        <v>9.6094290099109294</v>
      </c>
      <c r="T1389" s="9">
        <f t="shared" ca="1" si="135"/>
        <v>1.6575518690819884</v>
      </c>
    </row>
    <row r="1390" spans="1:20" x14ac:dyDescent="0.25">
      <c r="A1390" vm="11689">
        <f ca="1"/>
        <v>45848</v>
      </c>
      <c r="B1390" vm="11690">
        <f ca="1"/>
        <v>555.45000000000005</v>
      </c>
      <c r="C1390" s="9">
        <f t="shared" ca="1" si="136"/>
        <v>-1.4382022471909339E-3</v>
      </c>
      <c r="G1390" vm="11691">
        <f ca="1"/>
        <v>164.1</v>
      </c>
      <c r="H1390" vm="11276">
        <f ca="1"/>
        <v>501.48</v>
      </c>
      <c r="I1390" vm="11692">
        <f ca="1"/>
        <v>212.41</v>
      </c>
      <c r="J1390" vm="11693">
        <f ca="1"/>
        <v>222.26</v>
      </c>
      <c r="K1390" vm="11694">
        <f ca="1"/>
        <v>727.24</v>
      </c>
      <c r="L1390" vm="5504">
        <f ca="1"/>
        <v>309.87</v>
      </c>
      <c r="M1390" vm="11695">
        <f ca="1"/>
        <v>178.7</v>
      </c>
      <c r="N1390" s="9">
        <f t="shared" ca="1" si="137"/>
        <v>26.896302592435188</v>
      </c>
      <c r="O1390" s="9">
        <f t="shared" ca="1" si="137"/>
        <v>2.1799619530754599</v>
      </c>
      <c r="P1390" s="9">
        <f t="shared" ca="1" si="137"/>
        <v>1.8933764685850503</v>
      </c>
      <c r="Q1390" s="9">
        <f t="shared" ca="1" si="132"/>
        <v>1.4056195341588018</v>
      </c>
      <c r="R1390" s="9">
        <f t="shared" ca="1" si="133"/>
        <v>2.5431912302070647</v>
      </c>
      <c r="S1390" s="9">
        <f t="shared" ca="1" si="134"/>
        <v>10.111071269775247</v>
      </c>
      <c r="T1390" s="9">
        <f t="shared" ca="1" si="135"/>
        <v>1.6731088540186385</v>
      </c>
    </row>
    <row r="1391" spans="1:20" x14ac:dyDescent="0.25">
      <c r="A1391" vm="11696">
        <f ca="1"/>
        <v>45849</v>
      </c>
      <c r="B1391" vm="11697">
        <f ca="1"/>
        <v>554.20000000000005</v>
      </c>
      <c r="C1391" s="9">
        <f t="shared" ca="1" si="136"/>
        <v>-2.2504275812403884E-3</v>
      </c>
      <c r="G1391" vm="5860">
        <f ca="1"/>
        <v>164.92</v>
      </c>
      <c r="H1391" vm="11698">
        <f ca="1"/>
        <v>503.32</v>
      </c>
      <c r="I1391" vm="11699">
        <f ca="1"/>
        <v>211.16</v>
      </c>
      <c r="J1391" vm="11700">
        <f ca="1"/>
        <v>225.02</v>
      </c>
      <c r="K1391" vm="11701">
        <f ca="1"/>
        <v>717.51</v>
      </c>
      <c r="L1391" vm="11702">
        <f ca="1"/>
        <v>313.51</v>
      </c>
      <c r="M1391" vm="11703">
        <f ca="1"/>
        <v>181.31</v>
      </c>
      <c r="N1391" s="9">
        <f t="shared" ca="1" si="137"/>
        <v>27.035699107522309</v>
      </c>
      <c r="O1391" s="9">
        <f t="shared" ca="1" si="137"/>
        <v>2.1916296766011416</v>
      </c>
      <c r="P1391" s="9">
        <f t="shared" ca="1" si="137"/>
        <v>1.8763493955389072</v>
      </c>
      <c r="Q1391" s="9">
        <f t="shared" ca="1" si="132"/>
        <v>1.4354922504112912</v>
      </c>
      <c r="R1391" s="9">
        <f t="shared" ca="1" si="133"/>
        <v>2.4957856272838002</v>
      </c>
      <c r="S1391" s="9">
        <f t="shared" ca="1" si="134"/>
        <v>10.241591486065891</v>
      </c>
      <c r="T1391" s="9">
        <f t="shared" ca="1" si="135"/>
        <v>1.7121509027538857</v>
      </c>
    </row>
    <row r="1392" spans="1:20" x14ac:dyDescent="0.25">
      <c r="A1392" vm="11704">
        <f ca="1"/>
        <v>45852</v>
      </c>
      <c r="B1392" vm="11705">
        <f ca="1"/>
        <v>556.21</v>
      </c>
      <c r="C1392" s="9">
        <f t="shared" ca="1" si="136"/>
        <v>3.6268495128113365E-3</v>
      </c>
      <c r="G1392" vm="11706">
        <f ca="1"/>
        <v>164.07</v>
      </c>
      <c r="H1392" vm="9157">
        <f ca="1"/>
        <v>503.02</v>
      </c>
      <c r="I1392" vm="11707">
        <f ca="1"/>
        <v>208.62</v>
      </c>
      <c r="J1392" vm="11708">
        <f ca="1"/>
        <v>225.69</v>
      </c>
      <c r="K1392" vm="11709">
        <f ca="1"/>
        <v>720.92</v>
      </c>
      <c r="L1392" vm="11710">
        <f ca="1"/>
        <v>316.89999999999998</v>
      </c>
      <c r="M1392" vm="9627">
        <f ca="1"/>
        <v>182.81</v>
      </c>
      <c r="N1392" s="9">
        <f t="shared" ca="1" si="137"/>
        <v>26.891202719932</v>
      </c>
      <c r="O1392" s="9">
        <f t="shared" ca="1" si="137"/>
        <v>2.189727330374128</v>
      </c>
      <c r="P1392" s="9">
        <f t="shared" ca="1" si="137"/>
        <v>1.8417503831091437</v>
      </c>
      <c r="Q1392" s="9">
        <f t="shared" ca="1" si="132"/>
        <v>1.4427439605160619</v>
      </c>
      <c r="R1392" s="9">
        <f t="shared" ca="1" si="133"/>
        <v>2.5123995127892811</v>
      </c>
      <c r="S1392" s="9">
        <f t="shared" ca="1" si="134"/>
        <v>10.363147401787122</v>
      </c>
      <c r="T1392" s="9">
        <f t="shared" ca="1" si="135"/>
        <v>1.734588861797131</v>
      </c>
    </row>
    <row r="1393" spans="1:20" x14ac:dyDescent="0.25">
      <c r="A1393" vm="11711">
        <f ca="1"/>
        <v>45853</v>
      </c>
      <c r="B1393" vm="11712">
        <f ca="1"/>
        <v>556.72</v>
      </c>
      <c r="C1393" s="9">
        <f t="shared" ca="1" si="136"/>
        <v>9.1691986839492756E-4</v>
      </c>
      <c r="G1393" vm="597">
        <f ca="1"/>
        <v>170.7</v>
      </c>
      <c r="H1393" vm="11713">
        <f ca="1"/>
        <v>505.82</v>
      </c>
      <c r="I1393" vm="11714">
        <f ca="1"/>
        <v>209.11</v>
      </c>
      <c r="J1393" vm="11715">
        <f ca="1"/>
        <v>226.35</v>
      </c>
      <c r="K1393" vm="11716">
        <f ca="1"/>
        <v>710.39</v>
      </c>
      <c r="L1393" vm="11717">
        <f ca="1"/>
        <v>310.77999999999997</v>
      </c>
      <c r="M1393" vm="11718">
        <f ca="1"/>
        <v>183.1</v>
      </c>
      <c r="N1393" s="9">
        <f t="shared" ca="1" si="137"/>
        <v>28.018274543136418</v>
      </c>
      <c r="O1393" s="9">
        <f t="shared" ca="1" si="137"/>
        <v>2.2074825618262524</v>
      </c>
      <c r="P1393" s="9">
        <f t="shared" ca="1" si="137"/>
        <v>1.8484249957432319</v>
      </c>
      <c r="Q1393" s="9">
        <f t="shared" ca="1" si="132"/>
        <v>1.4498874361416574</v>
      </c>
      <c r="R1393" s="9">
        <f t="shared" ca="1" si="133"/>
        <v>2.4610962241169303</v>
      </c>
      <c r="S1393" s="9">
        <f t="shared" ca="1" si="134"/>
        <v>10.143701323847907</v>
      </c>
      <c r="T1393" s="9">
        <f t="shared" ca="1" si="135"/>
        <v>1.7389268672121583</v>
      </c>
    </row>
    <row r="1394" spans="1:20" x14ac:dyDescent="0.25">
      <c r="A1394" vm="11719">
        <f ca="1"/>
        <v>45854</v>
      </c>
      <c r="B1394" vm="11720">
        <f ca="1"/>
        <v>557.29</v>
      </c>
      <c r="C1394" s="9">
        <f t="shared" ca="1" si="136"/>
        <v>1.0238540020117703E-3</v>
      </c>
      <c r="G1394" vm="9138">
        <f ca="1"/>
        <v>171.37</v>
      </c>
      <c r="H1394" vm="11721">
        <f ca="1"/>
        <v>505.62</v>
      </c>
      <c r="I1394" vm="11722">
        <f ca="1"/>
        <v>210.16</v>
      </c>
      <c r="J1394" vm="11180">
        <f ca="1"/>
        <v>223.19</v>
      </c>
      <c r="K1394" vm="11723">
        <f ca="1"/>
        <v>702.91</v>
      </c>
      <c r="L1394" vm="11724">
        <f ca="1"/>
        <v>321.67</v>
      </c>
      <c r="M1394" vm="11725">
        <f ca="1"/>
        <v>183.77</v>
      </c>
      <c r="N1394" s="9">
        <f t="shared" ca="1" si="137"/>
        <v>28.132171695707608</v>
      </c>
      <c r="O1394" s="9">
        <f t="shared" ca="1" si="137"/>
        <v>2.2062143310082436</v>
      </c>
      <c r="P1394" s="9">
        <f t="shared" ca="1" si="137"/>
        <v>1.8627277371019924</v>
      </c>
      <c r="Q1394" s="9">
        <f t="shared" ca="1" si="132"/>
        <v>1.4156853407221406</v>
      </c>
      <c r="R1394" s="9">
        <f t="shared" ca="1" si="133"/>
        <v>2.4246528623629717</v>
      </c>
      <c r="S1394" s="9">
        <f t="shared" ca="1" si="134"/>
        <v>10.534186256651511</v>
      </c>
      <c r="T1394" s="9">
        <f t="shared" ca="1" si="135"/>
        <v>1.7489491555848082</v>
      </c>
    </row>
    <row r="1395" spans="1:20" x14ac:dyDescent="0.25">
      <c r="A1395" vm="11726">
        <f ca="1"/>
        <v>45855</v>
      </c>
      <c r="B1395" vm="11727">
        <f ca="1"/>
        <v>561.79999999999995</v>
      </c>
      <c r="C1395" s="9">
        <f t="shared" ca="1" si="136"/>
        <v>8.0927344829442305E-3</v>
      </c>
      <c r="G1395" vm="8299">
        <f ca="1"/>
        <v>173</v>
      </c>
      <c r="H1395" vm="11728">
        <f ca="1"/>
        <v>511.7</v>
      </c>
      <c r="I1395" vm="11729">
        <f ca="1"/>
        <v>210.02</v>
      </c>
      <c r="J1395" vm="11730">
        <f ca="1"/>
        <v>223.88</v>
      </c>
      <c r="K1395" vm="11731">
        <f ca="1"/>
        <v>701.41</v>
      </c>
      <c r="L1395" vm="11732">
        <f ca="1"/>
        <v>319.41000000000003</v>
      </c>
      <c r="M1395" vm="9466">
        <f ca="1"/>
        <v>184.7</v>
      </c>
      <c r="N1395" s="9">
        <f t="shared" ca="1" si="137"/>
        <v>28.40926476838079</v>
      </c>
      <c r="O1395" s="9">
        <f t="shared" ca="1" si="137"/>
        <v>2.2447685478757133</v>
      </c>
      <c r="P1395" s="9">
        <f t="shared" ca="1" si="137"/>
        <v>1.8608207049208243</v>
      </c>
      <c r="Q1395" s="9">
        <f t="shared" ca="1" si="132"/>
        <v>1.4231535197852629</v>
      </c>
      <c r="R1395" s="9">
        <f t="shared" ca="1" si="133"/>
        <v>2.4173447015834348</v>
      </c>
      <c r="S1395" s="9">
        <f t="shared" ca="1" si="134"/>
        <v>10.453148979504023</v>
      </c>
      <c r="T1395" s="9">
        <f t="shared" ca="1" si="135"/>
        <v>1.7628606901916202</v>
      </c>
    </row>
    <row r="1396" spans="1:20" x14ac:dyDescent="0.25">
      <c r="A1396" vm="11733">
        <f ca="1"/>
        <v>45856</v>
      </c>
      <c r="B1396" vm="11734">
        <f ca="1"/>
        <v>561.26</v>
      </c>
      <c r="C1396" s="9">
        <f t="shared" ca="1" si="136"/>
        <v>-9.6119615521528257E-4</v>
      </c>
      <c r="G1396" vm="11735">
        <f ca="1"/>
        <v>172.41</v>
      </c>
      <c r="H1396" vm="11736">
        <f ca="1"/>
        <v>510.05</v>
      </c>
      <c r="I1396" vm="11737">
        <f ca="1"/>
        <v>211.18</v>
      </c>
      <c r="J1396" vm="11738">
        <f ca="1"/>
        <v>226.13</v>
      </c>
      <c r="K1396" vm="11739">
        <f ca="1"/>
        <v>704.28</v>
      </c>
      <c r="L1396" vm="11740">
        <f ca="1"/>
        <v>329.65</v>
      </c>
      <c r="M1396" vm="11741">
        <f ca="1"/>
        <v>185.94</v>
      </c>
      <c r="N1396" s="9">
        <f t="shared" ca="1" si="137"/>
        <v>28.308967275818102</v>
      </c>
      <c r="O1396" s="9">
        <f t="shared" ca="1" si="137"/>
        <v>2.2343056436271405</v>
      </c>
      <c r="P1396" s="9">
        <f t="shared" ca="1" si="137"/>
        <v>1.8766218287076453</v>
      </c>
      <c r="Q1396" s="9">
        <f t="shared" ca="1" si="132"/>
        <v>1.4475062775997922</v>
      </c>
      <c r="R1396" s="9">
        <f t="shared" ca="1" si="133"/>
        <v>2.4313276492082823</v>
      </c>
      <c r="S1396" s="9">
        <f t="shared" ca="1" si="134"/>
        <v>10.820326730827153</v>
      </c>
      <c r="T1396" s="9">
        <f t="shared" ca="1" si="135"/>
        <v>1.7814094030007031</v>
      </c>
    </row>
    <row r="1397" spans="1:20" x14ac:dyDescent="0.25">
      <c r="A1397" vm="11742">
        <f ca="1"/>
        <v>45859</v>
      </c>
      <c r="B1397" vm="11743">
        <f ca="1"/>
        <v>564.16999999999996</v>
      </c>
      <c r="C1397" s="9">
        <f t="shared" ca="1" si="136"/>
        <v>5.1847628550047986E-3</v>
      </c>
      <c r="G1397" vm="11744">
        <f ca="1"/>
        <v>171.38</v>
      </c>
      <c r="H1397" vm="11745">
        <f ca="1"/>
        <v>510.06</v>
      </c>
      <c r="I1397" vm="1457">
        <f ca="1"/>
        <v>212.48</v>
      </c>
      <c r="J1397" vm="11746">
        <f ca="1"/>
        <v>229.3</v>
      </c>
      <c r="K1397" vm="11747">
        <f ca="1"/>
        <v>712.96500000000003</v>
      </c>
      <c r="L1397" vm="5911">
        <f ca="1"/>
        <v>328.49</v>
      </c>
      <c r="M1397" vm="7141">
        <f ca="1"/>
        <v>191.15</v>
      </c>
      <c r="N1397" s="9">
        <f t="shared" ca="1" si="137"/>
        <v>28.133871653208669</v>
      </c>
      <c r="O1397" s="9">
        <f t="shared" ca="1" si="137"/>
        <v>2.2343690551680409</v>
      </c>
      <c r="P1397" s="9">
        <f t="shared" ca="1" si="137"/>
        <v>1.8943299846756343</v>
      </c>
      <c r="Q1397" s="9">
        <f t="shared" ca="1" si="132"/>
        <v>1.4818166074984851</v>
      </c>
      <c r="R1397" s="9">
        <f t="shared" ca="1" si="133"/>
        <v>2.4736419001218026</v>
      </c>
      <c r="S1397" s="9">
        <f t="shared" ca="1" si="134"/>
        <v>10.778732376185081</v>
      </c>
      <c r="T1397" s="9">
        <f t="shared" ca="1" si="135"/>
        <v>1.8593439140775758</v>
      </c>
    </row>
    <row r="1398" spans="1:20" x14ac:dyDescent="0.25">
      <c r="A1398" vm="11748">
        <f ca="1"/>
        <v>45860</v>
      </c>
      <c r="B1398" vm="11749">
        <f ca="1"/>
        <v>561.25</v>
      </c>
      <c r="C1398" s="9">
        <f t="shared" ca="1" si="136"/>
        <v>-5.1757448995869426E-3</v>
      </c>
      <c r="G1398" vm="11750">
        <f ca="1"/>
        <v>167.03</v>
      </c>
      <c r="H1398" vm="11751">
        <f ca="1"/>
        <v>505.27</v>
      </c>
      <c r="I1398" vm="11752">
        <f ca="1"/>
        <v>214.4</v>
      </c>
      <c r="J1398" vm="311">
        <f ca="1"/>
        <v>227.47</v>
      </c>
      <c r="K1398" vm="11753">
        <f ca="1"/>
        <v>704.81</v>
      </c>
      <c r="L1398" vm="11754">
        <f ca="1"/>
        <v>332.11</v>
      </c>
      <c r="M1398" vm="11755">
        <f ca="1"/>
        <v>192.11</v>
      </c>
      <c r="N1398" s="9">
        <f t="shared" ca="1" si="137"/>
        <v>27.394390140246493</v>
      </c>
      <c r="O1398" s="9">
        <f t="shared" ca="1" si="137"/>
        <v>2.2039949270767281</v>
      </c>
      <c r="P1398" s="9">
        <f t="shared" ca="1" si="137"/>
        <v>1.920483568874511</v>
      </c>
      <c r="Q1398" s="9">
        <f t="shared" ca="1" si="132"/>
        <v>1.4620096978093344</v>
      </c>
      <c r="R1398" s="9">
        <f t="shared" ca="1" si="133"/>
        <v>2.4339098660170522</v>
      </c>
      <c r="S1398" s="9">
        <f t="shared" ca="1" si="134"/>
        <v>10.908535448430172</v>
      </c>
      <c r="T1398" s="9">
        <f t="shared" ca="1" si="135"/>
        <v>1.8737042078652526</v>
      </c>
    </row>
    <row r="1399" spans="1:20" x14ac:dyDescent="0.25">
      <c r="A1399" vm="11756">
        <f ca="1"/>
        <v>45861</v>
      </c>
      <c r="B1399" vm="11757">
        <f ca="1"/>
        <v>563.80999999999995</v>
      </c>
      <c r="C1399" s="9">
        <f t="shared" ca="1" si="136"/>
        <v>4.5612472160354578E-3</v>
      </c>
      <c r="G1399" vm="11758">
        <f ca="1"/>
        <v>170.78</v>
      </c>
      <c r="H1399" vm="11759">
        <f ca="1"/>
        <v>505.87</v>
      </c>
      <c r="I1399" vm="11760">
        <f ca="1"/>
        <v>214.15</v>
      </c>
      <c r="J1399" vm="11761">
        <f ca="1"/>
        <v>228.29</v>
      </c>
      <c r="K1399" vm="11762">
        <f ca="1"/>
        <v>713.58</v>
      </c>
      <c r="L1399" vm="11763">
        <f ca="1"/>
        <v>332.56</v>
      </c>
      <c r="M1399" vm="11764">
        <f ca="1"/>
        <v>191.51</v>
      </c>
      <c r="N1399" s="9">
        <f t="shared" ca="1" si="137"/>
        <v>28.03187420314492</v>
      </c>
      <c r="O1399" s="9">
        <f t="shared" ca="1" si="137"/>
        <v>2.2077996195307548</v>
      </c>
      <c r="P1399" s="9">
        <f t="shared" ca="1" si="137"/>
        <v>1.9170781542652819</v>
      </c>
      <c r="Q1399" s="9">
        <f t="shared" ca="1" si="132"/>
        <v>1.4708849251017404</v>
      </c>
      <c r="R1399" s="9">
        <f t="shared" ca="1" si="133"/>
        <v>2.4766382460414129</v>
      </c>
      <c r="S1399" s="9">
        <f t="shared" ca="1" si="134"/>
        <v>10.924671189455113</v>
      </c>
      <c r="T1399" s="9">
        <f t="shared" ca="1" si="135"/>
        <v>1.8647290242479544</v>
      </c>
    </row>
    <row r="1400" spans="1:20" x14ac:dyDescent="0.25">
      <c r="A1400" vm="11765">
        <f ca="1"/>
        <v>45862</v>
      </c>
      <c r="B1400" vm="11766">
        <f ca="1"/>
        <v>565.01</v>
      </c>
      <c r="C1400" s="9">
        <f t="shared" ca="1" si="136"/>
        <v>2.1283765807631472E-3</v>
      </c>
      <c r="G1400" vm="9500">
        <f ca="1"/>
        <v>173.74</v>
      </c>
      <c r="H1400" vm="11767">
        <f ca="1"/>
        <v>510.88</v>
      </c>
      <c r="I1400" vm="11768">
        <f ca="1"/>
        <v>213.76</v>
      </c>
      <c r="J1400" vm="11769">
        <f ca="1"/>
        <v>232.23</v>
      </c>
      <c r="K1400" vm="11770">
        <f ca="1"/>
        <v>714.8</v>
      </c>
      <c r="L1400" vm="11771">
        <f ca="1"/>
        <v>305.3</v>
      </c>
      <c r="M1400" vm="11772">
        <f ca="1"/>
        <v>193.2</v>
      </c>
      <c r="N1400" s="9">
        <f t="shared" ca="1" si="137"/>
        <v>28.535061623459413</v>
      </c>
      <c r="O1400" s="9">
        <f t="shared" ca="1" si="137"/>
        <v>2.2395688015218771</v>
      </c>
      <c r="P1400" s="9">
        <f t="shared" ca="1" si="137"/>
        <v>1.9117657074748853</v>
      </c>
      <c r="Q1400" s="9">
        <f t="shared" ca="1" si="132"/>
        <v>1.5135293098969607</v>
      </c>
      <c r="R1400" s="9">
        <f t="shared" ca="1" si="133"/>
        <v>2.4825822168087694</v>
      </c>
      <c r="S1400" s="9">
        <f t="shared" ca="1" si="134"/>
        <v>9.9472038553663893</v>
      </c>
      <c r="T1400" s="9">
        <f t="shared" ca="1" si="135"/>
        <v>1.8900091247700108</v>
      </c>
    </row>
    <row r="1401" spans="1:20" x14ac:dyDescent="0.25">
      <c r="A1401" vm="11773">
        <f ca="1"/>
        <v>45863</v>
      </c>
      <c r="B1401" vm="11774">
        <f ca="1"/>
        <v>566.37</v>
      </c>
      <c r="C1401" s="9">
        <f t="shared" ca="1" si="136"/>
        <v>2.4070370435922417E-3</v>
      </c>
      <c r="G1401" vm="7392">
        <f ca="1"/>
        <v>173.5</v>
      </c>
      <c r="H1401" vm="11775">
        <f ca="1"/>
        <v>513.71</v>
      </c>
      <c r="I1401" vm="11776">
        <f ca="1"/>
        <v>213.88</v>
      </c>
      <c r="J1401" vm="11777">
        <f ca="1"/>
        <v>231.44</v>
      </c>
      <c r="K1401" vm="11778">
        <f ca="1"/>
        <v>712.68</v>
      </c>
      <c r="L1401" vm="11779">
        <f ca="1"/>
        <v>316.06</v>
      </c>
      <c r="M1401" vm="11780">
        <f ca="1"/>
        <v>194.08</v>
      </c>
      <c r="N1401" s="9">
        <f t="shared" ca="1" si="137"/>
        <v>28.494262643433913</v>
      </c>
      <c r="O1401" s="9">
        <f t="shared" ca="1" si="137"/>
        <v>2.257514267596703</v>
      </c>
      <c r="P1401" s="9">
        <f t="shared" ca="1" si="137"/>
        <v>1.9134003064873149</v>
      </c>
      <c r="Q1401" s="9">
        <f t="shared" ca="1" si="132"/>
        <v>1.5049787860420816</v>
      </c>
      <c r="R1401" s="9">
        <f t="shared" ca="1" si="133"/>
        <v>2.4722533495736903</v>
      </c>
      <c r="S1401" s="9">
        <f t="shared" ca="1" si="134"/>
        <v>10.333027351873897</v>
      </c>
      <c r="T1401" s="9">
        <f t="shared" ca="1" si="135"/>
        <v>1.9031727274087151</v>
      </c>
    </row>
    <row r="1402" spans="1:20" x14ac:dyDescent="0.25">
      <c r="A1402" vm="11781">
        <f ca="1"/>
        <v>45866</v>
      </c>
      <c r="B1402" vm="11782">
        <f ca="1"/>
        <v>568.14</v>
      </c>
      <c r="C1402" s="9">
        <f t="shared" ca="1" si="136"/>
        <v>3.1251655278350388E-3</v>
      </c>
      <c r="G1402" vm="9514">
        <f ca="1"/>
        <v>176.75</v>
      </c>
      <c r="H1402" vm="11783">
        <f ca="1"/>
        <v>512.5</v>
      </c>
      <c r="I1402" vm="11784">
        <f ca="1"/>
        <v>214.05</v>
      </c>
      <c r="J1402" vm="11785">
        <f ca="1"/>
        <v>232.79</v>
      </c>
      <c r="K1402" vm="11786">
        <f ca="1"/>
        <v>717.63</v>
      </c>
      <c r="L1402" vm="11787">
        <f ca="1"/>
        <v>325.58999999999997</v>
      </c>
      <c r="M1402" vm="8540">
        <f ca="1"/>
        <v>193.42</v>
      </c>
      <c r="N1402" s="9">
        <f t="shared" ca="1" si="137"/>
        <v>29.046748831279217</v>
      </c>
      <c r="O1402" s="9">
        <f t="shared" ca="1" si="137"/>
        <v>2.2498414711477492</v>
      </c>
      <c r="P1402" s="9">
        <f t="shared" ca="1" si="137"/>
        <v>1.9157159884215909</v>
      </c>
      <c r="Q1402" s="9">
        <f t="shared" ca="1" si="132"/>
        <v>1.5195904407307994</v>
      </c>
      <c r="R1402" s="9">
        <f t="shared" ca="1" si="133"/>
        <v>2.4963702801461634</v>
      </c>
      <c r="S1402" s="9">
        <f t="shared" ca="1" si="134"/>
        <v>10.674746489579896</v>
      </c>
      <c r="T1402" s="9">
        <f t="shared" ca="1" si="135"/>
        <v>1.8933000254296868</v>
      </c>
    </row>
    <row r="1403" spans="1:20" x14ac:dyDescent="0.25">
      <c r="A1403" vm="11788">
        <f ca="1"/>
        <v>45867</v>
      </c>
      <c r="B1403" vm="11789">
        <f ca="1"/>
        <v>567.26</v>
      </c>
      <c r="C1403" s="9">
        <f t="shared" ca="1" si="136"/>
        <v>-1.5489140000704005E-3</v>
      </c>
      <c r="G1403" vm="11790">
        <f ca="1"/>
        <v>175.51</v>
      </c>
      <c r="H1403" vm="11791">
        <f ca="1"/>
        <v>512.57000000000005</v>
      </c>
      <c r="I1403" vm="11792">
        <f ca="1"/>
        <v>211.27</v>
      </c>
      <c r="J1403" vm="11793">
        <f ca="1"/>
        <v>231.01</v>
      </c>
      <c r="K1403" vm="11794">
        <f ca="1"/>
        <v>700</v>
      </c>
      <c r="L1403" vm="11795">
        <f ca="1"/>
        <v>321.2</v>
      </c>
      <c r="M1403" vm="11796">
        <f ca="1"/>
        <v>196.43</v>
      </c>
      <c r="N1403" s="9">
        <f t="shared" ca="1" si="137"/>
        <v>28.835954101147468</v>
      </c>
      <c r="O1403" s="9">
        <f t="shared" ca="1" si="137"/>
        <v>2.2502853519340524</v>
      </c>
      <c r="P1403" s="9">
        <f t="shared" ca="1" si="137"/>
        <v>1.8778477779669678</v>
      </c>
      <c r="Q1403" s="9">
        <f t="shared" ca="1" si="132"/>
        <v>1.5003247034375269</v>
      </c>
      <c r="R1403" s="9">
        <f t="shared" ca="1" si="133"/>
        <v>2.4104750304506699</v>
      </c>
      <c r="S1403" s="9">
        <f t="shared" ca="1" si="134"/>
        <v>10.517333371581016</v>
      </c>
      <c r="T1403" s="9">
        <f t="shared" ca="1" si="135"/>
        <v>1.9383255299097994</v>
      </c>
    </row>
    <row r="1404" spans="1:20" x14ac:dyDescent="0.25">
      <c r="A1404" vm="11797">
        <f ca="1"/>
        <v>45868</v>
      </c>
      <c r="B1404" vm="11798">
        <f ca="1"/>
        <v>568.02</v>
      </c>
      <c r="C1404" s="9">
        <f t="shared" ca="1" si="136"/>
        <v>1.3397736487676948E-3</v>
      </c>
      <c r="G1404" vm="11799">
        <f ca="1"/>
        <v>179.27</v>
      </c>
      <c r="H1404" vm="11800">
        <f ca="1"/>
        <v>513.24</v>
      </c>
      <c r="I1404" vm="11801">
        <f ca="1"/>
        <v>209.05</v>
      </c>
      <c r="J1404" vm="329">
        <f ca="1"/>
        <v>230.19</v>
      </c>
      <c r="K1404" vm="11802">
        <f ca="1"/>
        <v>695.21</v>
      </c>
      <c r="L1404" vm="11803">
        <f ca="1"/>
        <v>319.04000000000002</v>
      </c>
      <c r="M1404" vm="11804">
        <f ca="1"/>
        <v>197.44</v>
      </c>
      <c r="N1404" s="9">
        <f t="shared" ca="1" si="137"/>
        <v>29.475138121546962</v>
      </c>
      <c r="O1404" s="9">
        <f t="shared" ca="1" si="137"/>
        <v>2.2545339251743819</v>
      </c>
      <c r="P1404" s="9">
        <f t="shared" ca="1" si="137"/>
        <v>1.8476076962370174</v>
      </c>
      <c r="Q1404" s="9">
        <f t="shared" ca="1" si="132"/>
        <v>1.4914494761451209</v>
      </c>
      <c r="R1404" s="9">
        <f t="shared" ca="1" si="133"/>
        <v>2.3871376370280148</v>
      </c>
      <c r="S1404" s="9">
        <f t="shared" ca="1" si="134"/>
        <v>10.439881814661293</v>
      </c>
      <c r="T1404" s="9">
        <f t="shared" ca="1" si="135"/>
        <v>1.9534337556655847</v>
      </c>
    </row>
    <row r="1405" spans="1:20" x14ac:dyDescent="0.25">
      <c r="A1405" vm="11805">
        <f ca="1"/>
        <v>45869</v>
      </c>
      <c r="B1405" vm="11766">
        <f ca="1"/>
        <v>565.01</v>
      </c>
      <c r="C1405" s="9">
        <f t="shared" ca="1" si="136"/>
        <v>-5.2991091862962802E-3</v>
      </c>
      <c r="G1405" vm="11806">
        <f ca="1"/>
        <v>177.87</v>
      </c>
      <c r="H1405" vm="11807">
        <f ca="1"/>
        <v>533.5</v>
      </c>
      <c r="I1405" vm="11808">
        <f ca="1"/>
        <v>207.57</v>
      </c>
      <c r="J1405" vm="11809">
        <f ca="1"/>
        <v>234.11</v>
      </c>
      <c r="K1405" vm="11810">
        <f ca="1"/>
        <v>773.44</v>
      </c>
      <c r="L1405" vm="11811">
        <f ca="1"/>
        <v>308.27</v>
      </c>
      <c r="M1405" vm="11812">
        <f ca="1"/>
        <v>192.86</v>
      </c>
      <c r="N1405" s="9">
        <f t="shared" ca="1" si="137"/>
        <v>29.237144071398216</v>
      </c>
      <c r="O1405" s="9">
        <f t="shared" ca="1" si="137"/>
        <v>2.3830057070386812</v>
      </c>
      <c r="P1405" s="9">
        <f t="shared" ca="1" si="137"/>
        <v>1.8274476417503833</v>
      </c>
      <c r="Q1405" s="9">
        <f t="shared" ca="1" si="132"/>
        <v>1.5338773919819899</v>
      </c>
      <c r="R1405" s="9">
        <f t="shared" ca="1" si="133"/>
        <v>2.7682825822168091</v>
      </c>
      <c r="S1405" s="9">
        <f t="shared" ca="1" si="134"/>
        <v>10.053699746131008</v>
      </c>
      <c r="T1405" s="9">
        <f t="shared" ca="1" si="135"/>
        <v>1.8849231873868755</v>
      </c>
    </row>
    <row r="1406" spans="1:20" x14ac:dyDescent="0.25">
      <c r="A1406" vm="11813">
        <f ca="1"/>
        <v>45870</v>
      </c>
      <c r="B1406" vm="11814">
        <f ca="1"/>
        <v>553.88</v>
      </c>
      <c r="C1406" s="9">
        <f t="shared" ca="1" si="136"/>
        <v>-1.9698766393515199E-2</v>
      </c>
      <c r="G1406" vm="9115">
        <f ca="1"/>
        <v>173.72</v>
      </c>
      <c r="H1406" vm="11815">
        <f ca="1"/>
        <v>524.11</v>
      </c>
      <c r="I1406" vm="11816">
        <f ca="1"/>
        <v>202.38</v>
      </c>
      <c r="J1406" vm="7236">
        <f ca="1"/>
        <v>214.75</v>
      </c>
      <c r="K1406" vm="11817">
        <f ca="1"/>
        <v>750.01</v>
      </c>
      <c r="L1406" vm="11818">
        <f ca="1"/>
        <v>302.63</v>
      </c>
      <c r="M1406" vm="8518">
        <f ca="1"/>
        <v>189.95</v>
      </c>
      <c r="N1406" s="9">
        <f t="shared" ca="1" si="137"/>
        <v>28.531661708457285</v>
      </c>
      <c r="O1406" s="9">
        <f t="shared" ca="1" si="137"/>
        <v>2.3234622701331644</v>
      </c>
      <c r="P1406" s="9">
        <f t="shared" ca="1" si="137"/>
        <v>1.7567512344627958</v>
      </c>
      <c r="Q1406" s="9">
        <f t="shared" ca="1" si="132"/>
        <v>1.3243354402978613</v>
      </c>
      <c r="R1406" s="9">
        <f t="shared" ca="1" si="133"/>
        <v>2.6541291108404383</v>
      </c>
      <c r="S1406" s="9">
        <f t="shared" ca="1" si="134"/>
        <v>9.8514651252850651</v>
      </c>
      <c r="T1406" s="9">
        <f t="shared" ca="1" si="135"/>
        <v>1.841393546842979</v>
      </c>
    </row>
    <row r="1407" spans="1:20" x14ac:dyDescent="0.25">
      <c r="A1407" vm="11819">
        <f ca="1"/>
        <v>45873</v>
      </c>
      <c r="B1407" vm="11820">
        <f ca="1"/>
        <v>564.1</v>
      </c>
      <c r="C1407" s="9">
        <f t="shared" ca="1" si="136"/>
        <v>1.8451650176933621E-2</v>
      </c>
      <c r="G1407" vm="9212">
        <f ca="1"/>
        <v>180</v>
      </c>
      <c r="H1407" vm="11821">
        <f ca="1"/>
        <v>535.64</v>
      </c>
      <c r="I1407" vm="11822">
        <f ca="1"/>
        <v>203.35</v>
      </c>
      <c r="J1407" vm="11823">
        <f ca="1"/>
        <v>211.65</v>
      </c>
      <c r="K1407" vm="11824">
        <f ca="1"/>
        <v>776.37</v>
      </c>
      <c r="L1407" vm="11825">
        <f ca="1"/>
        <v>309.26</v>
      </c>
      <c r="M1407" vm="11826">
        <f ca="1"/>
        <v>195.75</v>
      </c>
      <c r="N1407" s="9">
        <f t="shared" ca="1" si="137"/>
        <v>29.599235019124521</v>
      </c>
      <c r="O1407" s="9">
        <f t="shared" ca="1" si="137"/>
        <v>2.396575776791376</v>
      </c>
      <c r="P1407" s="9">
        <f t="shared" ca="1" si="137"/>
        <v>1.7699642431466032</v>
      </c>
      <c r="Q1407" s="9">
        <f t="shared" ca="1" si="132"/>
        <v>1.2907827517533987</v>
      </c>
      <c r="R1407" s="9">
        <f t="shared" ca="1" si="133"/>
        <v>2.7825578562728381</v>
      </c>
      <c r="S1407" s="9">
        <f t="shared" ca="1" si="134"/>
        <v>10.08919837638588</v>
      </c>
      <c r="T1407" s="9">
        <f t="shared" ca="1" si="135"/>
        <v>1.9281536551435283</v>
      </c>
    </row>
    <row r="1408" spans="1:20" x14ac:dyDescent="0.25">
      <c r="A1408" vm="11827">
        <f ca="1"/>
        <v>45874</v>
      </c>
      <c r="B1408" vm="11828">
        <f ca="1"/>
        <v>560.27</v>
      </c>
      <c r="C1408" s="9">
        <f t="shared" ca="1" si="136"/>
        <v>-6.7895763162560963E-3</v>
      </c>
      <c r="G1408" vm="11829">
        <f ca="1"/>
        <v>178.26</v>
      </c>
      <c r="H1408" vm="11830">
        <f ca="1"/>
        <v>527.75</v>
      </c>
      <c r="I1408" vm="11831">
        <f ca="1"/>
        <v>202.92</v>
      </c>
      <c r="J1408" vm="11832">
        <f ca="1"/>
        <v>213.75</v>
      </c>
      <c r="K1408" vm="11833">
        <f ca="1"/>
        <v>763.46</v>
      </c>
      <c r="L1408" vm="11834">
        <f ca="1"/>
        <v>308.72000000000003</v>
      </c>
      <c r="M1408" vm="11835">
        <f ca="1"/>
        <v>195.32</v>
      </c>
      <c r="N1408" s="9">
        <f t="shared" ca="1" si="137"/>
        <v>29.303442413939649</v>
      </c>
      <c r="O1408" s="9">
        <f t="shared" ca="1" si="137"/>
        <v>2.3465440710209262</v>
      </c>
      <c r="P1408" s="9">
        <f t="shared" ca="1" si="137"/>
        <v>1.76410693001873</v>
      </c>
      <c r="Q1408" s="9">
        <f t="shared" ca="1" si="132"/>
        <v>1.3135119923802927</v>
      </c>
      <c r="R1408" s="9">
        <f t="shared" ca="1" si="133"/>
        <v>2.719658952496955</v>
      </c>
      <c r="S1408" s="9">
        <f t="shared" ca="1" si="134"/>
        <v>10.069835487155951</v>
      </c>
      <c r="T1408" s="9">
        <f t="shared" ca="1" si="135"/>
        <v>1.9217214402177976</v>
      </c>
    </row>
    <row r="1409" spans="1:27" x14ac:dyDescent="0.25">
      <c r="A1409" vm="11836">
        <f ca="1"/>
        <v>45875</v>
      </c>
      <c r="B1409" vm="11837">
        <f ca="1"/>
        <v>567.32000000000005</v>
      </c>
      <c r="C1409" s="9">
        <f t="shared" ca="1" si="136"/>
        <v>1.2583218805219065E-2</v>
      </c>
      <c r="G1409" vm="11838">
        <f ca="1"/>
        <v>179.42</v>
      </c>
      <c r="H1409" vm="11839">
        <f ca="1"/>
        <v>524.94000000000005</v>
      </c>
      <c r="I1409" vm="759">
        <f ca="1"/>
        <v>213.25</v>
      </c>
      <c r="J1409" vm="6708">
        <f ca="1"/>
        <v>222.31</v>
      </c>
      <c r="K1409" vm="11840">
        <f ca="1"/>
        <v>771.99</v>
      </c>
      <c r="L1409" vm="4500">
        <f ca="1"/>
        <v>319.91000000000003</v>
      </c>
      <c r="M1409" vm="11841">
        <f ca="1"/>
        <v>196.92</v>
      </c>
      <c r="N1409" s="9">
        <f t="shared" ca="1" si="137"/>
        <v>29.500637484062896</v>
      </c>
      <c r="O1409" s="9">
        <f t="shared" ca="1" si="137"/>
        <v>2.3287254280279015</v>
      </c>
      <c r="P1409" s="9">
        <f t="shared" ca="1" si="137"/>
        <v>1.9048186616720586</v>
      </c>
      <c r="Q1409" s="9">
        <f t="shared" ca="1" si="132"/>
        <v>1.4061607065546804</v>
      </c>
      <c r="R1409" s="9">
        <f t="shared" ca="1" si="133"/>
        <v>2.7612180267965898</v>
      </c>
      <c r="S1409" s="9">
        <f t="shared" ca="1" si="134"/>
        <v>10.471077580642849</v>
      </c>
      <c r="T1409" s="9">
        <f t="shared" ca="1" si="135"/>
        <v>1.9456552631972595</v>
      </c>
    </row>
    <row r="1410" spans="1:27" x14ac:dyDescent="0.25">
      <c r="A1410" vm="11842">
        <f ca="1"/>
        <v>45876</v>
      </c>
      <c r="B1410" vm="11843">
        <f ca="1"/>
        <v>569.24</v>
      </c>
      <c r="C1410" s="9">
        <f t="shared" ca="1" si="136"/>
        <v>3.3843333568355227E-3</v>
      </c>
      <c r="G1410" vm="11844">
        <f ca="1"/>
        <v>180.77</v>
      </c>
      <c r="H1410" vm="11845">
        <f ca="1"/>
        <v>520.84</v>
      </c>
      <c r="I1410" vm="11846">
        <f ca="1"/>
        <v>220.03</v>
      </c>
      <c r="J1410" vm="11847">
        <f ca="1"/>
        <v>223.13</v>
      </c>
      <c r="K1410" vm="11848">
        <f ca="1"/>
        <v>761.83</v>
      </c>
      <c r="L1410" vm="11849">
        <f ca="1"/>
        <v>322.27</v>
      </c>
      <c r="M1410" vm="11850">
        <f ca="1"/>
        <v>197.28</v>
      </c>
      <c r="N1410" s="9">
        <f t="shared" ca="1" si="137"/>
        <v>29.730131746706334</v>
      </c>
      <c r="O1410" s="9">
        <f t="shared" ca="1" si="137"/>
        <v>2.3027266962587194</v>
      </c>
      <c r="P1410" s="9">
        <f t="shared" ca="1" si="137"/>
        <v>1.9971735058743403</v>
      </c>
      <c r="Q1410" s="9">
        <f t="shared" ca="1" si="132"/>
        <v>1.4150359338470864</v>
      </c>
      <c r="R1410" s="9">
        <f t="shared" ca="1" si="133"/>
        <v>2.7117174177831913</v>
      </c>
      <c r="S1410" s="9">
        <f t="shared" ca="1" si="134"/>
        <v>10.555700578018099</v>
      </c>
      <c r="T1410" s="9">
        <f t="shared" ca="1" si="135"/>
        <v>1.9510403733676385</v>
      </c>
    </row>
    <row r="1411" spans="1:27" x14ac:dyDescent="0.25">
      <c r="A1411" vm="11851">
        <f ca="1"/>
        <v>45877</v>
      </c>
      <c r="B1411" vm="11852">
        <f ca="1"/>
        <v>574.54999999999995</v>
      </c>
      <c r="C1411" s="9">
        <f t="shared" ca="1" si="136"/>
        <v>9.3282271098305003E-3</v>
      </c>
      <c r="G1411" vm="11853">
        <f ca="1"/>
        <v>182.7</v>
      </c>
      <c r="H1411" vm="11854">
        <f ca="1"/>
        <v>522.04</v>
      </c>
      <c r="I1411" vm="11855">
        <f ca="1"/>
        <v>229.35</v>
      </c>
      <c r="J1411" vm="11856">
        <f ca="1"/>
        <v>222.69</v>
      </c>
      <c r="K1411" vm="11857">
        <f ca="1"/>
        <v>769.3</v>
      </c>
      <c r="L1411" vm="11740">
        <f ca="1"/>
        <v>329.65</v>
      </c>
      <c r="M1411" vm="11446">
        <f ca="1"/>
        <v>202.09</v>
      </c>
      <c r="N1411" s="9">
        <f t="shared" ca="1" si="137"/>
        <v>30.058223544411387</v>
      </c>
      <c r="O1411" s="9">
        <f t="shared" ca="1" si="137"/>
        <v>2.3103360811667724</v>
      </c>
      <c r="P1411" s="9">
        <f t="shared" ca="1" si="137"/>
        <v>2.1241273625063855</v>
      </c>
      <c r="Q1411" s="9">
        <f t="shared" ca="1" si="132"/>
        <v>1.4102736167633561</v>
      </c>
      <c r="R1411" s="9">
        <f t="shared" ca="1" si="133"/>
        <v>2.7481120584652858</v>
      </c>
      <c r="S1411" s="9">
        <f t="shared" ca="1" si="134"/>
        <v>10.820326730827153</v>
      </c>
      <c r="T1411" s="9">
        <f t="shared" ca="1" si="135"/>
        <v>2.0229914286996458</v>
      </c>
    </row>
    <row r="1412" spans="1:27" x14ac:dyDescent="0.25">
      <c r="A1412" vm="11858">
        <f ca="1"/>
        <v>45880</v>
      </c>
      <c r="B1412" vm="11859">
        <f ca="1"/>
        <v>572.85</v>
      </c>
      <c r="C1412" s="9">
        <f t="shared" ca="1" si="136"/>
        <v>-2.9588373509702448E-3</v>
      </c>
      <c r="G1412" vm="11860">
        <f ca="1"/>
        <v>182.06</v>
      </c>
      <c r="H1412" vm="11861">
        <f ca="1"/>
        <v>521.77</v>
      </c>
      <c r="I1412" vm="9997">
        <f ca="1"/>
        <v>227.18</v>
      </c>
      <c r="J1412" vm="10686">
        <f ca="1"/>
        <v>221.3</v>
      </c>
      <c r="K1412" vm="11862">
        <f ca="1"/>
        <v>765.87</v>
      </c>
      <c r="L1412" vm="3389">
        <f ca="1"/>
        <v>339.03</v>
      </c>
      <c r="M1412" vm="11863">
        <f ca="1"/>
        <v>201.63</v>
      </c>
      <c r="N1412" s="9">
        <f t="shared" ca="1" si="137"/>
        <v>29.949426264343391</v>
      </c>
      <c r="O1412" s="9">
        <f t="shared" ca="1" si="137"/>
        <v>2.3086239695624604</v>
      </c>
      <c r="P1412" s="9">
        <f t="shared" ca="1" si="137"/>
        <v>2.0945683636982806</v>
      </c>
      <c r="Q1412" s="9">
        <f t="shared" ref="Q1412:Q1445" ca="1" si="138">(J1412/J$3)-1</f>
        <v>1.3952290241579361</v>
      </c>
      <c r="R1412" s="9">
        <f t="shared" ref="R1412:R1445" ca="1" si="139">(K1412/K$3)-1</f>
        <v>2.7314007308160781</v>
      </c>
      <c r="S1412" s="9">
        <f t="shared" ref="S1412:S1445" ca="1" si="140">(L1412/L$3)-1</f>
        <v>11.156667288191505</v>
      </c>
      <c r="T1412" s="9">
        <f t="shared" ref="T1412:T1445" ca="1" si="141">(M1412/M$3)-1</f>
        <v>2.0161104545930502</v>
      </c>
    </row>
    <row r="1413" spans="1:27" x14ac:dyDescent="0.25">
      <c r="A1413" vm="11864">
        <f ca="1"/>
        <v>45881</v>
      </c>
      <c r="B1413" vm="11865">
        <f ca="1"/>
        <v>580.04999999999995</v>
      </c>
      <c r="C1413" s="9">
        <f t="shared" ca="1" si="136"/>
        <v>1.256873527101332E-2</v>
      </c>
      <c r="G1413" vm="946">
        <f ca="1"/>
        <v>183.16</v>
      </c>
      <c r="H1413" vm="11866">
        <f ca="1"/>
        <v>529.24</v>
      </c>
      <c r="I1413" vm="11867">
        <f ca="1"/>
        <v>229.65</v>
      </c>
      <c r="J1413" vm="11868">
        <f ca="1"/>
        <v>221.47</v>
      </c>
      <c r="K1413" vm="11869">
        <f ca="1"/>
        <v>790</v>
      </c>
      <c r="L1413" vm="11870">
        <f ca="1"/>
        <v>340.84</v>
      </c>
      <c r="M1413" vm="11871">
        <f ca="1"/>
        <v>204.16</v>
      </c>
      <c r="N1413" s="9">
        <f t="shared" ca="1" si="137"/>
        <v>30.136421589460262</v>
      </c>
      <c r="O1413" s="9">
        <f t="shared" ca="1" si="137"/>
        <v>2.3559923906150924</v>
      </c>
      <c r="P1413" s="9">
        <f t="shared" ca="1" si="137"/>
        <v>2.12821386003746</v>
      </c>
      <c r="Q1413" s="9">
        <f t="shared" ca="1" si="138"/>
        <v>1.3970690103039227</v>
      </c>
      <c r="R1413" s="9">
        <f t="shared" ca="1" si="139"/>
        <v>2.8489646772228987</v>
      </c>
      <c r="S1413" s="9">
        <f t="shared" ca="1" si="140"/>
        <v>11.221568824314051</v>
      </c>
      <c r="T1413" s="9">
        <f t="shared" ca="1" si="141"/>
        <v>2.053955812179324</v>
      </c>
    </row>
    <row r="1414" spans="1:27" x14ac:dyDescent="0.25">
      <c r="A1414" vm="11872">
        <f ca="1"/>
        <v>45882</v>
      </c>
      <c r="B1414" vm="11873">
        <f ca="1"/>
        <v>580.34</v>
      </c>
      <c r="C1414" s="9">
        <f t="shared" ca="1" si="136"/>
        <v>4.9995690026727324E-4</v>
      </c>
      <c r="G1414" vm="11874">
        <f ca="1"/>
        <v>181.59</v>
      </c>
      <c r="H1414" vm="11875">
        <f ca="1"/>
        <v>520.58000000000004</v>
      </c>
      <c r="I1414" vm="11876">
        <f ca="1"/>
        <v>233.33</v>
      </c>
      <c r="J1414" vm="11877">
        <f ca="1"/>
        <v>224.56</v>
      </c>
      <c r="K1414" vm="11878">
        <f ca="1"/>
        <v>780.08</v>
      </c>
      <c r="L1414" vm="11879">
        <f ca="1"/>
        <v>339.38</v>
      </c>
      <c r="M1414" vm="732">
        <f ca="1"/>
        <v>203.03</v>
      </c>
      <c r="N1414" s="9">
        <f t="shared" ca="1" si="137"/>
        <v>29.869528261793455</v>
      </c>
      <c r="O1414" s="9">
        <f t="shared" ca="1" si="137"/>
        <v>2.3010779961953078</v>
      </c>
      <c r="P1414" s="9">
        <f t="shared" ca="1" si="137"/>
        <v>2.178341563085306</v>
      </c>
      <c r="Q1414" s="9">
        <f t="shared" ca="1" si="138"/>
        <v>1.4305134643692097</v>
      </c>
      <c r="R1414" s="9">
        <f t="shared" ca="1" si="139"/>
        <v>2.8006333739342266</v>
      </c>
      <c r="S1414" s="9">
        <f t="shared" ca="1" si="140"/>
        <v>11.169217308988683</v>
      </c>
      <c r="T1414" s="9">
        <f t="shared" ca="1" si="141"/>
        <v>2.0370525497000793</v>
      </c>
    </row>
    <row r="1415" spans="1:27" x14ac:dyDescent="0.25">
      <c r="A1415" vm="11880">
        <f ca="1"/>
        <v>45883</v>
      </c>
      <c r="B1415" vm="11881">
        <f ca="1"/>
        <v>579.89</v>
      </c>
      <c r="C1415" s="9">
        <f t="shared" ca="1" si="136"/>
        <v>-7.7540751972993149E-4</v>
      </c>
      <c r="G1415" vm="9520">
        <f ca="1"/>
        <v>182.02</v>
      </c>
      <c r="H1415" vm="11882">
        <f ca="1"/>
        <v>522.48</v>
      </c>
      <c r="I1415" vm="7385">
        <f ca="1"/>
        <v>232.78</v>
      </c>
      <c r="J1415" vm="11883">
        <f ca="1"/>
        <v>230.98</v>
      </c>
      <c r="K1415" vm="11884">
        <f ca="1"/>
        <v>782.13</v>
      </c>
      <c r="L1415" vm="11885">
        <f ca="1"/>
        <v>335.58</v>
      </c>
      <c r="M1415" vm="11886">
        <f ca="1"/>
        <v>203.82</v>
      </c>
      <c r="N1415" s="9">
        <f t="shared" ca="1" si="137"/>
        <v>29.942626434339143</v>
      </c>
      <c r="O1415" s="9">
        <f t="shared" ca="1" si="137"/>
        <v>2.3131261889663923</v>
      </c>
      <c r="P1415" s="9">
        <f t="shared" ca="1" si="137"/>
        <v>2.1708496509450028</v>
      </c>
      <c r="Q1415" s="9">
        <f t="shared" ca="1" si="138"/>
        <v>1.5</v>
      </c>
      <c r="R1415" s="9">
        <f t="shared" ca="1" si="139"/>
        <v>2.8106211936662606</v>
      </c>
      <c r="S1415" s="9">
        <f t="shared" ca="1" si="140"/>
        <v>11.032959940333615</v>
      </c>
      <c r="T1415" s="9">
        <f t="shared" ca="1" si="141"/>
        <v>2.0488698747961887</v>
      </c>
    </row>
    <row r="1416" spans="1:27" x14ac:dyDescent="0.25">
      <c r="A1416" vm="11887">
        <f ca="1"/>
        <v>45884</v>
      </c>
      <c r="B1416" vm="11888">
        <f ca="1"/>
        <v>577.34</v>
      </c>
      <c r="C1416" s="9">
        <f t="shared" ca="1" si="136"/>
        <v>-4.3973857110830572E-3</v>
      </c>
      <c r="G1416" vm="7100">
        <f ca="1"/>
        <v>180.45</v>
      </c>
      <c r="H1416" vm="11889">
        <f ca="1"/>
        <v>520.16999999999996</v>
      </c>
      <c r="I1416" vm="11890">
        <f ca="1"/>
        <v>231.59</v>
      </c>
      <c r="J1416" vm="11891">
        <f ca="1"/>
        <v>231.03</v>
      </c>
      <c r="K1416" vm="11892">
        <f ca="1"/>
        <v>785.23</v>
      </c>
      <c r="L1416" vm="4432">
        <f ca="1"/>
        <v>330.56</v>
      </c>
      <c r="M1416" vm="11893">
        <f ca="1"/>
        <v>204.91</v>
      </c>
      <c r="N1416" s="9">
        <f t="shared" ca="1" si="137"/>
        <v>29.675733106672329</v>
      </c>
      <c r="O1416" s="9">
        <f t="shared" ca="1" si="137"/>
        <v>2.2984781230183895</v>
      </c>
      <c r="P1416" s="9">
        <f t="shared" ca="1" si="137"/>
        <v>2.1546398774050743</v>
      </c>
      <c r="Q1416" s="9">
        <f t="shared" ca="1" si="138"/>
        <v>1.5005411723958786</v>
      </c>
      <c r="R1416" s="9">
        <f t="shared" ca="1" si="139"/>
        <v>2.8257247259439708</v>
      </c>
      <c r="S1416" s="9">
        <f t="shared" ca="1" si="140"/>
        <v>10.852956784899815</v>
      </c>
      <c r="T1416" s="9">
        <f t="shared" ca="1" si="141"/>
        <v>2.0651747917009469</v>
      </c>
      <c r="AA1416" t="s">
        <v>346</v>
      </c>
    </row>
    <row r="1417" spans="1:27" x14ac:dyDescent="0.25">
      <c r="A1417" vm="11894">
        <f ca="1"/>
        <v>45887</v>
      </c>
      <c r="B1417" vm="11895">
        <f ca="1"/>
        <v>577.11</v>
      </c>
      <c r="C1417" s="9">
        <f t="shared" ca="1" si="136"/>
        <v>-3.983787716077547E-4</v>
      </c>
      <c r="G1417" vm="4579">
        <f ca="1"/>
        <v>182.01</v>
      </c>
      <c r="H1417" vm="11896">
        <f ca="1"/>
        <v>517.1</v>
      </c>
      <c r="I1417" vm="11897">
        <f ca="1"/>
        <v>230.89</v>
      </c>
      <c r="J1417" vm="11898">
        <f ca="1"/>
        <v>231.49</v>
      </c>
      <c r="K1417" vm="11899">
        <f ca="1"/>
        <v>767.37</v>
      </c>
      <c r="L1417" vm="11900">
        <f ca="1"/>
        <v>335.16</v>
      </c>
      <c r="M1417" vm="11901">
        <f ca="1"/>
        <v>204.29</v>
      </c>
      <c r="N1417" s="9">
        <f t="shared" ca="1" si="137"/>
        <v>29.940926476838076</v>
      </c>
      <c r="O1417" s="9">
        <f t="shared" ca="1" si="137"/>
        <v>2.2790107799619537</v>
      </c>
      <c r="P1417" s="9">
        <f t="shared" ca="1" si="137"/>
        <v>2.1451047164992336</v>
      </c>
      <c r="Q1417" s="9">
        <f t="shared" ca="1" si="138"/>
        <v>1.5055199584379602</v>
      </c>
      <c r="R1417" s="9">
        <f t="shared" ca="1" si="139"/>
        <v>2.738708891595615</v>
      </c>
      <c r="S1417" s="9">
        <f t="shared" ca="1" si="140"/>
        <v>11.017899915377003</v>
      </c>
      <c r="T1417" s="9">
        <f t="shared" ca="1" si="141"/>
        <v>2.0559004352964054</v>
      </c>
    </row>
    <row r="1418" spans="1:27" x14ac:dyDescent="0.25">
      <c r="A1418" vm="11902">
        <f ca="1"/>
        <v>45888</v>
      </c>
      <c r="B1418" vm="11903">
        <f ca="1"/>
        <v>569.28</v>
      </c>
      <c r="C1418" s="9">
        <f t="shared" ref="C1418:C1445" ca="1" si="142">B1418/B1417-1</f>
        <v>-1.3567604096272889E-2</v>
      </c>
      <c r="G1418" vm="4517">
        <f ca="1"/>
        <v>175.64</v>
      </c>
      <c r="H1418" vm="11904">
        <f ca="1"/>
        <v>509.77</v>
      </c>
      <c r="I1418" vm="11905">
        <f ca="1"/>
        <v>230.56</v>
      </c>
      <c r="J1418" vm="10866">
        <f ca="1"/>
        <v>228.01</v>
      </c>
      <c r="K1418" vm="11906">
        <f ca="1"/>
        <v>751.48</v>
      </c>
      <c r="L1418" vm="11907">
        <f ca="1"/>
        <v>329.31</v>
      </c>
      <c r="M1418" vm="11908">
        <f ca="1"/>
        <v>202.49</v>
      </c>
      <c r="N1418" s="9">
        <f t="shared" ca="1" si="137"/>
        <v>28.858053548661278</v>
      </c>
      <c r="O1418" s="9">
        <f t="shared" ca="1" si="137"/>
        <v>2.2325301204819277</v>
      </c>
      <c r="P1418" s="9">
        <f t="shared" ca="1" si="137"/>
        <v>2.1406095692150524</v>
      </c>
      <c r="Q1418" s="9">
        <f t="shared" ca="1" si="138"/>
        <v>1.467854359684821</v>
      </c>
      <c r="R1418" s="9">
        <f t="shared" ca="1" si="139"/>
        <v>2.6612911084043849</v>
      </c>
      <c r="S1418" s="9">
        <f t="shared" ca="1" si="140"/>
        <v>10.808135282052753</v>
      </c>
      <c r="T1418" s="9">
        <f t="shared" ca="1" si="141"/>
        <v>2.0289748844445112</v>
      </c>
    </row>
    <row r="1419" spans="1:27" x14ac:dyDescent="0.25">
      <c r="A1419" vm="11909">
        <f ca="1"/>
        <v>45889</v>
      </c>
      <c r="B1419" vm="11910">
        <f ca="1"/>
        <v>565.9</v>
      </c>
      <c r="C1419" s="9">
        <f t="shared" ca="1" si="142"/>
        <v>-5.9373243395165476E-3</v>
      </c>
      <c r="G1419" vm="10073">
        <f ca="1"/>
        <v>175.4</v>
      </c>
      <c r="H1419" vm="11911">
        <f ca="1"/>
        <v>505.72</v>
      </c>
      <c r="I1419" vm="11912">
        <f ca="1"/>
        <v>226.01</v>
      </c>
      <c r="J1419" vm="11913">
        <f ca="1"/>
        <v>223.81</v>
      </c>
      <c r="K1419" vm="11914">
        <f ca="1"/>
        <v>747.72</v>
      </c>
      <c r="L1419" vm="11915">
        <f ca="1"/>
        <v>323.89999999999998</v>
      </c>
      <c r="M1419" vm="11916">
        <f ca="1"/>
        <v>200.19</v>
      </c>
      <c r="N1419" s="9">
        <f t="shared" ca="1" si="137"/>
        <v>28.817254568635782</v>
      </c>
      <c r="O1419" s="9">
        <f t="shared" ca="1" si="137"/>
        <v>2.2068484464172484</v>
      </c>
      <c r="P1419" s="9">
        <f t="shared" ca="1" si="137"/>
        <v>2.0786310233270902</v>
      </c>
      <c r="Q1419" s="9">
        <f t="shared" ca="1" si="138"/>
        <v>1.4223958784310331</v>
      </c>
      <c r="R1419" s="9">
        <f t="shared" ca="1" si="139"/>
        <v>2.6429719853836784</v>
      </c>
      <c r="S1419" s="9">
        <f t="shared" ca="1" si="140"/>
        <v>10.614147817730668</v>
      </c>
      <c r="T1419" s="9">
        <f t="shared" ca="1" si="141"/>
        <v>1.9945700139115345</v>
      </c>
    </row>
    <row r="1420" spans="1:27" x14ac:dyDescent="0.25">
      <c r="A1420" vm="11917">
        <f ca="1"/>
        <v>45890</v>
      </c>
      <c r="B1420" vm="11918">
        <f ca="1"/>
        <v>563.28</v>
      </c>
      <c r="C1420" s="9">
        <f t="shared" ca="1" si="142"/>
        <v>-4.6297932496908167E-3</v>
      </c>
      <c r="G1420" vm="11919">
        <f ca="1"/>
        <v>174.98</v>
      </c>
      <c r="H1420" vm="11920">
        <f ca="1"/>
        <v>504.24</v>
      </c>
      <c r="I1420" vm="11921">
        <f ca="1"/>
        <v>224.9</v>
      </c>
      <c r="J1420" vm="11922">
        <f ca="1"/>
        <v>221.95</v>
      </c>
      <c r="K1420" vm="11923">
        <f ca="1"/>
        <v>739.1</v>
      </c>
      <c r="L1420" vm="11924">
        <f ca="1"/>
        <v>320.11</v>
      </c>
      <c r="M1420" vm="11925">
        <f ca="1"/>
        <v>200.62</v>
      </c>
      <c r="N1420" s="9">
        <f t="shared" ca="1" si="137"/>
        <v>28.745856353591158</v>
      </c>
      <c r="O1420" s="9">
        <f t="shared" ca="1" si="137"/>
        <v>2.1974635383639827</v>
      </c>
      <c r="P1420" s="9">
        <f t="shared" ca="1" si="137"/>
        <v>2.0635109824621152</v>
      </c>
      <c r="Q1420" s="9">
        <f t="shared" ca="1" si="138"/>
        <v>1.4022642653043556</v>
      </c>
      <c r="R1420" s="9">
        <f t="shared" ca="1" si="139"/>
        <v>2.6009744214372716</v>
      </c>
      <c r="S1420" s="9">
        <f t="shared" ca="1" si="140"/>
        <v>10.478249021098378</v>
      </c>
      <c r="T1420" s="9">
        <f t="shared" ca="1" si="141"/>
        <v>2.0010022288372649</v>
      </c>
    </row>
    <row r="1421" spans="1:27" x14ac:dyDescent="0.25">
      <c r="A1421" vm="11926">
        <f ca="1"/>
        <v>45891</v>
      </c>
      <c r="B1421" vm="11927">
        <f ca="1"/>
        <v>571.97</v>
      </c>
      <c r="C1421" s="9">
        <f t="shared" ca="1" si="142"/>
        <v>1.5427496094304827E-2</v>
      </c>
      <c r="G1421" vm="11928">
        <f ca="1"/>
        <v>177.99</v>
      </c>
      <c r="H1421" vm="11929">
        <f ca="1"/>
        <v>507.23</v>
      </c>
      <c r="I1421" vm="11930">
        <f ca="1"/>
        <v>227.76</v>
      </c>
      <c r="J1421" vm="11931">
        <f ca="1"/>
        <v>228.84</v>
      </c>
      <c r="K1421" vm="11932">
        <f ca="1"/>
        <v>754.79</v>
      </c>
      <c r="L1421" vm="11933">
        <f ca="1"/>
        <v>340.01</v>
      </c>
      <c r="M1421" vm="11934">
        <f ca="1"/>
        <v>206.72</v>
      </c>
      <c r="N1421" s="9">
        <f t="shared" ca="1" si="137"/>
        <v>29.257543561410966</v>
      </c>
      <c r="O1421" s="9">
        <f t="shared" ca="1" si="137"/>
        <v>2.2164235890932154</v>
      </c>
      <c r="P1421" s="9">
        <f t="shared" ca="1" si="137"/>
        <v>2.1024689255916909</v>
      </c>
      <c r="Q1421" s="9">
        <f t="shared" ca="1" si="138"/>
        <v>1.4768378214564031</v>
      </c>
      <c r="R1421" s="9">
        <f t="shared" ca="1" si="139"/>
        <v>2.6774177831912302</v>
      </c>
      <c r="S1421" s="9">
        <f t="shared" ca="1" si="140"/>
        <v>11.191807346423602</v>
      </c>
      <c r="T1421" s="9">
        <f t="shared" ca="1" si="141"/>
        <v>2.0922499289464631</v>
      </c>
    </row>
    <row r="1422" spans="1:27" x14ac:dyDescent="0.25">
      <c r="A1422" vm="11935">
        <f ca="1"/>
        <v>45894</v>
      </c>
      <c r="B1422" vm="11936">
        <f ca="1"/>
        <v>570.32000000000005</v>
      </c>
      <c r="C1422" s="9">
        <f t="shared" ca="1" si="142"/>
        <v>-2.8847666835672969E-3</v>
      </c>
      <c r="G1422" vm="11937">
        <f ca="1"/>
        <v>179.81</v>
      </c>
      <c r="H1422" vm="11938">
        <f ca="1"/>
        <v>504.26</v>
      </c>
      <c r="I1422" vm="11939">
        <f ca="1"/>
        <v>227.16</v>
      </c>
      <c r="J1422" vm="11940">
        <f ca="1"/>
        <v>227.94</v>
      </c>
      <c r="K1422" vm="11941">
        <f ca="1"/>
        <v>753.3</v>
      </c>
      <c r="L1422" vm="11942">
        <f ca="1"/>
        <v>346.6</v>
      </c>
      <c r="M1422" vm="11943">
        <f ca="1"/>
        <v>209.16</v>
      </c>
      <c r="N1422" s="9">
        <f t="shared" ca="1" si="137"/>
        <v>29.566935826604333</v>
      </c>
      <c r="O1422" s="9">
        <f t="shared" ca="1" si="137"/>
        <v>2.1975903614457835</v>
      </c>
      <c r="P1422" s="9">
        <f t="shared" ca="1" si="137"/>
        <v>2.0942959305295421</v>
      </c>
      <c r="Q1422" s="9">
        <f t="shared" ca="1" si="138"/>
        <v>1.4670967183305916</v>
      </c>
      <c r="R1422" s="9">
        <f t="shared" ca="1" si="139"/>
        <v>2.6701583434835565</v>
      </c>
      <c r="S1422" s="9">
        <f t="shared" ca="1" si="140"/>
        <v>11.428106309433312</v>
      </c>
      <c r="T1422" s="9">
        <f t="shared" ca="1" si="141"/>
        <v>2.1287490089901424</v>
      </c>
    </row>
    <row r="1423" spans="1:27" x14ac:dyDescent="0.25">
      <c r="A1423" vm="11944">
        <f ca="1"/>
        <v>45895</v>
      </c>
      <c r="B1423" vm="11945">
        <f ca="1"/>
        <v>572.61</v>
      </c>
      <c r="C1423" s="9">
        <f t="shared" ca="1" si="142"/>
        <v>4.0152896619440881E-3</v>
      </c>
      <c r="G1423" vm="11946">
        <f ca="1"/>
        <v>181.77</v>
      </c>
      <c r="H1423" vm="11947">
        <f ca="1"/>
        <v>502.04</v>
      </c>
      <c r="I1423" vm="11948">
        <f ca="1"/>
        <v>229.31</v>
      </c>
      <c r="J1423" vm="11949">
        <f ca="1"/>
        <v>228.71</v>
      </c>
      <c r="K1423" vm="11950">
        <f ca="1"/>
        <v>754.1</v>
      </c>
      <c r="L1423" vm="11951">
        <f ca="1"/>
        <v>351.67</v>
      </c>
      <c r="M1423" vm="11952">
        <f ca="1"/>
        <v>207.95</v>
      </c>
      <c r="N1423" s="9">
        <f t="shared" ca="1" si="137"/>
        <v>29.90012749681258</v>
      </c>
      <c r="O1423" s="9">
        <f t="shared" ca="1" si="137"/>
        <v>2.1835129993658851</v>
      </c>
      <c r="P1423" s="9">
        <f t="shared" ca="1" si="137"/>
        <v>2.1235824961689089</v>
      </c>
      <c r="Q1423" s="9">
        <f t="shared" ca="1" si="138"/>
        <v>1.4754307732271195</v>
      </c>
      <c r="R1423" s="9">
        <f t="shared" ca="1" si="139"/>
        <v>2.6740560292326432</v>
      </c>
      <c r="S1423" s="9">
        <f t="shared" ca="1" si="140"/>
        <v>11.609902324980997</v>
      </c>
      <c r="T1423" s="9">
        <f t="shared" ca="1" si="141"/>
        <v>2.1106490553619239</v>
      </c>
    </row>
    <row r="1424" spans="1:27" x14ac:dyDescent="0.25">
      <c r="A1424" vm="11953">
        <f ca="1"/>
        <v>45896</v>
      </c>
      <c r="B1424" vm="11954">
        <f ca="1"/>
        <v>573.49</v>
      </c>
      <c r="C1424" s="9">
        <f t="shared" ca="1" si="142"/>
        <v>1.5368226192347123E-3</v>
      </c>
      <c r="G1424" vm="11955">
        <f ca="1"/>
        <v>181.6</v>
      </c>
      <c r="H1424" vm="9206">
        <f ca="1"/>
        <v>506.74</v>
      </c>
      <c r="I1424" vm="11956">
        <f ca="1"/>
        <v>230.49</v>
      </c>
      <c r="J1424" vm="11957">
        <f ca="1"/>
        <v>229.12</v>
      </c>
      <c r="K1424" vm="11958">
        <f ca="1"/>
        <v>747.38</v>
      </c>
      <c r="L1424" vm="11959">
        <f ca="1"/>
        <v>349.6</v>
      </c>
      <c r="M1424" vm="11960">
        <f ca="1"/>
        <v>208.21</v>
      </c>
      <c r="N1424" s="9">
        <f t="shared" ca="1" si="137"/>
        <v>29.871228219294515</v>
      </c>
      <c r="O1424" s="9">
        <f t="shared" ca="1" si="137"/>
        <v>2.2133164235890934</v>
      </c>
      <c r="P1424" s="9">
        <f t="shared" ca="1" si="137"/>
        <v>2.1396560531244684</v>
      </c>
      <c r="Q1424" s="9">
        <f t="shared" ca="1" si="138"/>
        <v>1.4798683868733225</v>
      </c>
      <c r="R1424" s="9">
        <f t="shared" ca="1" si="139"/>
        <v>2.6413154689403169</v>
      </c>
      <c r="S1424" s="9">
        <f t="shared" ca="1" si="140"/>
        <v>11.535677916266263</v>
      </c>
      <c r="T1424" s="9">
        <f t="shared" ca="1" si="141"/>
        <v>2.1145383015960868</v>
      </c>
    </row>
    <row r="1425" spans="1:20" x14ac:dyDescent="0.25">
      <c r="A1425" vm="11961">
        <f ca="1"/>
        <v>45897</v>
      </c>
      <c r="B1425" vm="11962">
        <f ca="1"/>
        <v>577.08000000000004</v>
      </c>
      <c r="C1425" s="9">
        <f t="shared" ca="1" si="142"/>
        <v>6.2599173481665549E-3</v>
      </c>
      <c r="G1425" vm="11963">
        <f ca="1"/>
        <v>180.17</v>
      </c>
      <c r="H1425" vm="11964">
        <f ca="1"/>
        <v>509.64</v>
      </c>
      <c r="I1425" vm="11965">
        <f ca="1"/>
        <v>232.56</v>
      </c>
      <c r="J1425" vm="2729">
        <f ca="1"/>
        <v>231.6</v>
      </c>
      <c r="K1425" vm="11966">
        <f ca="1"/>
        <v>751.11</v>
      </c>
      <c r="L1425" vm="11967">
        <f ca="1"/>
        <v>345.98</v>
      </c>
      <c r="M1425" vm="11968">
        <f ca="1"/>
        <v>212.37</v>
      </c>
      <c r="N1425" s="9">
        <f t="shared" ca="1" si="137"/>
        <v>29.628134296642582</v>
      </c>
      <c r="O1425" s="9">
        <f t="shared" ca="1" si="137"/>
        <v>2.2317057704502221</v>
      </c>
      <c r="P1425" s="9">
        <f t="shared" ca="1" si="137"/>
        <v>2.1678528860888817</v>
      </c>
      <c r="Q1425" s="9">
        <f t="shared" ca="1" si="138"/>
        <v>1.5067105377088925</v>
      </c>
      <c r="R1425" s="9">
        <f t="shared" ca="1" si="139"/>
        <v>2.6594884287454326</v>
      </c>
      <c r="S1425" s="9">
        <f t="shared" ca="1" si="140"/>
        <v>11.40587484402117</v>
      </c>
      <c r="T1425" s="9">
        <f t="shared" ca="1" si="141"/>
        <v>2.1767662413426874</v>
      </c>
    </row>
    <row r="1426" spans="1:20" x14ac:dyDescent="0.25">
      <c r="A1426" vm="11969">
        <f ca="1"/>
        <v>45898</v>
      </c>
      <c r="B1426" vm="11970">
        <f ca="1"/>
        <v>570.4</v>
      </c>
      <c r="C1426" s="9">
        <f t="shared" ca="1" si="142"/>
        <v>-1.1575518125736539E-2</v>
      </c>
      <c r="G1426" vm="11971">
        <f ca="1"/>
        <v>174.18</v>
      </c>
      <c r="H1426" vm="11972">
        <f ca="1"/>
        <v>506.69</v>
      </c>
      <c r="I1426" vm="11973">
        <f ca="1"/>
        <v>232.14</v>
      </c>
      <c r="J1426" vm="10031">
        <f ca="1"/>
        <v>229</v>
      </c>
      <c r="K1426" vm="11974">
        <f ca="1"/>
        <v>738.7</v>
      </c>
      <c r="L1426" vm="11975">
        <f ca="1"/>
        <v>333.87</v>
      </c>
      <c r="M1426" vm="11976">
        <f ca="1"/>
        <v>213.53</v>
      </c>
      <c r="N1426" s="9">
        <f t="shared" ca="1" si="137"/>
        <v>28.609859753506161</v>
      </c>
      <c r="O1426" s="9">
        <f t="shared" ca="1" si="137"/>
        <v>2.212999365884591</v>
      </c>
      <c r="P1426" s="9">
        <f t="shared" ca="1" si="137"/>
        <v>2.1621317895453771</v>
      </c>
      <c r="Q1426" s="9">
        <f t="shared" ca="1" si="138"/>
        <v>1.478569573123214</v>
      </c>
      <c r="R1426" s="9">
        <f t="shared" ca="1" si="139"/>
        <v>2.5990255785627285</v>
      </c>
      <c r="S1426" s="9">
        <f t="shared" ca="1" si="140"/>
        <v>10.971644124438834</v>
      </c>
      <c r="T1426" s="9">
        <f t="shared" ca="1" si="141"/>
        <v>2.1941182630027973</v>
      </c>
    </row>
    <row r="1427" spans="1:20" x14ac:dyDescent="0.25">
      <c r="A1427" vm="11977">
        <f ca="1"/>
        <v>45902</v>
      </c>
      <c r="B1427" vm="11978">
        <f ca="1"/>
        <v>565.62</v>
      </c>
      <c r="C1427" s="9">
        <f t="shared" ca="1" si="142"/>
        <v>-8.3800841514726221E-3</v>
      </c>
      <c r="G1427" vm="11758">
        <f ca="1"/>
        <v>170.78</v>
      </c>
      <c r="H1427" vm="11979">
        <f ca="1"/>
        <v>505.12</v>
      </c>
      <c r="I1427" vm="11980">
        <f ca="1"/>
        <v>229.72</v>
      </c>
      <c r="J1427" vm="11981">
        <f ca="1"/>
        <v>225.34</v>
      </c>
      <c r="K1427" vm="11982">
        <f ca="1"/>
        <v>735.11</v>
      </c>
      <c r="L1427" vm="11983">
        <f ca="1"/>
        <v>329.36</v>
      </c>
      <c r="M1427" vm="8293">
        <f ca="1"/>
        <v>211.99</v>
      </c>
      <c r="N1427" s="9">
        <f t="shared" ca="1" si="137"/>
        <v>28.03187420314492</v>
      </c>
      <c r="O1427" s="9">
        <f t="shared" ca="1" si="137"/>
        <v>2.2030437539632217</v>
      </c>
      <c r="P1427" s="9">
        <f t="shared" ca="1" si="137"/>
        <v>2.1291673761280436</v>
      </c>
      <c r="Q1427" s="9">
        <f t="shared" ca="1" si="138"/>
        <v>1.4389557537449131</v>
      </c>
      <c r="R1427" s="9">
        <f t="shared" ca="1" si="139"/>
        <v>2.5815347137637028</v>
      </c>
      <c r="S1427" s="9">
        <f t="shared" ca="1" si="140"/>
        <v>10.809928142166635</v>
      </c>
      <c r="T1427" s="9">
        <f t="shared" ca="1" si="141"/>
        <v>2.1710819583850656</v>
      </c>
    </row>
    <row r="1428" spans="1:20" x14ac:dyDescent="0.25">
      <c r="A1428" vm="11984">
        <f ca="1"/>
        <v>45903</v>
      </c>
      <c r="B1428" vm="11985">
        <f ca="1"/>
        <v>570.07000000000005</v>
      </c>
      <c r="C1428" s="9">
        <f t="shared" ca="1" si="142"/>
        <v>7.8674728616385803E-3</v>
      </c>
      <c r="G1428" vm="10508">
        <f ca="1"/>
        <v>170.62</v>
      </c>
      <c r="H1428" vm="11986">
        <f ca="1"/>
        <v>505.35</v>
      </c>
      <c r="I1428" vm="11987">
        <f ca="1"/>
        <v>238.47</v>
      </c>
      <c r="J1428" vm="11988">
        <f ca="1"/>
        <v>225.99</v>
      </c>
      <c r="K1428" vm="11989">
        <f ca="1"/>
        <v>737.05</v>
      </c>
      <c r="L1428" vm="11990">
        <f ca="1"/>
        <v>334.09</v>
      </c>
      <c r="M1428" vm="11991">
        <f ca="1"/>
        <v>231.1</v>
      </c>
      <c r="N1428" s="9">
        <f t="shared" ref="N1428:P1446" ca="1" si="143">(G1428/G$3)-1</f>
        <v>28.004674883127922</v>
      </c>
      <c r="O1428" s="9">
        <f t="shared" ca="1" si="143"/>
        <v>2.2045022194039321</v>
      </c>
      <c r="P1428" s="9">
        <f t="shared" ca="1" si="143"/>
        <v>2.2483568874510476</v>
      </c>
      <c r="Q1428" s="9">
        <f t="shared" ca="1" si="138"/>
        <v>1.445990994891333</v>
      </c>
      <c r="R1428" s="9">
        <f t="shared" ca="1" si="139"/>
        <v>2.5909866017052372</v>
      </c>
      <c r="S1428" s="9">
        <f t="shared" ca="1" si="140"/>
        <v>10.979532708939917</v>
      </c>
      <c r="T1428" s="9">
        <f t="shared" ca="1" si="141"/>
        <v>2.456941556596012</v>
      </c>
    </row>
    <row r="1429" spans="1:20" x14ac:dyDescent="0.25">
      <c r="A1429" vm="11992">
        <f ca="1"/>
        <v>45904</v>
      </c>
      <c r="B1429" vm="11993">
        <f ca="1"/>
        <v>575.23</v>
      </c>
      <c r="C1429" s="9">
        <f t="shared" ca="1" si="142"/>
        <v>9.0515199887732933E-3</v>
      </c>
      <c r="G1429" vm="4786">
        <f ca="1"/>
        <v>171.66</v>
      </c>
      <c r="H1429" vm="11994">
        <f ca="1"/>
        <v>507.97</v>
      </c>
      <c r="I1429" vm="11995">
        <f ca="1"/>
        <v>239.78</v>
      </c>
      <c r="J1429" vm="1193">
        <f ca="1"/>
        <v>235.68</v>
      </c>
      <c r="K1429" vm="11996">
        <f ca="1"/>
        <v>748.65</v>
      </c>
      <c r="L1429" vm="11997">
        <f ca="1"/>
        <v>338.53</v>
      </c>
      <c r="M1429" vm="11998">
        <f ca="1"/>
        <v>232.66</v>
      </c>
      <c r="N1429" s="9">
        <f t="shared" ca="1" si="143"/>
        <v>28.181470463238416</v>
      </c>
      <c r="O1429" s="9">
        <f t="shared" ca="1" si="143"/>
        <v>2.221116043119848</v>
      </c>
      <c r="P1429" s="9">
        <f t="shared" ca="1" si="143"/>
        <v>2.2662012600034056</v>
      </c>
      <c r="Q1429" s="9">
        <f t="shared" ca="1" si="138"/>
        <v>1.5508702052125729</v>
      </c>
      <c r="R1429" s="9">
        <f t="shared" ca="1" si="139"/>
        <v>2.6475030450669914</v>
      </c>
      <c r="S1429" s="9">
        <f t="shared" ca="1" si="140"/>
        <v>11.13873868705268</v>
      </c>
      <c r="T1429" s="9">
        <f t="shared" ca="1" si="141"/>
        <v>2.4802770340009874</v>
      </c>
    </row>
    <row r="1430" spans="1:20" x14ac:dyDescent="0.25">
      <c r="A1430" vm="11999">
        <f ca="1"/>
        <v>45905</v>
      </c>
      <c r="B1430" vm="12000">
        <f ca="1"/>
        <v>576.05999999999995</v>
      </c>
      <c r="C1430" s="9">
        <f t="shared" ca="1" si="142"/>
        <v>1.442901100429328E-3</v>
      </c>
      <c r="G1430" vm="12001">
        <f ca="1"/>
        <v>167.02</v>
      </c>
      <c r="H1430" vm="12002">
        <f ca="1"/>
        <v>495</v>
      </c>
      <c r="I1430" vm="1066">
        <f ca="1"/>
        <v>239.69</v>
      </c>
      <c r="J1430" vm="2488">
        <f ca="1"/>
        <v>232.33</v>
      </c>
      <c r="K1430" vm="12003">
        <f ca="1"/>
        <v>752.45</v>
      </c>
      <c r="L1430" vm="12004">
        <f ca="1"/>
        <v>350.84</v>
      </c>
      <c r="M1430" vm="12005">
        <f ca="1"/>
        <v>235.17</v>
      </c>
      <c r="N1430" s="9">
        <f t="shared" ca="1" si="143"/>
        <v>27.392690182745433</v>
      </c>
      <c r="O1430" s="9">
        <f t="shared" ca="1" si="143"/>
        <v>2.1388712745719722</v>
      </c>
      <c r="P1430" s="9">
        <f t="shared" ca="1" si="143"/>
        <v>2.2649753107440831</v>
      </c>
      <c r="Q1430" s="9">
        <f t="shared" ca="1" si="138"/>
        <v>1.5146116546887178</v>
      </c>
      <c r="R1430" s="9">
        <f t="shared" ca="1" si="139"/>
        <v>2.6660170523751523</v>
      </c>
      <c r="S1430" s="9">
        <f t="shared" ca="1" si="140"/>
        <v>11.580140847090545</v>
      </c>
      <c r="T1430" s="9">
        <f t="shared" ca="1" si="141"/>
        <v>2.517823218800018</v>
      </c>
    </row>
    <row r="1431" spans="1:20" x14ac:dyDescent="0.25">
      <c r="A1431" vm="12006">
        <f ca="1"/>
        <v>45908</v>
      </c>
      <c r="B1431" vm="12007">
        <f ca="1"/>
        <v>578.87</v>
      </c>
      <c r="C1431" s="9">
        <f t="shared" ca="1" si="142"/>
        <v>4.8779641009617514E-3</v>
      </c>
      <c r="G1431" vm="12008">
        <f ca="1"/>
        <v>168.31</v>
      </c>
      <c r="H1431" vm="12009">
        <f ca="1"/>
        <v>498.2</v>
      </c>
      <c r="I1431" vm="12010">
        <f ca="1"/>
        <v>237.88</v>
      </c>
      <c r="J1431" vm="12011">
        <f ca="1"/>
        <v>235.84</v>
      </c>
      <c r="K1431" vm="12012">
        <f ca="1"/>
        <v>752.3</v>
      </c>
      <c r="L1431" vm="12013">
        <f ca="1"/>
        <v>346.4</v>
      </c>
      <c r="M1431" vm="12014">
        <f ca="1"/>
        <v>234.16</v>
      </c>
      <c r="N1431" s="9">
        <f t="shared" ca="1" si="143"/>
        <v>27.611984700382489</v>
      </c>
      <c r="O1431" s="9">
        <f t="shared" ca="1" si="143"/>
        <v>2.1591629676601145</v>
      </c>
      <c r="P1431" s="9">
        <f t="shared" ca="1" si="143"/>
        <v>2.2403201089732678</v>
      </c>
      <c r="Q1431" s="9">
        <f t="shared" ca="1" si="138"/>
        <v>1.5526019568793838</v>
      </c>
      <c r="R1431" s="9">
        <f t="shared" ca="1" si="139"/>
        <v>2.6652862362971983</v>
      </c>
      <c r="S1431" s="9">
        <f t="shared" ca="1" si="140"/>
        <v>11.420934868977781</v>
      </c>
      <c r="T1431" s="9">
        <f t="shared" ca="1" si="141"/>
        <v>2.5027149930442327</v>
      </c>
    </row>
    <row r="1432" spans="1:20" x14ac:dyDescent="0.25">
      <c r="A1432" vm="12015">
        <f ca="1"/>
        <v>45909</v>
      </c>
      <c r="B1432" vm="12016">
        <f ca="1"/>
        <v>580.51</v>
      </c>
      <c r="C1432" s="9">
        <f t="shared" ca="1" si="142"/>
        <v>2.833105878694564E-3</v>
      </c>
      <c r="G1432" vm="12017">
        <f ca="1"/>
        <v>170.76</v>
      </c>
      <c r="H1432" vm="12018">
        <f ca="1"/>
        <v>498.41</v>
      </c>
      <c r="I1432" vm="12019">
        <f ca="1"/>
        <v>234.35</v>
      </c>
      <c r="J1432" vm="12020">
        <f ca="1"/>
        <v>238.24</v>
      </c>
      <c r="K1432" vm="12021">
        <f ca="1"/>
        <v>765.7</v>
      </c>
      <c r="L1432" vm="12022">
        <f ca="1"/>
        <v>346.97</v>
      </c>
      <c r="M1432" vm="12023">
        <f ca="1"/>
        <v>239.94</v>
      </c>
      <c r="N1432" s="9">
        <f t="shared" ca="1" si="143"/>
        <v>28.028474288142792</v>
      </c>
      <c r="O1432" s="9">
        <f t="shared" ca="1" si="143"/>
        <v>2.1604946100190237</v>
      </c>
      <c r="P1432" s="9">
        <f t="shared" ca="1" si="143"/>
        <v>2.1922356546909589</v>
      </c>
      <c r="Q1432" s="9">
        <f t="shared" ca="1" si="138"/>
        <v>1.5785782318815484</v>
      </c>
      <c r="R1432" s="9">
        <f t="shared" ca="1" si="139"/>
        <v>2.7305724725943974</v>
      </c>
      <c r="S1432" s="9">
        <f t="shared" ca="1" si="140"/>
        <v>11.441373474276043</v>
      </c>
      <c r="T1432" s="9">
        <f t="shared" ca="1" si="141"/>
        <v>2.5891759285575384</v>
      </c>
    </row>
    <row r="1433" spans="1:20" x14ac:dyDescent="0.25">
      <c r="A1433" vm="12024">
        <f ca="1"/>
        <v>45910</v>
      </c>
      <c r="B1433" vm="12025">
        <f ca="1"/>
        <v>580.70000000000005</v>
      </c>
      <c r="C1433" s="9">
        <f t="shared" ca="1" si="142"/>
        <v>3.272984100188836E-4</v>
      </c>
      <c r="G1433" vm="10476">
        <f ca="1"/>
        <v>177.33</v>
      </c>
      <c r="H1433" vm="12026">
        <f ca="1"/>
        <v>500.37</v>
      </c>
      <c r="I1433" vm="12027">
        <f ca="1"/>
        <v>226.79</v>
      </c>
      <c r="J1433" vm="12028">
        <f ca="1"/>
        <v>230.33</v>
      </c>
      <c r="K1433" vm="12029">
        <f ca="1"/>
        <v>751.98</v>
      </c>
      <c r="L1433" vm="12030">
        <f ca="1"/>
        <v>347.79</v>
      </c>
      <c r="M1433" vm="12031">
        <f ca="1"/>
        <v>239.56</v>
      </c>
      <c r="N1433" s="9">
        <f t="shared" ca="1" si="143"/>
        <v>29.145346366340842</v>
      </c>
      <c r="O1433" s="9">
        <f t="shared" ca="1" si="143"/>
        <v>2.1729232720355105</v>
      </c>
      <c r="P1433" s="9">
        <f t="shared" ca="1" si="143"/>
        <v>2.0892559169078835</v>
      </c>
      <c r="Q1433" s="9">
        <f t="shared" ca="1" si="138"/>
        <v>1.4929647588535806</v>
      </c>
      <c r="R1433" s="9">
        <f t="shared" ca="1" si="139"/>
        <v>2.663727161997564</v>
      </c>
      <c r="S1433" s="9">
        <f t="shared" ca="1" si="140"/>
        <v>11.470776380143716</v>
      </c>
      <c r="T1433" s="9">
        <f t="shared" ca="1" si="141"/>
        <v>2.5834916455999162</v>
      </c>
    </row>
    <row r="1434" spans="1:20" x14ac:dyDescent="0.25">
      <c r="A1434" vm="12032">
        <f ca="1"/>
        <v>45911</v>
      </c>
      <c r="B1434" vm="12033">
        <f ca="1"/>
        <v>584.08000000000004</v>
      </c>
      <c r="C1434" s="9">
        <f t="shared" ca="1" si="142"/>
        <v>5.8205613914241727E-3</v>
      </c>
      <c r="G1434" vm="12034">
        <f ca="1"/>
        <v>177.17</v>
      </c>
      <c r="H1434" vm="12035">
        <f ca="1"/>
        <v>501.01</v>
      </c>
      <c r="I1434" vm="12036">
        <f ca="1"/>
        <v>230.03</v>
      </c>
      <c r="J1434" vm="12037">
        <f ca="1"/>
        <v>229.95</v>
      </c>
      <c r="K1434" vm="12038">
        <f ca="1"/>
        <v>750.9</v>
      </c>
      <c r="L1434" vm="12039">
        <f ca="1"/>
        <v>368.81</v>
      </c>
      <c r="M1434" vm="12040">
        <f ca="1"/>
        <v>240.78</v>
      </c>
      <c r="N1434" s="9">
        <f t="shared" ca="1" si="143"/>
        <v>29.118147046323838</v>
      </c>
      <c r="O1434" s="9">
        <f t="shared" ca="1" si="143"/>
        <v>2.1769816106531392</v>
      </c>
      <c r="P1434" s="9">
        <f t="shared" ca="1" si="143"/>
        <v>2.1333900902434872</v>
      </c>
      <c r="Q1434" s="9">
        <f t="shared" ca="1" si="138"/>
        <v>1.4888518486449045</v>
      </c>
      <c r="R1434" s="9">
        <f t="shared" ca="1" si="139"/>
        <v>2.658465286236297</v>
      </c>
      <c r="S1434" s="9">
        <f t="shared" ca="1" si="140"/>
        <v>12.224494772019908</v>
      </c>
      <c r="T1434" s="9">
        <f t="shared" ca="1" si="141"/>
        <v>2.6017411856217558</v>
      </c>
    </row>
    <row r="1435" spans="1:20" x14ac:dyDescent="0.25">
      <c r="A1435" vm="12041">
        <f ca="1"/>
        <v>45912</v>
      </c>
      <c r="B1435" vm="12042">
        <f ca="1"/>
        <v>586.66</v>
      </c>
      <c r="C1435" s="9">
        <f t="shared" ca="1" si="142"/>
        <v>4.4172031228597586E-3</v>
      </c>
      <c r="G1435" vm="7557">
        <f ca="1"/>
        <v>177.82</v>
      </c>
      <c r="H1435" vm="12043">
        <f ca="1"/>
        <v>509.9</v>
      </c>
      <c r="I1435" vm="12044">
        <f ca="1"/>
        <v>234.07</v>
      </c>
      <c r="J1435" vm="12045">
        <f ca="1"/>
        <v>228.15</v>
      </c>
      <c r="K1435" vm="12046">
        <f ca="1"/>
        <v>755.59</v>
      </c>
      <c r="L1435" vm="12047">
        <f ca="1"/>
        <v>395.94</v>
      </c>
      <c r="M1435" vm="12048">
        <f ca="1"/>
        <v>241.38</v>
      </c>
      <c r="N1435" s="9">
        <f t="shared" ca="1" si="143"/>
        <v>29.228644283892901</v>
      </c>
      <c r="O1435" s="9">
        <f t="shared" ca="1" si="143"/>
        <v>2.2333544705136337</v>
      </c>
      <c r="P1435" s="9">
        <f t="shared" ca="1" si="143"/>
        <v>2.1884215903286228</v>
      </c>
      <c r="Q1435" s="9">
        <f t="shared" ca="1" si="138"/>
        <v>1.4693696423932812</v>
      </c>
      <c r="R1435" s="9">
        <f t="shared" ca="1" si="139"/>
        <v>2.6813154689403169</v>
      </c>
      <c r="S1435" s="9">
        <f t="shared" ca="1" si="140"/>
        <v>13.197300669812538</v>
      </c>
      <c r="T1435" s="9">
        <f t="shared" ca="1" si="141"/>
        <v>2.610716369239054</v>
      </c>
    </row>
    <row r="1436" spans="1:20" x14ac:dyDescent="0.25">
      <c r="A1436" vm="12049">
        <f ca="1"/>
        <v>45915</v>
      </c>
      <c r="B1436" vm="12050">
        <f ca="1"/>
        <v>591.67999999999995</v>
      </c>
      <c r="C1436" s="9">
        <f t="shared" ca="1" si="142"/>
        <v>8.5569154194933272E-3</v>
      </c>
      <c r="G1436" vm="12051">
        <f ca="1"/>
        <v>177.75</v>
      </c>
      <c r="H1436" vm="12052">
        <f ca="1"/>
        <v>515.36</v>
      </c>
      <c r="I1436" vm="12053">
        <f ca="1"/>
        <v>236.7</v>
      </c>
      <c r="J1436" vm="12054">
        <f ca="1"/>
        <v>231.43</v>
      </c>
      <c r="K1436" vm="12055">
        <f ca="1"/>
        <v>764.7</v>
      </c>
      <c r="L1436" vm="12056">
        <f ca="1"/>
        <v>410.04</v>
      </c>
      <c r="M1436" vm="5556">
        <f ca="1"/>
        <v>251.76</v>
      </c>
      <c r="N1436" s="9">
        <f t="shared" ca="1" si="143"/>
        <v>29.216744581385463</v>
      </c>
      <c r="O1436" s="9">
        <f t="shared" ca="1" si="143"/>
        <v>2.2679771718452764</v>
      </c>
      <c r="P1436" s="9">
        <f t="shared" ca="1" si="143"/>
        <v>2.2242465520177084</v>
      </c>
      <c r="Q1436" s="9">
        <f t="shared" ca="1" si="138"/>
        <v>1.5048705515629059</v>
      </c>
      <c r="R1436" s="9">
        <f t="shared" ca="1" si="139"/>
        <v>2.7257003654080392</v>
      </c>
      <c r="S1436" s="9">
        <f t="shared" ca="1" si="140"/>
        <v>13.702887221927396</v>
      </c>
      <c r="T1436" s="9">
        <f t="shared" ca="1" si="141"/>
        <v>2.7659870458183122</v>
      </c>
    </row>
    <row r="1437" spans="1:20" x14ac:dyDescent="0.25">
      <c r="A1437" vm="12057">
        <f ca="1"/>
        <v>45916</v>
      </c>
      <c r="B1437" vm="12058">
        <f ca="1"/>
        <v>591.17999999999995</v>
      </c>
      <c r="C1437" s="9">
        <f t="shared" ca="1" si="142"/>
        <v>-8.4505137912382899E-4</v>
      </c>
      <c r="G1437" vm="12059">
        <f ca="1"/>
        <v>174.88</v>
      </c>
      <c r="H1437" vm="12060">
        <f ca="1"/>
        <v>509.04</v>
      </c>
      <c r="I1437" vm="10833">
        <f ca="1"/>
        <v>238.15</v>
      </c>
      <c r="J1437" vm="12061">
        <f ca="1"/>
        <v>234.05</v>
      </c>
      <c r="K1437" vm="12062">
        <f ca="1"/>
        <v>779</v>
      </c>
      <c r="L1437" vm="12063">
        <f ca="1"/>
        <v>421.62</v>
      </c>
      <c r="M1437" vm="12064">
        <f ca="1"/>
        <v>251.42</v>
      </c>
      <c r="N1437" s="9">
        <f t="shared" ca="1" si="143"/>
        <v>28.728856778580532</v>
      </c>
      <c r="O1437" s="9">
        <f t="shared" ca="1" si="143"/>
        <v>2.2279010779961959</v>
      </c>
      <c r="P1437" s="9">
        <f t="shared" ca="1" si="143"/>
        <v>2.2439979567512349</v>
      </c>
      <c r="Q1437" s="9">
        <f t="shared" ca="1" si="138"/>
        <v>1.5332279851069357</v>
      </c>
      <c r="R1437" s="9">
        <f t="shared" ca="1" si="139"/>
        <v>2.7953714981729596</v>
      </c>
      <c r="S1437" s="9">
        <f t="shared" ca="1" si="140"/>
        <v>14.118113624302577</v>
      </c>
      <c r="T1437" s="9">
        <f t="shared" ca="1" si="141"/>
        <v>2.7609011084351764</v>
      </c>
    </row>
    <row r="1438" spans="1:20" x14ac:dyDescent="0.25">
      <c r="A1438" vm="12065">
        <f ca="1"/>
        <v>45917</v>
      </c>
      <c r="B1438" vm="12066">
        <f ca="1"/>
        <v>590</v>
      </c>
      <c r="C1438" s="9">
        <f t="shared" ca="1" si="142"/>
        <v>-1.9960079840318778E-3</v>
      </c>
      <c r="G1438" vm="3982">
        <f ca="1"/>
        <v>170.29</v>
      </c>
      <c r="H1438" vm="12067">
        <f ca="1"/>
        <v>510.02</v>
      </c>
      <c r="I1438" vm="12068">
        <f ca="1"/>
        <v>238.99</v>
      </c>
      <c r="J1438" vm="12069">
        <f ca="1"/>
        <v>231.62</v>
      </c>
      <c r="K1438" vm="12070">
        <f ca="1"/>
        <v>775.71500000000003</v>
      </c>
      <c r="L1438" vm="12071">
        <f ca="1"/>
        <v>425.86</v>
      </c>
      <c r="M1438" vm="10364">
        <f ca="1"/>
        <v>249.85</v>
      </c>
      <c r="N1438" s="9">
        <f t="shared" ca="1" si="143"/>
        <v>27.948576285592857</v>
      </c>
      <c r="O1438" s="9">
        <f t="shared" ca="1" si="143"/>
        <v>2.2341154090044388</v>
      </c>
      <c r="P1438" s="9">
        <f t="shared" ca="1" si="143"/>
        <v>2.2554401498382433</v>
      </c>
      <c r="Q1438" s="9">
        <f t="shared" ca="1" si="138"/>
        <v>1.5069270066672442</v>
      </c>
      <c r="R1438" s="9">
        <f t="shared" ca="1" si="139"/>
        <v>2.7793666260657734</v>
      </c>
      <c r="S1438" s="9">
        <f t="shared" ca="1" si="140"/>
        <v>14.270148161959812</v>
      </c>
      <c r="T1438" s="9">
        <f t="shared" ca="1" si="141"/>
        <v>2.7374160446365798</v>
      </c>
    </row>
    <row r="1439" spans="1:20" x14ac:dyDescent="0.25">
      <c r="A1439" vm="12072">
        <f ca="1"/>
        <v>45918</v>
      </c>
      <c r="B1439" vm="12073">
        <f ca="1"/>
        <v>595.32000000000005</v>
      </c>
      <c r="C1439" s="9">
        <f t="shared" ca="1" si="142"/>
        <v>9.016949152542475E-3</v>
      </c>
      <c r="G1439" vm="12074">
        <f ca="1"/>
        <v>176.24</v>
      </c>
      <c r="H1439" vm="12075">
        <f ca="1"/>
        <v>508.45</v>
      </c>
      <c r="I1439" vm="12010">
        <f ca="1"/>
        <v>237.88</v>
      </c>
      <c r="J1439" vm="12076">
        <f ca="1"/>
        <v>231.23</v>
      </c>
      <c r="K1439" vm="12077">
        <f ca="1"/>
        <v>780.25</v>
      </c>
      <c r="L1439" vm="12078">
        <f ca="1"/>
        <v>416.85</v>
      </c>
      <c r="M1439" vm="12079">
        <f ca="1"/>
        <v>252.33</v>
      </c>
      <c r="N1439" s="9">
        <f t="shared" ca="1" si="143"/>
        <v>28.960050998725031</v>
      </c>
      <c r="O1439" s="9">
        <f t="shared" ca="1" si="143"/>
        <v>2.2241597970830691</v>
      </c>
      <c r="P1439" s="9">
        <f t="shared" ca="1" si="143"/>
        <v>2.2403201089732678</v>
      </c>
      <c r="Q1439" s="9">
        <f t="shared" ca="1" si="138"/>
        <v>1.502705861979392</v>
      </c>
      <c r="R1439" s="9">
        <f t="shared" ca="1" si="139"/>
        <v>2.8014616321559074</v>
      </c>
      <c r="S1439" s="9">
        <f t="shared" ca="1" si="140"/>
        <v>13.94707476943819</v>
      </c>
      <c r="T1439" s="9">
        <f t="shared" ca="1" si="141"/>
        <v>2.774513470254746</v>
      </c>
    </row>
    <row r="1440" spans="1:20" x14ac:dyDescent="0.25">
      <c r="A1440" vm="12080">
        <f ca="1"/>
        <v>45919</v>
      </c>
      <c r="B1440" vm="12081">
        <f ca="1"/>
        <v>599.35</v>
      </c>
      <c r="C1440" s="9">
        <f t="shared" ca="1" si="142"/>
        <v>6.769468521131472E-3</v>
      </c>
      <c r="G1440" vm="12082">
        <f ca="1"/>
        <v>176.67</v>
      </c>
      <c r="H1440" vm="12083">
        <f ca="1"/>
        <v>517.92999999999995</v>
      </c>
      <c r="I1440" vm="12084">
        <f ca="1"/>
        <v>245.5</v>
      </c>
      <c r="J1440" vm="12085">
        <f ca="1"/>
        <v>231.48</v>
      </c>
      <c r="K1440" vm="12086">
        <f ca="1"/>
        <v>778.38</v>
      </c>
      <c r="L1440" vm="12087">
        <f ca="1"/>
        <v>426.07</v>
      </c>
      <c r="M1440" vm="12088">
        <f ca="1"/>
        <v>255.24</v>
      </c>
      <c r="N1440" s="9">
        <f t="shared" ca="1" si="143"/>
        <v>29.033149171270715</v>
      </c>
      <c r="O1440" s="9">
        <f t="shared" ca="1" si="143"/>
        <v>2.2842739378566899</v>
      </c>
      <c r="P1440" s="9">
        <f t="shared" ca="1" si="143"/>
        <v>2.3441171462625578</v>
      </c>
      <c r="Q1440" s="9">
        <f t="shared" ca="1" si="138"/>
        <v>1.5054117239587845</v>
      </c>
      <c r="R1440" s="9">
        <f t="shared" ca="1" si="139"/>
        <v>2.7923507917174177</v>
      </c>
      <c r="S1440" s="9">
        <f t="shared" ca="1" si="140"/>
        <v>14.277678174438117</v>
      </c>
      <c r="T1440" s="9">
        <f t="shared" ca="1" si="141"/>
        <v>2.8180431107986421</v>
      </c>
    </row>
    <row r="1441" spans="1:20" x14ac:dyDescent="0.25">
      <c r="A1441" vm="12089">
        <f ca="1"/>
        <v>45922</v>
      </c>
      <c r="B1441" vm="12090">
        <f ca="1"/>
        <v>602.20000000000005</v>
      </c>
      <c r="C1441" s="9">
        <f t="shared" ca="1" si="142"/>
        <v>4.7551514140318218E-3</v>
      </c>
      <c r="G1441" vm="12091">
        <f ca="1"/>
        <v>183.61</v>
      </c>
      <c r="H1441" vm="12092">
        <f ca="1"/>
        <v>514.45000000000005</v>
      </c>
      <c r="I1441" vm="12093">
        <f ca="1"/>
        <v>256.08</v>
      </c>
      <c r="J1441" vm="10896">
        <f ca="1"/>
        <v>227.63</v>
      </c>
      <c r="K1441" vm="12094">
        <f ca="1"/>
        <v>765.16</v>
      </c>
      <c r="L1441" vm="12095">
        <f ca="1"/>
        <v>434.21</v>
      </c>
      <c r="M1441" vm="12096">
        <f ca="1"/>
        <v>252.88</v>
      </c>
      <c r="N1441" s="9">
        <f t="shared" ca="1" si="143"/>
        <v>30.212919677008074</v>
      </c>
      <c r="O1441" s="9">
        <f t="shared" ca="1" si="143"/>
        <v>2.2622067216233361</v>
      </c>
      <c r="P1441" s="9">
        <f t="shared" ca="1" si="143"/>
        <v>2.4882342925251151</v>
      </c>
      <c r="Q1441" s="9">
        <f t="shared" ca="1" si="138"/>
        <v>1.4637414494761454</v>
      </c>
      <c r="R1441" s="9">
        <f t="shared" ca="1" si="139"/>
        <v>2.7279415347137634</v>
      </c>
      <c r="S1441" s="9">
        <f t="shared" ca="1" si="140"/>
        <v>14.569555800978183</v>
      </c>
      <c r="T1441" s="9">
        <f t="shared" ca="1" si="141"/>
        <v>2.7827407219039357</v>
      </c>
    </row>
    <row r="1442" spans="1:20" x14ac:dyDescent="0.25">
      <c r="A1442" vm="12097">
        <f ca="1"/>
        <v>45923</v>
      </c>
      <c r="B1442" vm="12098">
        <f ca="1"/>
        <v>598.20000000000005</v>
      </c>
      <c r="C1442" s="9">
        <f t="shared" ca="1" si="142"/>
        <v>-6.6423115244105269E-3</v>
      </c>
      <c r="G1442" vm="12099">
        <f ca="1"/>
        <v>178.43</v>
      </c>
      <c r="H1442" vm="12100">
        <f ca="1"/>
        <v>509.23</v>
      </c>
      <c r="I1442" vm="12101">
        <f ca="1"/>
        <v>254.43</v>
      </c>
      <c r="J1442" vm="12102">
        <f ca="1"/>
        <v>220.71</v>
      </c>
      <c r="K1442" vm="12103">
        <f ca="1"/>
        <v>755.4</v>
      </c>
      <c r="L1442" vm="12104">
        <f ca="1"/>
        <v>425.85</v>
      </c>
      <c r="M1442" vm="12105">
        <f ca="1"/>
        <v>252.34</v>
      </c>
      <c r="N1442" s="9">
        <f t="shared" ca="1" si="143"/>
        <v>29.332341691457714</v>
      </c>
      <c r="O1442" s="9">
        <f t="shared" ca="1" si="143"/>
        <v>2.2291058972733042</v>
      </c>
      <c r="P1442" s="9">
        <f t="shared" ca="1" si="143"/>
        <v>2.4657585561042059</v>
      </c>
      <c r="Q1442" s="9">
        <f t="shared" ca="1" si="138"/>
        <v>1.3888431898865705</v>
      </c>
      <c r="R1442" s="9">
        <f t="shared" ca="1" si="139"/>
        <v>2.6803897685749085</v>
      </c>
      <c r="S1442" s="9">
        <f t="shared" ca="1" si="140"/>
        <v>14.269789589937036</v>
      </c>
      <c r="T1442" s="9">
        <f t="shared" ca="1" si="141"/>
        <v>2.7746630566483672</v>
      </c>
    </row>
    <row r="1443" spans="1:20" x14ac:dyDescent="0.25">
      <c r="A1443" vm="12106">
        <f ca="1"/>
        <v>45924</v>
      </c>
      <c r="B1443" vm="12107">
        <f ca="1"/>
        <v>596.1</v>
      </c>
      <c r="C1443" s="9">
        <f t="shared" ca="1" si="142"/>
        <v>-3.5105315947844273E-3</v>
      </c>
      <c r="G1443" vm="755">
        <f ca="1"/>
        <v>176.97</v>
      </c>
      <c r="H1443" vm="12108">
        <f ca="1"/>
        <v>510.15</v>
      </c>
      <c r="I1443" vm="11247">
        <f ca="1"/>
        <v>252.31</v>
      </c>
      <c r="J1443" vm="12109">
        <f ca="1"/>
        <v>220.21</v>
      </c>
      <c r="K1443" vm="12110">
        <f ca="1"/>
        <v>760.66</v>
      </c>
      <c r="L1443" vm="12111">
        <f ca="1"/>
        <v>442.79</v>
      </c>
      <c r="M1443" vm="12112">
        <f ca="1"/>
        <v>247.83</v>
      </c>
      <c r="N1443" s="9">
        <f t="shared" ca="1" si="143"/>
        <v>29.084147896302589</v>
      </c>
      <c r="O1443" s="9">
        <f t="shared" ca="1" si="143"/>
        <v>2.2349397590361448</v>
      </c>
      <c r="P1443" s="9">
        <f t="shared" ca="1" si="143"/>
        <v>2.436880640217947</v>
      </c>
      <c r="Q1443" s="9">
        <f t="shared" ca="1" si="138"/>
        <v>1.383431465927786</v>
      </c>
      <c r="R1443" s="9">
        <f t="shared" ca="1" si="139"/>
        <v>2.7060170523751519</v>
      </c>
      <c r="S1443" s="9">
        <f t="shared" ca="1" si="140"/>
        <v>14.877210596520417</v>
      </c>
      <c r="T1443" s="9">
        <f t="shared" ca="1" si="141"/>
        <v>2.7071995931250097</v>
      </c>
    </row>
    <row r="1444" spans="1:20" x14ac:dyDescent="0.25">
      <c r="A1444" vm="12113">
        <f ca="1"/>
        <v>45925</v>
      </c>
      <c r="B1444" vm="12114">
        <f ca="1"/>
        <v>593.53</v>
      </c>
      <c r="C1444" s="9">
        <f t="shared" ca="1" si="142"/>
        <v>-4.3113571548398788E-3</v>
      </c>
      <c r="G1444" vm="12115">
        <f ca="1"/>
        <v>177.69</v>
      </c>
      <c r="H1444" vm="12116">
        <f ca="1"/>
        <v>507.03</v>
      </c>
      <c r="I1444" vm="7038">
        <f ca="1"/>
        <v>256.87</v>
      </c>
      <c r="J1444" vm="12117">
        <f ca="1"/>
        <v>218.15</v>
      </c>
      <c r="K1444" vm="12118">
        <f ca="1"/>
        <v>748.91</v>
      </c>
      <c r="L1444" vm="12119">
        <f ca="1"/>
        <v>423.39</v>
      </c>
      <c r="M1444" vm="12120">
        <f ca="1"/>
        <v>246.57</v>
      </c>
      <c r="N1444" s="9">
        <f t="shared" ca="1" si="143"/>
        <v>29.206544836379088</v>
      </c>
      <c r="O1444" s="9">
        <f t="shared" ca="1" si="143"/>
        <v>2.2151553582752062</v>
      </c>
      <c r="P1444" s="9">
        <f t="shared" ca="1" si="143"/>
        <v>2.4989954026902779</v>
      </c>
      <c r="Q1444" s="9">
        <f t="shared" ca="1" si="138"/>
        <v>1.361135163217595</v>
      </c>
      <c r="R1444" s="9">
        <f t="shared" ca="1" si="139"/>
        <v>2.6487697929354446</v>
      </c>
      <c r="S1444" s="9">
        <f t="shared" ca="1" si="140"/>
        <v>14.181580872334017</v>
      </c>
      <c r="T1444" s="9">
        <f t="shared" ca="1" si="141"/>
        <v>2.6883517075286831</v>
      </c>
    </row>
    <row r="1445" spans="1:20" x14ac:dyDescent="0.25">
      <c r="A1445" vm="12121">
        <f ca="1"/>
        <v>45926</v>
      </c>
      <c r="B1445" vm="12122">
        <f ca="1"/>
        <v>595.97</v>
      </c>
      <c r="C1445" s="9">
        <f t="shared" ca="1" si="142"/>
        <v>4.1109969167523186E-3</v>
      </c>
      <c r="G1445" vm="530">
        <f ca="1"/>
        <v>178.19</v>
      </c>
      <c r="H1445" vm="12123">
        <f ca="1"/>
        <v>511.46</v>
      </c>
      <c r="I1445" vm="12124">
        <f ca="1"/>
        <v>255.46</v>
      </c>
      <c r="J1445" vm="12125">
        <f ca="1"/>
        <v>219.78</v>
      </c>
      <c r="K1445" vm="12126">
        <f ca="1"/>
        <v>743.75</v>
      </c>
      <c r="L1445" vm="12127">
        <f ca="1"/>
        <v>440.4</v>
      </c>
      <c r="M1445" vm="3128">
        <f ca="1"/>
        <v>247.18</v>
      </c>
      <c r="N1445" s="9">
        <f t="shared" ca="1" si="143"/>
        <v>29.291542711432211</v>
      </c>
      <c r="O1445" s="9">
        <f t="shared" ca="1" si="143"/>
        <v>2.243246670894103</v>
      </c>
      <c r="P1445" s="9">
        <f t="shared" ca="1" si="143"/>
        <v>2.4797888642942283</v>
      </c>
      <c r="Q1445" s="9">
        <f t="shared" ca="1" si="138"/>
        <v>1.3787773833232317</v>
      </c>
      <c r="R1445" s="9">
        <f t="shared" ca="1" si="139"/>
        <v>2.6236297198538368</v>
      </c>
      <c r="S1445" s="9">
        <f t="shared" ca="1" si="140"/>
        <v>14.791511883076833</v>
      </c>
      <c r="T1445" s="9">
        <f t="shared" ca="1" si="141"/>
        <v>2.697476477539603</v>
      </c>
    </row>
    <row r="1446" spans="1:20" x14ac:dyDescent="0.25">
      <c r="A1446" vm="12128">
        <f ca="1"/>
        <v>45929</v>
      </c>
      <c r="B1446" vm="12129">
        <f ca="1"/>
        <v>598.73</v>
      </c>
      <c r="G1446" vm="12130">
        <f ca="1"/>
        <v>181.85</v>
      </c>
      <c r="H1446" vm="12131">
        <f ca="1"/>
        <v>514.6</v>
      </c>
      <c r="I1446" vm="12101">
        <f ca="1"/>
        <v>254.43</v>
      </c>
      <c r="J1446" vm="12132">
        <f ca="1"/>
        <v>222.17</v>
      </c>
      <c r="K1446" vm="12133">
        <f ca="1"/>
        <v>743.4</v>
      </c>
      <c r="L1446" vm="12134">
        <f ca="1"/>
        <v>443.21</v>
      </c>
      <c r="M1446" vm="12135">
        <f ca="1"/>
        <v>244.36</v>
      </c>
      <c r="N1446" s="9">
        <f t="shared" ca="1" si="143"/>
        <v>29.913727156821079</v>
      </c>
    </row>
    <row r="1447" spans="1:20" x14ac:dyDescent="0.25">
      <c r="A1447" vm="12136">
        <f ca="1"/>
        <v>45930</v>
      </c>
      <c r="B1447" vm="12137">
        <f ca="1"/>
        <v>600.37</v>
      </c>
      <c r="G1447" vm="12138">
        <f ca="1"/>
        <v>186.58</v>
      </c>
      <c r="H1447" vm="12139">
        <f ca="1"/>
        <v>517.95000000000005</v>
      </c>
      <c r="I1447" vm="12140">
        <f ca="1"/>
        <v>254.63</v>
      </c>
      <c r="J1447" vm="5063">
        <f ca="1"/>
        <v>219.57</v>
      </c>
      <c r="K1447" vm="12141">
        <f ca="1"/>
        <v>734.38</v>
      </c>
      <c r="L1447" vm="12142">
        <f ca="1"/>
        <v>444.72</v>
      </c>
      <c r="M1447" vm="12143">
        <f ca="1"/>
        <v>243.55</v>
      </c>
    </row>
    <row r="1448" spans="1:20" x14ac:dyDescent="0.25">
      <c r="G1448" vm="12144">
        <f ca="1"/>
        <v>187.24</v>
      </c>
      <c r="H1448" vm="12145">
        <f ca="1"/>
        <v>519.71</v>
      </c>
      <c r="I1448" vm="12146">
        <f ca="1"/>
        <v>255.45</v>
      </c>
      <c r="J1448" vm="12147">
        <f ca="1"/>
        <v>220.63</v>
      </c>
      <c r="K1448" vm="12148">
        <f ca="1"/>
        <v>717.34</v>
      </c>
      <c r="L1448" vm="12149">
        <f ca="1"/>
        <v>459.46</v>
      </c>
      <c r="M1448" vm="12150">
        <f ca="1"/>
        <v>245.54</v>
      </c>
    </row>
    <row r="1449" spans="1:20" x14ac:dyDescent="0.25">
      <c r="G1449" vm="12151">
        <f ca="1"/>
        <v>188.89</v>
      </c>
      <c r="H1449" vm="12152">
        <f ca="1"/>
        <v>515.74</v>
      </c>
      <c r="I1449" vm="12153">
        <f ca="1"/>
        <v>257.13</v>
      </c>
      <c r="J1449" vm="12154">
        <f ca="1"/>
        <v>222.41</v>
      </c>
      <c r="K1449" vm="12155">
        <f ca="1"/>
        <v>727.05</v>
      </c>
      <c r="L1449" vm="12156">
        <f ca="1"/>
        <v>436</v>
      </c>
      <c r="M1449" vm="12157">
        <f ca="1"/>
        <v>246.43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6A06A-0021-480B-8A43-82985F19CBB9}">
  <dimension ref="B3:J58"/>
  <sheetViews>
    <sheetView topLeftCell="A37" workbookViewId="0">
      <selection activeCell="I44" sqref="I44"/>
    </sheetView>
  </sheetViews>
  <sheetFormatPr defaultRowHeight="15" x14ac:dyDescent="0.25"/>
  <cols>
    <col min="2" max="2" width="23.28515625" customWidth="1"/>
    <col min="3" max="3" width="12.28515625" customWidth="1"/>
    <col min="4" max="4" width="21.140625" customWidth="1"/>
    <col min="7" max="7" width="21.28515625" customWidth="1"/>
    <col min="9" max="9" width="14.85546875" customWidth="1"/>
  </cols>
  <sheetData>
    <row r="3" spans="2:3" x14ac:dyDescent="0.25">
      <c r="B3" s="5" t="s">
        <v>355</v>
      </c>
      <c r="C3" s="5" t="s">
        <v>328</v>
      </c>
    </row>
    <row r="4" spans="2:3" x14ac:dyDescent="0.25">
      <c r="B4" t="s">
        <v>15</v>
      </c>
      <c r="C4" s="9">
        <f>SUMIFS('QQQ holdings'!B$2:B$102,'QQQ holdings'!C$2:C$102,QQQ!B4)</f>
        <v>0.54381000000000002</v>
      </c>
    </row>
    <row r="5" spans="2:3" x14ac:dyDescent="0.25">
      <c r="B5" t="s">
        <v>29</v>
      </c>
      <c r="C5" s="9">
        <f>SUMIFS('QQQ holdings'!B$2:B$102,'QQQ holdings'!C$2:C$102,QQQ!B5)</f>
        <v>0.13405</v>
      </c>
    </row>
    <row r="6" spans="2:3" x14ac:dyDescent="0.25">
      <c r="B6" t="s">
        <v>33</v>
      </c>
      <c r="C6" s="9">
        <f>SUMIFS('QQQ holdings'!B$2:B$102,'QQQ holdings'!C$2:C$102,QQQ!B6)</f>
        <v>0.15583999999999998</v>
      </c>
    </row>
    <row r="7" spans="2:3" x14ac:dyDescent="0.25">
      <c r="B7" t="s">
        <v>48</v>
      </c>
      <c r="C7" s="9">
        <f>SUMIFS('QQQ holdings'!B$2:B$102,'QQQ holdings'!C$2:C$102,QQQ!B7)</f>
        <v>4.5969999999999997E-2</v>
      </c>
    </row>
    <row r="8" spans="2:3" x14ac:dyDescent="0.25">
      <c r="B8" t="s">
        <v>64</v>
      </c>
      <c r="C8" s="9">
        <f>SUMIFS('QQQ holdings'!B$2:B$102,'QQQ holdings'!C$2:C$102,QQQ!B8)</f>
        <v>1.2019999999999999E-2</v>
      </c>
    </row>
    <row r="9" spans="2:3" x14ac:dyDescent="0.25">
      <c r="B9" t="s">
        <v>98</v>
      </c>
      <c r="C9" s="9">
        <f>SUMIFS('QQQ holdings'!B$2:B$102,'QQQ holdings'!C$2:C$102,QQQ!B9)</f>
        <v>4.1870000000000004E-2</v>
      </c>
    </row>
    <row r="10" spans="2:3" x14ac:dyDescent="0.25">
      <c r="B10" t="s">
        <v>120</v>
      </c>
      <c r="C10" s="9">
        <f>SUMIFS('QQQ holdings'!B$2:B$102,'QQQ holdings'!C$2:C$102,QQQ!B10)</f>
        <v>4.2349999999999999E-2</v>
      </c>
    </row>
    <row r="11" spans="2:3" x14ac:dyDescent="0.25">
      <c r="B11" t="s">
        <v>193</v>
      </c>
      <c r="C11" s="9">
        <f>SUMIFS('QQQ holdings'!B$2:B$102,'QQQ holdings'!C$2:C$102,QQQ!B11)</f>
        <v>3.4699999999999996E-3</v>
      </c>
    </row>
    <row r="12" spans="2:3" x14ac:dyDescent="0.25">
      <c r="B12" t="s">
        <v>142</v>
      </c>
      <c r="C12" s="9">
        <f>SUMIFS('QQQ holdings'!B$2:B$102,'QQQ holdings'!C$2:C$102,QQQ!B12)</f>
        <v>1.3680000000000001E-2</v>
      </c>
    </row>
    <row r="13" spans="2:3" x14ac:dyDescent="0.25">
      <c r="B13" t="s">
        <v>233</v>
      </c>
      <c r="C13" s="9">
        <f>SUMIFS('QQQ holdings'!B$2:B$102,'QQQ holdings'!C$2:C$102,QQQ!B13)</f>
        <v>5.0100000000000006E-3</v>
      </c>
    </row>
    <row r="14" spans="2:3" x14ac:dyDescent="0.25">
      <c r="B14" t="s">
        <v>279</v>
      </c>
      <c r="C14" s="9">
        <f>SUMIFS('QQQ holdings'!B$2:B$102,'QQQ holdings'!C$2:C$102,QQQ!B14)</f>
        <v>1.92E-3</v>
      </c>
    </row>
    <row r="18" spans="2:10" x14ac:dyDescent="0.25">
      <c r="B18" s="5" t="s">
        <v>15</v>
      </c>
      <c r="E18" s="5" t="s">
        <v>29</v>
      </c>
      <c r="H18" s="5" t="s">
        <v>98</v>
      </c>
    </row>
    <row r="19" spans="2:10" x14ac:dyDescent="0.25">
      <c r="B19" s="11" t="str" cm="1">
        <f t="array" ref="B19:B58">_xlfn._xlws.FILTER('QQQ holdings'!$A:$A, 'QQQ holdings'!$C:$C=B18, "No stocks found")</f>
        <v xml:space="preserve">NVDA </v>
      </c>
      <c r="C19" s="9">
        <f ca="1">VLOOKUP(B19,'QQQ holdings'!$A:$H,8,FALSE)</f>
        <v>9.0790000000000003E-3</v>
      </c>
      <c r="D19" s="11" t="str">
        <f ca="1">VLOOKUP(B19,'QQQ holdings'!$A:$U,21,FALSE)</f>
        <v>L-------------------C-H</v>
      </c>
      <c r="E19" t="str" cm="1">
        <f t="array" ref="E19:E30">_xlfn._xlws.FILTER('QQQ holdings'!$A:$A, 'QQQ holdings'!$C:$C=E18, "No stocks found")</f>
        <v xml:space="preserve">AMZN </v>
      </c>
      <c r="F19" s="9">
        <f ca="1">VLOOKUP(E19,'QQQ holdings'!$A:$H,8,FALSE)</f>
        <v>8.0679999999999988E-3</v>
      </c>
      <c r="G19" s="11" t="str">
        <f ca="1">VLOOKUP(E19,'QQQ holdings'!$A:$U,21,FALSE)</f>
        <v>L---------------C-----H</v>
      </c>
      <c r="H19" t="str" cm="1">
        <f t="array" ref="H19:H28">_xlfn._xlws.FILTER('QQQ holdings'!$A:$A, 'QQQ holdings'!$C:$C=H18, "No stocks found")</f>
        <v xml:space="preserve">ISRG </v>
      </c>
      <c r="I19" s="9">
        <f ca="1">VLOOKUP(H19,'QQQ holdings'!$A:$H,8,FALSE)</f>
        <v>1.1346E-2</v>
      </c>
      <c r="J19" s="11" t="str">
        <f ca="1">VLOOKUP(H19,'QQQ holdings'!$A:$U,21,FALSE)</f>
        <v>L-C-------------------H</v>
      </c>
    </row>
    <row r="20" spans="2:10" x14ac:dyDescent="0.25">
      <c r="B20" t="str">
        <v xml:space="preserve">MSFT </v>
      </c>
      <c r="C20" s="9">
        <f ca="1">VLOOKUP(B20,'QQQ holdings'!$A:$H,8,FALSE)</f>
        <v>-7.639E-3</v>
      </c>
      <c r="D20" s="11" t="str">
        <f ca="1">VLOOKUP(B20,'QQQ holdings'!$A:$U,21,FALSE)</f>
        <v>L-----------------C---H</v>
      </c>
      <c r="E20" t="str">
        <v xml:space="preserve">TSLA </v>
      </c>
      <c r="F20" s="9">
        <f ca="1">VLOOKUP(E20,'QQQ holdings'!$A:$H,8,FALSE)</f>
        <v>-5.1060000000000001E-2</v>
      </c>
      <c r="G20" s="11" t="str">
        <f ca="1">VLOOKUP(E20,'QQQ holdings'!$A:$U,21,FALSE)</f>
        <v>L------------------C--H</v>
      </c>
      <c r="H20" t="str">
        <v xml:space="preserve">AMGN </v>
      </c>
      <c r="I20" s="9">
        <f ca="1">VLOOKUP(H20,'QQQ holdings'!$A:$H,8,FALSE)</f>
        <v>-3.6849999999999999E-3</v>
      </c>
      <c r="J20" s="11" t="str">
        <f ca="1">VLOOKUP(H20,'QQQ holdings'!$A:$U,21,FALSE)</f>
        <v>L-----------C---------H</v>
      </c>
    </row>
    <row r="21" spans="2:10" x14ac:dyDescent="0.25">
      <c r="B21" t="str">
        <v xml:space="preserve">AAPL </v>
      </c>
      <c r="C21" s="9">
        <f ca="1">VLOOKUP(B21,'QQQ holdings'!$A:$H,8,FALSE)</f>
        <v>6.5769999999999995E-3</v>
      </c>
      <c r="D21" s="11" t="str">
        <f ca="1">VLOOKUP(B21,'QQQ holdings'!$A:$U,21,FALSE)</f>
        <v>L-------------------C-H</v>
      </c>
      <c r="E21" t="str">
        <v xml:space="preserve">BKNG </v>
      </c>
      <c r="F21" s="9">
        <f ca="1">VLOOKUP(E21,'QQQ holdings'!$A:$H,8,FALSE)</f>
        <v>1.3828E-2</v>
      </c>
      <c r="G21" s="11" t="str">
        <f ca="1">VLOOKUP(E21,'QQQ holdings'!$A:$U,21,FALSE)</f>
        <v>L---------------C-----H</v>
      </c>
      <c r="H21" t="str">
        <v xml:space="preserve">GILD </v>
      </c>
      <c r="I21" s="9">
        <f ca="1">VLOOKUP(H21,'QQQ holdings'!$A:$H,8,FALSE)</f>
        <v>-5.3080000000000002E-3</v>
      </c>
      <c r="J21" s="11" t="str">
        <f ca="1">VLOOKUP(H21,'QQQ holdings'!$A:$U,21,FALSE)</f>
        <v>L--------------C------H</v>
      </c>
    </row>
    <row r="22" spans="2:10" x14ac:dyDescent="0.25">
      <c r="B22" t="str">
        <v xml:space="preserve">AVGO </v>
      </c>
      <c r="C22" s="9">
        <f ca="1">VLOOKUP(B22,'QQQ holdings'!$A:$H,8,FALSE)</f>
        <v>1.4368000000000001E-2</v>
      </c>
      <c r="D22" s="11" t="str">
        <f ca="1">VLOOKUP(B22,'QQQ holdings'!$A:$U,21,FALSE)</f>
        <v>L-----------------C---H</v>
      </c>
      <c r="E22" t="str">
        <v xml:space="preserve">MELI </v>
      </c>
      <c r="F22" s="9">
        <f ca="1">VLOOKUP(E22,'QQQ holdings'!$A:$H,8,FALSE)</f>
        <v>3.2013E-2</v>
      </c>
      <c r="G22" s="11" t="str">
        <f ca="1">VLOOKUP(E22,'QQQ holdings'!$A:$U,21,FALSE)</f>
        <v>L-----------C---------H</v>
      </c>
      <c r="H22" t="str">
        <v xml:space="preserve">VRTX </v>
      </c>
      <c r="I22" s="9">
        <f ca="1">VLOOKUP(H22,'QQQ holdings'!$A:$H,8,FALSE)</f>
        <v>1.1479E-2</v>
      </c>
      <c r="J22" s="11" t="str">
        <f ca="1">VLOOKUP(H22,'QQQ holdings'!$A:$U,21,FALSE)</f>
        <v>L-----C---------------H</v>
      </c>
    </row>
    <row r="23" spans="2:10" x14ac:dyDescent="0.25">
      <c r="B23" t="str">
        <v xml:space="preserve">PLTR </v>
      </c>
      <c r="C23" s="9">
        <f ca="1">VLOOKUP(B23,'QQQ holdings'!$A:$H,8,FALSE)</f>
        <v>1.1354E-2</v>
      </c>
      <c r="D23" s="11" t="str">
        <f ca="1">VLOOKUP(B23,'QQQ holdings'!$A:$U,21,FALSE)</f>
        <v>L-------------------C-H</v>
      </c>
      <c r="E23" t="str">
        <v xml:space="preserve">DASH </v>
      </c>
      <c r="F23" s="9">
        <f ca="1">VLOOKUP(E23,'QQQ holdings'!$A:$H,8,FALSE)</f>
        <v>9.1540000000000007E-3</v>
      </c>
      <c r="G23" s="11" t="str">
        <f ca="1">VLOOKUP(E23,'QQQ holdings'!$A:$U,21,FALSE)</f>
        <v>L------------------C--H</v>
      </c>
      <c r="H23" t="str">
        <v xml:space="preserve">REGN </v>
      </c>
      <c r="I23" s="9">
        <f ca="1">VLOOKUP(H23,'QQQ holdings'!$A:$H,8,FALSE)</f>
        <v>1E-4</v>
      </c>
      <c r="J23" s="11" t="str">
        <f ca="1">VLOOKUP(H23,'QQQ holdings'!$A:$U,21,FALSE)</f>
        <v>L----C----------------H</v>
      </c>
    </row>
    <row r="24" spans="2:10" x14ac:dyDescent="0.25">
      <c r="B24" t="str">
        <v xml:space="preserve">CSCO </v>
      </c>
      <c r="C24" s="9">
        <f ca="1">VLOOKUP(B24,'QQQ holdings'!$A:$H,8,FALSE)</f>
        <v>-6.4000000000000003E-3</v>
      </c>
      <c r="D24" s="11" t="str">
        <f ca="1">VLOOKUP(B24,'QQQ holdings'!$A:$U,21,FALSE)</f>
        <v>L----------------C----H</v>
      </c>
      <c r="E24" t="str">
        <v xml:space="preserve">SBUX </v>
      </c>
      <c r="F24" s="9">
        <f ca="1">VLOOKUP(E24,'QQQ holdings'!$A:$H,8,FALSE)</f>
        <v>2.7488000000000002E-2</v>
      </c>
      <c r="G24" s="11" t="str">
        <f ca="1">VLOOKUP(E24,'QQQ holdings'!$A:$U,21,FALSE)</f>
        <v>L----C----------------H</v>
      </c>
      <c r="H24" t="str">
        <v xml:space="preserve">IDXX </v>
      </c>
      <c r="I24" s="9">
        <f ca="1">VLOOKUP(H24,'QQQ holdings'!$A:$H,8,FALSE)</f>
        <v>2.2141000000000001E-2</v>
      </c>
      <c r="J24" s="11" t="str">
        <f ca="1">VLOOKUP(H24,'QQQ holdings'!$A:$U,21,FALSE)</f>
        <v>L----------------C----H</v>
      </c>
    </row>
    <row r="25" spans="2:10" x14ac:dyDescent="0.25">
      <c r="B25" t="str">
        <v xml:space="preserve">AMD </v>
      </c>
      <c r="C25" s="9">
        <f ca="1">VLOOKUP(B25,'QQQ holdings'!$A:$H,8,FALSE)</f>
        <v>3.4875999999999997E-2</v>
      </c>
      <c r="D25" s="11" t="str">
        <f ca="1">VLOOKUP(B25,'QQQ holdings'!$A:$U,21,FALSE)</f>
        <v>L----------------C----H</v>
      </c>
      <c r="E25" t="str">
        <v xml:space="preserve">ORLY </v>
      </c>
      <c r="F25" s="9">
        <f ca="1">VLOOKUP(E25,'QQQ holdings'!$A:$H,8,FALSE)</f>
        <v>-6.7179999999999991E-3</v>
      </c>
      <c r="G25" s="11" t="str">
        <f ca="1">VLOOKUP(E25,'QQQ holdings'!$A:$U,21,FALSE)</f>
        <v>L------------------C--H</v>
      </c>
      <c r="H25" t="str">
        <v xml:space="preserve">AZN </v>
      </c>
      <c r="I25" s="9">
        <f ca="1">VLOOKUP(H25,'QQQ holdings'!$A:$H,8,FALSE)</f>
        <v>-8.4159999999999999E-3</v>
      </c>
      <c r="J25" s="11" t="str">
        <f ca="1">VLOOKUP(H25,'QQQ holdings'!$A:$U,21,FALSE)</f>
        <v>L--------------------CH</v>
      </c>
    </row>
    <row r="26" spans="2:10" x14ac:dyDescent="0.25">
      <c r="B26" t="str">
        <v xml:space="preserve">APP </v>
      </c>
      <c r="C26" s="9">
        <f ca="1">VLOOKUP(B26,'QQQ holdings'!$A:$H,8,FALSE)</f>
        <v>-2.9045000000000001E-2</v>
      </c>
      <c r="D26" s="11" t="str">
        <f ca="1">VLOOKUP(B26,'QQQ holdings'!$A:$U,21,FALSE)</f>
        <v>L-------------------C-H</v>
      </c>
      <c r="E26" t="str">
        <v xml:space="preserve">PDD </v>
      </c>
      <c r="F26" s="9">
        <f ca="1">VLOOKUP(E26,'QQQ holdings'!$A:$H,8,FALSE)</f>
        <v>6.2500000000000003E-3</v>
      </c>
      <c r="G26" s="11" t="str">
        <f ca="1">VLOOKUP(E26,'QQQ holdings'!$A:$U,21,FALSE)</f>
        <v>L--------------C------H</v>
      </c>
      <c r="H26" t="str">
        <v xml:space="preserve">GEHC </v>
      </c>
      <c r="I26" s="9">
        <f ca="1">VLOOKUP(H26,'QQQ holdings'!$A:$H,8,FALSE)</f>
        <v>1.7349E-2</v>
      </c>
      <c r="J26" s="11" t="str">
        <f ca="1">VLOOKUP(H26,'QQQ holdings'!$A:$U,21,FALSE)</f>
        <v>L----------C----------H</v>
      </c>
    </row>
    <row r="27" spans="2:10" x14ac:dyDescent="0.25">
      <c r="B27" t="str">
        <v xml:space="preserve">INTU </v>
      </c>
      <c r="C27" s="9">
        <f ca="1">VLOOKUP(B27,'QQQ holdings'!$A:$H,8,FALSE)</f>
        <v>3.473E-3</v>
      </c>
      <c r="D27" s="11" t="str">
        <f ca="1">VLOOKUP(B27,'QQQ holdings'!$A:$U,21,FALSE)</f>
        <v>L----------C----------H</v>
      </c>
      <c r="E27" t="str">
        <v xml:space="preserve">MAR </v>
      </c>
      <c r="F27" s="9">
        <f ca="1">VLOOKUP(E27,'QQQ holdings'!$A:$H,8,FALSE)</f>
        <v>1.8115000000000003E-2</v>
      </c>
      <c r="G27" s="11" t="str">
        <f ca="1">VLOOKUP(E27,'QQQ holdings'!$A:$U,21,FALSE)</f>
        <v>L-----------C---------H</v>
      </c>
      <c r="H27" t="str">
        <v xml:space="preserve">DXCM </v>
      </c>
      <c r="I27" s="9">
        <f ca="1">VLOOKUP(H27,'QQQ holdings'!$A:$H,8,FALSE)</f>
        <v>5.4479999999999997E-3</v>
      </c>
      <c r="J27" s="11" t="str">
        <f ca="1">VLOOKUP(H27,'QQQ holdings'!$A:$U,21,FALSE)</f>
        <v>L-----C---------------H</v>
      </c>
    </row>
    <row r="28" spans="2:10" x14ac:dyDescent="0.25">
      <c r="B28" t="str">
        <v xml:space="preserve">QCOM </v>
      </c>
      <c r="C28" s="9">
        <f ca="1">VLOOKUP(B28,'QQQ holdings'!$A:$H,8,FALSE)</f>
        <v>1.4175E-2</v>
      </c>
      <c r="D28" s="11" t="str">
        <f ca="1">VLOOKUP(B28,'QQQ holdings'!$A:$U,21,FALSE)</f>
        <v>L---------------C-----H</v>
      </c>
      <c r="E28" t="str">
        <v xml:space="preserve">ABNB </v>
      </c>
      <c r="F28" s="9">
        <f ca="1">VLOOKUP(E28,'QQQ holdings'!$A:$H,8,FALSE)</f>
        <v>-6.7850000000000002E-3</v>
      </c>
      <c r="G28" s="11" t="str">
        <f ca="1">VLOOKUP(E28,'QQQ holdings'!$A:$U,21,FALSE)</f>
        <v>L-------C-------------H</v>
      </c>
      <c r="H28" t="str">
        <v xml:space="preserve">BIIB </v>
      </c>
      <c r="I28" s="9">
        <f ca="1">VLOOKUP(H28,'QQQ holdings'!$A:$H,8,FALSE)</f>
        <v>6.6790000000000009E-3</v>
      </c>
      <c r="J28" s="11" t="str">
        <f ca="1">VLOOKUP(H28,'QQQ holdings'!$A:$U,21,FALSE)</f>
        <v>L-----------C---------H</v>
      </c>
    </row>
    <row r="29" spans="2:10" x14ac:dyDescent="0.25">
      <c r="B29" t="str">
        <v xml:space="preserve">MU </v>
      </c>
      <c r="C29" s="9">
        <f ca="1">VLOOKUP(B29,'QQQ holdings'!$A:$H,8,FALSE)</f>
        <v>8.7840000000000001E-3</v>
      </c>
      <c r="D29" s="11" t="str">
        <f ca="1">VLOOKUP(B29,'QQQ holdings'!$A:$U,21,FALSE)</f>
        <v>L-------------------C-H</v>
      </c>
      <c r="E29" t="str">
        <v xml:space="preserve">ROST </v>
      </c>
      <c r="F29" s="9">
        <f ca="1">VLOOKUP(E29,'QQQ holdings'!$A:$H,8,FALSE)</f>
        <v>1.9386E-2</v>
      </c>
      <c r="G29" s="11" t="str">
        <f ca="1">VLOOKUP(E29,'QQQ holdings'!$A:$U,21,FALSE)</f>
        <v>L-----------------C---H</v>
      </c>
    </row>
    <row r="30" spans="2:10" x14ac:dyDescent="0.25">
      <c r="B30" t="str">
        <v xml:space="preserve">SHOP </v>
      </c>
      <c r="C30" s="9">
        <f ca="1">VLOOKUP(B30,'QQQ holdings'!$A:$H,8,FALSE)</f>
        <v>1.1566E-2</v>
      </c>
      <c r="D30" s="11" t="str">
        <f ca="1">VLOOKUP(B30,'QQQ holdings'!$A:$U,21,FALSE)</f>
        <v>L------------------C--H</v>
      </c>
      <c r="E30" t="str">
        <v xml:space="preserve">LULU </v>
      </c>
      <c r="F30" s="9">
        <f ca="1">VLOOKUP(E30,'QQQ holdings'!$A:$H,8,FALSE)</f>
        <v>3.5479999999999999E-3</v>
      </c>
      <c r="G30" s="11" t="str">
        <f ca="1">VLOOKUP(E30,'QQQ holdings'!$A:$U,21,FALSE)</f>
        <v>L-C-------------------H</v>
      </c>
    </row>
    <row r="31" spans="2:10" x14ac:dyDescent="0.25">
      <c r="B31" t="str">
        <v xml:space="preserve">TXN </v>
      </c>
      <c r="C31" s="9">
        <f ca="1">VLOOKUP(B31,'QQQ holdings'!$A:$H,8,FALSE)</f>
        <v>1.0699E-2</v>
      </c>
      <c r="D31" s="11" t="str">
        <f ca="1">VLOOKUP(B31,'QQQ holdings'!$A:$U,21,FALSE)</f>
        <v>L----------C----------H</v>
      </c>
    </row>
    <row r="32" spans="2:10" x14ac:dyDescent="0.25">
      <c r="B32" t="str">
        <v xml:space="preserve">AMAT </v>
      </c>
      <c r="C32" s="9">
        <f ca="1">VLOOKUP(B32,'QQQ holdings'!$A:$H,8,FALSE)</f>
        <v>2.6867000000000002E-2</v>
      </c>
      <c r="D32" s="11" t="str">
        <f ca="1">VLOOKUP(B32,'QQQ holdings'!$A:$U,21,FALSE)</f>
        <v>L------------------C--H</v>
      </c>
      <c r="E32" s="5" t="s">
        <v>33</v>
      </c>
      <c r="H32" s="5" t="s">
        <v>120</v>
      </c>
    </row>
    <row r="33" spans="2:10" x14ac:dyDescent="0.25">
      <c r="B33" t="str">
        <v xml:space="preserve">LRCX </v>
      </c>
      <c r="C33" s="9">
        <f ca="1">VLOOKUP(B33,'QQQ holdings'!$A:$H,8,FALSE)</f>
        <v>2.9413999999999999E-2</v>
      </c>
      <c r="D33" s="11" t="str">
        <f ca="1">VLOOKUP(B33,'QQQ holdings'!$A:$U,21,FALSE)</f>
        <v>L-------------------C-H</v>
      </c>
      <c r="E33" t="str" cm="1">
        <f t="array" ref="E33:E43">_xlfn._xlws.FILTER('QQQ holdings'!$A:$A, 'QQQ holdings'!$C:$C=E32, "No stocks found")</f>
        <v xml:space="preserve">META </v>
      </c>
      <c r="F33" s="9">
        <f ca="1">VLOOKUP(E33,'QQQ holdings'!$A:$H,8,FALSE)</f>
        <v>1.3535999999999999E-2</v>
      </c>
      <c r="G33" s="11" t="str">
        <f ca="1">VLOOKUP(E33,'QQQ holdings'!$A:$U,21,FALSE)</f>
        <v>L---------------C-----H</v>
      </c>
      <c r="H33" t="str" cm="1">
        <f t="array" ref="H33:H44">_xlfn._xlws.FILTER('QQQ holdings'!$A:$A, 'QQQ holdings'!$C:$C=H32, "No stocks found")</f>
        <v xml:space="preserve">HON </v>
      </c>
      <c r="I33" s="9">
        <f ca="1">VLOOKUP(E33,'QQQ holdings'!$A:$H,8,FALSE)</f>
        <v>1.3535999999999999E-2</v>
      </c>
      <c r="J33" s="11" t="str">
        <f ca="1">VLOOKUP(H33,'QQQ holdings'!$A:$U,21,FALSE)</f>
        <v>L----------C----------H</v>
      </c>
    </row>
    <row r="34" spans="2:10" x14ac:dyDescent="0.25">
      <c r="B34" t="str">
        <v xml:space="preserve">INTC </v>
      </c>
      <c r="C34" s="9">
        <f ca="1">VLOOKUP(B34,'QQQ holdings'!$A:$H,8,FALSE)</f>
        <v>3.7841E-2</v>
      </c>
      <c r="D34" s="11" t="str">
        <f ca="1">VLOOKUP(B34,'QQQ holdings'!$A:$U,21,FALSE)</f>
        <v>L------------------C--H</v>
      </c>
      <c r="E34" t="str">
        <v xml:space="preserve">GOOGL </v>
      </c>
      <c r="F34" s="9">
        <f ca="1">VLOOKUP(E34,'QQQ holdings'!$A:$H,8,FALSE)</f>
        <v>3.2260000000000001E-3</v>
      </c>
      <c r="G34" s="11" t="str">
        <f ca="1">VLOOKUP(E34,'QQQ holdings'!$A:$U,21,FALSE)</f>
        <v>L------------------C--H</v>
      </c>
      <c r="H34" t="str">
        <v xml:space="preserve">ADP </v>
      </c>
      <c r="I34" s="9">
        <f ca="1">VLOOKUP(E34,'QQQ holdings'!$A:$H,8,FALSE)</f>
        <v>3.2260000000000001E-3</v>
      </c>
      <c r="J34" s="11" t="str">
        <f ca="1">VLOOKUP(H34,'QQQ holdings'!$A:$U,21,FALSE)</f>
        <v>L-------C-------------H</v>
      </c>
    </row>
    <row r="35" spans="2:10" x14ac:dyDescent="0.25">
      <c r="B35" t="str">
        <v xml:space="preserve">ADBE </v>
      </c>
      <c r="C35" s="9">
        <f ca="1">VLOOKUP(B35,'QQQ holdings'!$A:$H,8,FALSE)</f>
        <v>2.2577E-2</v>
      </c>
      <c r="D35" s="11" t="str">
        <f ca="1">VLOOKUP(B35,'QQQ holdings'!$A:$U,21,FALSE)</f>
        <v>L-C-------------------H</v>
      </c>
      <c r="E35" t="str">
        <v xml:space="preserve">GOOG </v>
      </c>
      <c r="F35" s="9">
        <f ca="1">VLOOKUP(E35,'QQQ holdings'!$A:$H,8,FALSE)</f>
        <v>3.6249999999999998E-3</v>
      </c>
      <c r="G35" s="11" t="str">
        <f ca="1">VLOOKUP(E35,'QQQ holdings'!$A:$U,21,FALSE)</f>
        <v>L------------------C--H</v>
      </c>
      <c r="H35" t="str">
        <v xml:space="preserve">CTAS </v>
      </c>
      <c r="I35" s="9">
        <f ca="1">VLOOKUP(E35,'QQQ holdings'!$A:$H,8,FALSE)</f>
        <v>3.6249999999999998E-3</v>
      </c>
      <c r="J35" s="11" t="str">
        <f ca="1">VLOOKUP(H35,'QQQ holdings'!$A:$U,21,FALSE)</f>
        <v>L---------C-----------H</v>
      </c>
    </row>
    <row r="36" spans="2:10" x14ac:dyDescent="0.25">
      <c r="B36" t="str">
        <v xml:space="preserve">KLAC </v>
      </c>
      <c r="C36" s="9">
        <f ca="1">VLOOKUP(B36,'QQQ holdings'!$A:$H,8,FALSE)</f>
        <v>9.2040000000000004E-3</v>
      </c>
      <c r="D36" s="11" t="str">
        <f ca="1">VLOOKUP(B36,'QQQ holdings'!$A:$U,21,FALSE)</f>
        <v>L-------------------C-H</v>
      </c>
      <c r="E36" t="str">
        <v xml:space="preserve">NFLX </v>
      </c>
      <c r="F36" s="9">
        <f ca="1">VLOOKUP(E36,'QQQ holdings'!$A:$H,8,FALSE)</f>
        <v>-7.1479999999999998E-3</v>
      </c>
      <c r="G36" s="11" t="str">
        <f ca="1">VLOOKUP(E36,'QQQ holdings'!$A:$U,21,FALSE)</f>
        <v>L---------------C-----H</v>
      </c>
      <c r="H36" t="str">
        <v xml:space="preserve">TRI </v>
      </c>
      <c r="I36" s="9">
        <f ca="1">VLOOKUP(E36,'QQQ holdings'!$A:$H,8,FALSE)</f>
        <v>-7.1479999999999998E-3</v>
      </c>
      <c r="J36" s="11" t="str">
        <f ca="1">VLOOKUP(H36,'QQQ holdings'!$A:$U,21,FALSE)</f>
        <v>L-C-------------------H</v>
      </c>
    </row>
    <row r="37" spans="2:10" x14ac:dyDescent="0.25">
      <c r="B37" t="str">
        <v xml:space="preserve">PANW </v>
      </c>
      <c r="C37" s="9">
        <f ca="1">VLOOKUP(B37,'QQQ holdings'!$A:$H,8,FALSE)</f>
        <v>1.2089000000000001E-2</v>
      </c>
      <c r="D37" s="11" t="str">
        <f ca="1">VLOOKUP(B37,'QQQ holdings'!$A:$U,21,FALSE)</f>
        <v>L-------------------C-H</v>
      </c>
      <c r="E37" t="str">
        <v xml:space="preserve">TMUS </v>
      </c>
      <c r="F37" s="9">
        <f ca="1">VLOOKUP(E37,'QQQ holdings'!$A:$H,8,FALSE)</f>
        <v>-1.3375999999999999E-2</v>
      </c>
      <c r="G37" s="11" t="str">
        <f ca="1">VLOOKUP(E37,'QQQ holdings'!$A:$U,21,FALSE)</f>
        <v>L--------C------------H</v>
      </c>
      <c r="H37" t="str">
        <v xml:space="preserve">CSX </v>
      </c>
      <c r="I37" s="9">
        <f ca="1">VLOOKUP(E37,'QQQ holdings'!$A:$H,8,FALSE)</f>
        <v>-1.3375999999999999E-2</v>
      </c>
      <c r="J37" s="11" t="str">
        <f ca="1">VLOOKUP(H37,'QQQ holdings'!$A:$U,21,FALSE)</f>
        <v>L----------------C----H</v>
      </c>
    </row>
    <row r="38" spans="2:10" x14ac:dyDescent="0.25">
      <c r="B38" t="str">
        <v xml:space="preserve">ADI </v>
      </c>
      <c r="C38" s="9">
        <f ca="1">VLOOKUP(B38,'QQQ holdings'!$A:$H,8,FALSE)</f>
        <v>9.9880000000000004E-3</v>
      </c>
      <c r="D38" s="11" t="str">
        <f ca="1">VLOOKUP(B38,'QQQ holdings'!$A:$U,21,FALSE)</f>
        <v>L----------------C----H</v>
      </c>
      <c r="E38" t="str">
        <v xml:space="preserve">CMCSA </v>
      </c>
      <c r="F38" s="9">
        <f ca="1">VLOOKUP(E38,'QQQ holdings'!$A:$H,8,FALSE)</f>
        <v>-1.7453E-2</v>
      </c>
      <c r="G38" s="11" t="str">
        <f ca="1">VLOOKUP(E38,'QQQ holdings'!$A:$U,21,FALSE)</f>
        <v>L-C-------------------H</v>
      </c>
      <c r="H38" t="str">
        <v xml:space="preserve">FAST </v>
      </c>
      <c r="I38" s="9">
        <f ca="1">VLOOKUP(E38,'QQQ holdings'!$A:$H,8,FALSE)</f>
        <v>-1.7453E-2</v>
      </c>
      <c r="J38" s="11" t="str">
        <f ca="1">VLOOKUP(H38,'QQQ holdings'!$A:$U,21,FALSE)</f>
        <v>L----------------C----H</v>
      </c>
    </row>
    <row r="39" spans="2:10" x14ac:dyDescent="0.25">
      <c r="B39" t="str">
        <v xml:space="preserve">CRWD </v>
      </c>
      <c r="C39" s="9">
        <f ca="1">VLOOKUP(B39,'QQQ holdings'!$A:$H,8,FALSE)</f>
        <v>-6.3210000000000002E-3</v>
      </c>
      <c r="D39" s="11" t="str">
        <f ca="1">VLOOKUP(B39,'QQQ holdings'!$A:$U,21,FALSE)</f>
        <v>L-------------------C-H</v>
      </c>
      <c r="E39" t="str">
        <v xml:space="preserve">EA </v>
      </c>
      <c r="F39" s="9">
        <f ca="1">VLOOKUP(E39,'QQQ holdings'!$A:$H,8,FALSE)</f>
        <v>-3.1250000000000002E-3</v>
      </c>
      <c r="G39" s="11" t="str">
        <f ca="1">VLOOKUP(E39,'QQQ holdings'!$A:$U,21,FALSE)</f>
        <v>L--------------------CH</v>
      </c>
      <c r="H39" t="str">
        <v xml:space="preserve">AXON </v>
      </c>
      <c r="I39" s="9">
        <f ca="1">VLOOKUP(E39,'QQQ holdings'!$A:$H,8,FALSE)</f>
        <v>-3.1250000000000002E-3</v>
      </c>
      <c r="J39" s="11" t="str">
        <f ca="1">VLOOKUP(H39,'QQQ holdings'!$A:$U,21,FALSE)</f>
        <v>L-------------C-------H</v>
      </c>
    </row>
    <row r="40" spans="2:10" x14ac:dyDescent="0.25">
      <c r="B40" t="str">
        <v xml:space="preserve">CDNS </v>
      </c>
      <c r="C40" s="9">
        <f ca="1">VLOOKUP(B40,'QQQ holdings'!$A:$H,8,FALSE)</f>
        <v>-1.3439000000000001E-2</v>
      </c>
      <c r="D40" s="11" t="str">
        <f ca="1">VLOOKUP(B40,'QQQ holdings'!$A:$U,21,FALSE)</f>
        <v>L-----------------C---H</v>
      </c>
      <c r="E40" t="str">
        <v xml:space="preserve">WBD </v>
      </c>
      <c r="F40" s="9">
        <f ca="1">VLOOKUP(E40,'QQQ holdings'!$A:$H,8,FALSE)</f>
        <v>-5.6849999999999999E-3</v>
      </c>
      <c r="G40" s="11" t="str">
        <f ca="1">VLOOKUP(E40,'QQQ holdings'!$A:$U,21,FALSE)</f>
        <v>L-------------------C-H</v>
      </c>
      <c r="H40" t="str">
        <v xml:space="preserve">PCAR </v>
      </c>
      <c r="I40" s="9">
        <f ca="1">VLOOKUP(E40,'QQQ holdings'!$A:$H,8,FALSE)</f>
        <v>-5.6849999999999999E-3</v>
      </c>
      <c r="J40" s="11" t="str">
        <f ca="1">VLOOKUP(H40,'QQQ holdings'!$A:$U,21,FALSE)</f>
        <v>L--------C------------H</v>
      </c>
    </row>
    <row r="41" spans="2:10" x14ac:dyDescent="0.25">
      <c r="B41" t="str">
        <v xml:space="preserve">SNPS </v>
      </c>
      <c r="C41" s="9">
        <f ca="1">VLOOKUP(B41,'QQQ holdings'!$A:$H,8,FALSE)</f>
        <v>-3.6080000000000001E-2</v>
      </c>
      <c r="D41" s="11" t="str">
        <f ca="1">VLOOKUP(B41,'QQQ holdings'!$A:$U,21,FALSE)</f>
        <v>L---------C-----------H</v>
      </c>
      <c r="E41" t="str">
        <v xml:space="preserve">TTWO </v>
      </c>
      <c r="F41" s="9">
        <f ca="1">VLOOKUP(E41,'QQQ holdings'!$A:$H,8,FALSE)</f>
        <v>6.0299999999999998E-3</v>
      </c>
      <c r="G41" s="11" t="str">
        <f ca="1">VLOOKUP(E41,'QQQ holdings'!$A:$U,21,FALSE)</f>
        <v>L-------------------C-H</v>
      </c>
      <c r="H41" t="str">
        <v xml:space="preserve">PAYX </v>
      </c>
      <c r="I41" s="9">
        <f ca="1">VLOOKUP(E41,'QQQ holdings'!$A:$H,8,FALSE)</f>
        <v>6.0299999999999998E-3</v>
      </c>
      <c r="J41" s="11" t="str">
        <f ca="1">VLOOKUP(H41,'QQQ holdings'!$A:$U,21,FALSE)</f>
        <v>L--C------------------H</v>
      </c>
    </row>
    <row r="42" spans="2:10" x14ac:dyDescent="0.25">
      <c r="B42" t="str">
        <v xml:space="preserve">MSTR </v>
      </c>
      <c r="C42" s="9">
        <f ca="1">VLOOKUP(B42,'QQQ holdings'!$A:$H,8,FALSE)</f>
        <v>4.1134000000000004E-2</v>
      </c>
      <c r="D42" s="11" t="str">
        <f ca="1">VLOOKUP(B42,'QQQ holdings'!$A:$U,21,FALSE)</f>
        <v>L---------C-----------H</v>
      </c>
      <c r="E42" t="str">
        <v xml:space="preserve">CHTR </v>
      </c>
      <c r="F42" s="9">
        <f ca="1">VLOOKUP(E42,'QQQ holdings'!$A:$H,8,FALSE)</f>
        <v>-1.9956000000000002E-2</v>
      </c>
      <c r="G42" s="11" t="str">
        <f ca="1">VLOOKUP(E42,'QQQ holdings'!$A:$U,21,FALSE)</f>
        <v>L---C-----------------H</v>
      </c>
      <c r="H42" t="str">
        <v xml:space="preserve">CPRT </v>
      </c>
      <c r="I42" s="9">
        <f ca="1">VLOOKUP(E42,'QQQ holdings'!$A:$H,8,FALSE)</f>
        <v>-1.9956000000000002E-2</v>
      </c>
      <c r="J42" s="11" t="str">
        <f ca="1">VLOOKUP(H42,'QQQ holdings'!$A:$U,21,FALSE)</f>
        <v>L-C-------------------H</v>
      </c>
    </row>
    <row r="43" spans="2:10" x14ac:dyDescent="0.25">
      <c r="B43" t="str">
        <v xml:space="preserve">ASML </v>
      </c>
      <c r="C43" s="9">
        <f ca="1">VLOOKUP(B43,'QQQ holdings'!$A:$H,8,FALSE)</f>
        <v>2.6811999999999999E-2</v>
      </c>
      <c r="D43" s="11" t="str">
        <f ca="1">VLOOKUP(B43,'QQQ holdings'!$A:$U,21,FALSE)</f>
        <v>L------------------C--H</v>
      </c>
      <c r="E43" t="str">
        <v xml:space="preserve">TTD </v>
      </c>
      <c r="F43" s="9">
        <f ca="1">VLOOKUP(E43,'QQQ holdings'!$A:$H,8,FALSE)</f>
        <v>3.1629999999999998E-2</v>
      </c>
      <c r="G43" s="11" t="str">
        <f ca="1">VLOOKUP(E43,'QQQ holdings'!$A:$U,21,FALSE)</f>
        <v>L-C-------------------H</v>
      </c>
      <c r="H43" t="str">
        <v xml:space="preserve">VRSK </v>
      </c>
      <c r="I43" s="9">
        <f ca="1">VLOOKUP(E43,'QQQ holdings'!$A:$H,8,FALSE)</f>
        <v>3.1629999999999998E-2</v>
      </c>
      <c r="J43" s="11" t="str">
        <f ca="1">VLOOKUP(H43,'QQQ holdings'!$A:$U,21,FALSE)</f>
        <v>L--C------------------H</v>
      </c>
    </row>
    <row r="44" spans="2:10" x14ac:dyDescent="0.25">
      <c r="B44" t="str">
        <v xml:space="preserve">MRVL </v>
      </c>
      <c r="C44" s="9">
        <f ca="1">VLOOKUP(B44,'QQQ holdings'!$A:$H,8,FALSE)</f>
        <v>2.7536000000000001E-2</v>
      </c>
      <c r="D44" s="11" t="str">
        <f ca="1">VLOOKUP(B44,'QQQ holdings'!$A:$U,21,FALSE)</f>
        <v>L---------C-----------H</v>
      </c>
      <c r="H44" t="str">
        <v xml:space="preserve">ODFL </v>
      </c>
      <c r="I44" s="9">
        <f ca="1">VLOOKUP(H44,'QQQ holdings'!$A:$H,8,FALSE)</f>
        <v>9.7669999999999996E-3</v>
      </c>
      <c r="J44" s="11" t="str">
        <f ca="1">VLOOKUP(H44,'QQQ holdings'!$A:$U,21,FALSE)</f>
        <v>L-C-------------------H</v>
      </c>
    </row>
    <row r="45" spans="2:10" x14ac:dyDescent="0.25">
      <c r="B45" t="str">
        <v xml:space="preserve">ADSK </v>
      </c>
      <c r="C45" s="9">
        <f ca="1">VLOOKUP(B45,'QQQ holdings'!$A:$H,8,FALSE)</f>
        <v>1.6406E-2</v>
      </c>
      <c r="D45" s="11" t="str">
        <f ca="1">VLOOKUP(B45,'QQQ holdings'!$A:$U,21,FALSE)</f>
        <v>L-----------------C---H</v>
      </c>
      <c r="E45" s="5" t="s">
        <v>48</v>
      </c>
    </row>
    <row r="46" spans="2:10" x14ac:dyDescent="0.25">
      <c r="B46" t="str">
        <v xml:space="preserve">FTNT </v>
      </c>
      <c r="C46" s="9">
        <f ca="1">VLOOKUP(B46,'QQQ holdings'!$A:$H,8,FALSE)</f>
        <v>1.3030999999999999E-2</v>
      </c>
      <c r="D46" s="11" t="str">
        <f ca="1">VLOOKUP(B46,'QQQ holdings'!$A:$U,21,FALSE)</f>
        <v>L-------C-------------H</v>
      </c>
      <c r="E46" t="str" cm="1">
        <f t="array" ref="E46:E52">_xlfn._xlws.FILTER('QQQ holdings'!$A:$A, 'QQQ holdings'!$C:$C=E45, "No stocks found")</f>
        <v xml:space="preserve">COST </v>
      </c>
      <c r="F46" s="9">
        <f ca="1">VLOOKUP(E46,'QQQ holdings'!$A:$H,8,FALSE)</f>
        <v>-6.2140000000000003E-4</v>
      </c>
      <c r="H46" s="5" t="s">
        <v>193</v>
      </c>
    </row>
    <row r="47" spans="2:10" x14ac:dyDescent="0.25">
      <c r="B47" t="str">
        <v xml:space="preserve">NXPI </v>
      </c>
      <c r="C47" s="9">
        <f ca="1">VLOOKUP(B47,'QQQ holdings'!$A:$H,8,FALSE)</f>
        <v>1.2426999999999999E-2</v>
      </c>
      <c r="D47" s="11" t="str">
        <f ca="1">VLOOKUP(B47,'QQQ holdings'!$A:$U,21,FALSE)</f>
        <v>L--------------C------H</v>
      </c>
      <c r="E47" t="str">
        <v xml:space="preserve">PEP </v>
      </c>
      <c r="F47" s="9">
        <f ca="1">VLOOKUP(E47,'QQQ holdings'!$A:$H,8,FALSE)</f>
        <v>-5.7989999999999995E-3</v>
      </c>
      <c r="G47" s="11" t="str">
        <f ca="1">VLOOKUP(E47,'QQQ holdings'!$A:$U,21,FALSE)</f>
        <v>L------C--------------H</v>
      </c>
      <c r="H47" t="str" cm="1">
        <f t="array" ref="H47">_xlfn._xlws.FILTER('QQQ holdings'!$A:$A, 'QQQ holdings'!$C:$C=H46, "No stocks found")</f>
        <v xml:space="preserve">PYPL </v>
      </c>
      <c r="I47" s="9">
        <f ca="1">VLOOKUP(E47,'QQQ holdings'!$A:$H,8,FALSE)</f>
        <v>-5.7989999999999995E-3</v>
      </c>
      <c r="J47" s="11" t="str">
        <f ca="1">VLOOKUP(H47,'QQQ holdings'!$A:$U,21,FALSE)</f>
        <v>L------C--------------H</v>
      </c>
    </row>
    <row r="48" spans="2:10" x14ac:dyDescent="0.25">
      <c r="B48" t="str">
        <v xml:space="preserve">ROP </v>
      </c>
      <c r="C48" s="9">
        <f ca="1">VLOOKUP(B48,'QQQ holdings'!$A:$H,8,FALSE)</f>
        <v>-7.6310000000000006E-4</v>
      </c>
      <c r="D48" s="11" t="str">
        <f ca="1">VLOOKUP(B48,'QQQ holdings'!$A:$U,21,FALSE)</f>
        <v>L-C-------------------H</v>
      </c>
      <c r="E48" t="str">
        <v xml:space="preserve">MDLZ </v>
      </c>
      <c r="F48" s="9">
        <f ca="1">VLOOKUP(E48,'QQQ holdings'!$A:$H,8,FALSE)</f>
        <v>-2.2004000000000003E-2</v>
      </c>
      <c r="G48" s="11" t="str">
        <f ca="1">VLOOKUP(E48,'QQQ holdings'!$A:$U,21,FALSE)</f>
        <v>L----------C----------H</v>
      </c>
    </row>
    <row r="49" spans="2:10" x14ac:dyDescent="0.25">
      <c r="B49" t="str">
        <v xml:space="preserve">WDAY </v>
      </c>
      <c r="C49" s="9">
        <f ca="1">VLOOKUP(B49,'QQQ holdings'!$A:$H,8,FALSE)</f>
        <v>-4.7370000000000002E-4</v>
      </c>
      <c r="D49" s="11" t="str">
        <f ca="1">VLOOKUP(B49,'QQQ holdings'!$A:$U,21,FALSE)</f>
        <v>L------C--------------H</v>
      </c>
      <c r="E49" t="str">
        <v xml:space="preserve">MNST </v>
      </c>
      <c r="F49" s="9">
        <f ca="1">VLOOKUP(E49,'QQQ holdings'!$A:$H,8,FALSE)</f>
        <v>2.225E-3</v>
      </c>
      <c r="G49" s="11" t="str">
        <f ca="1">VLOOKUP(E49,'QQQ holdings'!$A:$U,21,FALSE)</f>
        <v>L--------------------CH</v>
      </c>
      <c r="H49" s="5" t="s">
        <v>142</v>
      </c>
    </row>
    <row r="50" spans="2:10" x14ac:dyDescent="0.25">
      <c r="B50" t="str">
        <v xml:space="preserve">ZS </v>
      </c>
      <c r="C50" s="9">
        <f ca="1">VLOOKUP(B50,'QQQ holdings'!$A:$H,8,FALSE)</f>
        <v>1.0015000000000001E-2</v>
      </c>
      <c r="D50" s="11" t="str">
        <f ca="1">VLOOKUP(B50,'QQQ holdings'!$A:$U,21,FALSE)</f>
        <v>L------------------C--H</v>
      </c>
      <c r="E50" t="str">
        <v xml:space="preserve">CCEP </v>
      </c>
      <c r="F50" s="9">
        <f ca="1">VLOOKUP(E50,'QQQ holdings'!$A:$H,8,FALSE)</f>
        <v>-2.4327999999999999E-2</v>
      </c>
      <c r="G50" s="11" t="str">
        <f ca="1">VLOOKUP(E50,'QQQ holdings'!$A:$U,21,FALSE)</f>
        <v>L------------C--------H</v>
      </c>
      <c r="H50" t="str" cm="1">
        <f t="array" ref="H50:H53">_xlfn._xlws.FILTER('QQQ holdings'!$A:$A, 'QQQ holdings'!$C:$C=H49, "No stocks found")</f>
        <v xml:space="preserve">CEG </v>
      </c>
      <c r="I50" s="9">
        <f ca="1">VLOOKUP(E50,'QQQ holdings'!$A:$H,8,FALSE)</f>
        <v>-2.4327999999999999E-2</v>
      </c>
      <c r="J50" s="11" t="str">
        <f ca="1">VLOOKUP(H50,'QQQ holdings'!$A:$U,21,FALSE)</f>
        <v>L-------------------C-H</v>
      </c>
    </row>
    <row r="51" spans="2:10" x14ac:dyDescent="0.25">
      <c r="B51" t="str">
        <v xml:space="preserve">DDOG </v>
      </c>
      <c r="C51" s="9">
        <f ca="1">VLOOKUP(B51,'QQQ holdings'!$A:$H,8,FALSE)</f>
        <v>-7.4000000000000003E-3</v>
      </c>
      <c r="D51" s="11" t="str">
        <f ca="1">VLOOKUP(B51,'QQQ holdings'!$A:$U,21,FALSE)</f>
        <v>L----------------C----H</v>
      </c>
      <c r="E51" t="str">
        <v xml:space="preserve">KDP </v>
      </c>
      <c r="F51" s="9">
        <f ca="1">VLOOKUP(E51,'QQQ holdings'!$A:$H,8,FALSE)</f>
        <v>5.4690000000000008E-3</v>
      </c>
      <c r="G51" s="11" t="str">
        <f ca="1">VLOOKUP(E51,'QQQ holdings'!$A:$U,21,FALSE)</f>
        <v>L-C-------------------H</v>
      </c>
      <c r="H51" t="str">
        <v xml:space="preserve">AEP </v>
      </c>
      <c r="I51" s="9">
        <f ca="1">VLOOKUP(E51,'QQQ holdings'!$A:$H,8,FALSE)</f>
        <v>5.4690000000000008E-3</v>
      </c>
      <c r="J51" s="11" t="str">
        <f ca="1">VLOOKUP(H51,'QQQ holdings'!$A:$U,21,FALSE)</f>
        <v>L------------------C--H</v>
      </c>
    </row>
    <row r="52" spans="2:10" x14ac:dyDescent="0.25">
      <c r="B52" t="str">
        <v xml:space="preserve">MCHP </v>
      </c>
      <c r="C52" s="9">
        <f ca="1">VLOOKUP(B52,'QQQ holdings'!$A:$H,8,FALSE)</f>
        <v>3.1508000000000001E-2</v>
      </c>
      <c r="D52" s="11" t="str">
        <f ca="1">VLOOKUP(B52,'QQQ holdings'!$A:$U,21,FALSE)</f>
        <v>L-------------C-------H</v>
      </c>
      <c r="E52" t="str">
        <v xml:space="preserve">KHC </v>
      </c>
      <c r="F52" s="9">
        <f ca="1">VLOOKUP(E52,'QQQ holdings'!$A:$H,8,FALSE)</f>
        <v>-7.9909999999999998E-3</v>
      </c>
      <c r="G52" s="11" t="str">
        <f ca="1">VLOOKUP(E52,'QQQ holdings'!$A:$U,21,FALSE)</f>
        <v>L--C------------------H</v>
      </c>
      <c r="H52" t="str">
        <v xml:space="preserve">XEL </v>
      </c>
      <c r="I52" s="9">
        <f ca="1">VLOOKUP(E52,'QQQ holdings'!$A:$H,8,FALSE)</f>
        <v>-7.9909999999999998E-3</v>
      </c>
      <c r="J52" s="11" t="str">
        <f ca="1">VLOOKUP(H52,'QQQ holdings'!$A:$U,21,FALSE)</f>
        <v>L-------------------C-H</v>
      </c>
    </row>
    <row r="53" spans="2:10" x14ac:dyDescent="0.25">
      <c r="B53" t="str">
        <v xml:space="preserve">CTSH </v>
      </c>
      <c r="C53" s="9">
        <f ca="1">VLOOKUP(B53,'QQQ holdings'!$A:$H,8,FALSE)</f>
        <v>7.064E-3</v>
      </c>
      <c r="D53" s="11" t="str">
        <f ca="1">VLOOKUP(B53,'QQQ holdings'!$A:$U,21,FALSE)</f>
        <v>L-C-------------------H</v>
      </c>
      <c r="H53" t="str">
        <v xml:space="preserve">EXC </v>
      </c>
      <c r="I53" s="9">
        <f ca="1">VLOOKUP(H53,'QQQ holdings'!$A:$H,8,FALSE)</f>
        <v>-1.9970000000000001E-3</v>
      </c>
      <c r="J53" s="11" t="str">
        <f ca="1">VLOOKUP(H53,'QQQ holdings'!$A:$U,21,FALSE)</f>
        <v>L---------------C-----H</v>
      </c>
    </row>
    <row r="54" spans="2:10" x14ac:dyDescent="0.25">
      <c r="B54" t="str">
        <v xml:space="preserve">TEAM </v>
      </c>
      <c r="C54" s="9">
        <f ca="1">VLOOKUP(B54,'QQQ holdings'!$A:$H,8,FALSE)</f>
        <v>9.895000000000001E-3</v>
      </c>
      <c r="D54" s="11" t="str">
        <f ca="1">VLOOKUP(B54,'QQQ holdings'!$A:$U,21,FALSE)</f>
        <v>LC--------------------H</v>
      </c>
      <c r="E54" s="5" t="s">
        <v>64</v>
      </c>
    </row>
    <row r="55" spans="2:10" x14ac:dyDescent="0.25">
      <c r="B55" t="str">
        <v xml:space="preserve">CDW </v>
      </c>
      <c r="C55" s="9">
        <f ca="1">VLOOKUP(B55,'QQQ holdings'!$A:$H,8,FALSE)</f>
        <v>2.7050000000000004E-3</v>
      </c>
      <c r="D55" s="11" t="str">
        <f ca="1">VLOOKUP(B55,'QQQ holdings'!$A:$U,21,FALSE)</f>
        <v>L-----C---------------H</v>
      </c>
      <c r="E55" t="str" cm="1">
        <f t="array" ref="E55">_xlfn._xlws.FILTER('QQQ holdings'!$A:$A, 'QQQ holdings'!$C:$C=E54, "No stocks found")</f>
        <v xml:space="preserve">LIN </v>
      </c>
      <c r="F55" s="9">
        <f ca="1">VLOOKUP(E55,'QQQ holdings'!$A:$H,8,FALSE)</f>
        <v>5.7199999999999994E-3</v>
      </c>
      <c r="G55" s="11" t="str">
        <f ca="1">VLOOKUP(E46,'QQQ holdings'!$A:$U,21,FALSE)</f>
        <v>L-----C---------------H</v>
      </c>
      <c r="H55" s="5" t="s">
        <v>233</v>
      </c>
    </row>
    <row r="56" spans="2:10" x14ac:dyDescent="0.25">
      <c r="B56" t="str">
        <v xml:space="preserve">ON </v>
      </c>
      <c r="C56" s="9">
        <f ca="1">VLOOKUP(B56,'QQQ holdings'!$A:$H,8,FALSE)</f>
        <v>8.0660000000000003E-3</v>
      </c>
      <c r="D56" s="11" t="str">
        <f ca="1">VLOOKUP(B56,'QQQ holdings'!$A:$U,21,FALSE)</f>
        <v>L--------C------------H</v>
      </c>
      <c r="H56" t="str" cm="1">
        <f t="array" ref="H56:H57">_xlfn._xlws.FILTER('QQQ holdings'!$A:$A, 'QQQ holdings'!$C:$C=H55, "No stocks found")</f>
        <v xml:space="preserve">BKR </v>
      </c>
      <c r="I56" s="9">
        <f ca="1">VLOOKUP(H56,'QQQ holdings'!$A:$H,8,FALSE)</f>
        <v>8.271000000000001E-4</v>
      </c>
      <c r="J56" s="11" t="str">
        <f ca="1">VLOOKUP(H56,'QQQ holdings'!$A:$U,21,FALSE)</f>
        <v>L-----------------C---H</v>
      </c>
    </row>
    <row r="57" spans="2:10" x14ac:dyDescent="0.25">
      <c r="B57" t="str">
        <v xml:space="preserve">GFS </v>
      </c>
      <c r="C57" s="9">
        <f ca="1">VLOOKUP(B57,'QQQ holdings'!$A:$H,8,FALSE)</f>
        <v>3.5642E-2</v>
      </c>
      <c r="D57" s="11" t="str">
        <f ca="1">VLOOKUP(B57,'QQQ holdings'!$A:$U,21,FALSE)</f>
        <v>L-----C---------------H</v>
      </c>
      <c r="E57" s="5" t="s">
        <v>279</v>
      </c>
      <c r="H57" t="str">
        <v xml:space="preserve">FANG </v>
      </c>
      <c r="I57" s="9">
        <f ca="1">VLOOKUP(H57,'QQQ holdings'!$A:$H,8,FALSE)</f>
        <v>-2.4380000000000001E-3</v>
      </c>
      <c r="J57" s="11" t="str">
        <f ca="1">VLOOKUP(H57,'QQQ holdings'!$A:$U,21,FALSE)</f>
        <v>L-------C-------------H</v>
      </c>
    </row>
    <row r="58" spans="2:10" x14ac:dyDescent="0.25">
      <c r="B58" t="str">
        <v xml:space="preserve">ARM </v>
      </c>
      <c r="C58" s="9">
        <f ca="1">VLOOKUP(B58,'QQQ holdings'!$A:$H,8,FALSE)</f>
        <v>1.1736999999999999E-2</v>
      </c>
      <c r="D58" s="11" t="str">
        <f ca="1">VLOOKUP(B58,'QQQ holdings'!$A:$U,21,FALSE)</f>
        <v>L--------------C------H</v>
      </c>
      <c r="E58" t="str" cm="1">
        <f t="array" ref="E58">_xlfn._xlws.FILTER('QQQ holdings'!$A:$A, 'QQQ holdings'!$C:$C=E57, "No stocks found")</f>
        <v xml:space="preserve">CSGP </v>
      </c>
      <c r="F58" s="9">
        <f ca="1">VLOOKUP(E58,'QQQ holdings'!$A:$H,8,FALSE)</f>
        <v>5.0309999999999999E-3</v>
      </c>
      <c r="G58" s="11" t="str">
        <f ca="1">VLOOKUP(E49,'QQQ holdings'!$A:$U,21,FALSE)</f>
        <v>L--------------------CH</v>
      </c>
    </row>
  </sheetData>
  <conditionalFormatting sqref="C19:C58">
    <cfRule type="colorScale" priority="13">
      <colorScale>
        <cfvo type="min"/>
        <cfvo type="percentile" val="50"/>
        <cfvo type="max"/>
        <color rgb="FFF8696B"/>
        <color rgb="FFFCFCFF"/>
        <color rgb="FF63BE7B"/>
      </colorScale>
    </cfRule>
  </conditionalFormatting>
  <conditionalFormatting sqref="F19:F30">
    <cfRule type="colorScale" priority="12">
      <colorScale>
        <cfvo type="min"/>
        <cfvo type="percentile" val="50"/>
        <cfvo type="max"/>
        <color rgb="FFF8696B"/>
        <color rgb="FFFCFCFF"/>
        <color rgb="FF63BE7B"/>
      </colorScale>
    </cfRule>
  </conditionalFormatting>
  <conditionalFormatting sqref="F46:F52">
    <cfRule type="colorScale" priority="9">
      <colorScale>
        <cfvo type="min"/>
        <cfvo type="percentile" val="50"/>
        <cfvo type="max"/>
        <color rgb="FFF8696B"/>
        <color rgb="FFFCFCFF"/>
        <color rgb="FF63BE7B"/>
      </colorScale>
    </cfRule>
  </conditionalFormatting>
  <conditionalFormatting sqref="F55">
    <cfRule type="colorScale" priority="6">
      <colorScale>
        <cfvo type="min"/>
        <cfvo type="percentile" val="50"/>
        <cfvo type="max"/>
        <color rgb="FFF8696B"/>
        <color rgb="FFFCFCFF"/>
        <color rgb="FF63BE7B"/>
      </colorScale>
    </cfRule>
  </conditionalFormatting>
  <conditionalFormatting sqref="F58">
    <cfRule type="colorScale" priority="5">
      <colorScale>
        <cfvo type="min"/>
        <cfvo type="percentile" val="50"/>
        <cfvo type="max"/>
        <color rgb="FFF8696B"/>
        <color rgb="FFFCFCFF"/>
        <color rgb="FF63BE7B"/>
      </colorScale>
    </cfRule>
  </conditionalFormatting>
  <conditionalFormatting sqref="I19:I28">
    <cfRule type="colorScale" priority="11">
      <colorScale>
        <cfvo type="min"/>
        <cfvo type="percentile" val="50"/>
        <cfvo type="max"/>
        <color rgb="FFF8696B"/>
        <color rgb="FFFCFCFF"/>
        <color rgb="FF63BE7B"/>
      </colorScale>
    </cfRule>
  </conditionalFormatting>
  <conditionalFormatting sqref="I33:I43 F33:F43">
    <cfRule type="colorScale" priority="10">
      <colorScale>
        <cfvo type="min"/>
        <cfvo type="percentile" val="50"/>
        <cfvo type="max"/>
        <color rgb="FFF8696B"/>
        <color rgb="FFFCFCFF"/>
        <color rgb="FF63BE7B"/>
      </colorScale>
    </cfRule>
  </conditionalFormatting>
  <conditionalFormatting sqref="I44">
    <cfRule type="colorScale" priority="1">
      <colorScale>
        <cfvo type="min"/>
        <cfvo type="percentile" val="50"/>
        <cfvo type="max"/>
        <color rgb="FFF8696B"/>
        <color rgb="FFFCFCFF"/>
        <color rgb="FF63BE7B"/>
      </colorScale>
    </cfRule>
  </conditionalFormatting>
  <conditionalFormatting sqref="I47">
    <cfRule type="colorScale" priority="8">
      <colorScale>
        <cfvo type="min"/>
        <cfvo type="percentile" val="50"/>
        <cfvo type="max"/>
        <color rgb="FFF8696B"/>
        <color rgb="FFFCFCFF"/>
        <color rgb="FF63BE7B"/>
      </colorScale>
    </cfRule>
  </conditionalFormatting>
  <conditionalFormatting sqref="I50:I52">
    <cfRule type="colorScale" priority="7">
      <colorScale>
        <cfvo type="min"/>
        <cfvo type="percentile" val="50"/>
        <cfvo type="max"/>
        <color rgb="FFF8696B"/>
        <color rgb="FFFCFCFF"/>
        <color rgb="FF63BE7B"/>
      </colorScale>
    </cfRule>
  </conditionalFormatting>
  <conditionalFormatting sqref="I53">
    <cfRule type="colorScale" priority="2">
      <colorScale>
        <cfvo type="min"/>
        <cfvo type="percentile" val="50"/>
        <cfvo type="max"/>
        <color rgb="FFF8696B"/>
        <color rgb="FFFCFCFF"/>
        <color rgb="FF63BE7B"/>
      </colorScale>
    </cfRule>
  </conditionalFormatting>
  <conditionalFormatting sqref="I56">
    <cfRule type="colorScale" priority="4">
      <colorScale>
        <cfvo type="min"/>
        <cfvo type="percentile" val="50"/>
        <cfvo type="max"/>
        <color rgb="FFF8696B"/>
        <color rgb="FFFCFCFF"/>
        <color rgb="FF63BE7B"/>
      </colorScale>
    </cfRule>
  </conditionalFormatting>
  <conditionalFormatting sqref="I57">
    <cfRule type="colorScale" priority="3">
      <colorScale>
        <cfvo type="min"/>
        <cfvo type="percentile" val="50"/>
        <cfvo type="max"/>
        <color rgb="FFF8696B"/>
        <color rgb="FFFCFCFF"/>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89C9-CEE9-4EF4-8BDC-B0B020C68FD7}">
  <dimension ref="C1:L510"/>
  <sheetViews>
    <sheetView tabSelected="1" workbookViewId="0">
      <selection activeCell="C7" sqref="C7:L510"/>
    </sheetView>
  </sheetViews>
  <sheetFormatPr defaultRowHeight="15" x14ac:dyDescent="0.25"/>
  <cols>
    <col min="4" max="4" width="11.28515625" customWidth="1"/>
    <col min="8" max="8" width="12.42578125" customWidth="1"/>
    <col min="9" max="9" width="12" customWidth="1"/>
    <col min="10" max="10" width="12.42578125" customWidth="1"/>
  </cols>
  <sheetData>
    <row r="1" spans="3:12" x14ac:dyDescent="0.25">
      <c r="C1" t="s">
        <v>2304</v>
      </c>
    </row>
    <row r="2" spans="3:12" x14ac:dyDescent="0.25">
      <c r="C2" t="s">
        <v>2305</v>
      </c>
    </row>
    <row r="7" spans="3:12" x14ac:dyDescent="0.25">
      <c r="C7" s="5" t="s">
        <v>329</v>
      </c>
      <c r="D7" s="5" t="s">
        <v>2306</v>
      </c>
      <c r="E7" s="5" t="s">
        <v>2307</v>
      </c>
      <c r="F7" s="5" t="s">
        <v>331</v>
      </c>
      <c r="G7" s="5" t="s">
        <v>330</v>
      </c>
      <c r="H7" s="5" t="s">
        <v>2308</v>
      </c>
      <c r="I7" s="5" t="s">
        <v>2309</v>
      </c>
      <c r="J7" s="5" t="s">
        <v>2310</v>
      </c>
      <c r="K7" s="5" t="s">
        <v>329</v>
      </c>
      <c r="L7" s="5" t="s">
        <v>5</v>
      </c>
    </row>
    <row r="8" spans="3:12" x14ac:dyDescent="0.25">
      <c r="C8" s="14" t="e" vm="1">
        <v>#VALUE!</v>
      </c>
      <c r="D8" s="1" cm="1">
        <f t="array" aca="1" ref="D8" ca="1">_FV(C8,"52 week high",TRUE)</f>
        <v>191.05</v>
      </c>
      <c r="E8" s="1" cm="1">
        <f t="array" aca="1" ref="E8" ca="1">_FV(C8,"52 week low",TRUE)</f>
        <v>86.62</v>
      </c>
      <c r="F8" s="1" cm="1">
        <f t="array" aca="1" ref="F8" ca="1">_FV(C8,"Price")</f>
        <v>188.94</v>
      </c>
      <c r="G8" t="str" cm="1">
        <f t="array" aca="1" ref="G8" ca="1">_FV(C8,"Industry")</f>
        <v>Semiconductors &amp; Semiconductor Equipment</v>
      </c>
      <c r="H8" s="7" cm="1">
        <f t="array" aca="1" ref="H8" ca="1">_FV(C8,"Change (%)",TRUE)</f>
        <v>9.0790000000000003E-3</v>
      </c>
      <c r="I8" s="7">
        <f ca="1">(F8-E8)/(D8-E8)</f>
        <v>0.97979507804270793</v>
      </c>
      <c r="K8" t="str" cm="1">
        <f t="array" aca="1" ref="K8" ca="1">_FV(C8,"Ticker symbol",TRUE)</f>
        <v>NVDA</v>
      </c>
      <c r="L8">
        <f ca="1">VLOOKUP(K8,'SPX holdings'!B:E,4,FALSE)</f>
        <v>7.9795199999999999</v>
      </c>
    </row>
    <row r="9" spans="3:12" x14ac:dyDescent="0.25">
      <c r="C9" s="8" t="e" vm="2">
        <v>#VALUE!</v>
      </c>
      <c r="D9" s="1" cm="1">
        <f t="array" aca="1" ref="D9" ca="1">_FV(C9,"52 week high",TRUE)</f>
        <v>555.45000000000005</v>
      </c>
      <c r="E9" s="1" cm="1">
        <f t="array" aca="1" ref="E9" ca="1">_FV(C9,"52 week low",TRUE)</f>
        <v>344.79</v>
      </c>
      <c r="F9" s="1" cm="1">
        <f t="array" aca="1" ref="F9" ca="1">_FV(C9,"Price")</f>
        <v>515.74</v>
      </c>
      <c r="G9" t="str" cm="1">
        <f t="array" aca="1" ref="G9" ca="1">_FV(C9,"Industry")</f>
        <v>Software &amp; IT Services</v>
      </c>
      <c r="H9" s="7" cm="1">
        <f t="array" aca="1" ref="H9" ca="1">_FV(C9,"Change (%)",TRUE)</f>
        <v>-7.639E-3</v>
      </c>
      <c r="I9" s="7">
        <f t="shared" ref="I9:I72" ca="1" si="0">(F9-E9)/(D9-E9)</f>
        <v>0.81149719927845798</v>
      </c>
      <c r="K9" t="str" cm="1">
        <f t="array" aca="1" ref="K9" ca="1">_FV(C9,"Ticker symbol",TRUE)</f>
        <v>MSFT</v>
      </c>
      <c r="L9">
        <f ca="1">VLOOKUP(K9,'SPX holdings'!B:E,4,FALSE)</f>
        <v>6.7481140000000002</v>
      </c>
    </row>
    <row r="10" spans="3:12" x14ac:dyDescent="0.25">
      <c r="C10" s="14" t="e" vm="3">
        <v>#VALUE!</v>
      </c>
      <c r="D10" s="1" cm="1">
        <f t="array" aca="1" ref="D10" ca="1">_FV(C10,"52 week high",TRUE)</f>
        <v>260.10000000000002</v>
      </c>
      <c r="E10" s="1" cm="1">
        <f t="array" aca="1" ref="E10" ca="1">_FV(C10,"52 week low",TRUE)</f>
        <v>169.21010000000001</v>
      </c>
      <c r="F10" s="1" cm="1">
        <f t="array" aca="1" ref="F10" ca="1">_FV(C10,"Price")</f>
        <v>257.13</v>
      </c>
      <c r="G10" t="str" cm="1">
        <f t="array" aca="1" ref="G10" ca="1">_FV(C10,"Industry")</f>
        <v>Computers, Phones &amp; Household Electronics</v>
      </c>
      <c r="H10" s="7" cm="1">
        <f t="array" aca="1" ref="H10" ca="1">_FV(C10,"Change (%)",TRUE)</f>
        <v>6.5769999999999995E-3</v>
      </c>
      <c r="I10" s="7">
        <f t="shared" ca="1" si="0"/>
        <v>0.96732310190681225</v>
      </c>
      <c r="K10" t="str" cm="1">
        <f t="array" aca="1" ref="K10" ca="1">_FV(C10,"Ticker symbol",TRUE)</f>
        <v>AAPL</v>
      </c>
      <c r="L10">
        <f ca="1">VLOOKUP(K10,'SPX holdings'!B:E,4,FALSE)</f>
        <v>6.6233120000000003</v>
      </c>
    </row>
    <row r="11" spans="3:12" x14ac:dyDescent="0.25">
      <c r="C11" s="8" t="e" vm="5">
        <v>#VALUE!</v>
      </c>
      <c r="D11" s="1" cm="1">
        <f t="array" aca="1" ref="D11" ca="1">_FV(C11,"52 week high",TRUE)</f>
        <v>242.52</v>
      </c>
      <c r="E11" s="1" cm="1">
        <f t="array" aca="1" ref="E11" ca="1">_FV(C11,"52 week low",TRUE)</f>
        <v>161.38</v>
      </c>
      <c r="F11" s="1" cm="1">
        <f t="array" aca="1" ref="F11" ca="1">_FV(C11,"Price")</f>
        <v>222.41</v>
      </c>
      <c r="G11" t="str" cm="1">
        <f t="array" aca="1" ref="G11" ca="1">_FV(C11,"Industry")</f>
        <v>Diversified Retail</v>
      </c>
      <c r="H11" s="7" cm="1">
        <f t="array" aca="1" ref="H11" ca="1">_FV(C11,"Change (%)",TRUE)</f>
        <v>8.0679999999999988E-3</v>
      </c>
      <c r="I11" s="7">
        <f t="shared" ca="1" si="0"/>
        <v>0.75215676608331272</v>
      </c>
      <c r="K11" t="str" cm="1">
        <f t="array" aca="1" ref="K11" ca="1">_FV(C11,"Ticker symbol",TRUE)</f>
        <v>AMZN</v>
      </c>
      <c r="L11">
        <f ca="1">VLOOKUP(K11,'SPX holdings'!B:E,4,FALSE)</f>
        <v>3.7349869999999998</v>
      </c>
    </row>
    <row r="12" spans="3:12" x14ac:dyDescent="0.25">
      <c r="C12" s="14" t="e" vm="6">
        <v>#VALUE!</v>
      </c>
      <c r="D12" s="1" cm="1">
        <f t="array" aca="1" ref="D12" ca="1">_FV(C12,"52 week high",TRUE)</f>
        <v>796.25</v>
      </c>
      <c r="E12" s="1" cm="1">
        <f t="array" aca="1" ref="E12" ca="1">_FV(C12,"52 week low",TRUE)</f>
        <v>479.8</v>
      </c>
      <c r="F12" s="1" cm="1">
        <f t="array" aca="1" ref="F12" ca="1">_FV(C12,"Price")</f>
        <v>727.05</v>
      </c>
      <c r="G12" t="str" cm="1">
        <f t="array" aca="1" ref="G12" ca="1">_FV(C12,"Industry")</f>
        <v>Software &amp; IT Services</v>
      </c>
      <c r="H12" s="7" cm="1">
        <f t="array" aca="1" ref="H12" ca="1">_FV(C12,"Change (%)",TRUE)</f>
        <v>1.3535999999999999E-2</v>
      </c>
      <c r="I12" s="7">
        <f t="shared" ca="1" si="0"/>
        <v>0.7813240638331489</v>
      </c>
      <c r="K12" t="str" cm="1">
        <f t="array" aca="1" ref="K12" ca="1">_FV(C12,"Ticker symbol",TRUE)</f>
        <v>META</v>
      </c>
      <c r="L12">
        <f ca="1">VLOOKUP(K12,'SPX holdings'!B:E,4,FALSE)</f>
        <v>2.7917900000000002</v>
      </c>
    </row>
    <row r="13" spans="3:12" x14ac:dyDescent="0.25">
      <c r="C13" s="8" t="e" vm="4">
        <v>#VALUE!</v>
      </c>
      <c r="D13" s="1" cm="1">
        <f t="array" aca="1" ref="D13" ca="1">_FV(C13,"52 week high",TRUE)</f>
        <v>374.23</v>
      </c>
      <c r="E13" s="1" cm="1">
        <f t="array" aca="1" ref="E13" ca="1">_FV(C13,"52 week low",TRUE)</f>
        <v>138.1</v>
      </c>
      <c r="F13" s="1" cm="1">
        <f t="array" aca="1" ref="F13" ca="1">_FV(C13,"Price")</f>
        <v>338.18</v>
      </c>
      <c r="G13" t="str" cm="1">
        <f t="array" aca="1" ref="G13" ca="1">_FV(C13,"Industry")</f>
        <v>Semiconductors &amp; Semiconductor Equipment</v>
      </c>
      <c r="H13" s="7" cm="1">
        <f t="array" aca="1" ref="H13" ca="1">_FV(C13,"Change (%)",TRUE)</f>
        <v>1.4368000000000001E-2</v>
      </c>
      <c r="I13" s="7">
        <f t="shared" ca="1" si="0"/>
        <v>0.84732986066996985</v>
      </c>
      <c r="K13" t="str" cm="1">
        <f t="array" aca="1" ref="K13" ca="1">_FV(C13,"Ticker symbol",TRUE)</f>
        <v>AVGO</v>
      </c>
      <c r="L13">
        <f ca="1">VLOOKUP(K13,'SPX holdings'!B:E,4,FALSE)</f>
        <v>2.7197269999999998</v>
      </c>
    </row>
    <row r="14" spans="3:12" x14ac:dyDescent="0.25">
      <c r="C14" s="14" t="e" vm="8">
        <v>#VALUE!</v>
      </c>
      <c r="D14" s="1" cm="1">
        <f t="array" aca="1" ref="D14" ca="1">_FV(C14,"52 week high",TRUE)</f>
        <v>256</v>
      </c>
      <c r="E14" s="1" cm="1">
        <f t="array" aca="1" ref="E14" ca="1">_FV(C14,"52 week low",TRUE)</f>
        <v>140.53</v>
      </c>
      <c r="F14" s="1" cm="1">
        <f t="array" aca="1" ref="F14" ca="1">_FV(C14,"Price")</f>
        <v>245.69</v>
      </c>
      <c r="G14" t="str" cm="1">
        <f t="array" aca="1" ref="G14" ca="1">_FV(C14,"Industry")</f>
        <v>Software &amp; IT Services</v>
      </c>
      <c r="H14" s="7" cm="1">
        <f t="array" aca="1" ref="H14" ca="1">_FV(C14,"Change (%)",TRUE)</f>
        <v>3.2260000000000001E-3</v>
      </c>
      <c r="I14" s="7">
        <f t="shared" ca="1" si="0"/>
        <v>0.91071273923962937</v>
      </c>
      <c r="K14" t="str" cm="1">
        <f t="array" aca="1" ref="K14" ca="1">_FV(C14,"Ticker symbol",TRUE)</f>
        <v>GOOGL</v>
      </c>
      <c r="L14">
        <f ca="1">VLOOKUP(K14,'SPX holdings'!B:E,4,FALSE)</f>
        <v>2.4785330000000001</v>
      </c>
    </row>
    <row r="15" spans="3:12" x14ac:dyDescent="0.25">
      <c r="C15" s="8" t="e" vm="7">
        <v>#VALUE!</v>
      </c>
      <c r="D15" s="1" cm="1">
        <f t="array" aca="1" ref="D15" ca="1">_FV(C15,"52 week high",TRUE)</f>
        <v>488.53989999999999</v>
      </c>
      <c r="E15" s="1" cm="1">
        <f t="array" aca="1" ref="E15" ca="1">_FV(C15,"52 week low",TRUE)</f>
        <v>212.11</v>
      </c>
      <c r="F15" s="1" cm="1">
        <f t="array" aca="1" ref="F15" ca="1">_FV(C15,"Price")</f>
        <v>436</v>
      </c>
      <c r="G15" t="str" cm="1">
        <f t="array" aca="1" ref="G15" ca="1">_FV(C15,"Industry")</f>
        <v>Automobiles &amp; Auto Parts</v>
      </c>
      <c r="H15" s="7" cm="1">
        <f t="array" aca="1" ref="H15" ca="1">_FV(C15,"Change (%)",TRUE)</f>
        <v>-5.1060000000000001E-2</v>
      </c>
      <c r="I15" s="7">
        <f t="shared" ca="1" si="0"/>
        <v>0.80993409178963638</v>
      </c>
      <c r="K15" t="str" cm="1">
        <f t="array" aca="1" ref="K15" ca="1">_FV(C15,"Ticker symbol",TRUE)</f>
        <v>TSLA</v>
      </c>
      <c r="L15">
        <f ca="1">VLOOKUP(K15,'SPX holdings'!B:E,4,FALSE)</f>
        <v>2.1872590000000001</v>
      </c>
    </row>
    <row r="16" spans="3:12" x14ac:dyDescent="0.25">
      <c r="C16" s="14" t="e" vm="9">
        <v>#VALUE!</v>
      </c>
      <c r="D16" s="1" cm="1">
        <f t="array" aca="1" ref="D16" ca="1">_FV(C16,"52 week high",TRUE)</f>
        <v>256.7</v>
      </c>
      <c r="E16" s="1" cm="1">
        <f t="array" aca="1" ref="E16" ca="1">_FV(C16,"52 week low",TRUE)</f>
        <v>142.66</v>
      </c>
      <c r="F16" s="1" cm="1">
        <f t="array" aca="1" ref="F16" ca="1">_FV(C16,"Price")</f>
        <v>246.43</v>
      </c>
      <c r="G16" t="str" cm="1">
        <f t="array" aca="1" ref="G16" ca="1">_FV(C16,"Industry")</f>
        <v>Software &amp; IT Services</v>
      </c>
      <c r="H16" s="7" cm="1">
        <f t="array" aca="1" ref="H16" ca="1">_FV(C16,"Change (%)",TRUE)</f>
        <v>3.6249999999999998E-3</v>
      </c>
      <c r="I16" s="7">
        <f t="shared" ca="1" si="0"/>
        <v>0.90994387934058241</v>
      </c>
      <c r="K16" t="str" cm="1">
        <f t="array" aca="1" ref="K16" ca="1">_FV(C16,"Ticker symbol",TRUE)</f>
        <v>GOOG</v>
      </c>
      <c r="L16">
        <f ca="1">VLOOKUP(K16,'SPX holdings'!B:E,4,FALSE)</f>
        <v>1.993401</v>
      </c>
    </row>
    <row r="17" spans="3:12" x14ac:dyDescent="0.25">
      <c r="C17" s="8" t="e" vm="12158">
        <v>#VALUE!</v>
      </c>
      <c r="D17" s="1" cm="1">
        <f t="array" aca="1" ref="D17" ca="1">_FV(C17,"52 week high",TRUE)</f>
        <v>542.07000000000005</v>
      </c>
      <c r="E17" s="1" cm="1">
        <f t="array" aca="1" ref="E17" ca="1">_FV(C17,"52 week low",TRUE)</f>
        <v>437.9</v>
      </c>
      <c r="F17" s="1" cm="1">
        <f t="array" aca="1" ref="F17" ca="1">_FV(C17,"Price")</f>
        <v>496.1</v>
      </c>
      <c r="G17" t="str" cm="1">
        <f t="array" aca="1" ref="G17" ca="1">_FV(C17,"Industry")</f>
        <v>Consumer Goods Conglomerates</v>
      </c>
      <c r="H17" s="7" cm="1">
        <f t="array" aca="1" ref="H17" ca="1">_FV(C17,"Change (%)",TRUE)</f>
        <v>-4.215E-3</v>
      </c>
      <c r="I17" s="7">
        <f t="shared" ca="1" si="0"/>
        <v>0.55870212153211107</v>
      </c>
      <c r="K17" t="str" cm="1">
        <f t="array" aca="1" ref="K17" ca="1">_FV(C17,"Ticker symbol",TRUE)</f>
        <v>BRK.B</v>
      </c>
      <c r="L17">
        <f ca="1">VLOOKUP(K17,'SPX holdings'!B:E,4,FALSE)</f>
        <v>1.615788</v>
      </c>
    </row>
    <row r="18" spans="3:12" x14ac:dyDescent="0.25">
      <c r="C18" s="14" t="e" vm="12159">
        <v>#VALUE!</v>
      </c>
      <c r="D18" s="1" cm="1">
        <f t="array" aca="1" ref="D18" ca="1">_FV(C18,"52 week high",TRUE)</f>
        <v>318.01</v>
      </c>
      <c r="E18" s="1" cm="1">
        <f t="array" aca="1" ref="E18" ca="1">_FV(C18,"52 week low",TRUE)</f>
        <v>202.16</v>
      </c>
      <c r="F18" s="1" cm="1">
        <f t="array" aca="1" ref="F18" ca="1">_FV(C18,"Price")</f>
        <v>307.7</v>
      </c>
      <c r="G18" t="str" cm="1">
        <f t="array" aca="1" ref="G18" ca="1">_FV(C18,"Industry")</f>
        <v>Banking Services</v>
      </c>
      <c r="H18" s="7" cm="1">
        <f t="array" aca="1" ref="H18" ca="1">_FV(C18,"Change (%)",TRUE)</f>
        <v>-9.6869999999999994E-3</v>
      </c>
      <c r="I18" s="7">
        <f t="shared" ca="1" si="0"/>
        <v>0.91100561070349584</v>
      </c>
      <c r="K18" t="str" cm="1">
        <f t="array" aca="1" ref="K18" ca="1">_FV(C18,"Ticker symbol",TRUE)</f>
        <v>JPM</v>
      </c>
      <c r="L18">
        <f ca="1">VLOOKUP(K18,'SPX holdings'!B:E,4,FALSE)</f>
        <v>1.5201960000000001</v>
      </c>
    </row>
    <row r="19" spans="3:12" x14ac:dyDescent="0.25">
      <c r="C19" s="8" t="e" vm="12160">
        <v>#VALUE!</v>
      </c>
      <c r="D19" s="1" cm="1">
        <f t="array" aca="1" ref="D19" ca="1">_FV(C19,"52 week high",TRUE)</f>
        <v>937</v>
      </c>
      <c r="E19" s="1" cm="1">
        <f t="array" aca="1" ref="E19" ca="1">_FV(C19,"52 week low",TRUE)</f>
        <v>623.78</v>
      </c>
      <c r="F19" s="1" cm="1">
        <f t="array" aca="1" ref="F19" ca="1">_FV(C19,"Price")</f>
        <v>820.12</v>
      </c>
      <c r="G19" t="str" cm="1">
        <f t="array" aca="1" ref="G19" ca="1">_FV(C19,"Industry")</f>
        <v>Pharmaceuticals</v>
      </c>
      <c r="H19" s="7" cm="1">
        <f t="array" aca="1" ref="H19" ca="1">_FV(C19,"Change (%)",TRUE)</f>
        <v>-6.4209999999999996E-3</v>
      </c>
      <c r="I19" s="7">
        <f t="shared" ca="1" si="0"/>
        <v>0.62684375199540265</v>
      </c>
      <c r="K19" t="str" cm="1">
        <f t="array" aca="1" ref="K19" ca="1">_FV(C19,"Ticker symbol",TRUE)</f>
        <v>LLY</v>
      </c>
      <c r="L19">
        <f ca="1">VLOOKUP(K19,'SPX holdings'!B:E,4,FALSE)</f>
        <v>1.063137</v>
      </c>
    </row>
    <row r="20" spans="3:12" x14ac:dyDescent="0.25">
      <c r="C20" s="14" t="e" vm="12161">
        <v>#VALUE!</v>
      </c>
      <c r="D20" s="1" cm="1">
        <f t="array" aca="1" ref="D20" ca="1">_FV(C20,"52 week high",TRUE)</f>
        <v>375.51</v>
      </c>
      <c r="E20" s="1" cm="1">
        <f t="array" aca="1" ref="E20" ca="1">_FV(C20,"52 week low",TRUE)</f>
        <v>273.24</v>
      </c>
      <c r="F20" s="1" cm="1">
        <f t="array" aca="1" ref="F20" ca="1">_FV(C20,"Price")</f>
        <v>346.03</v>
      </c>
      <c r="G20" t="str" cm="1">
        <f t="array" aca="1" ref="G20" ca="1">_FV(C20,"Industry")</f>
        <v>Software &amp; IT Services</v>
      </c>
      <c r="H20" s="7" cm="1">
        <f t="array" aca="1" ref="H20" ca="1">_FV(C20,"Change (%)",TRUE)</f>
        <v>-5.1749999999999999E-3</v>
      </c>
      <c r="I20" s="7">
        <f t="shared" ca="1" si="0"/>
        <v>0.71174342426909143</v>
      </c>
      <c r="K20" t="str" cm="1">
        <f t="array" aca="1" ref="K20" ca="1">_FV(C20,"Ticker symbol",TRUE)</f>
        <v>V</v>
      </c>
      <c r="L20">
        <f ca="1">VLOOKUP(K20,'SPX holdings'!B:E,4,FALSE)</f>
        <v>1.0163359999999999</v>
      </c>
    </row>
    <row r="21" spans="3:12" x14ac:dyDescent="0.25">
      <c r="C21" s="8" t="e" vm="10">
        <v>#VALUE!</v>
      </c>
      <c r="D21" s="1" cm="1">
        <f t="array" aca="1" ref="D21" ca="1">_FV(C21,"52 week high",TRUE)</f>
        <v>1341.15</v>
      </c>
      <c r="E21" s="1" cm="1">
        <f t="array" aca="1" ref="E21" ca="1">_FV(C21,"52 week low",TRUE)</f>
        <v>677.88</v>
      </c>
      <c r="F21" s="1" cm="1">
        <f t="array" aca="1" ref="F21" ca="1">_FV(C21,"Price")</f>
        <v>1162.53</v>
      </c>
      <c r="G21" t="str" cm="1">
        <f t="array" aca="1" ref="G21" ca="1">_FV(C21,"Industry")</f>
        <v>Software &amp; IT Services</v>
      </c>
      <c r="H21" s="7" cm="1">
        <f t="array" aca="1" ref="H21" ca="1">_FV(C21,"Change (%)",TRUE)</f>
        <v>-7.1479999999999998E-3</v>
      </c>
      <c r="I21" s="7">
        <f t="shared" ca="1" si="0"/>
        <v>0.73069790583020477</v>
      </c>
      <c r="K21" t="str" cm="1">
        <f t="array" aca="1" ref="K21" ca="1">_FV(C21,"Ticker symbol",TRUE)</f>
        <v>NFLX</v>
      </c>
      <c r="L21">
        <f ca="1">VLOOKUP(K21,'SPX holdings'!B:E,4,FALSE)</f>
        <v>0.89284799999999997</v>
      </c>
    </row>
    <row r="22" spans="3:12" x14ac:dyDescent="0.25">
      <c r="C22" s="14" t="e" vm="12162">
        <v>#VALUE!</v>
      </c>
      <c r="D22" s="1" cm="1">
        <f t="array" aca="1" ref="D22" ca="1">_FV(C22,"52 week high",TRUE)</f>
        <v>126.34</v>
      </c>
      <c r="E22" s="1" cm="1">
        <f t="array" aca="1" ref="E22" ca="1">_FV(C22,"52 week low",TRUE)</f>
        <v>97.8</v>
      </c>
      <c r="F22" s="1" cm="1">
        <f t="array" aca="1" ref="F22" ca="1">_FV(C22,"Price")</f>
        <v>111.31</v>
      </c>
      <c r="G22" t="str" cm="1">
        <f t="array" aca="1" ref="G22" ca="1">_FV(C22,"Industry")</f>
        <v>Oil &amp; Gas</v>
      </c>
      <c r="H22" s="7" cm="1">
        <f t="array" aca="1" ref="H22" ca="1">_FV(C22,"Change (%)",TRUE)</f>
        <v>-6.0719999999999993E-3</v>
      </c>
      <c r="I22" s="7">
        <f t="shared" ca="1" si="0"/>
        <v>0.4733707077785565</v>
      </c>
      <c r="K22" t="str" cm="1">
        <f t="array" aca="1" ref="K22" ca="1">_FV(C22,"Ticker symbol",TRUE)</f>
        <v>XOM</v>
      </c>
      <c r="L22">
        <f ca="1">VLOOKUP(K22,'SPX holdings'!B:E,4,FALSE)</f>
        <v>0.84243000000000001</v>
      </c>
    </row>
    <row r="23" spans="3:12" x14ac:dyDescent="0.25">
      <c r="C23" s="8" t="e" vm="12163">
        <v>#VALUE!</v>
      </c>
      <c r="D23" s="1" cm="1">
        <f t="array" aca="1" ref="D23" ca="1">_FV(C23,"52 week high",TRUE)</f>
        <v>601.77</v>
      </c>
      <c r="E23" s="1" cm="1">
        <f t="array" aca="1" ref="E23" ca="1">_FV(C23,"52 week low",TRUE)</f>
        <v>465.59</v>
      </c>
      <c r="F23" s="1" cm="1">
        <f t="array" aca="1" ref="F23" ca="1">_FV(C23,"Price")</f>
        <v>577.33000000000004</v>
      </c>
      <c r="G23" t="str" cm="1">
        <f t="array" aca="1" ref="G23" ca="1">_FV(C23,"Industry")</f>
        <v>Software &amp; IT Services</v>
      </c>
      <c r="H23" s="7" cm="1">
        <f t="array" aca="1" ref="H23" ca="1">_FV(C23,"Change (%)",TRUE)</f>
        <v>6.2050000000000004E-3</v>
      </c>
      <c r="I23" s="7">
        <f t="shared" ca="1" si="0"/>
        <v>0.82053164928770794</v>
      </c>
      <c r="K23" t="str" cm="1">
        <f t="array" aca="1" ref="K23" ca="1">_FV(C23,"Ticker symbol",TRUE)</f>
        <v>MA</v>
      </c>
      <c r="L23">
        <f ca="1">VLOOKUP(K23,'SPX holdings'!B:E,4,FALSE)</f>
        <v>0.82291899999999996</v>
      </c>
    </row>
    <row r="24" spans="3:12" x14ac:dyDescent="0.25">
      <c r="C24" s="14" t="e" vm="12164">
        <v>#VALUE!</v>
      </c>
      <c r="D24" s="1" cm="1">
        <f t="array" aca="1" ref="D24" ca="1">_FV(C24,"52 week high",TRUE)</f>
        <v>345.72</v>
      </c>
      <c r="E24" s="1" cm="1">
        <f t="array" aca="1" ref="E24" ca="1">_FV(C24,"52 week low",TRUE)</f>
        <v>118.86</v>
      </c>
      <c r="F24" s="1" cm="1">
        <f t="array" aca="1" ref="F24" ca="1">_FV(C24,"Price")</f>
        <v>288.98</v>
      </c>
      <c r="G24" t="str" cm="1">
        <f t="array" aca="1" ref="G24" ca="1">_FV(C24,"Industry")</f>
        <v>Software &amp; IT Services</v>
      </c>
      <c r="H24" s="7" cm="1">
        <f t="array" aca="1" ref="H24" ca="1">_FV(C24,"Change (%)",TRUE)</f>
        <v>-1.038E-4</v>
      </c>
      <c r="I24" s="7">
        <f t="shared" ca="1" si="0"/>
        <v>0.74988979987657589</v>
      </c>
      <c r="K24" t="str" cm="1">
        <f t="array" aca="1" ref="K24" ca="1">_FV(C24,"Ticker symbol",TRUE)</f>
        <v>ORCL</v>
      </c>
      <c r="L24">
        <f ca="1">VLOOKUP(K24,'SPX holdings'!B:E,4,FALSE)</f>
        <v>0.81684000000000001</v>
      </c>
    </row>
    <row r="25" spans="3:12" x14ac:dyDescent="0.25">
      <c r="C25" s="8" t="e" vm="12165">
        <v>#VALUE!</v>
      </c>
      <c r="D25" s="1" cm="1">
        <f t="array" aca="1" ref="D25" ca="1">_FV(C25,"52 week high",TRUE)</f>
        <v>106.11</v>
      </c>
      <c r="E25" s="1" cm="1">
        <f t="array" aca="1" ref="E25" ca="1">_FV(C25,"52 week low",TRUE)</f>
        <v>78.98</v>
      </c>
      <c r="F25" s="1" cm="1">
        <f t="array" aca="1" ref="F25" ca="1">_FV(C25,"Price")</f>
        <v>101.7</v>
      </c>
      <c r="G25" t="str" cm="1">
        <f t="array" aca="1" ref="G25" ca="1">_FV(C25,"Industry")</f>
        <v>Food &amp; Drug Retailing</v>
      </c>
      <c r="H25" s="7" cm="1">
        <f t="array" aca="1" ref="H25" ca="1">_FV(C25,"Change (%)",TRUE)</f>
        <v>-2.5500000000000002E-3</v>
      </c>
      <c r="I25" s="7">
        <f t="shared" ca="1" si="0"/>
        <v>0.83744931809804657</v>
      </c>
      <c r="K25" t="str" cm="1">
        <f t="array" aca="1" ref="K25" ca="1">_FV(C25,"Ticker symbol",TRUE)</f>
        <v>WMT</v>
      </c>
      <c r="L25">
        <f ca="1">VLOOKUP(K25,'SPX holdings'!B:E,4,FALSE)</f>
        <v>0.79278300000000002</v>
      </c>
    </row>
    <row r="26" spans="3:12" x14ac:dyDescent="0.25">
      <c r="C26" s="14" t="e" vm="12166">
        <v>#VALUE!</v>
      </c>
      <c r="D26" s="1" cm="1">
        <f t="array" aca="1" ref="D26" ca="1">_FV(C26,"52 week high",TRUE)</f>
        <v>186.59</v>
      </c>
      <c r="E26" s="1" cm="1">
        <f t="array" aca="1" ref="E26" ca="1">_FV(C26,"52 week low",TRUE)</f>
        <v>140.68</v>
      </c>
      <c r="F26" s="1" cm="1">
        <f t="array" aca="1" ref="F26" ca="1">_FV(C26,"Price")</f>
        <v>186.005</v>
      </c>
      <c r="G26" t="str" cm="1">
        <f t="array" aca="1" ref="G26" ca="1">_FV(C26,"Industry")</f>
        <v>Pharmaceuticals</v>
      </c>
      <c r="H26" s="7" cm="1">
        <f t="array" aca="1" ref="H26" ca="1">_FV(C26,"Change (%)",TRUE)</f>
        <v>-2.419E-4</v>
      </c>
      <c r="I26" s="7">
        <f t="shared" ca="1" si="0"/>
        <v>0.98725767806578069</v>
      </c>
      <c r="K26" t="str" cm="1">
        <f t="array" aca="1" ref="K26" ca="1">_FV(C26,"Ticker symbol",TRUE)</f>
        <v>JNJ</v>
      </c>
      <c r="L26">
        <f ca="1">VLOOKUP(K26,'SPX holdings'!B:E,4,FALSE)</f>
        <v>0.78260399999999997</v>
      </c>
    </row>
    <row r="27" spans="3:12" x14ac:dyDescent="0.25">
      <c r="C27" s="8" t="e" vm="12">
        <v>#VALUE!</v>
      </c>
      <c r="D27" s="1" cm="1">
        <f t="array" aca="1" ref="D27" ca="1">_FV(C27,"52 week high",TRUE)</f>
        <v>190</v>
      </c>
      <c r="E27" s="1" cm="1">
        <f t="array" aca="1" ref="E27" ca="1">_FV(C27,"52 week low",TRUE)</f>
        <v>36.145000000000003</v>
      </c>
      <c r="F27" s="1" cm="1">
        <f t="array" aca="1" ref="F27" ca="1">_FV(C27,"Price")</f>
        <v>187.05</v>
      </c>
      <c r="G27" t="str" cm="1">
        <f t="array" aca="1" ref="G27" ca="1">_FV(C27,"Industry")</f>
        <v>Software &amp; IT Services</v>
      </c>
      <c r="H27" s="7" cm="1">
        <f t="array" aca="1" ref="H27" ca="1">_FV(C27,"Change (%)",TRUE)</f>
        <v>1.1354E-2</v>
      </c>
      <c r="I27" s="7">
        <f t="shared" ca="1" si="0"/>
        <v>0.9808261024991064</v>
      </c>
      <c r="K27" t="str" cm="1">
        <f t="array" aca="1" ref="K27" ca="1">_FV(C27,"Ticker symbol",TRUE)</f>
        <v>PLTR</v>
      </c>
      <c r="L27">
        <f ca="1">VLOOKUP(K27,'SPX holdings'!B:E,4,FALSE)</f>
        <v>0.72707900000000003</v>
      </c>
    </row>
    <row r="28" spans="3:12" x14ac:dyDescent="0.25">
      <c r="C28" s="14" t="e" vm="11">
        <v>#VALUE!</v>
      </c>
      <c r="D28" s="1" cm="1">
        <f t="array" aca="1" ref="D28" ca="1">_FV(C28,"52 week high",TRUE)</f>
        <v>1078.2349999999999</v>
      </c>
      <c r="E28" s="1" cm="1">
        <f t="array" aca="1" ref="E28" ca="1">_FV(C28,"52 week low",TRUE)</f>
        <v>867.16</v>
      </c>
      <c r="F28" s="1" cm="1">
        <f t="array" aca="1" ref="F28" ca="1">_FV(C28,"Price")</f>
        <v>916.77</v>
      </c>
      <c r="G28" t="str" cm="1">
        <f t="array" aca="1" ref="G28" ca="1">_FV(C28,"Industry")</f>
        <v>Diversified Retail</v>
      </c>
      <c r="H28" s="7" cm="1">
        <f t="array" aca="1" ref="H28" ca="1">_FV(C28,"Change (%)",TRUE)</f>
        <v>-6.2140000000000003E-4</v>
      </c>
      <c r="I28" s="7">
        <f t="shared" ca="1" si="0"/>
        <v>0.23503494018713741</v>
      </c>
      <c r="K28" t="str" cm="1">
        <f t="array" aca="1" ref="K28" ca="1">_FV(C28,"Ticker symbol",TRUE)</f>
        <v>COST</v>
      </c>
      <c r="L28">
        <f ca="1">VLOOKUP(K28,'SPX holdings'!B:E,4,FALSE)</f>
        <v>0.71941500000000003</v>
      </c>
    </row>
    <row r="29" spans="3:12" x14ac:dyDescent="0.25">
      <c r="C29" s="8" t="e" vm="12167">
        <v>#VALUE!</v>
      </c>
      <c r="D29" s="1" cm="1">
        <f t="array" aca="1" ref="D29" ca="1">_FV(C29,"52 week high",TRUE)</f>
        <v>244.81</v>
      </c>
      <c r="E29" s="1" cm="1">
        <f t="array" aca="1" ref="E29" ca="1">_FV(C29,"52 week low",TRUE)</f>
        <v>163.81</v>
      </c>
      <c r="F29" s="1" cm="1">
        <f t="array" aca="1" ref="F29" ca="1">_FV(C29,"Price")</f>
        <v>236.63499999999999</v>
      </c>
      <c r="G29" t="str" cm="1">
        <f t="array" aca="1" ref="G29" ca="1">_FV(C29,"Industry")</f>
        <v>Pharmaceuticals</v>
      </c>
      <c r="H29" s="7" cm="1">
        <f t="array" aca="1" ref="H29" ca="1">_FV(C29,"Change (%)",TRUE)</f>
        <v>-3.1691999999999998E-2</v>
      </c>
      <c r="I29" s="7">
        <f t="shared" ca="1" si="0"/>
        <v>0.89907407407407391</v>
      </c>
      <c r="K29" t="str" cm="1">
        <f t="array" aca="1" ref="K29" ca="1">_FV(C29,"Ticker symbol",TRUE)</f>
        <v>ABBV</v>
      </c>
      <c r="L29">
        <f ca="1">VLOOKUP(K29,'SPX holdings'!B:E,4,FALSE)</f>
        <v>0.71682900000000005</v>
      </c>
    </row>
    <row r="30" spans="3:12" x14ac:dyDescent="0.25">
      <c r="C30" s="14" t="e" vm="12168">
        <v>#VALUE!</v>
      </c>
      <c r="D30" s="1" cm="1">
        <f t="array" aca="1" ref="D30" ca="1">_FV(C30,"52 week high",TRUE)</f>
        <v>439.37</v>
      </c>
      <c r="E30" s="1" cm="1">
        <f t="array" aca="1" ref="E30" ca="1">_FV(C30,"52 week low",TRUE)</f>
        <v>326.31</v>
      </c>
      <c r="F30" s="1" cm="1">
        <f t="array" aca="1" ref="F30" ca="1">_FV(C30,"Price")</f>
        <v>395.01</v>
      </c>
      <c r="G30" t="str" cm="1">
        <f t="array" aca="1" ref="G30" ca="1">_FV(C30,"Industry")</f>
        <v>Specialty Retailers</v>
      </c>
      <c r="H30" s="7" cm="1">
        <f t="array" aca="1" ref="H30" ca="1">_FV(C30,"Change (%)",TRUE)</f>
        <v>-5.0629999999999998E-3</v>
      </c>
      <c r="I30" s="7">
        <f t="shared" ca="1" si="0"/>
        <v>0.6076419600212275</v>
      </c>
      <c r="K30" t="str" cm="1">
        <f t="array" aca="1" ref="K30" ca="1">_FV(C30,"Ticker symbol",TRUE)</f>
        <v>HD</v>
      </c>
      <c r="L30">
        <f ca="1">VLOOKUP(K30,'SPX holdings'!B:E,4,FALSE)</f>
        <v>0.70651799999999998</v>
      </c>
    </row>
    <row r="31" spans="3:12" x14ac:dyDescent="0.25">
      <c r="C31" s="8" t="e" vm="12169">
        <v>#VALUE!</v>
      </c>
      <c r="D31" s="1" cm="1">
        <f t="array" aca="1" ref="D31" ca="1">_FV(C31,"52 week high",TRUE)</f>
        <v>180.43</v>
      </c>
      <c r="E31" s="1" cm="1">
        <f t="array" aca="1" ref="E31" ca="1">_FV(C31,"52 week low",TRUE)</f>
        <v>149.91</v>
      </c>
      <c r="F31" s="1" cm="1">
        <f t="array" aca="1" ref="F31" ca="1">_FV(C31,"Price")</f>
        <v>152.06</v>
      </c>
      <c r="G31" t="str" cm="1">
        <f t="array" aca="1" ref="G31" ca="1">_FV(C31,"Industry")</f>
        <v>Personal &amp; Household Products &amp; Services</v>
      </c>
      <c r="H31" s="7" cm="1">
        <f t="array" aca="1" ref="H31" ca="1">_FV(C31,"Change (%)",TRUE)</f>
        <v>-7.3119999999999999E-3</v>
      </c>
      <c r="I31" s="7">
        <f t="shared" ca="1" si="0"/>
        <v>7.0445609436435283E-2</v>
      </c>
      <c r="K31" t="str" cm="1">
        <f t="array" aca="1" ref="K31" ca="1">_FV(C31,"Ticker symbol",TRUE)</f>
        <v>PG</v>
      </c>
      <c r="L31">
        <f ca="1">VLOOKUP(K31,'SPX holdings'!B:E,4,FALSE)</f>
        <v>0.63074300000000005</v>
      </c>
    </row>
    <row r="32" spans="3:12" x14ac:dyDescent="0.25">
      <c r="C32" s="14" t="e" vm="12170">
        <v>#VALUE!</v>
      </c>
      <c r="D32" s="1" cm="1">
        <f t="array" aca="1" ref="D32" ca="1">_FV(C32,"52 week high",TRUE)</f>
        <v>52.88</v>
      </c>
      <c r="E32" s="1" cm="1">
        <f t="array" aca="1" ref="E32" ca="1">_FV(C32,"52 week low",TRUE)</f>
        <v>33.064999999999998</v>
      </c>
      <c r="F32" s="1" cm="1">
        <f t="array" aca="1" ref="F32" ca="1">_FV(C32,"Price")</f>
        <v>50.46</v>
      </c>
      <c r="G32" t="str" cm="1">
        <f t="array" aca="1" ref="G32" ca="1">_FV(C32,"Industry")</f>
        <v>Banking Services</v>
      </c>
      <c r="H32" s="7" cm="1">
        <f t="array" aca="1" ref="H32" ca="1">_FV(C32,"Change (%)",TRUE)</f>
        <v>-4.3410000000000002E-3</v>
      </c>
      <c r="I32" s="7">
        <f t="shared" ca="1" si="0"/>
        <v>0.87787030027756741</v>
      </c>
      <c r="K32" t="str" cm="1">
        <f t="array" aca="1" ref="K32" ca="1">_FV(C32,"Ticker symbol",TRUE)</f>
        <v>BAC</v>
      </c>
      <c r="L32">
        <f ca="1">VLOOKUP(K32,'SPX holdings'!B:E,4,FALSE)</f>
        <v>0.61610299999999996</v>
      </c>
    </row>
    <row r="33" spans="3:12" x14ac:dyDescent="0.25">
      <c r="C33" s="8" t="e" vm="12171">
        <v>#VALUE!</v>
      </c>
      <c r="D33" s="1" cm="1">
        <f t="array" aca="1" ref="D33" ca="1">_FV(C33,"52 week high",TRUE)</f>
        <v>307.25</v>
      </c>
      <c r="E33" s="1" cm="1">
        <f t="array" aca="1" ref="E33" ca="1">_FV(C33,"52 week low",TRUE)</f>
        <v>159.36000000000001</v>
      </c>
      <c r="F33" s="1" cm="1">
        <f t="array" aca="1" ref="F33" ca="1">_FV(C33,"Price")</f>
        <v>299.52</v>
      </c>
      <c r="G33" t="str" cm="1">
        <f t="array" aca="1" ref="G33" ca="1">_FV(C33,"Industry")</f>
        <v>Aerospace &amp; Defense</v>
      </c>
      <c r="H33" s="7" cm="1">
        <f t="array" aca="1" ref="H33" ca="1">_FV(C33,"Change (%)",TRUE)</f>
        <v>-4.5199999999999997E-3</v>
      </c>
      <c r="I33" s="7">
        <f t="shared" ca="1" si="0"/>
        <v>0.94773142200283977</v>
      </c>
      <c r="K33" t="str" cm="1">
        <f t="array" aca="1" ref="K33" ca="1">_FV(C33,"Ticker symbol",TRUE)</f>
        <v>GE</v>
      </c>
      <c r="L33">
        <f ca="1">VLOOKUP(K33,'SPX holdings'!B:E,4,FALSE)</f>
        <v>0.55903599999999998</v>
      </c>
    </row>
    <row r="34" spans="3:12" x14ac:dyDescent="0.25">
      <c r="C34" s="14" t="e" vm="12172">
        <v>#VALUE!</v>
      </c>
      <c r="D34" s="1" cm="1">
        <f t="array" aca="1" ref="D34" ca="1">_FV(C34,"52 week high",TRUE)</f>
        <v>630.73</v>
      </c>
      <c r="E34" s="1" cm="1">
        <f t="array" aca="1" ref="E34" ca="1">_FV(C34,"52 week low",TRUE)</f>
        <v>234.6</v>
      </c>
      <c r="F34" s="1" cm="1">
        <f t="array" aca="1" ref="F34" ca="1">_FV(C34,"Price")</f>
        <v>353.63499999999999</v>
      </c>
      <c r="G34" t="str" cm="1">
        <f t="array" aca="1" ref="G34" ca="1">_FV(C34,"Industry")</f>
        <v>Healthcare Providers &amp; Services</v>
      </c>
      <c r="H34" s="7" cm="1">
        <f t="array" aca="1" ref="H34" ca="1">_FV(C34,"Change (%)",TRUE)</f>
        <v>1.5317000000000001E-2</v>
      </c>
      <c r="I34" s="7">
        <f t="shared" ca="1" si="0"/>
        <v>0.30049478706485244</v>
      </c>
      <c r="K34" t="str" cm="1">
        <f t="array" aca="1" ref="K34" ca="1">_FV(C34,"Ticker symbol",TRUE)</f>
        <v>UNH</v>
      </c>
      <c r="L34">
        <f ca="1">VLOOKUP(K34,'SPX holdings'!B:E,4,FALSE)</f>
        <v>0.54805300000000001</v>
      </c>
    </row>
    <row r="35" spans="3:12" x14ac:dyDescent="0.25">
      <c r="C35" s="8" t="e" vm="12173">
        <v>#VALUE!</v>
      </c>
      <c r="D35" s="1" cm="1">
        <f t="array" aca="1" ref="D35" ca="1">_FV(C35,"52 week high",TRUE)</f>
        <v>168.96</v>
      </c>
      <c r="E35" s="1" cm="1">
        <f t="array" aca="1" ref="E35" ca="1">_FV(C35,"52 week low",TRUE)</f>
        <v>132.04</v>
      </c>
      <c r="F35" s="1" cm="1">
        <f t="array" aca="1" ref="F35" ca="1">_FV(C35,"Price")</f>
        <v>153.4</v>
      </c>
      <c r="G35" t="str" cm="1">
        <f t="array" aca="1" ref="G35" ca="1">_FV(C35,"Industry")</f>
        <v>Oil &amp; Gas</v>
      </c>
      <c r="H35" s="7" cm="1">
        <f t="array" aca="1" ref="H35" ca="1">_FV(C35,"Change (%)",TRUE)</f>
        <v>-7.6339999999999993E-3</v>
      </c>
      <c r="I35" s="7">
        <f t="shared" ca="1" si="0"/>
        <v>0.57854821235102938</v>
      </c>
      <c r="K35" t="str" cm="1">
        <f t="array" aca="1" ref="K35" ca="1">_FV(C35,"Ticker symbol",TRUE)</f>
        <v>CVX</v>
      </c>
      <c r="L35">
        <f ca="1">VLOOKUP(K35,'SPX holdings'!B:E,4,FALSE)</f>
        <v>0.52424499999999996</v>
      </c>
    </row>
    <row r="36" spans="3:12" x14ac:dyDescent="0.25">
      <c r="C36" s="14" t="e" vm="14">
        <v>#VALUE!</v>
      </c>
      <c r="D36" s="1" cm="1">
        <f t="array" aca="1" ref="D36" ca="1">_FV(C36,"52 week high",TRUE)</f>
        <v>72.55</v>
      </c>
      <c r="E36" s="1" cm="1">
        <f t="array" aca="1" ref="E36" ca="1">_FV(C36,"52 week low",TRUE)</f>
        <v>52.11</v>
      </c>
      <c r="F36" s="1" cm="1">
        <f t="array" aca="1" ref="F36" ca="1">_FV(C36,"Price")</f>
        <v>68.31</v>
      </c>
      <c r="G36" t="str" cm="1">
        <f t="array" aca="1" ref="G36" ca="1">_FV(C36,"Industry")</f>
        <v>Communications &amp; Networking</v>
      </c>
      <c r="H36" s="7" cm="1">
        <f t="array" aca="1" ref="H36" ca="1">_FV(C36,"Change (%)",TRUE)</f>
        <v>-6.4000000000000003E-3</v>
      </c>
      <c r="I36" s="7">
        <f t="shared" ca="1" si="0"/>
        <v>0.7925636007827791</v>
      </c>
      <c r="K36" t="str" cm="1">
        <f t="array" aca="1" ref="K36" ca="1">_FV(C36,"Ticker symbol",TRUE)</f>
        <v>CSCO</v>
      </c>
      <c r="L36">
        <f ca="1">VLOOKUP(K36,'SPX holdings'!B:E,4,FALSE)</f>
        <v>0.47480600000000001</v>
      </c>
    </row>
    <row r="37" spans="3:12" x14ac:dyDescent="0.25">
      <c r="C37" s="8" t="e" vm="12174">
        <v>#VALUE!</v>
      </c>
      <c r="D37" s="1" cm="1">
        <f t="array" aca="1" ref="D37" ca="1">_FV(C37,"52 week high",TRUE)</f>
        <v>86.655000000000001</v>
      </c>
      <c r="E37" s="1" cm="1">
        <f t="array" aca="1" ref="E37" ca="1">_FV(C37,"52 week low",TRUE)</f>
        <v>54.405000000000001</v>
      </c>
      <c r="F37" s="1" cm="1">
        <f t="array" aca="1" ref="F37" ca="1">_FV(C37,"Price")</f>
        <v>80.495000000000005</v>
      </c>
      <c r="G37" t="str" cm="1">
        <f t="array" aca="1" ref="G37" ca="1">_FV(C37,"Industry")</f>
        <v>Banking Services</v>
      </c>
      <c r="H37" s="7" cm="1">
        <f t="array" aca="1" ref="H37" ca="1">_FV(C37,"Change (%)",TRUE)</f>
        <v>-4.6369999999999996E-3</v>
      </c>
      <c r="I37" s="7">
        <f t="shared" ca="1" si="0"/>
        <v>0.80899224806201564</v>
      </c>
      <c r="K37" t="str" cm="1">
        <f t="array" aca="1" ref="K37" ca="1">_FV(C37,"Ticker symbol",TRUE)</f>
        <v>WFC</v>
      </c>
      <c r="L37">
        <f ca="1">VLOOKUP(K37,'SPX holdings'!B:E,4,FALSE)</f>
        <v>0.47054400000000002</v>
      </c>
    </row>
    <row r="38" spans="3:12" x14ac:dyDescent="0.25">
      <c r="C38" s="14" t="e" vm="12175">
        <v>#VALUE!</v>
      </c>
      <c r="D38" s="1" cm="1">
        <f t="array" aca="1" ref="D38" ca="1">_FV(C38,"52 week high",TRUE)</f>
        <v>296.16000000000003</v>
      </c>
      <c r="E38" s="1" cm="1">
        <f t="array" aca="1" ref="E38" ca="1">_FV(C38,"52 week low",TRUE)</f>
        <v>203.51</v>
      </c>
      <c r="F38" s="1" cm="1">
        <f t="array" aca="1" ref="F38" ca="1">_FV(C38,"Price")</f>
        <v>286.755</v>
      </c>
      <c r="G38" t="str" cm="1">
        <f t="array" aca="1" ref="G38" ca="1">_FV(C38,"Industry")</f>
        <v>Software &amp; IT Services</v>
      </c>
      <c r="H38" s="7" cm="1">
        <f t="array" aca="1" ref="H38" ca="1">_FV(C38,"Change (%)",TRUE)</f>
        <v>9.2500000000000004E-4</v>
      </c>
      <c r="I38" s="7">
        <f t="shared" ca="1" si="0"/>
        <v>0.89848893685914699</v>
      </c>
      <c r="K38" t="str" cm="1">
        <f t="array" aca="1" ref="K38" ca="1">_FV(C38,"Ticker symbol",TRUE)</f>
        <v>IBM</v>
      </c>
      <c r="L38">
        <f ca="1">VLOOKUP(K38,'SPX holdings'!B:E,4,FALSE)</f>
        <v>0.460594</v>
      </c>
    </row>
    <row r="39" spans="3:12" x14ac:dyDescent="0.25">
      <c r="C39" s="8" t="e" vm="15">
        <v>#VALUE!</v>
      </c>
      <c r="D39" s="1" cm="1">
        <f t="array" aca="1" ref="D39" ca="1">_FV(C39,"52 week high",TRUE)</f>
        <v>186.65</v>
      </c>
      <c r="E39" s="1" cm="1">
        <f t="array" aca="1" ref="E39" ca="1">_FV(C39,"52 week low",TRUE)</f>
        <v>76.48</v>
      </c>
      <c r="F39" s="1" cm="1">
        <f t="array" aca="1" ref="F39" ca="1">_FV(C39,"Price")</f>
        <v>169.73</v>
      </c>
      <c r="G39" t="str" cm="1">
        <f t="array" aca="1" ref="G39" ca="1">_FV(C39,"Industry")</f>
        <v>Semiconductors &amp; Semiconductor Equipment</v>
      </c>
      <c r="H39" s="7" cm="1">
        <f t="array" aca="1" ref="H39" ca="1">_FV(C39,"Change (%)",TRUE)</f>
        <v>3.4875999999999997E-2</v>
      </c>
      <c r="I39" s="7">
        <f t="shared" ca="1" si="0"/>
        <v>0.84641917037305969</v>
      </c>
      <c r="K39" t="str" cm="1">
        <f t="array" aca="1" ref="K39" ca="1">_FV(C39,"Ticker symbol",TRUE)</f>
        <v>AMD</v>
      </c>
      <c r="L39">
        <f ca="1">VLOOKUP(K39,'SPX holdings'!B:E,4,FALSE)</f>
        <v>0.460115</v>
      </c>
    </row>
    <row r="40" spans="3:12" x14ac:dyDescent="0.25">
      <c r="C40" s="14" t="e" vm="12176">
        <v>#VALUE!</v>
      </c>
      <c r="D40" s="1" cm="1">
        <f t="array" aca="1" ref="D40" ca="1">_FV(C40,"52 week high",TRUE)</f>
        <v>74.38</v>
      </c>
      <c r="E40" s="1" cm="1">
        <f t="array" aca="1" ref="E40" ca="1">_FV(C40,"52 week low",TRUE)</f>
        <v>60.615000000000002</v>
      </c>
      <c r="F40" s="1" cm="1">
        <f t="array" aca="1" ref="F40" ca="1">_FV(C40,"Price")</f>
        <v>66.114999999999995</v>
      </c>
      <c r="G40" t="str" cm="1">
        <f t="array" aca="1" ref="G40" ca="1">_FV(C40,"Industry")</f>
        <v>Beverages</v>
      </c>
      <c r="H40" s="7" cm="1">
        <f t="array" aca="1" ref="H40" ca="1">_FV(C40,"Change (%)",TRUE)</f>
        <v>-9.9579999999999998E-3</v>
      </c>
      <c r="I40" s="7">
        <f t="shared" ca="1" si="0"/>
        <v>0.39956411187795099</v>
      </c>
      <c r="K40" t="str" cm="1">
        <f t="array" aca="1" ref="K40" ca="1">_FV(C40,"Ticker symbol",TRUE)</f>
        <v>KO</v>
      </c>
      <c r="L40">
        <f ca="1">VLOOKUP(K40,'SPX holdings'!B:E,4,FALSE)</f>
        <v>0.45015500000000003</v>
      </c>
    </row>
    <row r="41" spans="3:12" x14ac:dyDescent="0.25">
      <c r="C41" s="8" t="e" vm="12177">
        <v>#VALUE!</v>
      </c>
      <c r="D41" s="1" cm="1">
        <f t="array" aca="1" ref="D41" ca="1">_FV(C41,"52 week high",TRUE)</f>
        <v>186.69</v>
      </c>
      <c r="E41" s="1" cm="1">
        <f t="array" aca="1" ref="E41" ca="1">_FV(C41,"52 week low",TRUE)</f>
        <v>116.12</v>
      </c>
      <c r="F41" s="1" cm="1">
        <f t="array" aca="1" ref="F41" ca="1">_FV(C41,"Price")</f>
        <v>157.93</v>
      </c>
      <c r="G41" t="str" cm="1">
        <f t="array" aca="1" ref="G41" ca="1">_FV(C41,"Industry")</f>
        <v>Food &amp; Tobacco</v>
      </c>
      <c r="H41" s="7" cm="1">
        <f t="array" aca="1" ref="H41" ca="1">_FV(C41,"Change (%)",TRUE)</f>
        <v>-1.8214999999999999E-2</v>
      </c>
      <c r="I41" s="7">
        <f t="shared" ca="1" si="0"/>
        <v>0.59246138585801345</v>
      </c>
      <c r="K41" t="str" cm="1">
        <f t="array" aca="1" ref="K41" ca="1">_FV(C41,"Ticker symbol",TRUE)</f>
        <v>PM</v>
      </c>
      <c r="L41">
        <f ca="1">VLOOKUP(K41,'SPX holdings'!B:E,4,FALSE)</f>
        <v>0.442444</v>
      </c>
    </row>
    <row r="42" spans="3:12" x14ac:dyDescent="0.25">
      <c r="C42" s="14" t="e" vm="12178">
        <v>#VALUE!</v>
      </c>
      <c r="D42" s="1" cm="1">
        <f t="array" aca="1" ref="D42" ca="1">_FV(C42,"52 week high",TRUE)</f>
        <v>825.25</v>
      </c>
      <c r="E42" s="1" cm="1">
        <f t="array" aca="1" ref="E42" ca="1">_FV(C42,"52 week low",TRUE)</f>
        <v>439.38</v>
      </c>
      <c r="F42" s="1" cm="1">
        <f t="array" aca="1" ref="F42" ca="1">_FV(C42,"Price")</f>
        <v>779.89</v>
      </c>
      <c r="G42" t="str" cm="1">
        <f t="array" aca="1" ref="G42" ca="1">_FV(C42,"Industry")</f>
        <v>Investment Banking &amp; Investment Services</v>
      </c>
      <c r="H42" s="7" cm="1">
        <f t="array" aca="1" ref="H42" ca="1">_FV(C42,"Change (%)",TRUE)</f>
        <v>-7.1549999999999999E-3</v>
      </c>
      <c r="I42" s="7">
        <f t="shared" ca="1" si="0"/>
        <v>0.88244745639723221</v>
      </c>
      <c r="K42" t="str" cm="1">
        <f t="array" aca="1" ref="K42" ca="1">_FV(C42,"Ticker symbol",TRUE)</f>
        <v>GS</v>
      </c>
      <c r="L42">
        <f ca="1">VLOOKUP(K42,'SPX holdings'!B:E,4,FALSE)</f>
        <v>0.42246800000000001</v>
      </c>
    </row>
    <row r="43" spans="3:12" x14ac:dyDescent="0.25">
      <c r="C43" s="8" t="e" vm="12179">
        <v>#VALUE!</v>
      </c>
      <c r="D43" s="1" cm="1">
        <f t="array" aca="1" ref="D43" ca="1">_FV(C43,"52 week high",TRUE)</f>
        <v>141.22999999999999</v>
      </c>
      <c r="E43" s="1" cm="1">
        <f t="array" aca="1" ref="E43" ca="1">_FV(C43,"52 week low",TRUE)</f>
        <v>110.86</v>
      </c>
      <c r="F43" s="1" cm="1">
        <f t="array" aca="1" ref="F43" ca="1">_FV(C43,"Price")</f>
        <v>133</v>
      </c>
      <c r="G43" t="str" cm="1">
        <f t="array" aca="1" ref="G43" ca="1">_FV(C43,"Industry")</f>
        <v>Healthcare Equipment &amp; Supplies</v>
      </c>
      <c r="H43" s="7" cm="1">
        <f t="array" aca="1" ref="H43" ca="1">_FV(C43,"Change (%)",TRUE)</f>
        <v>-3.5210000000000003E-3</v>
      </c>
      <c r="I43" s="7">
        <f t="shared" ca="1" si="0"/>
        <v>0.72900889035232164</v>
      </c>
      <c r="K43" t="str" cm="1">
        <f t="array" aca="1" ref="K43" ca="1">_FV(C43,"Ticker symbol",TRUE)</f>
        <v>ABT</v>
      </c>
      <c r="L43">
        <f ca="1">VLOOKUP(K43,'SPX holdings'!B:E,4,FALSE)</f>
        <v>0.408503</v>
      </c>
    </row>
    <row r="44" spans="3:12" x14ac:dyDescent="0.25">
      <c r="C44" s="14" t="e" vm="12180">
        <v>#VALUE!</v>
      </c>
      <c r="D44" s="1" cm="1">
        <f t="array" aca="1" ref="D44" ca="1">_FV(C44,"52 week high",TRUE)</f>
        <v>369</v>
      </c>
      <c r="E44" s="1" cm="1">
        <f t="array" aca="1" ref="E44" ca="1">_FV(C44,"52 week low",TRUE)</f>
        <v>226.48</v>
      </c>
      <c r="F44" s="1" cm="1">
        <f t="array" aca="1" ref="F44" ca="1">_FV(C44,"Price")</f>
        <v>238.81</v>
      </c>
      <c r="G44" t="str" cm="1">
        <f t="array" aca="1" ref="G44" ca="1">_FV(C44,"Industry")</f>
        <v>Software &amp; IT Services</v>
      </c>
      <c r="H44" s="7" cm="1">
        <f t="array" aca="1" ref="H44" ca="1">_FV(C44,"Change (%)",TRUE)</f>
        <v>1.3238000000000002E-2</v>
      </c>
      <c r="I44" s="7">
        <f t="shared" ca="1" si="0"/>
        <v>8.6514173449340523E-2</v>
      </c>
      <c r="K44" t="str" cm="1">
        <f t="array" aca="1" ref="K44" ca="1">_FV(C44,"Ticker symbol",TRUE)</f>
        <v>CRM</v>
      </c>
      <c r="L44">
        <f ca="1">VLOOKUP(K44,'SPX holdings'!B:E,4,FALSE)</f>
        <v>0.39703300000000002</v>
      </c>
    </row>
    <row r="45" spans="3:12" x14ac:dyDescent="0.25">
      <c r="C45" s="8" t="e" vm="12181">
        <v>#VALUE!</v>
      </c>
      <c r="D45" s="1" cm="1">
        <f t="array" aca="1" ref="D45" ca="1">_FV(C45,"52 week high",TRUE)</f>
        <v>168.28</v>
      </c>
      <c r="E45" s="1" cm="1">
        <f t="array" aca="1" ref="E45" ca="1">_FV(C45,"52 week low",TRUE)</f>
        <v>112.27</v>
      </c>
      <c r="F45" s="1" cm="1">
        <f t="array" aca="1" ref="F45" ca="1">_FV(C45,"Price")</f>
        <v>166.65</v>
      </c>
      <c r="G45" t="str" cm="1">
        <f t="array" aca="1" ref="G45" ca="1">_FV(C45,"Industry")</f>
        <v>Aerospace &amp; Defense</v>
      </c>
      <c r="H45" s="7" cm="1">
        <f t="array" aca="1" ref="H45" ca="1">_FV(C45,"Change (%)",TRUE)</f>
        <v>-3.2890000000000003E-3</v>
      </c>
      <c r="I45" s="7">
        <f t="shared" ca="1" si="0"/>
        <v>0.97089805391894313</v>
      </c>
      <c r="K45" t="str" cm="1">
        <f t="array" aca="1" ref="K45" ca="1">_FV(C45,"Ticker symbol",TRUE)</f>
        <v>RTX</v>
      </c>
      <c r="L45">
        <f ca="1">VLOOKUP(K45,'SPX holdings'!B:E,4,FALSE)</f>
        <v>0.39248699999999997</v>
      </c>
    </row>
    <row r="46" spans="3:12" x14ac:dyDescent="0.25">
      <c r="C46" s="14" t="e" vm="12182">
        <v>#VALUE!</v>
      </c>
      <c r="D46" s="1" cm="1">
        <f t="array" aca="1" ref="D46" ca="1">_FV(C46,"52 week high",TRUE)</f>
        <v>495.98</v>
      </c>
      <c r="E46" s="1" cm="1">
        <f t="array" aca="1" ref="E46" ca="1">_FV(C46,"52 week low",TRUE)</f>
        <v>267.3</v>
      </c>
      <c r="F46" s="1" cm="1">
        <f t="array" aca="1" ref="F46" ca="1">_FV(C46,"Price")</f>
        <v>490.74</v>
      </c>
      <c r="G46" t="str" cm="1">
        <f t="array" aca="1" ref="G46" ca="1">_FV(C46,"Industry")</f>
        <v>Machinery, Equipment &amp; Components</v>
      </c>
      <c r="H46" s="7" cm="1">
        <f t="array" aca="1" ref="H46" ca="1">_FV(C46,"Change (%)",TRUE)</f>
        <v>2.0631E-2</v>
      </c>
      <c r="I46" s="7">
        <f t="shared" ca="1" si="0"/>
        <v>0.97708588420500253</v>
      </c>
      <c r="K46" t="str" cm="1">
        <f t="array" aca="1" ref="K46" ca="1">_FV(C46,"Ticker symbol",TRUE)</f>
        <v>CAT</v>
      </c>
      <c r="L46">
        <f ca="1">VLOOKUP(K46,'SPX holdings'!B:E,4,FALSE)</f>
        <v>0.39172699999999999</v>
      </c>
    </row>
    <row r="47" spans="3:12" x14ac:dyDescent="0.25">
      <c r="C47" s="8" t="e" vm="16">
        <v>#VALUE!</v>
      </c>
      <c r="D47" s="1" cm="1">
        <f t="array" aca="1" ref="D47" ca="1">_FV(C47,"52 week high",TRUE)</f>
        <v>487.49</v>
      </c>
      <c r="E47" s="1" cm="1">
        <f t="array" aca="1" ref="E47" ca="1">_FV(C47,"52 week low",TRUE)</f>
        <v>408.65</v>
      </c>
      <c r="F47" s="1" cm="1">
        <f t="array" aca="1" ref="F47" ca="1">_FV(C47,"Price")</f>
        <v>469.48</v>
      </c>
      <c r="G47" t="str" cm="1">
        <f t="array" aca="1" ref="G47" ca="1">_FV(C47,"Industry")</f>
        <v>Chemicals</v>
      </c>
      <c r="H47" s="7" cm="1">
        <f t="array" aca="1" ref="H47" ca="1">_FV(C47,"Change (%)",TRUE)</f>
        <v>5.7199999999999994E-3</v>
      </c>
      <c r="I47" s="7">
        <f t="shared" ca="1" si="0"/>
        <v>0.77156265854896011</v>
      </c>
      <c r="K47" t="str" cm="1">
        <f t="array" aca="1" ref="K47" ca="1">_FV(C47,"Ticker symbol",TRUE)</f>
        <v>LIN</v>
      </c>
      <c r="L47">
        <f ca="1">VLOOKUP(K47,'SPX holdings'!B:E,4,FALSE)</f>
        <v>0.39031300000000002</v>
      </c>
    </row>
    <row r="48" spans="3:12" x14ac:dyDescent="0.25">
      <c r="C48" s="14" t="e" vm="12183">
        <v>#VALUE!</v>
      </c>
      <c r="D48" s="1" cm="1">
        <f t="array" aca="1" ref="D48" ca="1">_FV(C48,"52 week high",TRUE)</f>
        <v>326.32</v>
      </c>
      <c r="E48" s="1" cm="1">
        <f t="array" aca="1" ref="E48" ca="1">_FV(C48,"52 week low",TRUE)</f>
        <v>276.52999999999997</v>
      </c>
      <c r="F48" s="1" cm="1">
        <f t="array" aca="1" ref="F48" ca="1">_FV(C48,"Price")</f>
        <v>299.89</v>
      </c>
      <c r="G48" t="str" cm="1">
        <f t="array" aca="1" ref="G48" ca="1">_FV(C48,"Industry")</f>
        <v>Hotels &amp; Entertainment Services</v>
      </c>
      <c r="H48" s="7" cm="1">
        <f t="array" aca="1" ref="H48" ca="1">_FV(C48,"Change (%)",TRUE)</f>
        <v>-2.0960000000000002E-3</v>
      </c>
      <c r="I48" s="7">
        <f t="shared" ca="1" si="0"/>
        <v>0.46917051616790528</v>
      </c>
      <c r="K48" t="str" cm="1">
        <f t="array" aca="1" ref="K48" ca="1">_FV(C48,"Ticker symbol",TRUE)</f>
        <v>MCD</v>
      </c>
      <c r="L48">
        <f ca="1">VLOOKUP(K48,'SPX holdings'!B:E,4,FALSE)</f>
        <v>0.38001200000000002</v>
      </c>
    </row>
    <row r="49" spans="3:12" x14ac:dyDescent="0.25">
      <c r="C49" s="8" t="e" vm="12184">
        <v>#VALUE!</v>
      </c>
      <c r="D49" s="1" cm="1">
        <f t="array" aca="1" ref="D49" ca="1">_FV(C49,"52 week high",TRUE)</f>
        <v>114.6</v>
      </c>
      <c r="E49" s="1" cm="1">
        <f t="array" aca="1" ref="E49" ca="1">_FV(C49,"52 week low",TRUE)</f>
        <v>73.31</v>
      </c>
      <c r="F49" s="1" cm="1">
        <f t="array" aca="1" ref="F49" ca="1">_FV(C49,"Price")</f>
        <v>89.504999999999995</v>
      </c>
      <c r="G49" t="str" cm="1">
        <f t="array" aca="1" ref="G49" ca="1">_FV(C49,"Industry")</f>
        <v>Pharmaceuticals</v>
      </c>
      <c r="H49" s="7" cm="1">
        <f t="array" aca="1" ref="H49" ca="1">_FV(C49,"Change (%)",TRUE)</f>
        <v>-6.9340000000000001E-3</v>
      </c>
      <c r="I49" s="7">
        <f t="shared" ca="1" si="0"/>
        <v>0.3922257205134414</v>
      </c>
      <c r="K49" t="str" cm="1">
        <f t="array" aca="1" ref="K49" ca="1">_FV(C49,"Ticker symbol",TRUE)</f>
        <v>MRK</v>
      </c>
      <c r="L49">
        <f ca="1">VLOOKUP(K49,'SPX holdings'!B:E,4,FALSE)</f>
        <v>0.36734899999999998</v>
      </c>
    </row>
    <row r="50" spans="3:12" x14ac:dyDescent="0.25">
      <c r="C50" s="14" t="e" vm="12185">
        <v>#VALUE!</v>
      </c>
      <c r="D50" s="1" cm="1">
        <f t="array" aca="1" ref="D50" ca="1">_FV(C50,"52 week high",TRUE)</f>
        <v>124.69</v>
      </c>
      <c r="E50" s="1" cm="1">
        <f t="array" aca="1" ref="E50" ca="1">_FV(C50,"52 week low",TRUE)</f>
        <v>80.099999999999994</v>
      </c>
      <c r="F50" s="1" cm="1">
        <f t="array" aca="1" ref="F50" ca="1">_FV(C50,"Price")</f>
        <v>112.16</v>
      </c>
      <c r="G50" t="str" cm="1">
        <f t="array" aca="1" ref="G50" ca="1">_FV(C50,"Industry")</f>
        <v>Media &amp; Publishing</v>
      </c>
      <c r="H50" s="7" cm="1">
        <f t="array" aca="1" ref="H50" ca="1">_FV(C50,"Change (%)",TRUE)</f>
        <v>-6.9940000000000002E-3</v>
      </c>
      <c r="I50" s="7">
        <f t="shared" ca="1" si="0"/>
        <v>0.7189952904238619</v>
      </c>
      <c r="K50" t="str" cm="1">
        <f t="array" aca="1" ref="K50" ca="1">_FV(C50,"Ticker symbol",TRUE)</f>
        <v>DIS</v>
      </c>
      <c r="L50">
        <f ca="1">VLOOKUP(K50,'SPX holdings'!B:E,4,FALSE)</f>
        <v>0.360738</v>
      </c>
    </row>
    <row r="51" spans="3:12" x14ac:dyDescent="0.25">
      <c r="C51" s="8" t="e" vm="12186">
        <v>#VALUE!</v>
      </c>
      <c r="D51" s="1" cm="1">
        <f t="array" aca="1" ref="D51" ca="1">_FV(C51,"52 week high",TRUE)</f>
        <v>101.99</v>
      </c>
      <c r="E51" s="1" cm="1">
        <f t="array" aca="1" ref="E51" ca="1">_FV(C51,"52 week low",TRUE)</f>
        <v>59.33</v>
      </c>
      <c r="F51" s="1" cm="1">
        <f t="array" aca="1" ref="F51" ca="1">_FV(C51,"Price")</f>
        <v>96.59</v>
      </c>
      <c r="G51" t="str" cm="1">
        <f t="array" aca="1" ref="G51" ca="1">_FV(C51,"Industry")</f>
        <v>Software &amp; IT Services</v>
      </c>
      <c r="H51" s="7" cm="1">
        <f t="array" aca="1" ref="H51" ca="1">_FV(C51,"Change (%)",TRUE)</f>
        <v>-2.0699999999999999E-4</v>
      </c>
      <c r="I51" s="7">
        <f t="shared" ca="1" si="0"/>
        <v>0.87341772151898756</v>
      </c>
      <c r="K51" t="str" cm="1">
        <f t="array" aca="1" ref="K51" ca="1">_FV(C51,"Ticker symbol",TRUE)</f>
        <v>UBER</v>
      </c>
      <c r="L51">
        <f ca="1">VLOOKUP(K51,'SPX holdings'!B:E,4,FALSE)</f>
        <v>0.35801100000000002</v>
      </c>
    </row>
    <row r="52" spans="3:12" x14ac:dyDescent="0.25">
      <c r="C52" s="14" t="e" vm="12187">
        <v>#VALUE!</v>
      </c>
      <c r="D52" s="1" cm="1">
        <f t="array" aca="1" ref="D52" ca="1">_FV(C52,"52 week high",TRUE)</f>
        <v>29.79</v>
      </c>
      <c r="E52" s="1" cm="1">
        <f t="array" aca="1" ref="E52" ca="1">_FV(C52,"52 week low",TRUE)</f>
        <v>21.05</v>
      </c>
      <c r="F52" s="1" cm="1">
        <f t="array" aca="1" ref="F52" ca="1">_FV(C52,"Price")</f>
        <v>27.004999999999999</v>
      </c>
      <c r="G52" t="str" cm="1">
        <f t="array" aca="1" ref="G52" ca="1">_FV(C52,"Industry")</f>
        <v>Telecommunications Services</v>
      </c>
      <c r="H52" s="7" cm="1">
        <f t="array" aca="1" ref="H52" ca="1">_FV(C52,"Change (%)",TRUE)</f>
        <v>-1.9782000000000001E-2</v>
      </c>
      <c r="I52" s="7">
        <f t="shared" ca="1" si="0"/>
        <v>0.68135011441647586</v>
      </c>
      <c r="K52" t="str" cm="1">
        <f t="array" aca="1" ref="K52" ca="1">_FV(C52,"Ticker symbol",TRUE)</f>
        <v>T</v>
      </c>
      <c r="L52">
        <f ca="1">VLOOKUP(K52,'SPX holdings'!B:E,4,FALSE)</f>
        <v>0.35383999999999999</v>
      </c>
    </row>
    <row r="53" spans="3:12" x14ac:dyDescent="0.25">
      <c r="C53" s="8" t="e" vm="12188">
        <v>#VALUE!</v>
      </c>
      <c r="D53" s="1" cm="1">
        <f t="array" aca="1" ref="D53" ca="1">_FV(C53,"52 week high",TRUE)</f>
        <v>5.0000000000000001E-3</v>
      </c>
      <c r="E53" s="1" cm="1">
        <f t="array" aca="1" ref="E53" ca="1">_FV(C53,"52 week low",TRUE)</f>
        <v>5.0000000000000001E-3</v>
      </c>
      <c r="F53" s="1" cm="1">
        <f t="array" aca="1" ref="F53" ca="1">_FV(C53,"Price")</f>
        <v>5.0000000000000001E-3</v>
      </c>
      <c r="G53" t="str" cm="1">
        <f t="array" aca="1" ref="G53" ca="1">_FV(C53,"Industry")</f>
        <v>Software &amp; IT Services</v>
      </c>
      <c r="H53" s="7" cm="1">
        <f t="array" aca="1" ref="H53" ca="1">_FV(C53,"Change (%)",TRUE)</f>
        <v>0</v>
      </c>
      <c r="I53" s="7" t="e">
        <f t="shared" ca="1" si="0"/>
        <v>#DIV/0!</v>
      </c>
      <c r="K53" t="str" cm="1">
        <f t="array" aca="1" ref="K53" ca="1">_FV(C53,"Ticker symbol",TRUE)</f>
        <v>APP</v>
      </c>
      <c r="L53">
        <f ca="1">VLOOKUP(K53,'SPX holdings'!B:E,4,FALSE)</f>
        <v>0.34084300000000001</v>
      </c>
    </row>
    <row r="54" spans="3:12" x14ac:dyDescent="0.25">
      <c r="C54" s="14" t="e" vm="12189">
        <v>#VALUE!</v>
      </c>
      <c r="D54" s="1" cm="1">
        <f t="array" aca="1" ref="D54" ca="1">_FV(C54,"52 week high",TRUE)</f>
        <v>163.97499999999999</v>
      </c>
      <c r="E54" s="1" cm="1">
        <f t="array" aca="1" ref="E54" ca="1">_FV(C54,"52 week low",TRUE)</f>
        <v>94.330100000000002</v>
      </c>
      <c r="F54" s="1" cm="1">
        <f t="array" aca="1" ref="F54" ca="1">_FV(C54,"Price")</f>
        <v>155.285</v>
      </c>
      <c r="G54" t="str" cm="1">
        <f t="array" aca="1" ref="G54" ca="1">_FV(C54,"Industry")</f>
        <v>Investment Banking &amp; Investment Services</v>
      </c>
      <c r="H54" s="7" cm="1">
        <f t="array" aca="1" ref="H54" ca="1">_FV(C54,"Change (%)",TRUE)</f>
        <v>-1.023E-2</v>
      </c>
      <c r="I54" s="7">
        <f t="shared" ca="1" si="0"/>
        <v>0.87522417291144072</v>
      </c>
      <c r="K54" t="str" cm="1">
        <f t="array" aca="1" ref="K54" ca="1">_FV(C54,"Ticker symbol",TRUE)</f>
        <v>MS</v>
      </c>
      <c r="L54">
        <f ca="1">VLOOKUP(K54,'SPX holdings'!B:E,4,FALSE)</f>
        <v>0.33792899999999998</v>
      </c>
    </row>
    <row r="55" spans="3:12" x14ac:dyDescent="0.25">
      <c r="C55" s="8" t="e" vm="19">
        <v>#VALUE!</v>
      </c>
      <c r="D55" s="1" cm="1">
        <f t="array" aca="1" ref="D55" ca="1">_FV(C55,"52 week high",TRUE)</f>
        <v>177.5</v>
      </c>
      <c r="E55" s="1" cm="1">
        <f t="array" aca="1" ref="E55" ca="1">_FV(C55,"52 week low",TRUE)</f>
        <v>127.6</v>
      </c>
      <c r="F55" s="1" cm="1">
        <f t="array" aca="1" ref="F55" ca="1">_FV(C55,"Price")</f>
        <v>142.31</v>
      </c>
      <c r="G55" t="str" cm="1">
        <f t="array" aca="1" ref="G55" ca="1">_FV(C55,"Industry")</f>
        <v>Beverages</v>
      </c>
      <c r="H55" s="7" cm="1">
        <f t="array" aca="1" ref="H55" ca="1">_FV(C55,"Change (%)",TRUE)</f>
        <v>-5.7989999999999995E-3</v>
      </c>
      <c r="I55" s="7">
        <f t="shared" ca="1" si="0"/>
        <v>0.29478957915831677</v>
      </c>
      <c r="K55" t="str" cm="1">
        <f t="array" aca="1" ref="K55" ca="1">_FV(C55,"Ticker symbol",TRUE)</f>
        <v>PEP</v>
      </c>
      <c r="L55">
        <f ca="1">VLOOKUP(K55,'SPX holdings'!B:E,4,FALSE)</f>
        <v>0.33691300000000002</v>
      </c>
    </row>
    <row r="56" spans="3:12" x14ac:dyDescent="0.25">
      <c r="C56" s="14" t="e" vm="12190">
        <v>#VALUE!</v>
      </c>
      <c r="D56" s="1" cm="1">
        <f t="array" aca="1" ref="D56" ca="1">_FV(C56,"52 week high",TRUE)</f>
        <v>1198.0899999999999</v>
      </c>
      <c r="E56" s="1" cm="1">
        <f t="array" aca="1" ref="E56" ca="1">_FV(C56,"52 week low",TRUE)</f>
        <v>678.65880000000004</v>
      </c>
      <c r="F56" s="1" cm="1">
        <f t="array" aca="1" ref="F56" ca="1">_FV(C56,"Price")</f>
        <v>910.17</v>
      </c>
      <c r="G56" t="str" cm="1">
        <f t="array" aca="1" ref="G56" ca="1">_FV(C56,"Industry")</f>
        <v>Software &amp; IT Services</v>
      </c>
      <c r="H56" s="7" cm="1">
        <f t="array" aca="1" ref="H56" ca="1">_FV(C56,"Change (%)",TRUE)</f>
        <v>-2.477E-3</v>
      </c>
      <c r="I56" s="7">
        <f t="shared" ca="1" si="0"/>
        <v>0.44570137488853184</v>
      </c>
      <c r="K56" t="str" cm="1">
        <f t="array" aca="1" ref="K56" ca="1">_FV(C56,"Ticker symbol",TRUE)</f>
        <v>NOW</v>
      </c>
      <c r="L56">
        <f ca="1">VLOOKUP(K56,'SPX holdings'!B:E,4,FALSE)</f>
        <v>0.33566099999999999</v>
      </c>
    </row>
    <row r="57" spans="3:12" x14ac:dyDescent="0.25">
      <c r="C57" s="8" t="e" vm="18">
        <v>#VALUE!</v>
      </c>
      <c r="D57" s="1" cm="1">
        <f t="array" aca="1" ref="D57" ca="1">_FV(C57,"52 week high",TRUE)</f>
        <v>813.7</v>
      </c>
      <c r="E57" s="1" cm="1">
        <f t="array" aca="1" ref="E57" ca="1">_FV(C57,"52 week low",TRUE)</f>
        <v>532.64499999999998</v>
      </c>
      <c r="F57" s="1" cm="1">
        <f t="array" aca="1" ref="F57" ca="1">_FV(C57,"Price")</f>
        <v>681.86</v>
      </c>
      <c r="G57" t="str" cm="1">
        <f t="array" aca="1" ref="G57" ca="1">_FV(C57,"Industry")</f>
        <v>Financial Technology (Fintech) &amp; Infrastructure</v>
      </c>
      <c r="H57" s="7" cm="1">
        <f t="array" aca="1" ref="H57" ca="1">_FV(C57,"Change (%)",TRUE)</f>
        <v>3.473E-3</v>
      </c>
      <c r="I57" s="7">
        <f t="shared" ca="1" si="0"/>
        <v>0.53091032004411942</v>
      </c>
      <c r="K57" t="str" cm="1">
        <f t="array" aca="1" ref="K57" ca="1">_FV(C57,"Ticker symbol",TRUE)</f>
        <v>INTU</v>
      </c>
      <c r="L57">
        <f ca="1">VLOOKUP(K57,'SPX holdings'!B:E,4,FALSE)</f>
        <v>0.33380300000000002</v>
      </c>
    </row>
    <row r="58" spans="3:12" x14ac:dyDescent="0.25">
      <c r="C58" s="14" t="e" vm="22">
        <v>#VALUE!</v>
      </c>
      <c r="D58" s="1" cm="1">
        <f t="array" aca="1" ref="D58" ca="1">_FV(C58,"52 week high",TRUE)</f>
        <v>186.18</v>
      </c>
      <c r="E58" s="1" cm="1">
        <f t="array" aca="1" ref="E58" ca="1">_FV(C58,"52 week low",TRUE)</f>
        <v>61.54</v>
      </c>
      <c r="F58" s="1" cm="1">
        <f t="array" aca="1" ref="F58" ca="1">_FV(C58,"Price")</f>
        <v>183.75</v>
      </c>
      <c r="G58" t="str" cm="1">
        <f t="array" aca="1" ref="G58" ca="1">_FV(C58,"Industry")</f>
        <v>Semiconductors &amp; Semiconductor Equipment</v>
      </c>
      <c r="H58" s="7" cm="1">
        <f t="array" aca="1" ref="H58" ca="1">_FV(C58,"Change (%)",TRUE)</f>
        <v>8.7840000000000001E-3</v>
      </c>
      <c r="I58" s="7">
        <f t="shared" ca="1" si="0"/>
        <v>0.98050385109114246</v>
      </c>
      <c r="K58" t="str" cm="1">
        <f t="array" aca="1" ref="K58" ca="1">_FV(C58,"Ticker symbol",TRUE)</f>
        <v>MU</v>
      </c>
      <c r="L58">
        <f ca="1">VLOOKUP(K58,'SPX holdings'!B:E,4,FALSE)</f>
        <v>0.32811200000000001</v>
      </c>
    </row>
    <row r="59" spans="3:12" x14ac:dyDescent="0.25">
      <c r="C59" s="8" t="e" vm="12191">
        <v>#VALUE!</v>
      </c>
      <c r="D59" s="1" cm="1">
        <f t="array" aca="1" ref="D59" ca="1">_FV(C59,"52 week high",TRUE)</f>
        <v>105.59</v>
      </c>
      <c r="E59" s="1" cm="1">
        <f t="array" aca="1" ref="E59" ca="1">_FV(C59,"52 week low",TRUE)</f>
        <v>55.51</v>
      </c>
      <c r="F59" s="1" cm="1">
        <f t="array" aca="1" ref="F59" ca="1">_FV(C59,"Price")</f>
        <v>97.32</v>
      </c>
      <c r="G59" t="str" cm="1">
        <f t="array" aca="1" ref="G59" ca="1">_FV(C59,"Industry")</f>
        <v>Investment Banking &amp; Investment Services</v>
      </c>
      <c r="H59" s="7" cm="1">
        <f t="array" aca="1" ref="H59" ca="1">_FV(C59,"Change (%)",TRUE)</f>
        <v>-1.4081999999999999E-2</v>
      </c>
      <c r="I59" s="7">
        <f t="shared" ca="1" si="0"/>
        <v>0.83486421725239601</v>
      </c>
      <c r="K59" t="str" cm="1">
        <f t="array" aca="1" ref="K59" ca="1">_FV(C59,"Ticker symbol",TRUE)</f>
        <v>C</v>
      </c>
      <c r="L59">
        <f ca="1">VLOOKUP(K59,'SPX holdings'!B:E,4,FALSE)</f>
        <v>0.32741500000000001</v>
      </c>
    </row>
    <row r="60" spans="3:12" x14ac:dyDescent="0.25">
      <c r="C60" s="14" t="e" vm="12192">
        <v>#VALUE!</v>
      </c>
      <c r="D60" s="1" cm="1">
        <f t="array" aca="1" ref="D60" ca="1">_FV(C60,"52 week high",TRUE)</f>
        <v>47.354999999999997</v>
      </c>
      <c r="E60" s="1" cm="1">
        <f t="array" aca="1" ref="E60" ca="1">_FV(C60,"52 week low",TRUE)</f>
        <v>37.585000000000001</v>
      </c>
      <c r="F60" s="1" cm="1">
        <f t="array" aca="1" ref="F60" ca="1">_FV(C60,"Price")</f>
        <v>43.405000000000001</v>
      </c>
      <c r="G60" t="str" cm="1">
        <f t="array" aca="1" ref="G60" ca="1">_FV(C60,"Industry")</f>
        <v>Telecommunications Services</v>
      </c>
      <c r="H60" s="7" cm="1">
        <f t="array" aca="1" ref="H60" ca="1">_FV(C60,"Change (%)",TRUE)</f>
        <v>-9.6970000000000008E-3</v>
      </c>
      <c r="I60" s="7">
        <f t="shared" ca="1" si="0"/>
        <v>0.59570112589559909</v>
      </c>
      <c r="K60" t="str" cm="1">
        <f t="array" aca="1" ref="K60" ca="1">_FV(C60,"Ticker symbol",TRUE)</f>
        <v>VZ</v>
      </c>
      <c r="L60">
        <f ca="1">VLOOKUP(K60,'SPX holdings'!B:E,4,FALSE)</f>
        <v>0.32470700000000002</v>
      </c>
    </row>
    <row r="61" spans="3:12" x14ac:dyDescent="0.25">
      <c r="C61" s="8" t="e" vm="12193">
        <v>#VALUE!</v>
      </c>
      <c r="D61" s="1" cm="1">
        <f t="array" aca="1" ref="D61" ca="1">_FV(C61,"52 week high",TRUE)</f>
        <v>616.57000000000005</v>
      </c>
      <c r="E61" s="1" cm="1">
        <f t="array" aca="1" ref="E61" ca="1">_FV(C61,"52 week low",TRUE)</f>
        <v>385.46</v>
      </c>
      <c r="F61" s="1" cm="1">
        <f t="array" aca="1" ref="F61" ca="1">_FV(C61,"Price")</f>
        <v>524.96</v>
      </c>
      <c r="G61" t="str" cm="1">
        <f t="array" aca="1" ref="G61" ca="1">_FV(C61,"Industry")</f>
        <v>Healthcare Equipment &amp; Supplies</v>
      </c>
      <c r="H61" s="7" cm="1">
        <f t="array" aca="1" ref="H61" ca="1">_FV(C61,"Change (%)",TRUE)</f>
        <v>-1.0872E-2</v>
      </c>
      <c r="I61" s="7">
        <f t="shared" ca="1" si="0"/>
        <v>0.60360867119553463</v>
      </c>
      <c r="K61" t="str" cm="1">
        <f t="array" aca="1" ref="K61" ca="1">_FV(C61,"Ticker symbol",TRUE)</f>
        <v>TMO</v>
      </c>
      <c r="L61">
        <f ca="1">VLOOKUP(K61,'SPX holdings'!B:E,4,FALSE)</f>
        <v>0.320911</v>
      </c>
    </row>
    <row r="62" spans="3:12" x14ac:dyDescent="0.25">
      <c r="C62" s="14" t="e" vm="12194">
        <v>#VALUE!</v>
      </c>
      <c r="D62" s="1" cm="1">
        <f t="array" aca="1" ref="D62" ca="1">_FV(C62,"52 week high",TRUE)</f>
        <v>349.19</v>
      </c>
      <c r="E62" s="1" cm="1">
        <f t="array" aca="1" ref="E62" ca="1">_FV(C62,"52 week low",TRUE)</f>
        <v>220.43</v>
      </c>
      <c r="F62" s="1" cm="1">
        <f t="array" aca="1" ref="F62" ca="1">_FV(C62,"Price")</f>
        <v>330.48</v>
      </c>
      <c r="G62" t="str" cm="1">
        <f t="array" aca="1" ref="G62" ca="1">_FV(C62,"Industry")</f>
        <v>Banking Services</v>
      </c>
      <c r="H62" s="7" cm="1">
        <f t="array" aca="1" ref="H62" ca="1">_FV(C62,"Change (%)",TRUE)</f>
        <v>5.8440000000000002E-3</v>
      </c>
      <c r="I62" s="7">
        <f t="shared" ca="1" si="0"/>
        <v>0.85469089779434626</v>
      </c>
      <c r="K62" t="str" cm="1">
        <f t="array" aca="1" ref="K62" ca="1">_FV(C62,"Ticker symbol",TRUE)</f>
        <v>AXP</v>
      </c>
      <c r="L62">
        <f ca="1">VLOOKUP(K62,'SPX holdings'!B:E,4,FALSE)</f>
        <v>0.31592199999999998</v>
      </c>
    </row>
    <row r="63" spans="3:12" x14ac:dyDescent="0.25">
      <c r="C63" s="8" t="e" vm="20">
        <v>#VALUE!</v>
      </c>
      <c r="D63" s="1" cm="1">
        <f t="array" aca="1" ref="D63" ca="1">_FV(C63,"52 week high",TRUE)</f>
        <v>182.1</v>
      </c>
      <c r="E63" s="1" cm="1">
        <f t="array" aca="1" ref="E63" ca="1">_FV(C63,"52 week low",TRUE)</f>
        <v>120.8019</v>
      </c>
      <c r="F63" s="1" cm="1">
        <f t="array" aca="1" ref="F63" ca="1">_FV(C63,"Price")</f>
        <v>168.85</v>
      </c>
      <c r="G63" t="str" cm="1">
        <f t="array" aca="1" ref="G63" ca="1">_FV(C63,"Industry")</f>
        <v>Semiconductors &amp; Semiconductor Equipment</v>
      </c>
      <c r="H63" s="7" cm="1">
        <f t="array" aca="1" ref="H63" ca="1">_FV(C63,"Change (%)",TRUE)</f>
        <v>1.4175E-2</v>
      </c>
      <c r="I63" s="7">
        <f t="shared" ca="1" si="0"/>
        <v>0.78384321863157258</v>
      </c>
      <c r="K63" t="str" cm="1">
        <f t="array" aca="1" ref="K63" ca="1">_FV(C63,"Ticker symbol",TRUE)</f>
        <v>QCOM</v>
      </c>
      <c r="L63">
        <f ca="1">VLOOKUP(K63,'SPX holdings'!B:E,4,FALSE)</f>
        <v>0.31439800000000001</v>
      </c>
    </row>
    <row r="64" spans="3:12" x14ac:dyDescent="0.25">
      <c r="C64" s="14" t="e" vm="21">
        <v>#VALUE!</v>
      </c>
      <c r="D64" s="1" cm="1">
        <f t="array" aca="1" ref="D64" ca="1">_FV(C64,"52 week high",TRUE)</f>
        <v>5839.4135999999999</v>
      </c>
      <c r="E64" s="1" cm="1">
        <f t="array" aca="1" ref="E64" ca="1">_FV(C64,"52 week low",TRUE)</f>
        <v>4060.98</v>
      </c>
      <c r="F64" s="1" cm="1">
        <f t="array" aca="1" ref="F64" ca="1">_FV(C64,"Price")</f>
        <v>5424.55</v>
      </c>
      <c r="G64" t="str" cm="1">
        <f t="array" aca="1" ref="G64" ca="1">_FV(C64,"Industry")</f>
        <v>Hotels &amp; Entertainment Services</v>
      </c>
      <c r="H64" s="7" cm="1">
        <f t="array" aca="1" ref="H64" ca="1">_FV(C64,"Change (%)",TRUE)</f>
        <v>1.3828E-2</v>
      </c>
      <c r="I64" s="7">
        <f t="shared" ca="1" si="0"/>
        <v>0.76672528004419183</v>
      </c>
      <c r="K64" t="str" cm="1">
        <f t="array" aca="1" ref="K64" ca="1">_FV(C64,"Ticker symbol",TRUE)</f>
        <v>BKNG</v>
      </c>
      <c r="L64">
        <f ca="1">VLOOKUP(K64,'SPX holdings'!B:E,4,FALSE)</f>
        <v>0.30668899999999999</v>
      </c>
    </row>
    <row r="65" spans="3:12" x14ac:dyDescent="0.25">
      <c r="C65" s="8" t="e" vm="26">
        <v>#VALUE!</v>
      </c>
      <c r="D65" s="1" cm="1">
        <f t="array" aca="1" ref="D65" ca="1">_FV(C65,"52 week high",TRUE)</f>
        <v>147.35</v>
      </c>
      <c r="E65" s="1" cm="1">
        <f t="array" aca="1" ref="E65" ca="1">_FV(C65,"52 week low",TRUE)</f>
        <v>56.32</v>
      </c>
      <c r="F65" s="1" cm="1">
        <f t="array" aca="1" ref="F65" ca="1">_FV(C65,"Price")</f>
        <v>146.99</v>
      </c>
      <c r="G65" t="str" cm="1">
        <f t="array" aca="1" ref="G65" ca="1">_FV(C65,"Industry")</f>
        <v>Semiconductors &amp; Semiconductor Equipment</v>
      </c>
      <c r="H65" s="7" cm="1">
        <f t="array" aca="1" ref="H65" ca="1">_FV(C65,"Change (%)",TRUE)</f>
        <v>2.9413999999999999E-2</v>
      </c>
      <c r="I65" s="7">
        <f t="shared" ca="1" si="0"/>
        <v>0.99604525980446024</v>
      </c>
      <c r="K65" t="str" cm="1">
        <f t="array" aca="1" ref="K65" ca="1">_FV(C65,"Ticker symbol",TRUE)</f>
        <v>LRCX</v>
      </c>
      <c r="L65">
        <f ca="1">VLOOKUP(K65,'SPX holdings'!B:E,4,FALSE)</f>
        <v>0.29693599999999998</v>
      </c>
    </row>
    <row r="66" spans="3:12" x14ac:dyDescent="0.25">
      <c r="C66" s="14" t="e" vm="12195">
        <v>#VALUE!</v>
      </c>
      <c r="D66" s="1" cm="1">
        <f t="array" aca="1" ref="D66" ca="1">_FV(C66,"52 week high",TRUE)</f>
        <v>1183.5</v>
      </c>
      <c r="E66" s="1" cm="1">
        <f t="array" aca="1" ref="E66" ca="1">_FV(C66,"52 week low",TRUE)</f>
        <v>773.74009999999998</v>
      </c>
      <c r="F66" s="1" cm="1">
        <f t="array" aca="1" ref="F66" ca="1">_FV(C66,"Price")</f>
        <v>1160.67</v>
      </c>
      <c r="G66" t="str" cm="1">
        <f t="array" aca="1" ref="G66" ca="1">_FV(C66,"Industry")</f>
        <v>Investment Banking &amp; Investment Services</v>
      </c>
      <c r="H66" s="7" cm="1">
        <f t="array" aca="1" ref="H66" ca="1">_FV(C66,"Change (%)",TRUE)</f>
        <v>1.7177000000000001E-2</v>
      </c>
      <c r="I66" s="7">
        <f t="shared" ca="1" si="0"/>
        <v>0.94428444559850799</v>
      </c>
      <c r="K66" t="str" cm="1">
        <f t="array" aca="1" ref="K66" ca="1">_FV(C66,"Ticker symbol",TRUE)</f>
        <v>BLK</v>
      </c>
      <c r="L66">
        <f ca="1">VLOOKUP(K66,'SPX holdings'!B:E,4,FALSE)</f>
        <v>0.294186</v>
      </c>
    </row>
    <row r="67" spans="3:12" x14ac:dyDescent="0.25">
      <c r="C67" s="8" t="e" vm="12196">
        <v>#VALUE!</v>
      </c>
      <c r="D67" s="1" cm="1">
        <f t="array" aca="1" ref="D67" ca="1">_FV(C67,"52 week high",TRUE)</f>
        <v>677.28989999999999</v>
      </c>
      <c r="E67" s="1" cm="1">
        <f t="array" aca="1" ref="E67" ca="1">_FV(C67,"52 week low",TRUE)</f>
        <v>248.5</v>
      </c>
      <c r="F67" s="1" cm="1">
        <f t="array" aca="1" ref="F67" ca="1">_FV(C67,"Price")</f>
        <v>606.43499999999995</v>
      </c>
      <c r="G67" t="str" cm="1">
        <f t="array" aca="1" ref="G67" ca="1">_FV(C67,"Industry")</f>
        <v>Electrical Utilities &amp; IPPs</v>
      </c>
      <c r="H67" s="7" cm="1">
        <f t="array" aca="1" ref="H67" ca="1">_FV(C67,"Change (%)",TRUE)</f>
        <v>4.7019999999999999E-4</v>
      </c>
      <c r="I67" s="7">
        <f t="shared" ca="1" si="0"/>
        <v>0.83475613581383323</v>
      </c>
      <c r="K67" t="str" cm="1">
        <f t="array" aca="1" ref="K67" ca="1">_FV(C67,"Ticker symbol",TRUE)</f>
        <v>GEV</v>
      </c>
      <c r="L67">
        <f ca="1">VLOOKUP(K67,'SPX holdings'!B:E,4,FALSE)</f>
        <v>0.29330299999999998</v>
      </c>
    </row>
    <row r="68" spans="3:12" x14ac:dyDescent="0.25">
      <c r="C68" s="14" t="e" vm="24">
        <v>#VALUE!</v>
      </c>
      <c r="D68" s="1" cm="1">
        <f t="array" aca="1" ref="D68" ca="1">_FV(C68,"52 week high",TRUE)</f>
        <v>221.69</v>
      </c>
      <c r="E68" s="1" cm="1">
        <f t="array" aca="1" ref="E68" ca="1">_FV(C68,"52 week low",TRUE)</f>
        <v>139.94999999999999</v>
      </c>
      <c r="F68" s="1" cm="1">
        <f t="array" aca="1" ref="F68" ca="1">_FV(C68,"Price")</f>
        <v>182.32</v>
      </c>
      <c r="G68" t="str" cm="1">
        <f t="array" aca="1" ref="G68" ca="1">_FV(C68,"Industry")</f>
        <v>Semiconductors &amp; Semiconductor Equipment</v>
      </c>
      <c r="H68" s="7" cm="1">
        <f t="array" aca="1" ref="H68" ca="1">_FV(C68,"Change (%)",TRUE)</f>
        <v>1.0699E-2</v>
      </c>
      <c r="I68" s="7">
        <f t="shared" ca="1" si="0"/>
        <v>0.51835086860778079</v>
      </c>
      <c r="K68" t="str" cm="1">
        <f t="array" aca="1" ref="K68" ca="1">_FV(C68,"Ticker symbol",TRUE)</f>
        <v>TXN</v>
      </c>
      <c r="L68">
        <f ca="1">VLOOKUP(K68,'SPX holdings'!B:E,4,FALSE)</f>
        <v>0.29268100000000002</v>
      </c>
    </row>
    <row r="69" spans="3:12" x14ac:dyDescent="0.25">
      <c r="C69" s="8" t="e" vm="25">
        <v>#VALUE!</v>
      </c>
      <c r="D69" s="1" cm="1">
        <f t="array" aca="1" ref="D69" ca="1">_FV(C69,"52 week high",TRUE)</f>
        <v>226.41</v>
      </c>
      <c r="E69" s="1" cm="1">
        <f t="array" aca="1" ref="E69" ca="1">_FV(C69,"52 week low",TRUE)</f>
        <v>123.73650000000001</v>
      </c>
      <c r="F69" s="1" cm="1">
        <f t="array" aca="1" ref="F69" ca="1">_FV(C69,"Price")</f>
        <v>223.59</v>
      </c>
      <c r="G69" t="str" cm="1">
        <f t="array" aca="1" ref="G69" ca="1">_FV(C69,"Industry")</f>
        <v>Semiconductors &amp; Semiconductor Equipment</v>
      </c>
      <c r="H69" s="7" cm="1">
        <f t="array" aca="1" ref="H69" ca="1">_FV(C69,"Change (%)",TRUE)</f>
        <v>2.6867000000000002E-2</v>
      </c>
      <c r="I69" s="7">
        <f t="shared" ca="1" si="0"/>
        <v>0.97253429560694826</v>
      </c>
      <c r="K69" t="str" cm="1">
        <f t="array" aca="1" ref="K69" ca="1">_FV(C69,"Ticker symbol",TRUE)</f>
        <v>AMAT</v>
      </c>
      <c r="L69">
        <f ca="1">VLOOKUP(K69,'SPX holdings'!B:E,4,FALSE)</f>
        <v>0.28789199999999998</v>
      </c>
    </row>
    <row r="70" spans="3:12" x14ac:dyDescent="0.25">
      <c r="C70" s="14" t="e" vm="12197">
        <v>#VALUE!</v>
      </c>
      <c r="D70" s="1" cm="1">
        <f t="array" aca="1" ref="D70" ca="1">_FV(C70,"52 week high",TRUE)</f>
        <v>242.68989999999999</v>
      </c>
      <c r="E70" s="1" cm="1">
        <f t="array" aca="1" ref="E70" ca="1">_FV(C70,"52 week low",TRUE)</f>
        <v>128.8801</v>
      </c>
      <c r="F70" s="1" cm="1">
        <f t="array" aca="1" ref="F70" ca="1">_FV(C70,"Price")</f>
        <v>217.39</v>
      </c>
      <c r="G70" t="str" cm="1">
        <f t="array" aca="1" ref="G70" ca="1">_FV(C70,"Industry")</f>
        <v>Aerospace &amp; Defense</v>
      </c>
      <c r="H70" s="7" cm="1">
        <f t="array" aca="1" ref="H70" ca="1">_FV(C70,"Change (%)",TRUE)</f>
        <v>1.0177E-2</v>
      </c>
      <c r="I70" s="7">
        <f t="shared" ca="1" si="0"/>
        <v>0.7777001629033703</v>
      </c>
      <c r="K70" t="str" cm="1">
        <f t="array" aca="1" ref="K70" ca="1">_FV(C70,"Ticker symbol",TRUE)</f>
        <v>BA</v>
      </c>
      <c r="L70">
        <f ca="1">VLOOKUP(K70,'SPX holdings'!B:E,4,FALSE)</f>
        <v>0.28597</v>
      </c>
    </row>
    <row r="71" spans="3:12" x14ac:dyDescent="0.25">
      <c r="C71" s="8" t="e" vm="12198">
        <v>#VALUE!</v>
      </c>
      <c r="D71" s="1" cm="1">
        <f t="array" aca="1" ref="D71" ca="1">_FV(C71,"52 week high",TRUE)</f>
        <v>99.59</v>
      </c>
      <c r="E71" s="1" cm="1">
        <f t="array" aca="1" ref="E71" ca="1">_FV(C71,"52 week low",TRUE)</f>
        <v>62.41</v>
      </c>
      <c r="F71" s="1" cm="1">
        <f t="array" aca="1" ref="F71" ca="1">_FV(C71,"Price")</f>
        <v>92.71</v>
      </c>
      <c r="G71" t="str" cm="1">
        <f t="array" aca="1" ref="G71" ca="1">_FV(C71,"Industry")</f>
        <v>Investment Banking &amp; Investment Services</v>
      </c>
      <c r="H71" s="7" cm="1">
        <f t="array" aca="1" ref="H71" ca="1">_FV(C71,"Change (%)",TRUE)</f>
        <v>4.986E-3</v>
      </c>
      <c r="I71" s="7">
        <f t="shared" ca="1" si="0"/>
        <v>0.81495427649273777</v>
      </c>
      <c r="K71" t="str" cm="1">
        <f t="array" aca="1" ref="K71" ca="1">_FV(C71,"Ticker symbol",TRUE)</f>
        <v>SCHW</v>
      </c>
      <c r="L71">
        <f ca="1">VLOOKUP(K71,'SPX holdings'!B:E,4,FALSE)</f>
        <v>0.28542899999999999</v>
      </c>
    </row>
    <row r="72" spans="3:12" x14ac:dyDescent="0.25">
      <c r="C72" s="14" t="e" vm="12199">
        <v>#VALUE!</v>
      </c>
      <c r="D72" s="1" cm="1">
        <f t="array" aca="1" ref="D72" ca="1">_FV(C72,"52 week high",TRUE)</f>
        <v>145.58000000000001</v>
      </c>
      <c r="E72" s="1" cm="1">
        <f t="array" aca="1" ref="E72" ca="1">_FV(C72,"52 week low",TRUE)</f>
        <v>111.22</v>
      </c>
      <c r="F72" s="1" cm="1">
        <f t="array" aca="1" ref="F72" ca="1">_FV(C72,"Price")</f>
        <v>142.49</v>
      </c>
      <c r="G72" t="str" cm="1">
        <f t="array" aca="1" ref="G72" ca="1">_FV(C72,"Industry")</f>
        <v>Diversified Retail</v>
      </c>
      <c r="H72" s="7" cm="1">
        <f t="array" aca="1" ref="H72" ca="1">_FV(C72,"Change (%)",TRUE)</f>
        <v>-1.268E-2</v>
      </c>
      <c r="I72" s="7">
        <f t="shared" ca="1" si="0"/>
        <v>0.91006984866123397</v>
      </c>
      <c r="K72" t="str" cm="1">
        <f t="array" aca="1" ref="K72" ca="1">_FV(C72,"Ticker symbol",TRUE)</f>
        <v>TJX</v>
      </c>
      <c r="L72">
        <f ca="1">VLOOKUP(K72,'SPX holdings'!B:E,4,FALSE)</f>
        <v>0.28253499999999998</v>
      </c>
    </row>
    <row r="73" spans="3:12" x14ac:dyDescent="0.25">
      <c r="C73" s="8" t="e" vm="27">
        <v>#VALUE!</v>
      </c>
      <c r="D73" s="1" cm="1">
        <f t="array" aca="1" ref="D73" ca="1">_FV(C73,"52 week high",TRUE)</f>
        <v>616</v>
      </c>
      <c r="E73" s="1" cm="1">
        <f t="array" aca="1" ref="E73" ca="1">_FV(C73,"52 week low",TRUE)</f>
        <v>425</v>
      </c>
      <c r="F73" s="1" cm="1">
        <f t="array" aca="1" ref="F73" ca="1">_FV(C73,"Price")</f>
        <v>443.01</v>
      </c>
      <c r="G73" t="str" cm="1">
        <f t="array" aca="1" ref="G73" ca="1">_FV(C73,"Industry")</f>
        <v>Healthcare Equipment &amp; Supplies</v>
      </c>
      <c r="H73" s="7" cm="1">
        <f t="array" aca="1" ref="H73" ca="1">_FV(C73,"Change (%)",TRUE)</f>
        <v>1.1346E-2</v>
      </c>
      <c r="I73" s="7">
        <f t="shared" ref="I73:I136" ca="1" si="1">(F73-E73)/(D73-E73)</f>
        <v>9.4293193717277443E-2</v>
      </c>
      <c r="K73" t="str" cm="1">
        <f t="array" aca="1" ref="K73" ca="1">_FV(C73,"Ticker symbol",TRUE)</f>
        <v>ISRG</v>
      </c>
      <c r="L73">
        <f ca="1">VLOOKUP(K73,'SPX holdings'!B:E,4,FALSE)</f>
        <v>0.28089599999999998</v>
      </c>
    </row>
    <row r="74" spans="3:12" x14ac:dyDescent="0.25">
      <c r="C74" s="14" t="e" vm="12200">
        <v>#VALUE!</v>
      </c>
      <c r="D74" s="1" cm="1">
        <f t="array" aca="1" ref="D74" ca="1">_FV(C74,"52 week high",TRUE)</f>
        <v>86.1</v>
      </c>
      <c r="E74" s="1" cm="1">
        <f t="array" aca="1" ref="E74" ca="1">_FV(C74,"52 week low",TRUE)</f>
        <v>61.72</v>
      </c>
      <c r="F74" s="1" cm="1">
        <f t="array" aca="1" ref="F74" ca="1">_FV(C74,"Price")</f>
        <v>78.174999999999997</v>
      </c>
      <c r="G74" t="str" cm="1">
        <f t="array" aca="1" ref="G74" ca="1">_FV(C74,"Industry")</f>
        <v>Electrical Utilities &amp; IPPs</v>
      </c>
      <c r="H74" s="7" cm="1">
        <f t="array" aca="1" ref="H74" ca="1">_FV(C74,"Change (%)",TRUE)</f>
        <v>-6.2919999999999998E-3</v>
      </c>
      <c r="I74" s="7">
        <f t="shared" ca="1" si="1"/>
        <v>0.67493847415914687</v>
      </c>
      <c r="K74" t="str" cm="1">
        <f t="array" aca="1" ref="K74" ca="1">_FV(C74,"Ticker symbol",TRUE)</f>
        <v>NEE</v>
      </c>
      <c r="L74">
        <f ca="1">VLOOKUP(K74,'SPX holdings'!B:E,4,FALSE)</f>
        <v>0.27237499999999998</v>
      </c>
    </row>
    <row r="75" spans="3:12" x14ac:dyDescent="0.25">
      <c r="C75" s="8" t="e" vm="12201">
        <v>#VALUE!</v>
      </c>
      <c r="D75" s="1" cm="1">
        <f t="array" aca="1" ref="D75" ca="1">_FV(C75,"52 week high",TRUE)</f>
        <v>398.35</v>
      </c>
      <c r="E75" s="1" cm="1">
        <f t="array" aca="1" ref="E75" ca="1">_FV(C75,"52 week low",TRUE)</f>
        <v>229.40010000000001</v>
      </c>
      <c r="F75" s="1" cm="1">
        <f t="array" aca="1" ref="F75" ca="1">_FV(C75,"Price")</f>
        <v>244.34</v>
      </c>
      <c r="G75" t="str" cm="1">
        <f t="array" aca="1" ref="G75" ca="1">_FV(C75,"Industry")</f>
        <v>Software &amp; IT Services</v>
      </c>
      <c r="H75" s="7" cm="1">
        <f t="array" aca="1" ref="H75" ca="1">_FV(C75,"Change (%)",TRUE)</f>
        <v>2.5850000000000001E-3</v>
      </c>
      <c r="I75" s="7">
        <f t="shared" ca="1" si="1"/>
        <v>8.8427989599283538E-2</v>
      </c>
      <c r="K75" t="str" cm="1">
        <f t="array" aca="1" ref="K75" ca="1">_FV(C75,"Ticker symbol",TRUE)</f>
        <v>ACN</v>
      </c>
      <c r="L75">
        <f ca="1">VLOOKUP(K75,'SPX holdings'!B:E,4,FALSE)</f>
        <v>0.26912700000000001</v>
      </c>
    </row>
    <row r="76" spans="3:12" x14ac:dyDescent="0.25">
      <c r="C76" s="14" t="e" vm="12202">
        <v>#VALUE!</v>
      </c>
      <c r="D76" s="1" cm="1">
        <f t="array" aca="1" ref="D76" ca="1">_FV(C76,"52 week high",TRUE)</f>
        <v>579.04999999999995</v>
      </c>
      <c r="E76" s="1" cm="1">
        <f t="array" aca="1" ref="E76" ca="1">_FV(C76,"52 week low",TRUE)</f>
        <v>427.14</v>
      </c>
      <c r="F76" s="1" cm="1">
        <f t="array" aca="1" ref="F76" ca="1">_FV(C76,"Price")</f>
        <v>476.58</v>
      </c>
      <c r="G76" t="str" cm="1">
        <f t="array" aca="1" ref="G76" ca="1">_FV(C76,"Industry")</f>
        <v>Professional &amp; Commercial Services</v>
      </c>
      <c r="H76" s="7" cm="1">
        <f t="array" aca="1" ref="H76" ca="1">_FV(C76,"Change (%)",TRUE)</f>
        <v>-1.0567E-2</v>
      </c>
      <c r="I76" s="7">
        <f t="shared" ca="1" si="1"/>
        <v>0.32545586202356663</v>
      </c>
      <c r="K76" t="str" cm="1">
        <f t="array" aca="1" ref="K76" ca="1">_FV(C76,"Ticker symbol",TRUE)</f>
        <v>SPGI</v>
      </c>
      <c r="L76">
        <f ca="1">VLOOKUP(K76,'SPX holdings'!B:E,4,FALSE)</f>
        <v>0.266484</v>
      </c>
    </row>
    <row r="77" spans="3:12" x14ac:dyDescent="0.25">
      <c r="C77" s="8" t="e" vm="30">
        <v>#VALUE!</v>
      </c>
      <c r="D77" s="1" cm="1">
        <f t="array" aca="1" ref="D77" ca="1">_FV(C77,"52 week high",TRUE)</f>
        <v>335.88</v>
      </c>
      <c r="E77" s="1" cm="1">
        <f t="array" aca="1" ref="E77" ca="1">_FV(C77,"52 week low",TRUE)</f>
        <v>253.3</v>
      </c>
      <c r="F77" s="1" cm="1">
        <f t="array" aca="1" ref="F77" ca="1">_FV(C77,"Price")</f>
        <v>297.39999999999998</v>
      </c>
      <c r="G77" t="str" cm="1">
        <f t="array" aca="1" ref="G77" ca="1">_FV(C77,"Industry")</f>
        <v>Pharmaceuticals</v>
      </c>
      <c r="H77" s="7" cm="1">
        <f t="array" aca="1" ref="H77" ca="1">_FV(C77,"Change (%)",TRUE)</f>
        <v>-3.6849999999999999E-3</v>
      </c>
      <c r="I77" s="7">
        <f t="shared" ca="1" si="1"/>
        <v>0.53402760959069961</v>
      </c>
      <c r="K77" t="str" cm="1">
        <f t="array" aca="1" ref="K77" ca="1">_FV(C77,"Ticker symbol",TRUE)</f>
        <v>AMGN</v>
      </c>
      <c r="L77">
        <f ca="1">VLOOKUP(K77,'SPX holdings'!B:E,4,FALSE)</f>
        <v>0.26618599999999998</v>
      </c>
    </row>
    <row r="78" spans="3:12" x14ac:dyDescent="0.25">
      <c r="C78" s="14" t="e" vm="12203">
        <v>#VALUE!</v>
      </c>
      <c r="D78" s="1" cm="1">
        <f t="array" aca="1" ref="D78" ca="1">_FV(C78,"52 week high",TRUE)</f>
        <v>126.06</v>
      </c>
      <c r="E78" s="1" cm="1">
        <f t="array" aca="1" ref="E78" ca="1">_FV(C78,"52 week low",TRUE)</f>
        <v>56.45</v>
      </c>
      <c r="F78" s="1" cm="1">
        <f t="array" aca="1" ref="F78" ca="1">_FV(C78,"Price")</f>
        <v>123.58</v>
      </c>
      <c r="G78" t="str" cm="1">
        <f t="array" aca="1" ref="G78" ca="1">_FV(C78,"Industry")</f>
        <v>Electronic Equipment &amp; Parts</v>
      </c>
      <c r="H78" s="7" cm="1">
        <f t="array" aca="1" ref="H78" ca="1">_FV(C78,"Change (%)",TRUE)</f>
        <v>-8.6639999999999998E-3</v>
      </c>
      <c r="I78" s="7">
        <f t="shared" ca="1" si="1"/>
        <v>0.96437293492314313</v>
      </c>
      <c r="K78" t="str" cm="1">
        <f t="array" aca="1" ref="K78" ca="1">_FV(C78,"Ticker symbol",TRUE)</f>
        <v>APH</v>
      </c>
      <c r="L78">
        <f ca="1">VLOOKUP(K78,'SPX holdings'!B:E,4,FALSE)</f>
        <v>0.26472800000000002</v>
      </c>
    </row>
    <row r="79" spans="3:12" x14ac:dyDescent="0.25">
      <c r="C79" s="8" t="e" vm="12204">
        <v>#VALUE!</v>
      </c>
      <c r="D79" s="1" cm="1">
        <f t="array" aca="1" ref="D79" ca="1">_FV(C79,"52 week high",TRUE)</f>
        <v>156.32</v>
      </c>
      <c r="E79" s="1" cm="1">
        <f t="array" aca="1" ref="E79" ca="1">_FV(C79,"52 week low",TRUE)</f>
        <v>59.43</v>
      </c>
      <c r="F79" s="1" cm="1">
        <f t="array" aca="1" ref="F79" ca="1">_FV(C79,"Price")</f>
        <v>144.47</v>
      </c>
      <c r="G79" t="str" cm="1">
        <f t="array" aca="1" ref="G79" ca="1">_FV(C79,"Industry")</f>
        <v>Communications &amp; Networking</v>
      </c>
      <c r="H79" s="7" cm="1">
        <f t="array" aca="1" ref="H79" ca="1">_FV(C79,"Change (%)",TRUE)</f>
        <v>-3.2155999999999997E-2</v>
      </c>
      <c r="I79" s="7">
        <f t="shared" ca="1" si="1"/>
        <v>0.87769635669315726</v>
      </c>
      <c r="K79" t="str" cm="1">
        <f t="array" aca="1" ref="K79" ca="1">_FV(C79,"Ticker symbol",TRUE)</f>
        <v>ANET</v>
      </c>
      <c r="L79">
        <f ca="1">VLOOKUP(K79,'SPX holdings'!B:E,4,FALSE)</f>
        <v>0.263127</v>
      </c>
    </row>
    <row r="80" spans="3:12" x14ac:dyDescent="0.25">
      <c r="C80" s="14" t="e" vm="29">
        <v>#VALUE!</v>
      </c>
      <c r="D80" s="1" cm="1">
        <f t="array" aca="1" ref="D80" ca="1">_FV(C80,"52 week high",TRUE)</f>
        <v>557.8999</v>
      </c>
      <c r="E80" s="1" cm="1">
        <f t="array" aca="1" ref="E80" ca="1">_FV(C80,"52 week low",TRUE)</f>
        <v>330.04</v>
      </c>
      <c r="F80" s="1" cm="1">
        <f t="array" aca="1" ref="F80" ca="1">_FV(C80,"Price")</f>
        <v>351.48</v>
      </c>
      <c r="G80" t="str" cm="1">
        <f t="array" aca="1" ref="G80" ca="1">_FV(C80,"Industry")</f>
        <v>Software &amp; IT Services</v>
      </c>
      <c r="H80" s="7" cm="1">
        <f t="array" aca="1" ref="H80" ca="1">_FV(C80,"Change (%)",TRUE)</f>
        <v>2.2577E-2</v>
      </c>
      <c r="I80" s="7">
        <f t="shared" ca="1" si="1"/>
        <v>9.4092905333496596E-2</v>
      </c>
      <c r="K80" t="str" cm="1">
        <f t="array" aca="1" ref="K80" ca="1">_FV(C80,"Ticker symbol",TRUE)</f>
        <v>ADBE</v>
      </c>
      <c r="L80">
        <f ca="1">VLOOKUP(K80,'SPX holdings'!B:E,4,FALSE)</f>
        <v>0.26219700000000001</v>
      </c>
    </row>
    <row r="81" spans="3:12" x14ac:dyDescent="0.25">
      <c r="C81" s="14" t="e" vm="28">
        <v>#VALUE!</v>
      </c>
      <c r="D81" s="1" cm="1">
        <f t="array" aca="1" ref="D81" ca="1">_FV(C81,"52 week high",TRUE)</f>
        <v>37.57</v>
      </c>
      <c r="E81" s="1" cm="1">
        <f t="array" aca="1" ref="E81" ca="1">_FV(C81,"52 week low",TRUE)</f>
        <v>17.664999999999999</v>
      </c>
      <c r="F81" s="1" cm="1">
        <f t="array" aca="1" ref="F81" ca="1">_FV(C81,"Price")</f>
        <v>37.299999999999997</v>
      </c>
      <c r="G81" t="str" cm="1">
        <f t="array" aca="1" ref="G81" ca="1">_FV(C81,"Industry")</f>
        <v>Semiconductors &amp; Semiconductor Equipment</v>
      </c>
      <c r="H81" s="7" cm="1">
        <f t="array" aca="1" ref="H81" ca="1">_FV(C81,"Change (%)",TRUE)</f>
        <v>3.7841E-2</v>
      </c>
      <c r="I81" s="7">
        <f t="shared" ca="1" si="1"/>
        <v>0.98643556895252438</v>
      </c>
      <c r="K81" t="str" cm="1">
        <f t="array" aca="1" ref="K81" ca="1">_FV(C81,"Ticker symbol",TRUE)</f>
        <v>INTC</v>
      </c>
      <c r="L81">
        <f ca="1">VLOOKUP(K81,'SPX holdings'!B:E,4,FALSE)</f>
        <v>0.25777699999999998</v>
      </c>
    </row>
    <row r="82" spans="3:12" x14ac:dyDescent="0.25">
      <c r="C82" s="8" t="e" vm="12205">
        <v>#VALUE!</v>
      </c>
      <c r="D82" s="1" cm="1">
        <f t="array" aca="1" ref="D82" ca="1">_FV(C82,"52 week high",TRUE)</f>
        <v>399.56</v>
      </c>
      <c r="E82" s="1" cm="1">
        <f t="array" aca="1" ref="E82" ca="1">_FV(C82,"52 week low",TRUE)</f>
        <v>231.85</v>
      </c>
      <c r="F82" s="1" cm="1">
        <f t="array" aca="1" ref="F82" ca="1">_FV(C82,"Price")</f>
        <v>376.77</v>
      </c>
      <c r="G82" t="str" cm="1">
        <f t="array" aca="1" ref="G82" ca="1">_FV(C82,"Industry")</f>
        <v>Machinery, Equipment &amp; Components</v>
      </c>
      <c r="H82" s="7" cm="1">
        <f t="array" aca="1" ref="H82" ca="1">_FV(C82,"Change (%)",TRUE)</f>
        <v>7.8380000000000012E-3</v>
      </c>
      <c r="I82" s="7">
        <f t="shared" ca="1" si="1"/>
        <v>0.86411066722318275</v>
      </c>
      <c r="K82" t="str" cm="1">
        <f t="array" aca="1" ref="K82" ca="1">_FV(C82,"Ticker symbol",TRUE)</f>
        <v>ETN</v>
      </c>
      <c r="L82">
        <f ca="1">VLOOKUP(K82,'SPX holdings'!B:E,4,FALSE)</f>
        <v>0.25526799999999999</v>
      </c>
    </row>
    <row r="83" spans="3:12" x14ac:dyDescent="0.25">
      <c r="C83" s="14" t="e" vm="12206">
        <v>#VALUE!</v>
      </c>
      <c r="D83" s="1" cm="1">
        <f t="array" aca="1" ref="D83" ca="1">_FV(C83,"52 week high",TRUE)</f>
        <v>30.43</v>
      </c>
      <c r="E83" s="1" cm="1">
        <f t="array" aca="1" ref="E83" ca="1">_FV(C83,"52 week low",TRUE)</f>
        <v>20.914999999999999</v>
      </c>
      <c r="F83" s="1" cm="1">
        <f t="array" aca="1" ref="F83" ca="1">_FV(C83,"Price")</f>
        <v>27.094999999999999</v>
      </c>
      <c r="G83" t="str" cm="1">
        <f t="array" aca="1" ref="G83" ca="1">_FV(C83,"Industry")</f>
        <v>Pharmaceuticals</v>
      </c>
      <c r="H83" s="7" cm="1">
        <f t="array" aca="1" ref="H83" ca="1">_FV(C83,"Change (%)",TRUE)</f>
        <v>-4.2259999999999997E-3</v>
      </c>
      <c r="I83" s="7">
        <f t="shared" ca="1" si="1"/>
        <v>0.64950078822911184</v>
      </c>
      <c r="K83" t="str" cm="1">
        <f t="array" aca="1" ref="K83" ca="1">_FV(C83,"Ticker symbol",TRUE)</f>
        <v>PFE</v>
      </c>
      <c r="L83">
        <f ca="1">VLOOKUP(K83,'SPX holdings'!B:E,4,FALSE)</f>
        <v>0.25381999999999999</v>
      </c>
    </row>
    <row r="84" spans="3:12" x14ac:dyDescent="0.25">
      <c r="C84" s="8" t="e" vm="12207">
        <v>#VALUE!</v>
      </c>
      <c r="D84" s="1" cm="1">
        <f t="array" aca="1" ref="D84" ca="1">_FV(C84,"52 week high",TRUE)</f>
        <v>292.99</v>
      </c>
      <c r="E84" s="1" cm="1">
        <f t="array" aca="1" ref="E84" ca="1">_FV(C84,"52 week low",TRUE)</f>
        <v>228.54089999999999</v>
      </c>
      <c r="F84" s="1" cm="1">
        <f t="array" aca="1" ref="F84" ca="1">_FV(C84,"Price")</f>
        <v>243.5</v>
      </c>
      <c r="G84" t="str" cm="1">
        <f t="array" aca="1" ref="G84" ca="1">_FV(C84,"Industry")</f>
        <v>Insurance</v>
      </c>
      <c r="H84" s="7" cm="1">
        <f t="array" aca="1" ref="H84" ca="1">_FV(C84,"Change (%)",TRUE)</f>
        <v>-1.1609000000000001E-2</v>
      </c>
      <c r="I84" s="7">
        <f t="shared" ca="1" si="1"/>
        <v>0.23210719777312644</v>
      </c>
      <c r="K84" t="str" cm="1">
        <f t="array" aca="1" ref="K84" ca="1">_FV(C84,"Ticker symbol",TRUE)</f>
        <v>PGR</v>
      </c>
      <c r="L84">
        <f ca="1">VLOOKUP(K84,'SPX holdings'!B:E,4,FALSE)</f>
        <v>0.25363599999999997</v>
      </c>
    </row>
    <row r="85" spans="3:12" x14ac:dyDescent="0.25">
      <c r="C85" s="14" t="e" vm="12208">
        <v>#VALUE!</v>
      </c>
      <c r="D85" s="1" cm="1">
        <f t="array" aca="1" ref="D85" ca="1">_FV(C85,"52 week high",TRUE)</f>
        <v>109.5</v>
      </c>
      <c r="E85" s="1" cm="1">
        <f t="array" aca="1" ref="E85" ca="1">_FV(C85,"52 week low",TRUE)</f>
        <v>80.64</v>
      </c>
      <c r="F85" s="1" cm="1">
        <f t="array" aca="1" ref="F85" ca="1">_FV(C85,"Price")</f>
        <v>96.23</v>
      </c>
      <c r="G85" t="str" cm="1">
        <f t="array" aca="1" ref="G85" ca="1">_FV(C85,"Industry")</f>
        <v>Healthcare Equipment &amp; Supplies</v>
      </c>
      <c r="H85" s="7" cm="1">
        <f t="array" aca="1" ref="H85" ca="1">_FV(C85,"Change (%)",TRUE)</f>
        <v>3.9649999999999998E-3</v>
      </c>
      <c r="I85" s="7">
        <f t="shared" ca="1" si="1"/>
        <v>0.54019404019404027</v>
      </c>
      <c r="K85" t="str" cm="1">
        <f t="array" aca="1" ref="K85" ca="1">_FV(C85,"Ticker symbol",TRUE)</f>
        <v>BSX</v>
      </c>
      <c r="L85">
        <f ca="1">VLOOKUP(K85,'SPX holdings'!B:E,4,FALSE)</f>
        <v>0.25346600000000002</v>
      </c>
    </row>
    <row r="86" spans="3:12" x14ac:dyDescent="0.25">
      <c r="C86" s="8" t="e" vm="31">
        <v>#VALUE!</v>
      </c>
      <c r="D86" s="1" cm="1">
        <f t="array" aca="1" ref="D86" ca="1">_FV(C86,"52 week high",TRUE)</f>
        <v>1155</v>
      </c>
      <c r="E86" s="1" cm="1">
        <f t="array" aca="1" ref="E86" ca="1">_FV(C86,"52 week low",TRUE)</f>
        <v>551.33000000000004</v>
      </c>
      <c r="F86" s="1" cm="1">
        <f t="array" aca="1" ref="F86" ca="1">_FV(C86,"Price")</f>
        <v>1139.26</v>
      </c>
      <c r="G86" t="str" cm="1">
        <f t="array" aca="1" ref="G86" ca="1">_FV(C86,"Industry")</f>
        <v>Semiconductors &amp; Semiconductor Equipment</v>
      </c>
      <c r="H86" s="7" cm="1">
        <f t="array" aca="1" ref="H86" ca="1">_FV(C86,"Change (%)",TRUE)</f>
        <v>9.2040000000000004E-3</v>
      </c>
      <c r="I86" s="7">
        <f t="shared" ca="1" si="1"/>
        <v>0.97392615170540198</v>
      </c>
      <c r="K86" t="str" cm="1">
        <f t="array" aca="1" ref="K86" ca="1">_FV(C86,"Ticker symbol",TRUE)</f>
        <v>KLAC</v>
      </c>
      <c r="L86">
        <f ca="1">VLOOKUP(K86,'SPX holdings'!B:E,4,FALSE)</f>
        <v>0.24937300000000001</v>
      </c>
    </row>
    <row r="87" spans="3:12" x14ac:dyDescent="0.25">
      <c r="C87" s="14" t="e" vm="12209">
        <v>#VALUE!</v>
      </c>
      <c r="D87" s="1" cm="1">
        <f t="array" aca="1" ref="D87" ca="1">_FV(C87,"52 week high",TRUE)</f>
        <v>287.01</v>
      </c>
      <c r="E87" s="1" cm="1">
        <f t="array" aca="1" ref="E87" ca="1">_FV(C87,"52 week low",TRUE)</f>
        <v>206.38499999999999</v>
      </c>
      <c r="F87" s="1" cm="1">
        <f t="array" aca="1" ref="F87" ca="1">_FV(C87,"Price")</f>
        <v>247.34</v>
      </c>
      <c r="G87" t="str" cm="1">
        <f t="array" aca="1" ref="G87" ca="1">_FV(C87,"Industry")</f>
        <v>Specialty Retailers</v>
      </c>
      <c r="H87" s="7" cm="1">
        <f t="array" aca="1" ref="H87" ca="1">_FV(C87,"Change (%)",TRUE)</f>
        <v>-2.6210000000000001E-3</v>
      </c>
      <c r="I87" s="7">
        <f t="shared" ca="1" si="1"/>
        <v>0.50796899224806213</v>
      </c>
      <c r="K87" t="str" cm="1">
        <f t="array" aca="1" ref="K87" ca="1">_FV(C87,"Ticker symbol",TRUE)</f>
        <v>LOW</v>
      </c>
      <c r="L87">
        <f ca="1">VLOOKUP(K87,'SPX holdings'!B:E,4,FALSE)</f>
        <v>0.24677199999999999</v>
      </c>
    </row>
    <row r="88" spans="3:12" x14ac:dyDescent="0.25">
      <c r="C88" s="8" t="e" vm="12210">
        <v>#VALUE!</v>
      </c>
      <c r="D88" s="1" cm="1">
        <f t="array" aca="1" ref="D88" ca="1">_FV(C88,"52 week high",TRUE)</f>
        <v>256.83999999999997</v>
      </c>
      <c r="E88" s="1" cm="1">
        <f t="array" aca="1" ref="E88" ca="1">_FV(C88,"52 week low",TRUE)</f>
        <v>204.66</v>
      </c>
      <c r="F88" s="1" cm="1">
        <f t="array" aca="1" ref="F88" ca="1">_FV(C88,"Price")</f>
        <v>234.52</v>
      </c>
      <c r="G88" t="str" cm="1">
        <f t="array" aca="1" ref="G88" ca="1">_FV(C88,"Industry")</f>
        <v>Freight &amp; Logistics Services</v>
      </c>
      <c r="H88" s="7" cm="1">
        <f t="array" aca="1" ref="H88" ca="1">_FV(C88,"Change (%)",TRUE)</f>
        <v>-9.3720000000000001E-4</v>
      </c>
      <c r="I88" s="7">
        <f t="shared" ca="1" si="1"/>
        <v>0.57224990417784638</v>
      </c>
      <c r="K88" t="str" cm="1">
        <f t="array" aca="1" ref="K88" ca="1">_FV(C88,"Ticker symbol",TRUE)</f>
        <v>UNP</v>
      </c>
      <c r="L88">
        <f ca="1">VLOOKUP(K88,'SPX holdings'!B:E,4,FALSE)</f>
        <v>0.24559</v>
      </c>
    </row>
    <row r="89" spans="3:12" x14ac:dyDescent="0.25">
      <c r="C89" s="14" t="e" vm="32">
        <v>#VALUE!</v>
      </c>
      <c r="D89" s="1" cm="1">
        <f t="array" aca="1" ref="D89" ca="1">_FV(C89,"52 week high",TRUE)</f>
        <v>121.83</v>
      </c>
      <c r="E89" s="1" cm="1">
        <f t="array" aca="1" ref="E89" ca="1">_FV(C89,"52 week low",TRUE)</f>
        <v>83.1</v>
      </c>
      <c r="F89" s="1" cm="1">
        <f t="array" aca="1" ref="F89" ca="1">_FV(C89,"Price")</f>
        <v>110.56</v>
      </c>
      <c r="G89" t="str" cm="1">
        <f t="array" aca="1" ref="G89" ca="1">_FV(C89,"Industry")</f>
        <v>Pharmaceuticals</v>
      </c>
      <c r="H89" s="7" cm="1">
        <f t="array" aca="1" ref="H89" ca="1">_FV(C89,"Change (%)",TRUE)</f>
        <v>-5.3080000000000002E-3</v>
      </c>
      <c r="I89" s="7">
        <f t="shared" ca="1" si="1"/>
        <v>0.7090111025045186</v>
      </c>
      <c r="K89" t="str" cm="1">
        <f t="array" aca="1" ref="K89" ca="1">_FV(C89,"Ticker symbol",TRUE)</f>
        <v>GILD</v>
      </c>
      <c r="L89">
        <f ca="1">VLOOKUP(K89,'SPX holdings'!B:E,4,FALSE)</f>
        <v>0.241312</v>
      </c>
    </row>
    <row r="90" spans="3:12" x14ac:dyDescent="0.25">
      <c r="C90" s="8" t="e" vm="33">
        <v>#VALUE!</v>
      </c>
      <c r="D90" s="1" cm="1">
        <f t="array" aca="1" ref="D90" ca="1">_FV(C90,"52 week high",TRUE)</f>
        <v>210.39</v>
      </c>
      <c r="E90" s="1" cm="1">
        <f t="array" aca="1" ref="E90" ca="1">_FV(C90,"52 week low",TRUE)</f>
        <v>144.14500000000001</v>
      </c>
      <c r="F90" s="1" cm="1">
        <f t="array" aca="1" ref="F90" ca="1">_FV(C90,"Price")</f>
        <v>209.3</v>
      </c>
      <c r="G90" t="str" cm="1">
        <f t="array" aca="1" ref="G90" ca="1">_FV(C90,"Industry")</f>
        <v>Software &amp; IT Services</v>
      </c>
      <c r="H90" s="7" cm="1">
        <f t="array" aca="1" ref="H90" ca="1">_FV(C90,"Change (%)",TRUE)</f>
        <v>1.2089000000000001E-2</v>
      </c>
      <c r="I90" s="7">
        <f t="shared" ca="1" si="1"/>
        <v>0.98354592799456597</v>
      </c>
      <c r="K90" t="str" cm="1">
        <f t="array" aca="1" ref="K90" ca="1">_FV(C90,"Ticker symbol",TRUE)</f>
        <v>PANW</v>
      </c>
      <c r="L90">
        <f ca="1">VLOOKUP(K90,'SPX holdings'!B:E,4,FALSE)</f>
        <v>0.23829</v>
      </c>
    </row>
    <row r="91" spans="3:12" x14ac:dyDescent="0.25">
      <c r="C91" s="14" t="e" vm="12211">
        <v>#VALUE!</v>
      </c>
      <c r="D91" s="1" cm="1">
        <f t="array" aca="1" ref="D91" ca="1">_FV(C91,"52 week high",TRUE)</f>
        <v>232.45429999999999</v>
      </c>
      <c r="E91" s="1" cm="1">
        <f t="array" aca="1" ref="E91" ca="1">_FV(C91,"52 week low",TRUE)</f>
        <v>143.22</v>
      </c>
      <c r="F91" s="1" cm="1">
        <f t="array" aca="1" ref="F91" ca="1">_FV(C91,"Price")</f>
        <v>213.81</v>
      </c>
      <c r="G91" t="str" cm="1">
        <f t="array" aca="1" ref="G91" ca="1">_FV(C91,"Industry")</f>
        <v>Banking Services</v>
      </c>
      <c r="H91" s="7" cm="1">
        <f t="array" aca="1" ref="H91" ca="1">_FV(C91,"Change (%)",TRUE)</f>
        <v>1.5459999999999998E-3</v>
      </c>
      <c r="I91" s="7">
        <f t="shared" ca="1" si="1"/>
        <v>0.79106352602082397</v>
      </c>
      <c r="K91" t="str" cm="1">
        <f t="array" aca="1" ref="K91" ca="1">_FV(C91,"Ticker symbol",TRUE)</f>
        <v>COF</v>
      </c>
      <c r="L91">
        <f ca="1">VLOOKUP(K91,'SPX holdings'!B:E,4,FALSE)</f>
        <v>0.23818600000000001</v>
      </c>
    </row>
    <row r="92" spans="3:12" x14ac:dyDescent="0.25">
      <c r="C92" s="8" t="e" vm="34">
        <v>#VALUE!</v>
      </c>
      <c r="D92" s="1" cm="1">
        <f t="array" aca="1" ref="D92" ca="1">_FV(C92,"52 week high",TRUE)</f>
        <v>242.77</v>
      </c>
      <c r="E92" s="1" cm="1">
        <f t="array" aca="1" ref="E92" ca="1">_FV(C92,"52 week low",TRUE)</f>
        <v>179.36</v>
      </c>
      <c r="F92" s="1" cm="1">
        <f t="array" aca="1" ref="F92" ca="1">_FV(C92,"Price")</f>
        <v>211.01</v>
      </c>
      <c r="G92" t="str" cm="1">
        <f t="array" aca="1" ref="G92" ca="1">_FV(C92,"Industry")</f>
        <v>Consumer Goods Conglomerates</v>
      </c>
      <c r="H92" s="7" cm="1">
        <f t="array" aca="1" ref="H92" ca="1">_FV(C92,"Change (%)",TRUE)</f>
        <v>3.9489999999999994E-3</v>
      </c>
      <c r="I92" s="7">
        <f t="shared" ca="1" si="1"/>
        <v>0.49913262892288252</v>
      </c>
      <c r="K92" t="str" cm="1">
        <f t="array" aca="1" ref="K92" ca="1">_FV(C92,"Ticker symbol",TRUE)</f>
        <v>HON</v>
      </c>
      <c r="L92">
        <f ca="1">VLOOKUP(K92,'SPX holdings'!B:E,4,FALSE)</f>
        <v>0.23416200000000001</v>
      </c>
    </row>
    <row r="93" spans="3:12" x14ac:dyDescent="0.25">
      <c r="C93" s="14" t="e" vm="12212">
        <v>#VALUE!</v>
      </c>
      <c r="D93" s="1" cm="1">
        <f t="array" aca="1" ref="D93" ca="1">_FV(C93,"52 week high",TRUE)</f>
        <v>406.19</v>
      </c>
      <c r="E93" s="1" cm="1">
        <f t="array" aca="1" ref="E93" ca="1">_FV(C93,"52 week low",TRUE)</f>
        <v>329.16079999999999</v>
      </c>
      <c r="F93" s="1" cm="1">
        <f t="array" aca="1" ref="F93" ca="1">_FV(C93,"Price")</f>
        <v>366.38</v>
      </c>
      <c r="G93" t="str" cm="1">
        <f t="array" aca="1" ref="G93" ca="1">_FV(C93,"Industry")</f>
        <v>Healthcare Equipment &amp; Supplies</v>
      </c>
      <c r="H93" s="7" cm="1">
        <f t="array" aca="1" ref="H93" ca="1">_FV(C93,"Change (%)",TRUE)</f>
        <v>6.124000000000001E-3</v>
      </c>
      <c r="I93" s="7">
        <f t="shared" ca="1" si="1"/>
        <v>0.48318300073218984</v>
      </c>
      <c r="K93" t="str" cm="1">
        <f t="array" aca="1" ref="K93" ca="1">_FV(C93,"Ticker symbol",TRUE)</f>
        <v>SYK</v>
      </c>
      <c r="L93">
        <f ca="1">VLOOKUP(K93,'SPX holdings'!B:E,4,FALSE)</f>
        <v>0.222855</v>
      </c>
    </row>
    <row r="94" spans="3:12" x14ac:dyDescent="0.25">
      <c r="C94" s="8" t="e" vm="12213">
        <v>#VALUE!</v>
      </c>
      <c r="D94" s="1" cm="1">
        <f t="array" aca="1" ref="D94" ca="1">_FV(C94,"52 week high",TRUE)</f>
        <v>279.41000000000003</v>
      </c>
      <c r="E94" s="1" cm="1">
        <f t="array" aca="1" ref="E94" ca="1">_FV(C94,"52 week low",TRUE)</f>
        <v>171</v>
      </c>
      <c r="F94" s="1" cm="1">
        <f t="array" aca="1" ref="F94" ca="1">_FV(C94,"Price")</f>
        <v>210.3</v>
      </c>
      <c r="G94" t="str" cm="1">
        <f t="array" aca="1" ref="G94" ca="1">_FV(C94,"Industry")</f>
        <v>Healthcare Equipment &amp; Supplies</v>
      </c>
      <c r="H94" s="7" cm="1">
        <f t="array" aca="1" ref="H94" ca="1">_FV(C94,"Change (%)",TRUE)</f>
        <v>-1.2119999999999999E-2</v>
      </c>
      <c r="I94" s="7">
        <f t="shared" ca="1" si="1"/>
        <v>0.36251268333179598</v>
      </c>
      <c r="K94" t="str" cm="1">
        <f t="array" aca="1" ref="K94" ca="1">_FV(C94,"Ticker symbol",TRUE)</f>
        <v>DHR</v>
      </c>
      <c r="L94">
        <f ca="1">VLOOKUP(K94,'SPX holdings'!B:E,4,FALSE)</f>
        <v>0.221361</v>
      </c>
    </row>
    <row r="95" spans="3:12" x14ac:dyDescent="0.25">
      <c r="C95" s="14" t="e" vm="12214">
        <v>#VALUE!</v>
      </c>
      <c r="D95" s="1" cm="1">
        <f t="array" aca="1" ref="D95" ca="1">_FV(C95,"52 week high",TRUE)</f>
        <v>200.96</v>
      </c>
      <c r="E95" s="1" cm="1">
        <f t="array" aca="1" ref="E95" ca="1">_FV(C95,"52 week low",TRUE)</f>
        <v>115.66</v>
      </c>
      <c r="F95" s="1" cm="1">
        <f t="array" aca="1" ref="F95" ca="1">_FV(C95,"Price")</f>
        <v>166.6</v>
      </c>
      <c r="G95" t="str" cm="1">
        <f t="array" aca="1" ref="G95" ca="1">_FV(C95,"Industry")</f>
        <v>Investment Banking &amp; Investment Services</v>
      </c>
      <c r="H95" s="7" cm="1">
        <f t="array" aca="1" ref="H95" ca="1">_FV(C95,"Change (%)",TRUE)</f>
        <v>-8.9230000000000004E-3</v>
      </c>
      <c r="I95" s="7">
        <f t="shared" ca="1" si="1"/>
        <v>0.59718640093786624</v>
      </c>
      <c r="K95" t="str" cm="1">
        <f t="array" aca="1" ref="K95" ca="1">_FV(C95,"Ticker symbol",TRUE)</f>
        <v>BX</v>
      </c>
      <c r="L95">
        <f ca="1">VLOOKUP(K95,'SPX holdings'!B:E,4,FALSE)</f>
        <v>0.220637</v>
      </c>
    </row>
    <row r="96" spans="3:12" x14ac:dyDescent="0.25">
      <c r="C96" s="8" t="e" vm="37">
        <v>#VALUE!</v>
      </c>
      <c r="D96" s="1" cm="1">
        <f t="array" aca="1" ref="D96" ca="1">_FV(C96,"52 week high",TRUE)</f>
        <v>517.97990000000004</v>
      </c>
      <c r="E96" s="1" cm="1">
        <f t="array" aca="1" ref="E96" ca="1">_FV(C96,"52 week low",TRUE)</f>
        <v>274.86200000000002</v>
      </c>
      <c r="F96" s="1" cm="1">
        <f t="array" aca="1" ref="F96" ca="1">_FV(C96,"Price")</f>
        <v>496.8</v>
      </c>
      <c r="G96" t="str" cm="1">
        <f t="array" aca="1" ref="G96" ca="1">_FV(C96,"Industry")</f>
        <v>Software &amp; IT Services</v>
      </c>
      <c r="H96" s="7" cm="1">
        <f t="array" aca="1" ref="H96" ca="1">_FV(C96,"Change (%)",TRUE)</f>
        <v>-6.3210000000000002E-3</v>
      </c>
      <c r="I96" s="7">
        <f t="shared" ca="1" si="1"/>
        <v>0.91288218596820703</v>
      </c>
      <c r="K96" t="str" cm="1">
        <f t="array" aca="1" ref="K96" ca="1">_FV(C96,"Ticker symbol",TRUE)</f>
        <v>CRWD</v>
      </c>
      <c r="L96">
        <f ca="1">VLOOKUP(K96,'SPX holdings'!B:E,4,FALSE)</f>
        <v>0.21415799999999999</v>
      </c>
    </row>
    <row r="97" spans="3:12" x14ac:dyDescent="0.25">
      <c r="C97" s="14" t="e" vm="12215">
        <v>#VALUE!</v>
      </c>
      <c r="D97" s="1" cm="1">
        <f t="array" aca="1" ref="D97" ca="1">_FV(C97,"52 week high",TRUE)</f>
        <v>96.25</v>
      </c>
      <c r="E97" s="1" cm="1">
        <f t="array" aca="1" ref="E97" ca="1">_FV(C97,"52 week low",TRUE)</f>
        <v>79.290000000000006</v>
      </c>
      <c r="F97" s="1" cm="1">
        <f t="array" aca="1" ref="F97" ca="1">_FV(C97,"Price")</f>
        <v>95.484999999999999</v>
      </c>
      <c r="G97" t="str" cm="1">
        <f t="array" aca="1" ref="G97" ca="1">_FV(C97,"Industry")</f>
        <v>Healthcare Equipment &amp; Supplies</v>
      </c>
      <c r="H97" s="7" cm="1">
        <f t="array" aca="1" ref="H97" ca="1">_FV(C97,"Change (%)",TRUE)</f>
        <v>7.1199999999999996E-3</v>
      </c>
      <c r="I97" s="7">
        <f t="shared" ca="1" si="1"/>
        <v>0.95489386792452824</v>
      </c>
      <c r="K97" t="str" cm="1">
        <f t="array" aca="1" ref="K97" ca="1">_FV(C97,"Ticker symbol",TRUE)</f>
        <v>MDT</v>
      </c>
      <c r="L97">
        <f ca="1">VLOOKUP(K97,'SPX holdings'!B:E,4,FALSE)</f>
        <v>0.21379100000000001</v>
      </c>
    </row>
    <row r="98" spans="3:12" x14ac:dyDescent="0.25">
      <c r="C98" s="8" t="e" vm="36">
        <v>#VALUE!</v>
      </c>
      <c r="D98" s="1" cm="1">
        <f t="array" aca="1" ref="D98" ca="1">_FV(C98,"52 week high",TRUE)</f>
        <v>258.13</v>
      </c>
      <c r="E98" s="1" cm="1">
        <f t="array" aca="1" ref="E98" ca="1">_FV(C98,"52 week low",TRUE)</f>
        <v>158.65</v>
      </c>
      <c r="F98" s="1" cm="1">
        <f t="array" aca="1" ref="F98" ca="1">_FV(C98,"Price")</f>
        <v>241.67</v>
      </c>
      <c r="G98" t="str" cm="1">
        <f t="array" aca="1" ref="G98" ca="1">_FV(C98,"Industry")</f>
        <v>Semiconductors &amp; Semiconductor Equipment</v>
      </c>
      <c r="H98" s="7" cm="1">
        <f t="array" aca="1" ref="H98" ca="1">_FV(C98,"Change (%)",TRUE)</f>
        <v>9.9880000000000004E-3</v>
      </c>
      <c r="I98" s="7">
        <f t="shared" ca="1" si="1"/>
        <v>0.83453960595094479</v>
      </c>
      <c r="K98" t="str" cm="1">
        <f t="array" aca="1" ref="K98" ca="1">_FV(C98,"Ticker symbol",TRUE)</f>
        <v>ADI</v>
      </c>
      <c r="L98">
        <f ca="1">VLOOKUP(K98,'SPX holdings'!B:E,4,FALSE)</f>
        <v>0.21362100000000001</v>
      </c>
    </row>
    <row r="99" spans="3:12" x14ac:dyDescent="0.25">
      <c r="C99" s="14" t="e" vm="12216">
        <v>#VALUE!</v>
      </c>
      <c r="D99" s="1" cm="1">
        <f t="array" aca="1" ref="D99" ca="1">_FV(C99,"52 week high",TRUE)</f>
        <v>180.4</v>
      </c>
      <c r="E99" s="1" cm="1">
        <f t="array" aca="1" ref="E99" ca="1">_FV(C99,"52 week low",TRUE)</f>
        <v>122.34</v>
      </c>
      <c r="F99" s="1" cm="1">
        <f t="array" aca="1" ref="F99" ca="1">_FV(C99,"Price")</f>
        <v>175.58</v>
      </c>
      <c r="G99" t="str" cm="1">
        <f t="array" aca="1" ref="G99" ca="1">_FV(C99,"Industry")</f>
        <v>Residential &amp; Commercial REIT</v>
      </c>
      <c r="H99" s="7" cm="1">
        <f t="array" aca="1" ref="H99" ca="1">_FV(C99,"Change (%)",TRUE)</f>
        <v>-2.1183999999999998E-2</v>
      </c>
      <c r="I99" s="7">
        <f t="shared" ca="1" si="1"/>
        <v>0.91698243196693086</v>
      </c>
      <c r="K99" t="str" cm="1">
        <f t="array" aca="1" ref="K99" ca="1">_FV(C99,"Ticker symbol",TRUE)</f>
        <v>WELL</v>
      </c>
      <c r="L99">
        <f ca="1">VLOOKUP(K99,'SPX holdings'!B:E,4,FALSE)</f>
        <v>0.20873800000000001</v>
      </c>
    </row>
    <row r="100" spans="3:12" x14ac:dyDescent="0.25">
      <c r="C100" s="8" t="e" vm="38">
        <v>#VALUE!</v>
      </c>
      <c r="D100" s="1" cm="1">
        <f t="array" aca="1" ref="D100" ca="1">_FV(C100,"52 week high",TRUE)</f>
        <v>329.92950000000002</v>
      </c>
      <c r="E100" s="1" cm="1">
        <f t="array" aca="1" ref="E100" ca="1">_FV(C100,"52 week low",TRUE)</f>
        <v>272.61750000000001</v>
      </c>
      <c r="F100" s="1" cm="1">
        <f t="array" aca="1" ref="F100" ca="1">_FV(C100,"Price")</f>
        <v>289.87</v>
      </c>
      <c r="G100" t="str" cm="1">
        <f t="array" aca="1" ref="G100" ca="1">_FV(C100,"Industry")</f>
        <v>Software &amp; IT Services</v>
      </c>
      <c r="H100" s="7" cm="1">
        <f t="array" aca="1" ref="H100" ca="1">_FV(C100,"Change (%)",TRUE)</f>
        <v>-5.9670000000000001E-3</v>
      </c>
      <c r="I100" s="7">
        <f t="shared" ca="1" si="1"/>
        <v>0.30102770798436618</v>
      </c>
      <c r="K100" t="str" cm="1">
        <f t="array" aca="1" ref="K100" ca="1">_FV(C100,"Ticker symbol",TRUE)</f>
        <v>ADP</v>
      </c>
      <c r="L100">
        <f ca="1">VLOOKUP(K100,'SPX holdings'!B:E,4,FALSE)</f>
        <v>0.20827200000000001</v>
      </c>
    </row>
    <row r="101" spans="3:12" x14ac:dyDescent="0.25">
      <c r="C101" s="14" t="e" vm="12217">
        <v>#VALUE!</v>
      </c>
      <c r="D101" s="1" cm="1">
        <f t="array" aca="1" ref="D101" ca="1">_FV(C101,"52 week high",TRUE)</f>
        <v>116.08</v>
      </c>
      <c r="E101" s="1" cm="1">
        <f t="array" aca="1" ref="E101" ca="1">_FV(C101,"52 week low",TRUE)</f>
        <v>79.88</v>
      </c>
      <c r="F101" s="1" cm="1">
        <f t="array" aca="1" ref="F101" ca="1">_FV(C101,"Price")</f>
        <v>93.38</v>
      </c>
      <c r="G101" t="str" cm="1">
        <f t="array" aca="1" ref="G101" ca="1">_FV(C101,"Industry")</f>
        <v>Oil &amp; Gas</v>
      </c>
      <c r="H101" s="7" cm="1">
        <f t="array" aca="1" ref="H101" ca="1">_FV(C101,"Change (%)",TRUE)</f>
        <v>-2.1788999999999999E-2</v>
      </c>
      <c r="I101" s="7">
        <f t="shared" ca="1" si="1"/>
        <v>0.3729281767955801</v>
      </c>
      <c r="K101" t="str" cm="1">
        <f t="array" aca="1" ref="K101" ca="1">_FV(C101,"Ticker symbol",TRUE)</f>
        <v>COP</v>
      </c>
      <c r="L101">
        <f ca="1">VLOOKUP(K101,'SPX holdings'!B:E,4,FALSE)</f>
        <v>0.20696899999999999</v>
      </c>
    </row>
    <row r="102" spans="3:12" x14ac:dyDescent="0.25">
      <c r="C102" s="8" t="e" vm="13">
        <v>#VALUE!</v>
      </c>
      <c r="D102" s="1" cm="1">
        <f t="array" aca="1" ref="D102" ca="1">_FV(C102,"52 week high",TRUE)</f>
        <v>276.49</v>
      </c>
      <c r="E102" s="1" cm="1">
        <f t="array" aca="1" ref="E102" ca="1">_FV(C102,"52 week low",TRUE)</f>
        <v>205.39</v>
      </c>
      <c r="F102" s="1" cm="1">
        <f t="array" aca="1" ref="F102" ca="1">_FV(C102,"Price")</f>
        <v>230.14</v>
      </c>
      <c r="G102" t="str" cm="1">
        <f t="array" aca="1" ref="G102" ca="1">_FV(C102,"Industry")</f>
        <v>Telecommunications Services</v>
      </c>
      <c r="H102" s="7" cm="1">
        <f t="array" aca="1" ref="H102" ca="1">_FV(C102,"Change (%)",TRUE)</f>
        <v>-1.3375999999999999E-2</v>
      </c>
      <c r="I102" s="7">
        <f t="shared" ca="1" si="1"/>
        <v>0.34810126582278472</v>
      </c>
      <c r="K102" t="str" cm="1">
        <f t="array" aca="1" ref="K102" ca="1">_FV(C102,"Ticker symbol",TRUE)</f>
        <v>TMUS</v>
      </c>
      <c r="L102">
        <f ca="1">VLOOKUP(K102,'SPX holdings'!B:E,4,FALSE)</f>
        <v>0.202958</v>
      </c>
    </row>
    <row r="103" spans="3:12" x14ac:dyDescent="0.25">
      <c r="C103" s="14" t="e" vm="12218">
        <v>#VALUE!</v>
      </c>
      <c r="D103" s="1" cm="1">
        <f t="array" aca="1" ref="D103" ca="1">_FV(C103,"52 week high",TRUE)</f>
        <v>533.78</v>
      </c>
      <c r="E103" s="1" cm="1">
        <f t="array" aca="1" ref="E103" ca="1">_FV(C103,"52 week low",TRUE)</f>
        <v>387.03</v>
      </c>
      <c r="F103" s="1" cm="1">
        <f t="array" aca="1" ref="F103" ca="1">_FV(C103,"Price")</f>
        <v>461.82</v>
      </c>
      <c r="G103" t="str" cm="1">
        <f t="array" aca="1" ref="G103" ca="1">_FV(C103,"Industry")</f>
        <v>Machinery, Equipment &amp; Components</v>
      </c>
      <c r="H103" s="7" cm="1">
        <f t="array" aca="1" ref="H103" ca="1">_FV(C103,"Change (%)",TRUE)</f>
        <v>2.2336000000000002E-2</v>
      </c>
      <c r="I103" s="7">
        <f t="shared" ca="1" si="1"/>
        <v>0.509642248722317</v>
      </c>
      <c r="K103" t="str" cm="1">
        <f t="array" aca="1" ref="K103" ca="1">_FV(C103,"Ticker symbol",TRUE)</f>
        <v>DE</v>
      </c>
      <c r="L103">
        <f ca="1">VLOOKUP(K103,'SPX holdings'!B:E,4,FALSE)</f>
        <v>0.20177</v>
      </c>
    </row>
    <row r="104" spans="3:12" x14ac:dyDescent="0.25">
      <c r="C104" s="8" t="e" vm="39">
        <v>#VALUE!</v>
      </c>
      <c r="D104" s="1" cm="1">
        <f t="array" aca="1" ref="D104" ca="1">_FV(C104,"52 week high",TRUE)</f>
        <v>45.31</v>
      </c>
      <c r="E104" s="1" cm="1">
        <f t="array" aca="1" ref="E104" ca="1">_FV(C104,"52 week low",TRUE)</f>
        <v>30.38</v>
      </c>
      <c r="F104" s="1" cm="1">
        <f t="array" aca="1" ref="F104" ca="1">_FV(C104,"Price")</f>
        <v>30.4</v>
      </c>
      <c r="G104" t="str" cm="1">
        <f t="array" aca="1" ref="G104" ca="1">_FV(C104,"Industry")</f>
        <v>Telecommunications Services</v>
      </c>
      <c r="H104" s="7" cm="1">
        <f t="array" aca="1" ref="H104" ca="1">_FV(C104,"Change (%)",TRUE)</f>
        <v>-1.7453E-2</v>
      </c>
      <c r="I104" s="7">
        <f t="shared" ca="1" si="1"/>
        <v>1.3395847287340635E-3</v>
      </c>
      <c r="K104" t="str" cm="1">
        <f t="array" aca="1" ref="K104" ca="1">_FV(C104,"Ticker symbol",TRUE)</f>
        <v>CMCSA</v>
      </c>
      <c r="L104">
        <f ca="1">VLOOKUP(K104,'SPX holdings'!B:E,4,FALSE)</f>
        <v>0.20059299999999999</v>
      </c>
    </row>
    <row r="105" spans="3:12" x14ac:dyDescent="0.25">
      <c r="C105" s="14" t="e" vm="12219">
        <v>#VALUE!</v>
      </c>
      <c r="D105" s="1" cm="1">
        <f t="array" aca="1" ref="D105" ca="1">_FV(C105,"52 week high",TRUE)</f>
        <v>68.599999999999994</v>
      </c>
      <c r="E105" s="1" cm="1">
        <f t="array" aca="1" ref="E105" ca="1">_FV(C105,"52 week low",TRUE)</f>
        <v>48.86</v>
      </c>
      <c r="F105" s="1" cm="1">
        <f t="array" aca="1" ref="F105" ca="1">_FV(C105,"Price")</f>
        <v>65.765000000000001</v>
      </c>
      <c r="G105" t="str" cm="1">
        <f t="array" aca="1" ref="G105" ca="1">_FV(C105,"Industry")</f>
        <v>Food &amp; Tobacco</v>
      </c>
      <c r="H105" s="7" cm="1">
        <f t="array" aca="1" ref="H105" ca="1">_FV(C105,"Change (%)",TRUE)</f>
        <v>-7.92E-3</v>
      </c>
      <c r="I105" s="7">
        <f t="shared" ca="1" si="1"/>
        <v>0.85638297872340452</v>
      </c>
      <c r="K105" t="str" cm="1">
        <f t="array" aca="1" ref="K105" ca="1">_FV(C105,"Ticker symbol",TRUE)</f>
        <v>MO</v>
      </c>
      <c r="L105">
        <f ca="1">VLOOKUP(K105,'SPX holdings'!B:E,4,FALSE)</f>
        <v>0.194413</v>
      </c>
    </row>
    <row r="106" spans="3:12" x14ac:dyDescent="0.25">
      <c r="C106" s="8" t="e" vm="12220">
        <v>#VALUE!</v>
      </c>
      <c r="D106" s="1" cm="1">
        <f t="array" aca="1" ref="D106" ca="1">_FV(C106,"52 week high",TRUE)</f>
        <v>146.69999999999999</v>
      </c>
      <c r="E106" s="1" cm="1">
        <f t="array" aca="1" ref="E106" ca="1">_FV(C106,"52 week low",TRUE)</f>
        <v>22.05</v>
      </c>
      <c r="F106" s="1" cm="1">
        <f t="array" aca="1" ref="F106" ca="1">_FV(C106,"Price")</f>
        <v>145.69999999999999</v>
      </c>
      <c r="G106" t="str" cm="1">
        <f t="array" aca="1" ref="G106" ca="1">_FV(C106,"Industry")</f>
        <v>Financial Technology (Fintech) &amp; Infrastructure</v>
      </c>
      <c r="H106" s="7" cm="1">
        <f t="array" aca="1" ref="H106" ca="1">_FV(C106,"Change (%)",TRUE)</f>
        <v>4.7146999999999994E-2</v>
      </c>
      <c r="I106" s="7">
        <f t="shared" ca="1" si="1"/>
        <v>0.99197753710389092</v>
      </c>
      <c r="K106" t="str" cm="1">
        <f t="array" aca="1" ref="K106" ca="1">_FV(C106,"Ticker symbol",TRUE)</f>
        <v>HOOD</v>
      </c>
      <c r="L106">
        <f ca="1">VLOOKUP(K106,'SPX holdings'!B:E,4,FALSE)</f>
        <v>0.19412299999999999</v>
      </c>
    </row>
    <row r="107" spans="3:12" x14ac:dyDescent="0.25">
      <c r="C107" s="14" t="e" vm="12221">
        <v>#VALUE!</v>
      </c>
      <c r="D107" s="1" cm="1">
        <f t="array" aca="1" ref="D107" ca="1">_FV(C107,"52 week high",TRUE)</f>
        <v>127.65</v>
      </c>
      <c r="E107" s="1" cm="1">
        <f t="array" aca="1" ref="E107" ca="1">_FV(C107,"52 week low",TRUE)</f>
        <v>85.35</v>
      </c>
      <c r="F107" s="1" cm="1">
        <f t="array" aca="1" ref="F107" ca="1">_FV(C107,"Price")</f>
        <v>116.12</v>
      </c>
      <c r="G107" t="str" cm="1">
        <f t="array" aca="1" ref="G107" ca="1">_FV(C107,"Industry")</f>
        <v>Residential &amp; Commercial REIT</v>
      </c>
      <c r="H107" s="7" cm="1">
        <f t="array" aca="1" ref="H107" ca="1">_FV(C107,"Change (%)",TRUE)</f>
        <v>-3.091E-3</v>
      </c>
      <c r="I107" s="7">
        <f t="shared" ca="1" si="1"/>
        <v>0.72742316784869976</v>
      </c>
      <c r="K107" t="str" cm="1">
        <f t="array" aca="1" ref="K107" ca="1">_FV(C107,"Ticker symbol",TRUE)</f>
        <v>PLD</v>
      </c>
      <c r="L107">
        <f ca="1">VLOOKUP(K107,'SPX holdings'!B:E,4,FALSE)</f>
        <v>0.186194</v>
      </c>
    </row>
    <row r="108" spans="3:12" x14ac:dyDescent="0.25">
      <c r="C108" s="8" t="e" vm="12222">
        <v>#VALUE!</v>
      </c>
      <c r="D108" s="1" cm="1">
        <f t="array" aca="1" ref="D108" ca="1">_FV(C108,"52 week high",TRUE)</f>
        <v>306.91000000000003</v>
      </c>
      <c r="E108" s="1" cm="1">
        <f t="array" aca="1" ref="E108" ca="1">_FV(C108,"52 week low",TRUE)</f>
        <v>252.16040000000001</v>
      </c>
      <c r="F108" s="1" cm="1">
        <f t="array" aca="1" ref="F108" ca="1">_FV(C108,"Price")</f>
        <v>281.37</v>
      </c>
      <c r="G108" t="str" cm="1">
        <f t="array" aca="1" ref="G108" ca="1">_FV(C108,"Industry")</f>
        <v>Insurance</v>
      </c>
      <c r="H108" s="7" cm="1">
        <f t="array" aca="1" ref="H108" ca="1">_FV(C108,"Change (%)",TRUE)</f>
        <v>-1.4210000000000001E-4</v>
      </c>
      <c r="I108" s="7">
        <f t="shared" ca="1" si="1"/>
        <v>0.53351257360784343</v>
      </c>
      <c r="K108" t="str" cm="1">
        <f t="array" aca="1" ref="K108" ca="1">_FV(C108,"Ticker symbol",TRUE)</f>
        <v>CB</v>
      </c>
      <c r="L108">
        <f ca="1">VLOOKUP(K108,'SPX holdings'!B:E,4,FALSE)</f>
        <v>0.18332499999999999</v>
      </c>
    </row>
    <row r="109" spans="3:12" x14ac:dyDescent="0.25">
      <c r="C109" s="14" t="e" vm="12223">
        <v>#VALUE!</v>
      </c>
      <c r="D109" s="1" cm="1">
        <f t="array" aca="1" ref="D109" ca="1">_FV(C109,"52 week high",TRUE)</f>
        <v>96.44</v>
      </c>
      <c r="E109" s="1" cm="1">
        <f t="array" aca="1" ref="E109" ca="1">_FV(C109,"52 week low",TRUE)</f>
        <v>80.459999999999994</v>
      </c>
      <c r="F109" s="1" cm="1">
        <f t="array" aca="1" ref="F109" ca="1">_FV(C109,"Price")</f>
        <v>93.89</v>
      </c>
      <c r="G109" t="str" cm="1">
        <f t="array" aca="1" ref="G109" ca="1">_FV(C109,"Industry")</f>
        <v>Electrical Utilities &amp; IPPs</v>
      </c>
      <c r="H109" s="7" cm="1">
        <f t="array" aca="1" ref="H109" ca="1">_FV(C109,"Change (%)",TRUE)</f>
        <v>-9.5989999999999999E-3</v>
      </c>
      <c r="I109" s="7">
        <f t="shared" ca="1" si="1"/>
        <v>0.84042553191489389</v>
      </c>
      <c r="K109" t="str" cm="1">
        <f t="array" aca="1" ref="K109" ca="1">_FV(C109,"Ticker symbol",TRUE)</f>
        <v>SO</v>
      </c>
      <c r="L109">
        <f ca="1">VLOOKUP(K109,'SPX holdings'!B:E,4,FALSE)</f>
        <v>0.18262800000000001</v>
      </c>
    </row>
    <row r="110" spans="3:12" x14ac:dyDescent="0.25">
      <c r="C110" s="8" t="e" vm="41">
        <v>#VALUE!</v>
      </c>
      <c r="D110" s="1" cm="1">
        <f t="array" aca="1" ref="D110" ca="1">_FV(C110,"52 week high",TRUE)</f>
        <v>357.68</v>
      </c>
      <c r="E110" s="1" cm="1">
        <f t="array" aca="1" ref="E110" ca="1">_FV(C110,"52 week low",TRUE)</f>
        <v>161.35</v>
      </c>
      <c r="F110" s="1" cm="1">
        <f t="array" aca="1" ref="F110" ca="1">_FV(C110,"Price")</f>
        <v>357.46</v>
      </c>
      <c r="G110" t="str" cm="1">
        <f t="array" aca="1" ref="G110" ca="1">_FV(C110,"Industry")</f>
        <v>Electrical Utilities &amp; IPPs</v>
      </c>
      <c r="H110" s="7" cm="1">
        <f t="array" aca="1" ref="H110" ca="1">_FV(C110,"Change (%)",TRUE)</f>
        <v>1.8695E-2</v>
      </c>
      <c r="I110" s="7">
        <f t="shared" ca="1" si="1"/>
        <v>0.9988794376814546</v>
      </c>
      <c r="K110" t="str" cm="1">
        <f t="array" aca="1" ref="K110" ca="1">_FV(C110,"Ticker symbol",TRUE)</f>
        <v>CEG</v>
      </c>
      <c r="L110">
        <f ca="1">VLOOKUP(K110,'SPX holdings'!B:E,4,FALSE)</f>
        <v>0.18008199999999999</v>
      </c>
    </row>
    <row r="111" spans="3:12" x14ac:dyDescent="0.25">
      <c r="C111" s="14" t="e" vm="12224">
        <v>#VALUE!</v>
      </c>
      <c r="D111" s="1" cm="1">
        <f t="array" aca="1" ref="D111" ca="1">_FV(C111,"52 week high",TRUE)</f>
        <v>618.95000000000005</v>
      </c>
      <c r="E111" s="1" cm="1">
        <f t="array" aca="1" ref="E111" ca="1">_FV(C111,"52 week low",TRUE)</f>
        <v>410.11</v>
      </c>
      <c r="F111" s="1" cm="1">
        <f t="array" aca="1" ref="F111" ca="1">_FV(C111,"Price")</f>
        <v>499.27</v>
      </c>
      <c r="G111" t="str" cm="1">
        <f t="array" aca="1" ref="G111" ca="1">_FV(C111,"Industry")</f>
        <v>Aerospace &amp; Defense</v>
      </c>
      <c r="H111" s="7" cm="1">
        <f t="array" aca="1" ref="H111" ca="1">_FV(C111,"Change (%)",TRUE)</f>
        <v>5.4109999999999998E-4</v>
      </c>
      <c r="I111" s="7">
        <f t="shared" ca="1" si="1"/>
        <v>0.42692970695269084</v>
      </c>
      <c r="K111" t="str" cm="1">
        <f t="array" aca="1" ref="K111" ca="1">_FV(C111,"Ticker symbol",TRUE)</f>
        <v>LMT</v>
      </c>
      <c r="L111">
        <f ca="1">VLOOKUP(K111,'SPX holdings'!B:E,4,FALSE)</f>
        <v>0.17966699999999999</v>
      </c>
    </row>
    <row r="112" spans="3:12" x14ac:dyDescent="0.25">
      <c r="C112" s="8" t="e" vm="40">
        <v>#VALUE!</v>
      </c>
      <c r="D112" s="1" cm="1">
        <f t="array" aca="1" ref="D112" ca="1">_FV(C112,"52 week high",TRUE)</f>
        <v>278.14999999999998</v>
      </c>
      <c r="E112" s="1" cm="1">
        <f t="array" aca="1" ref="E112" ca="1">_FV(C112,"52 week low",TRUE)</f>
        <v>140.62</v>
      </c>
      <c r="F112" s="1" cm="1">
        <f t="array" aca="1" ref="F112" ca="1">_FV(C112,"Price")</f>
        <v>270.08999999999997</v>
      </c>
      <c r="G112" t="str" cm="1">
        <f t="array" aca="1" ref="G112" ca="1">_FV(C112,"Industry")</f>
        <v>Software &amp; IT Services</v>
      </c>
      <c r="H112" s="7" cm="1">
        <f t="array" aca="1" ref="H112" ca="1">_FV(C112,"Change (%)",TRUE)</f>
        <v>9.1540000000000007E-3</v>
      </c>
      <c r="I112" s="7">
        <f t="shared" ca="1" si="1"/>
        <v>0.94139460481349524</v>
      </c>
      <c r="K112" t="str" cm="1">
        <f t="array" aca="1" ref="K112" ca="1">_FV(C112,"Ticker symbol",TRUE)</f>
        <v>DASH</v>
      </c>
      <c r="L112">
        <f ca="1">VLOOKUP(K112,'SPX holdings'!B:E,4,FALSE)</f>
        <v>0.176374</v>
      </c>
    </row>
    <row r="113" spans="3:12" x14ac:dyDescent="0.25">
      <c r="C113" s="14" t="e" vm="42">
        <v>#VALUE!</v>
      </c>
      <c r="D113" s="1" cm="1">
        <f t="array" aca="1" ref="D113" ca="1">_FV(C113,"52 week high",TRUE)</f>
        <v>519.88</v>
      </c>
      <c r="E113" s="1" cm="1">
        <f t="array" aca="1" ref="E113" ca="1">_FV(C113,"52 week low",TRUE)</f>
        <v>362.5</v>
      </c>
      <c r="F113" s="1" cm="1">
        <f t="array" aca="1" ref="F113" ca="1">_FV(C113,"Price")</f>
        <v>408.85</v>
      </c>
      <c r="G113" t="str" cm="1">
        <f t="array" aca="1" ref="G113" ca="1">_FV(C113,"Industry")</f>
        <v>Pharmaceuticals</v>
      </c>
      <c r="H113" s="7" cm="1">
        <f t="array" aca="1" ref="H113" ca="1">_FV(C113,"Change (%)",TRUE)</f>
        <v>1.1479E-2</v>
      </c>
      <c r="I113" s="7">
        <f t="shared" ca="1" si="1"/>
        <v>0.29451010293557012</v>
      </c>
      <c r="K113" t="str" cm="1">
        <f t="array" aca="1" ref="K113" ca="1">_FV(C113,"Ticker symbol",TRUE)</f>
        <v>VRTX</v>
      </c>
      <c r="L113">
        <f ca="1">VLOOKUP(K113,'SPX holdings'!B:E,4,FALSE)</f>
        <v>0.17591399999999999</v>
      </c>
    </row>
    <row r="114" spans="3:12" x14ac:dyDescent="0.25">
      <c r="C114" s="8" t="e" vm="12225">
        <v>#VALUE!</v>
      </c>
      <c r="D114" s="1" cm="1">
        <f t="array" aca="1" ref="D114" ca="1">_FV(C114,"52 week high",TRUE)</f>
        <v>248</v>
      </c>
      <c r="E114" s="1" cm="1">
        <f t="array" aca="1" ref="E114" ca="1">_FV(C114,"52 week low",TRUE)</f>
        <v>195.01079999999999</v>
      </c>
      <c r="F114" s="1" cm="1">
        <f t="array" aca="1" ref="F114" ca="1">_FV(C114,"Price")</f>
        <v>199.57</v>
      </c>
      <c r="G114" t="str" cm="1">
        <f t="array" aca="1" ref="G114" ca="1">_FV(C114,"Industry")</f>
        <v>Insurance</v>
      </c>
      <c r="H114" s="7" cm="1">
        <f t="array" aca="1" ref="H114" ca="1">_FV(C114,"Change (%)",TRUE)</f>
        <v>-4.0920000000000002E-3</v>
      </c>
      <c r="I114" s="7">
        <f t="shared" ca="1" si="1"/>
        <v>8.6040174224181587E-2</v>
      </c>
      <c r="K114" t="str" cm="1">
        <f t="array" aca="1" ref="K114" ca="1">_FV(C114,"Ticker symbol",TRUE)</f>
        <v>MMC</v>
      </c>
      <c r="L114">
        <f ca="1">VLOOKUP(K114,'SPX holdings'!B:E,4,FALSE)</f>
        <v>0.17355899999999999</v>
      </c>
    </row>
    <row r="115" spans="3:12" x14ac:dyDescent="0.25">
      <c r="C115" s="14" t="e" vm="12226">
        <v>#VALUE!</v>
      </c>
      <c r="D115" s="1" cm="1">
        <f t="array" aca="1" ref="D115" ca="1">_FV(C115,"52 week high",TRUE)</f>
        <v>290.79000000000002</v>
      </c>
      <c r="E115" s="1" cm="1">
        <f t="array" aca="1" ref="E115" ca="1">_FV(C115,"52 week low",TRUE)</f>
        <v>213.94</v>
      </c>
      <c r="F115" s="1" cm="1">
        <f t="array" aca="1" ref="F115" ca="1">_FV(C115,"Price")</f>
        <v>265.43</v>
      </c>
      <c r="G115" t="str" cm="1">
        <f t="array" aca="1" ref="G115" ca="1">_FV(C115,"Industry")</f>
        <v>Investment Banking &amp; Investment Services</v>
      </c>
      <c r="H115" s="7" cm="1">
        <f t="array" aca="1" ref="H115" ca="1">_FV(C115,"Change (%)",TRUE)</f>
        <v>-1.542E-3</v>
      </c>
      <c r="I115" s="7">
        <f t="shared" ca="1" si="1"/>
        <v>0.67000650618087176</v>
      </c>
      <c r="K115" t="str" cm="1">
        <f t="array" aca="1" ref="K115" ca="1">_FV(C115,"Ticker symbol",TRUE)</f>
        <v>CME</v>
      </c>
      <c r="L115">
        <f ca="1">VLOOKUP(K115,'SPX holdings'!B:E,4,FALSE)</f>
        <v>0.17055799999999999</v>
      </c>
    </row>
    <row r="116" spans="3:12" x14ac:dyDescent="0.25">
      <c r="C116" s="8" t="e" vm="12227">
        <v>#VALUE!</v>
      </c>
      <c r="D116" s="1" cm="1">
        <f t="array" aca="1" ref="D116" ca="1">_FV(C116,"52 week high",TRUE)</f>
        <v>779.77</v>
      </c>
      <c r="E116" s="1" cm="1">
        <f t="array" aca="1" ref="E116" ca="1">_FV(C116,"52 week low",TRUE)</f>
        <v>488.45</v>
      </c>
      <c r="F116" s="1" cm="1">
        <f t="array" aca="1" ref="F116" ca="1">_FV(C116,"Price")</f>
        <v>758.14</v>
      </c>
      <c r="G116" t="str" cm="1">
        <f t="array" aca="1" ref="G116" ca="1">_FV(C116,"Industry")</f>
        <v>Machinery, Equipment &amp; Components</v>
      </c>
      <c r="H116" s="7" cm="1">
        <f t="array" aca="1" ref="H116" ca="1">_FV(C116,"Change (%)",TRUE)</f>
        <v>3.8660000000000001E-3</v>
      </c>
      <c r="I116" s="7">
        <f t="shared" ca="1" si="1"/>
        <v>0.92575175065220383</v>
      </c>
      <c r="K116" t="str" cm="1">
        <f t="array" aca="1" ref="K116" ca="1">_FV(C116,"Ticker symbol",TRUE)</f>
        <v>PH</v>
      </c>
      <c r="L116">
        <f ca="1">VLOOKUP(K116,'SPX holdings'!B:E,4,FALSE)</f>
        <v>0.16972499999999999</v>
      </c>
    </row>
    <row r="117" spans="3:12" x14ac:dyDescent="0.25">
      <c r="C117" s="14" t="e" vm="12228">
        <v>#VALUE!</v>
      </c>
      <c r="D117" s="1" cm="1">
        <f t="array" aca="1" ref="D117" ca="1">_FV(C117,"52 week high",TRUE)</f>
        <v>189.35</v>
      </c>
      <c r="E117" s="1" cm="1">
        <f t="array" aca="1" ref="E117" ca="1">_FV(C117,"52 week low",TRUE)</f>
        <v>142.29</v>
      </c>
      <c r="F117" s="1" cm="1">
        <f t="array" aca="1" ref="F117" ca="1">_FV(C117,"Price")</f>
        <v>160.97999999999999</v>
      </c>
      <c r="G117" t="str" cm="1">
        <f t="array" aca="1" ref="G117" ca="1">_FV(C117,"Industry")</f>
        <v>Investment Banking &amp; Investment Services</v>
      </c>
      <c r="H117" s="7" cm="1">
        <f t="array" aca="1" ref="H117" ca="1">_FV(C117,"Change (%)",TRUE)</f>
        <v>-1.0206999999999999E-2</v>
      </c>
      <c r="I117" s="7">
        <f t="shared" ca="1" si="1"/>
        <v>0.39715257118572028</v>
      </c>
      <c r="K117" t="str" cm="1">
        <f t="array" aca="1" ref="K117" ca="1">_FV(C117,"Ticker symbol",TRUE)</f>
        <v>ICE</v>
      </c>
      <c r="L117">
        <f ca="1">VLOOKUP(K117,'SPX holdings'!B:E,4,FALSE)</f>
        <v>0.16894300000000001</v>
      </c>
    </row>
    <row r="118" spans="3:12" x14ac:dyDescent="0.25">
      <c r="C118" s="8" t="e" vm="12229">
        <v>#VALUE!</v>
      </c>
      <c r="D118" s="1" cm="1">
        <f t="array" aca="1" ref="D118" ca="1">_FV(C118,"52 week high",TRUE)</f>
        <v>127.85</v>
      </c>
      <c r="E118" s="1" cm="1">
        <f t="array" aca="1" ref="E118" ca="1">_FV(C118,"52 week low",TRUE)</f>
        <v>105.2</v>
      </c>
      <c r="F118" s="1" cm="1">
        <f t="array" aca="1" ref="F118" ca="1">_FV(C118,"Price")</f>
        <v>121.57</v>
      </c>
      <c r="G118" t="str" cm="1">
        <f t="array" aca="1" ref="G118" ca="1">_FV(C118,"Industry")</f>
        <v>Electrical Utilities &amp; IPPs</v>
      </c>
      <c r="H118" s="7" cm="1">
        <f t="array" aca="1" ref="H118" ca="1">_FV(C118,"Change (%)",TRUE)</f>
        <v>-6.7000000000000002E-3</v>
      </c>
      <c r="I118" s="7">
        <f t="shared" ca="1" si="1"/>
        <v>0.72273730684326698</v>
      </c>
      <c r="K118" t="str" cm="1">
        <f t="array" aca="1" ref="K118" ca="1">_FV(C118,"Ticker symbol",TRUE)</f>
        <v>DUK</v>
      </c>
      <c r="L118">
        <f ca="1">VLOOKUP(K118,'SPX holdings'!B:E,4,FALSE)</f>
        <v>0.168572</v>
      </c>
    </row>
    <row r="119" spans="3:12" x14ac:dyDescent="0.25">
      <c r="C119" s="14" t="e" vm="44">
        <v>#VALUE!</v>
      </c>
      <c r="D119" s="1" cm="1">
        <f t="array" aca="1" ref="D119" ca="1">_FV(C119,"52 week high",TRUE)</f>
        <v>117.46</v>
      </c>
      <c r="E119" s="1" cm="1">
        <f t="array" aca="1" ref="E119" ca="1">_FV(C119,"52 week low",TRUE)</f>
        <v>75.5</v>
      </c>
      <c r="F119" s="1" cm="1">
        <f t="array" aca="1" ref="F119" ca="1">_FV(C119,"Price")</f>
        <v>86.72</v>
      </c>
      <c r="G119" t="str" cm="1">
        <f t="array" aca="1" ref="G119" ca="1">_FV(C119,"Industry")</f>
        <v>Hotels &amp; Entertainment Services</v>
      </c>
      <c r="H119" s="7" cm="1">
        <f t="array" aca="1" ref="H119" ca="1">_FV(C119,"Change (%)",TRUE)</f>
        <v>2.7488000000000002E-2</v>
      </c>
      <c r="I119" s="7">
        <f t="shared" ca="1" si="1"/>
        <v>0.26739752144899909</v>
      </c>
      <c r="K119" t="str" cm="1">
        <f t="array" aca="1" ref="K119" ca="1">_FV(C119,"Ticker symbol",TRUE)</f>
        <v>SBUX</v>
      </c>
      <c r="L119">
        <f ca="1">VLOOKUP(K119,'SPX holdings'!B:E,4,FALSE)</f>
        <v>0.16846</v>
      </c>
    </row>
    <row r="120" spans="3:12" x14ac:dyDescent="0.25">
      <c r="C120" s="8" t="e" vm="12230">
        <v>#VALUE!</v>
      </c>
      <c r="D120" s="1" cm="1">
        <f t="array" aca="1" ref="D120" ca="1">_FV(C120,"52 week high",TRUE)</f>
        <v>776.14</v>
      </c>
      <c r="E120" s="1" cm="1">
        <f t="array" aca="1" ref="E120" ca="1">_FV(C120,"52 week low",TRUE)</f>
        <v>480.39499999999998</v>
      </c>
      <c r="F120" s="1" cm="1">
        <f t="array" aca="1" ref="F120" ca="1">_FV(C120,"Price")</f>
        <v>758.7</v>
      </c>
      <c r="G120" t="str" cm="1">
        <f t="array" aca="1" ref="G120" ca="1">_FV(C120,"Industry")</f>
        <v>Pharmaceuticals</v>
      </c>
      <c r="H120" s="7" cm="1">
        <f t="array" aca="1" ref="H120" ca="1">_FV(C120,"Change (%)",TRUE)</f>
        <v>-8.3389999999999992E-3</v>
      </c>
      <c r="I120" s="7">
        <f t="shared" ca="1" si="1"/>
        <v>0.94103027946372741</v>
      </c>
      <c r="K120" t="str" cm="1">
        <f t="array" aca="1" ref="K120" ca="1">_FV(C120,"Ticker symbol",TRUE)</f>
        <v>MCK</v>
      </c>
      <c r="L120">
        <f ca="1">VLOOKUP(K120,'SPX holdings'!B:E,4,FALSE)</f>
        <v>0.16834499999999999</v>
      </c>
    </row>
    <row r="121" spans="3:12" x14ac:dyDescent="0.25">
      <c r="C121" s="14" t="e" vm="12231">
        <v>#VALUE!</v>
      </c>
      <c r="D121" s="1" cm="1">
        <f t="array" aca="1" ref="D121" ca="1">_FV(C121,"52 week high",TRUE)</f>
        <v>77.760000000000005</v>
      </c>
      <c r="E121" s="1" cm="1">
        <f t="array" aca="1" ref="E121" ca="1">_FV(C121,"52 week low",TRUE)</f>
        <v>43.56</v>
      </c>
      <c r="F121" s="1" cm="1">
        <f t="array" aca="1" ref="F121" ca="1">_FV(C121,"Price")</f>
        <v>77.44</v>
      </c>
      <c r="G121" t="str" cm="1">
        <f t="array" aca="1" ref="G121" ca="1">_FV(C121,"Industry")</f>
        <v>Healthcare Providers &amp; Services</v>
      </c>
      <c r="H121" s="7" cm="1">
        <f t="array" aca="1" ref="H121" ca="1">_FV(C121,"Change (%)",TRUE)</f>
        <v>7.4150000000000006E-3</v>
      </c>
      <c r="I121" s="7">
        <f t="shared" ca="1" si="1"/>
        <v>0.99064327485380099</v>
      </c>
      <c r="K121" t="str" cm="1">
        <f t="array" aca="1" ref="K121" ca="1">_FV(C121,"Ticker symbol",TRUE)</f>
        <v>CVS</v>
      </c>
      <c r="L121">
        <f ca="1">VLOOKUP(K121,'SPX holdings'!B:E,4,FALSE)</f>
        <v>0.167933</v>
      </c>
    </row>
    <row r="122" spans="3:12" x14ac:dyDescent="0.25">
      <c r="C122" s="8" t="e" vm="43">
        <v>#VALUE!</v>
      </c>
      <c r="D122" s="1" cm="1">
        <f t="array" aca="1" ref="D122" ca="1">_FV(C122,"52 week high",TRUE)</f>
        <v>376.44499999999999</v>
      </c>
      <c r="E122" s="1" cm="1">
        <f t="array" aca="1" ref="E122" ca="1">_FV(C122,"52 week low",TRUE)</f>
        <v>221.56010000000001</v>
      </c>
      <c r="F122" s="1" cm="1">
        <f t="array" aca="1" ref="F122" ca="1">_FV(C122,"Price")</f>
        <v>347.24</v>
      </c>
      <c r="G122" t="str" cm="1">
        <f t="array" aca="1" ref="G122" ca="1">_FV(C122,"Industry")</f>
        <v>Software &amp; IT Services</v>
      </c>
      <c r="H122" s="7" cm="1">
        <f t="array" aca="1" ref="H122" ca="1">_FV(C122,"Change (%)",TRUE)</f>
        <v>-1.3439000000000001E-2</v>
      </c>
      <c r="I122" s="7">
        <f t="shared" ca="1" si="1"/>
        <v>0.8114406246186685</v>
      </c>
      <c r="K122" t="str" cm="1">
        <f t="array" aca="1" ref="K122" ca="1">_FV(C122,"Ticker symbol",TRUE)</f>
        <v>CDNS</v>
      </c>
      <c r="L122">
        <f ca="1">VLOOKUP(K122,'SPX holdings'!B:E,4,FALSE)</f>
        <v>0.16767000000000001</v>
      </c>
    </row>
    <row r="123" spans="3:12" x14ac:dyDescent="0.25">
      <c r="C123" s="14" t="e" vm="12232">
        <v>#VALUE!</v>
      </c>
      <c r="D123" s="1" cm="1">
        <f t="array" aca="1" ref="D123" ca="1">_FV(C123,"52 week high",TRUE)</f>
        <v>476.185</v>
      </c>
      <c r="E123" s="1" cm="1">
        <f t="array" aca="1" ref="E123" ca="1">_FV(C123,"52 week low",TRUE)</f>
        <v>298.14999999999998</v>
      </c>
      <c r="F123" s="1" cm="1">
        <f t="array" aca="1" ref="F123" ca="1">_FV(C123,"Price")</f>
        <v>423.53</v>
      </c>
      <c r="G123" t="str" cm="1">
        <f t="array" aca="1" ref="G123" ca="1">_FV(C123,"Industry")</f>
        <v>Machinery, Equipment &amp; Components</v>
      </c>
      <c r="H123" s="7" cm="1">
        <f t="array" aca="1" ref="H123" ca="1">_FV(C123,"Change (%)",TRUE)</f>
        <v>-4.4190000000000002E-3</v>
      </c>
      <c r="I123" s="7">
        <f t="shared" ca="1" si="1"/>
        <v>0.70424354761704144</v>
      </c>
      <c r="K123" t="str" cm="1">
        <f t="array" aca="1" ref="K123" ca="1">_FV(C123,"Ticker symbol",TRUE)</f>
        <v>TT</v>
      </c>
      <c r="L123">
        <f ca="1">VLOOKUP(K123,'SPX holdings'!B:E,4,FALSE)</f>
        <v>0.16447300000000001</v>
      </c>
    </row>
    <row r="124" spans="3:12" x14ac:dyDescent="0.25">
      <c r="C124" s="8" t="e" vm="12233">
        <v>#VALUE!</v>
      </c>
      <c r="D124" s="1" cm="1">
        <f t="array" aca="1" ref="D124" ca="1">_FV(C124,"52 week high",TRUE)</f>
        <v>87.93</v>
      </c>
      <c r="E124" s="1" cm="1">
        <f t="array" aca="1" ref="E124" ca="1">_FV(C124,"52 week low",TRUE)</f>
        <v>36.86</v>
      </c>
      <c r="F124" s="1" cm="1">
        <f t="array" aca="1" ref="F124" ca="1">_FV(C124,"Price")</f>
        <v>86.424999999999997</v>
      </c>
      <c r="G124" t="str" cm="1">
        <f t="array" aca="1" ref="G124" ca="1">_FV(C124,"Industry")</f>
        <v>Metals &amp; Mining</v>
      </c>
      <c r="H124" s="7" cm="1">
        <f t="array" aca="1" ref="H124" ca="1">_FV(C124,"Change (%)",TRUE)</f>
        <v>5.5259999999999997E-3</v>
      </c>
      <c r="I124" s="7">
        <f t="shared" ca="1" si="1"/>
        <v>0.97053064421382396</v>
      </c>
      <c r="K124" t="str" cm="1">
        <f t="array" aca="1" ref="K124" ca="1">_FV(C124,"Ticker symbol",TRUE)</f>
        <v>NEM</v>
      </c>
      <c r="L124">
        <f ca="1">VLOOKUP(K124,'SPX holdings'!B:E,4,FALSE)</f>
        <v>0.162219</v>
      </c>
    </row>
    <row r="125" spans="3:12" x14ac:dyDescent="0.25">
      <c r="C125" s="14" t="e" vm="12234">
        <v>#VALUE!</v>
      </c>
      <c r="D125" s="1" cm="1">
        <f t="array" aca="1" ref="D125" ca="1">_FV(C125,"52 week high",TRUE)</f>
        <v>63.33</v>
      </c>
      <c r="E125" s="1" cm="1">
        <f t="array" aca="1" ref="E125" ca="1">_FV(C125,"52 week low",TRUE)</f>
        <v>42.96</v>
      </c>
      <c r="F125" s="1" cm="1">
        <f t="array" aca="1" ref="F125" ca="1">_FV(C125,"Price")</f>
        <v>45.74</v>
      </c>
      <c r="G125" t="str" cm="1">
        <f t="array" aca="1" ref="G125" ca="1">_FV(C125,"Industry")</f>
        <v>Pharmaceuticals</v>
      </c>
      <c r="H125" s="7" cm="1">
        <f t="array" aca="1" ref="H125" ca="1">_FV(C125,"Change (%)",TRUE)</f>
        <v>-3.5630999999999996E-2</v>
      </c>
      <c r="I125" s="7">
        <f t="shared" ca="1" si="1"/>
        <v>0.13647520864015716</v>
      </c>
      <c r="K125" t="str" cm="1">
        <f t="array" aca="1" ref="K125" ca="1">_FV(C125,"Ticker symbol",TRUE)</f>
        <v>BMY</v>
      </c>
      <c r="L125">
        <f ca="1">VLOOKUP(K125,'SPX holdings'!B:E,4,FALSE)</f>
        <v>0.160805</v>
      </c>
    </row>
    <row r="126" spans="3:12" x14ac:dyDescent="0.25">
      <c r="C126" s="8" t="e" vm="46">
        <v>#VALUE!</v>
      </c>
      <c r="D126" s="1" cm="1">
        <f t="array" aca="1" ref="D126" ca="1">_FV(C126,"52 week high",TRUE)</f>
        <v>108.715</v>
      </c>
      <c r="E126" s="1" cm="1">
        <f t="array" aca="1" ref="E126" ca="1">_FV(C126,"52 week low",TRUE)</f>
        <v>75.926400000000001</v>
      </c>
      <c r="F126" s="1" cm="1">
        <f t="array" aca="1" ref="F126" ca="1">_FV(C126,"Price")</f>
        <v>104.97</v>
      </c>
      <c r="G126" t="str" cm="1">
        <f t="array" aca="1" ref="G126" ca="1">_FV(C126,"Industry")</f>
        <v>Specialty Retailers</v>
      </c>
      <c r="H126" s="7" cm="1">
        <f t="array" aca="1" ref="H126" ca="1">_FV(C126,"Change (%)",TRUE)</f>
        <v>-6.7179999999999991E-3</v>
      </c>
      <c r="I126" s="7">
        <f t="shared" ca="1" si="1"/>
        <v>0.88578347352433451</v>
      </c>
      <c r="K126" t="str" cm="1">
        <f t="array" aca="1" ref="K126" ca="1">_FV(C126,"Ticker symbol",TRUE)</f>
        <v>ORLY</v>
      </c>
      <c r="L126">
        <f ca="1">VLOOKUP(K126,'SPX holdings'!B:E,4,FALSE)</f>
        <v>0.16023599999999999</v>
      </c>
    </row>
    <row r="127" spans="3:12" x14ac:dyDescent="0.25">
      <c r="C127" s="14" t="e" vm="45">
        <v>#VALUE!</v>
      </c>
      <c r="D127" s="1" cm="1">
        <f t="array" aca="1" ref="D127" ca="1">_FV(C127,"52 week high",TRUE)</f>
        <v>651.73</v>
      </c>
      <c r="E127" s="1" cm="1">
        <f t="array" aca="1" ref="E127" ca="1">_FV(C127,"52 week low",TRUE)</f>
        <v>365.74</v>
      </c>
      <c r="F127" s="1" cm="1">
        <f t="array" aca="1" ref="F127" ca="1">_FV(C127,"Price")</f>
        <v>471.14499999999998</v>
      </c>
      <c r="G127" t="str" cm="1">
        <f t="array" aca="1" ref="G127" ca="1">_FV(C127,"Industry")</f>
        <v>Software &amp; IT Services</v>
      </c>
      <c r="H127" s="7" cm="1">
        <f t="array" aca="1" ref="H127" ca="1">_FV(C127,"Change (%)",TRUE)</f>
        <v>-3.6080000000000001E-2</v>
      </c>
      <c r="I127" s="7">
        <f t="shared" ca="1" si="1"/>
        <v>0.36856183782649732</v>
      </c>
      <c r="K127" t="str" cm="1">
        <f t="array" aca="1" ref="K127" ca="1">_FV(C127,"Ticker symbol",TRUE)</f>
        <v>SNPS</v>
      </c>
      <c r="L127">
        <f ca="1">VLOOKUP(K127,'SPX holdings'!B:E,4,FALSE)</f>
        <v>0.15992899999999999</v>
      </c>
    </row>
    <row r="128" spans="3:12" x14ac:dyDescent="0.25">
      <c r="C128" s="8" t="e" vm="12235">
        <v>#VALUE!</v>
      </c>
      <c r="D128" s="1" cm="1">
        <f t="array" aca="1" ref="D128" ca="1">_FV(C128,"52 week high",TRUE)</f>
        <v>234.33</v>
      </c>
      <c r="E128" s="1" cm="1">
        <f t="array" aca="1" ref="E128" ca="1">_FV(C128,"52 week low",TRUE)</f>
        <v>172.51</v>
      </c>
      <c r="F128" s="1" cm="1">
        <f t="array" aca="1" ref="F128" ca="1">_FV(C128,"Price")</f>
        <v>191.17</v>
      </c>
      <c r="G128" t="str" cm="1">
        <f t="array" aca="1" ref="G128" ca="1">_FV(C128,"Industry")</f>
        <v>Residential &amp; Commercial REIT</v>
      </c>
      <c r="H128" s="7" cm="1">
        <f t="array" aca="1" ref="H128" ca="1">_FV(C128,"Change (%)",TRUE)</f>
        <v>-1.1121000000000001E-2</v>
      </c>
      <c r="I128" s="7">
        <f t="shared" ca="1" si="1"/>
        <v>0.30184406340989955</v>
      </c>
      <c r="K128" t="str" cm="1">
        <f t="array" aca="1" ref="K128" ca="1">_FV(C128,"Ticker symbol",TRUE)</f>
        <v>AMT</v>
      </c>
      <c r="L128">
        <f ca="1">VLOOKUP(K128,'SPX holdings'!B:E,4,FALSE)</f>
        <v>0.15774299999999999</v>
      </c>
    </row>
    <row r="129" spans="3:12" x14ac:dyDescent="0.25">
      <c r="C129" s="14" t="e" vm="12236">
        <v>#VALUE!</v>
      </c>
      <c r="D129" s="1" cm="1">
        <f t="array" aca="1" ref="D129" ca="1">_FV(C129,"52 week high",TRUE)</f>
        <v>170.4</v>
      </c>
      <c r="E129" s="1" cm="1">
        <f t="array" aca="1" ref="E129" ca="1">_FV(C129,"52 week low",TRUE)</f>
        <v>86.15</v>
      </c>
      <c r="F129" s="1" cm="1">
        <f t="array" aca="1" ref="F129" ca="1">_FV(C129,"Price")</f>
        <v>124.61</v>
      </c>
      <c r="G129" t="str" cm="1">
        <f t="array" aca="1" ref="G129" ca="1">_FV(C129,"Industry")</f>
        <v>Investment Banking &amp; Investment Services</v>
      </c>
      <c r="H129" s="7" cm="1">
        <f t="array" aca="1" ref="H129" ca="1">_FV(C129,"Change (%)",TRUE)</f>
        <v>-2.2436999999999999E-2</v>
      </c>
      <c r="I129" s="7">
        <f t="shared" ca="1" si="1"/>
        <v>0.45649851632047472</v>
      </c>
      <c r="K129" t="str" cm="1">
        <f t="array" aca="1" ref="K129" ca="1">_FV(C129,"Ticker symbol",TRUE)</f>
        <v>KKR</v>
      </c>
      <c r="L129">
        <f ca="1">VLOOKUP(K129,'SPX holdings'!B:E,4,FALSE)</f>
        <v>0.15618000000000001</v>
      </c>
    </row>
    <row r="130" spans="3:12" x14ac:dyDescent="0.25">
      <c r="C130" s="8" t="e" vm="12237">
        <v>#VALUE!</v>
      </c>
      <c r="D130" s="1" cm="1">
        <f t="array" aca="1" ref="D130" ca="1">_FV(C130,"52 week high",TRUE)</f>
        <v>341.68</v>
      </c>
      <c r="E130" s="1" cm="1">
        <f t="array" aca="1" ref="E130" ca="1">_FV(C130,"52 week low",TRUE)</f>
        <v>239.2</v>
      </c>
      <c r="F130" s="1" cm="1">
        <f t="array" aca="1" ref="F130" ca="1">_FV(C130,"Price")</f>
        <v>341.03500000000003</v>
      </c>
      <c r="G130" t="str" cm="1">
        <f t="array" aca="1" ref="G130" ca="1">_FV(C130,"Industry")</f>
        <v>Aerospace &amp; Defense</v>
      </c>
      <c r="H130" s="7" cm="1">
        <f t="array" aca="1" ref="H130" ca="1">_FV(C130,"Change (%)",TRUE)</f>
        <v>8.3640000000000006E-4</v>
      </c>
      <c r="I130" s="7">
        <f t="shared" ca="1" si="1"/>
        <v>0.99370608899297441</v>
      </c>
      <c r="K130" t="str" cm="1">
        <f t="array" aca="1" ref="K130" ca="1">_FV(C130,"Ticker symbol",TRUE)</f>
        <v>GD</v>
      </c>
      <c r="L130">
        <f ca="1">VLOOKUP(K130,'SPX holdings'!B:E,4,FALSE)</f>
        <v>0.15123700000000001</v>
      </c>
    </row>
    <row r="131" spans="3:12" x14ac:dyDescent="0.25">
      <c r="C131" s="14" t="e" vm="12238">
        <v>#VALUE!</v>
      </c>
      <c r="D131" s="1" cm="1">
        <f t="array" aca="1" ref="D131" ca="1">_FV(C131,"52 week high",TRUE)</f>
        <v>85.23</v>
      </c>
      <c r="E131" s="1" cm="1">
        <f t="array" aca="1" ref="E131" ca="1">_FV(C131,"52 week low",TRUE)</f>
        <v>52.28</v>
      </c>
      <c r="F131" s="1" cm="1">
        <f t="array" aca="1" ref="F131" ca="1">_FV(C131,"Price")</f>
        <v>74.564999999999998</v>
      </c>
      <c r="G131" t="str" cm="1">
        <f t="array" aca="1" ref="G131" ca="1">_FV(C131,"Industry")</f>
        <v>Textiles &amp; Apparel</v>
      </c>
      <c r="H131" s="7" cm="1">
        <f t="array" aca="1" ref="H131" ca="1">_FV(C131,"Change (%)",TRUE)</f>
        <v>4.9189999999999998E-3</v>
      </c>
      <c r="I131" s="7">
        <f t="shared" ca="1" si="1"/>
        <v>0.67632776934749606</v>
      </c>
      <c r="K131" t="str" cm="1">
        <f t="array" aca="1" ref="K131" ca="1">_FV(C131,"Ticker symbol",TRUE)</f>
        <v>NKE</v>
      </c>
      <c r="L131">
        <f ca="1">VLOOKUP(K131,'SPX holdings'!B:E,4,FALSE)</f>
        <v>0.144898</v>
      </c>
    </row>
    <row r="132" spans="3:12" x14ac:dyDescent="0.25">
      <c r="C132" s="8" t="e" vm="12239">
        <v>#VALUE!</v>
      </c>
      <c r="D132" s="1" cm="1">
        <f t="array" aca="1" ref="D132" ca="1">_FV(C132,"52 week high",TRUE)</f>
        <v>164.15</v>
      </c>
      <c r="E132" s="1" cm="1">
        <f t="array" aca="1" ref="E132" ca="1">_FV(C132,"52 week low",TRUE)</f>
        <v>121.97709999999999</v>
      </c>
      <c r="F132" s="1" cm="1">
        <f t="array" aca="1" ref="F132" ca="1">_FV(C132,"Price")</f>
        <v>158.80000000000001</v>
      </c>
      <c r="G132" t="str" cm="1">
        <f t="array" aca="1" ref="G132" ca="1">_FV(C132,"Industry")</f>
        <v>Consumer Goods Conglomerates</v>
      </c>
      <c r="H132" s="7" cm="1">
        <f t="array" aca="1" ref="H132" ca="1">_FV(C132,"Change (%)",TRUE)</f>
        <v>1.7949E-2</v>
      </c>
      <c r="I132" s="7">
        <f t="shared" ca="1" si="1"/>
        <v>0.87314128267204782</v>
      </c>
      <c r="K132" t="str" cm="1">
        <f t="array" aca="1" ref="K132" ca="1">_FV(C132,"Ticker symbol",TRUE)</f>
        <v>MMM</v>
      </c>
      <c r="L132">
        <f ca="1">VLOOKUP(K132,'SPX holdings'!B:E,4,FALSE)</f>
        <v>0.14477699999999999</v>
      </c>
    </row>
    <row r="133" spans="3:12" x14ac:dyDescent="0.25">
      <c r="C133" s="14" t="e" vm="12240">
        <v>#VALUE!</v>
      </c>
      <c r="D133" s="1" cm="1">
        <f t="array" aca="1" ref="D133" ca="1">_FV(C133,"52 week high",TRUE)</f>
        <v>610.85</v>
      </c>
      <c r="E133" s="1" cm="1">
        <f t="array" aca="1" ref="E133" ca="1">_FV(C133,"52 week low",TRUE)</f>
        <v>426.24</v>
      </c>
      <c r="F133" s="1" cm="1">
        <f t="array" aca="1" ref="F133" ca="1">_FV(C133,"Price")</f>
        <v>605.01</v>
      </c>
      <c r="G133" t="str" cm="1">
        <f t="array" aca="1" ref="G133" ca="1">_FV(C133,"Industry")</f>
        <v>Aerospace &amp; Defense</v>
      </c>
      <c r="H133" s="7" cm="1">
        <f t="array" aca="1" ref="H133" ca="1">_FV(C133,"Change (%)",TRUE)</f>
        <v>-6.7719999999999998E-4</v>
      </c>
      <c r="I133" s="7">
        <f t="shared" ca="1" si="1"/>
        <v>0.9683657440008665</v>
      </c>
      <c r="K133" t="str" cm="1">
        <f t="array" aca="1" ref="K133" ca="1">_FV(C133,"Ticker symbol",TRUE)</f>
        <v>NOC</v>
      </c>
      <c r="L133">
        <f ca="1">VLOOKUP(K133,'SPX holdings'!B:E,4,FALSE)</f>
        <v>0.14366499999999999</v>
      </c>
    </row>
    <row r="134" spans="3:12" x14ac:dyDescent="0.25">
      <c r="C134" s="8" t="e" vm="12241">
        <v>#VALUE!</v>
      </c>
      <c r="D134" s="1" cm="1">
        <f t="array" aca="1" ref="D134" ca="1">_FV(C134,"52 week high",TRUE)</f>
        <v>242.58</v>
      </c>
      <c r="E134" s="1" cm="1">
        <f t="array" aca="1" ref="E134" ca="1">_FV(C134,"52 week low",TRUE)</f>
        <v>199.69</v>
      </c>
      <c r="F134" s="1" cm="1">
        <f t="array" aca="1" ref="F134" ca="1">_FV(C134,"Price")</f>
        <v>216.91</v>
      </c>
      <c r="G134" t="str" cm="1">
        <f t="array" aca="1" ref="G134" ca="1">_FV(C134,"Industry")</f>
        <v>Professional &amp; Commercial Services</v>
      </c>
      <c r="H134" s="7" cm="1">
        <f t="array" aca="1" ref="H134" ca="1">_FV(C134,"Change (%)",TRUE)</f>
        <v>-1.3463000000000001E-2</v>
      </c>
      <c r="I134" s="7">
        <f t="shared" ca="1" si="1"/>
        <v>0.40149218932151998</v>
      </c>
      <c r="K134" t="str" cm="1">
        <f t="array" aca="1" ref="K134" ca="1">_FV(C134,"Ticker symbol",TRUE)</f>
        <v>WM</v>
      </c>
      <c r="L134">
        <f ca="1">VLOOKUP(K134,'SPX holdings'!B:E,4,FALSE)</f>
        <v>0.143344</v>
      </c>
    </row>
    <row r="135" spans="3:12" x14ac:dyDescent="0.25">
      <c r="C135" s="14" t="e" vm="12242">
        <v>#VALUE!</v>
      </c>
      <c r="D135" s="1" cm="1">
        <f t="array" aca="1" ref="D135" ca="1">_FV(C135,"52 week high",TRUE)</f>
        <v>366.5</v>
      </c>
      <c r="E135" s="1" cm="1">
        <f t="array" aca="1" ref="E135" ca="1">_FV(C135,"52 week low",TRUE)</f>
        <v>164.01</v>
      </c>
      <c r="F135" s="1" cm="1">
        <f t="array" aca="1" ref="F135" ca="1">_FV(C135,"Price")</f>
        <v>320.11</v>
      </c>
      <c r="G135" t="str" cm="1">
        <f t="array" aca="1" ref="G135" ca="1">_FV(C135,"Industry")</f>
        <v>Hotels &amp; Entertainment Services</v>
      </c>
      <c r="H135" s="7" cm="1">
        <f t="array" aca="1" ref="H135" ca="1">_FV(C135,"Change (%)",TRUE)</f>
        <v>1.2942E-2</v>
      </c>
      <c r="I135" s="7">
        <f t="shared" ca="1" si="1"/>
        <v>0.7709022667786064</v>
      </c>
      <c r="K135" t="str" cm="1">
        <f t="array" aca="1" ref="K135" ca="1">_FV(C135,"Ticker symbol",TRUE)</f>
        <v>RCL</v>
      </c>
      <c r="L135">
        <f ca="1">VLOOKUP(K135,'SPX holdings'!B:E,4,FALSE)</f>
        <v>0.143174</v>
      </c>
    </row>
    <row r="136" spans="3:12" x14ac:dyDescent="0.25">
      <c r="C136" s="8" t="e" vm="49">
        <v>#VALUE!</v>
      </c>
      <c r="D136" s="1" cm="1">
        <f t="array" aca="1" ref="D136" ca="1">_FV(C136,"52 week high",TRUE)</f>
        <v>72.97</v>
      </c>
      <c r="E136" s="1" cm="1">
        <f t="array" aca="1" ref="E136" ca="1">_FV(C136,"52 week low",TRUE)</f>
        <v>53.95</v>
      </c>
      <c r="F136" s="1" cm="1">
        <f t="array" aca="1" ref="F136" ca="1">_FV(C136,"Price")</f>
        <v>61.78</v>
      </c>
      <c r="G136" t="str" cm="1">
        <f t="array" aca="1" ref="G136" ca="1">_FV(C136,"Industry")</f>
        <v>Food &amp; Tobacco</v>
      </c>
      <c r="H136" s="7" cm="1">
        <f t="array" aca="1" ref="H136" ca="1">_FV(C136,"Change (%)",TRUE)</f>
        <v>-2.2004000000000003E-2</v>
      </c>
      <c r="I136" s="7">
        <f t="shared" ca="1" si="1"/>
        <v>0.41167192429022081</v>
      </c>
      <c r="K136" t="str" cm="1">
        <f t="array" aca="1" ref="K136" ca="1">_FV(C136,"Ticker symbol",TRUE)</f>
        <v>MDLZ</v>
      </c>
      <c r="L136">
        <f ca="1">VLOOKUP(K136,'SPX holdings'!B:E,4,FALSE)</f>
        <v>0.14158899999999999</v>
      </c>
    </row>
    <row r="137" spans="3:12" x14ac:dyDescent="0.25">
      <c r="C137" s="14" t="e" vm="12243">
        <v>#VALUE!</v>
      </c>
      <c r="D137" s="1" cm="1">
        <f t="array" aca="1" ref="D137" ca="1">_FV(C137,"52 week high",TRUE)</f>
        <v>400.42</v>
      </c>
      <c r="E137" s="1" cm="1">
        <f t="array" aca="1" ref="E137" ca="1">_FV(C137,"52 week low",TRUE)</f>
        <v>308.83999999999997</v>
      </c>
      <c r="F137" s="1" cm="1">
        <f t="array" aca="1" ref="F137" ca="1">_FV(C137,"Price")</f>
        <v>343.9</v>
      </c>
      <c r="G137" t="str" cm="1">
        <f t="array" aca="1" ref="G137" ca="1">_FV(C137,"Industry")</f>
        <v>Chemicals</v>
      </c>
      <c r="H137" s="7" cm="1">
        <f t="array" aca="1" ref="H137" ca="1">_FV(C137,"Change (%)",TRUE)</f>
        <v>7.8539999999999999E-3</v>
      </c>
      <c r="I137" s="7">
        <f t="shared" ref="I137:I200" ca="1" si="2">(F137-E137)/(D137-E137)</f>
        <v>0.38283468006114857</v>
      </c>
      <c r="K137" t="str" cm="1">
        <f t="array" aca="1" ref="K137" ca="1">_FV(C137,"Ticker symbol",TRUE)</f>
        <v>SHW</v>
      </c>
      <c r="L137">
        <f ca="1">VLOOKUP(K137,'SPX holdings'!B:E,4,FALSE)</f>
        <v>0.140708</v>
      </c>
    </row>
    <row r="138" spans="3:12" x14ac:dyDescent="0.25">
      <c r="C138" s="8" t="e" vm="12244">
        <v>#VALUE!</v>
      </c>
      <c r="D138" s="1" cm="1">
        <f t="array" aca="1" ref="D138" ca="1">_FV(C138,"52 week high",TRUE)</f>
        <v>351.22500000000002</v>
      </c>
      <c r="E138" s="1" cm="1">
        <f t="array" aca="1" ref="E138" ca="1">_FV(C138,"52 week low",TRUE)</f>
        <v>275.56</v>
      </c>
      <c r="F138" s="1" cm="1">
        <f t="array" aca="1" ref="F138" ca="1">_FV(C138,"Price")</f>
        <v>308.67</v>
      </c>
      <c r="G138" t="str" cm="1">
        <f t="array" aca="1" ref="G138" ca="1">_FV(C138,"Industry")</f>
        <v>Insurance</v>
      </c>
      <c r="H138" s="7" cm="1">
        <f t="array" aca="1" ref="H138" ca="1">_FV(C138,"Change (%)",TRUE)</f>
        <v>9.2530000000000008E-3</v>
      </c>
      <c r="I138" s="7">
        <f t="shared" ca="1" si="2"/>
        <v>0.43758673098526407</v>
      </c>
      <c r="K138" t="str" cm="1">
        <f t="array" aca="1" ref="K138" ca="1">_FV(C138,"Ticker symbol",TRUE)</f>
        <v>AJG</v>
      </c>
      <c r="L138">
        <f ca="1">VLOOKUP(K138,'SPX holdings'!B:E,4,FALSE)</f>
        <v>0.13908999999999999</v>
      </c>
    </row>
    <row r="139" spans="3:12" x14ac:dyDescent="0.25">
      <c r="C139" s="14" t="e" vm="12245">
        <v>#VALUE!</v>
      </c>
      <c r="D139" s="1" cm="1">
        <f t="array" aca="1" ref="D139" ca="1">_FV(C139,"52 week high",TRUE)</f>
        <v>216.26</v>
      </c>
      <c r="E139" s="1" cm="1">
        <f t="array" aca="1" ref="E139" ca="1">_FV(C139,"52 week low",TRUE)</f>
        <v>145.12</v>
      </c>
      <c r="F139" s="1" cm="1">
        <f t="array" aca="1" ref="F139" ca="1">_FV(C139,"Price")</f>
        <v>198.18</v>
      </c>
      <c r="G139" t="str" cm="1">
        <f t="array" aca="1" ref="G139" ca="1">_FV(C139,"Industry")</f>
        <v>Banking Services</v>
      </c>
      <c r="H139" s="7" cm="1">
        <f t="array" aca="1" ref="H139" ca="1">_FV(C139,"Change (%)",TRUE)</f>
        <v>-1.31E-3</v>
      </c>
      <c r="I139" s="7">
        <f t="shared" ca="1" si="2"/>
        <v>0.74585324711835832</v>
      </c>
      <c r="K139" t="str" cm="1">
        <f t="array" aca="1" ref="K139" ca="1">_FV(C139,"Ticker symbol",TRUE)</f>
        <v>PNC</v>
      </c>
      <c r="L139">
        <f ca="1">VLOOKUP(K139,'SPX holdings'!B:E,4,FALSE)</f>
        <v>0.138602</v>
      </c>
    </row>
    <row r="140" spans="3:12" x14ac:dyDescent="0.25">
      <c r="C140" s="8" t="e" vm="12246">
        <v>#VALUE!</v>
      </c>
      <c r="D140" s="1" cm="1">
        <f t="array" aca="1" ref="D140" ca="1">_FV(C140,"52 week high",TRUE)</f>
        <v>198.48</v>
      </c>
      <c r="E140" s="1" cm="1">
        <f t="array" aca="1" ref="E140" ca="1">_FV(C140,"52 week low",TRUE)</f>
        <v>98.83</v>
      </c>
      <c r="F140" s="1" cm="1">
        <f t="array" aca="1" ref="F140" ca="1">_FV(C140,"Price")</f>
        <v>191.125</v>
      </c>
      <c r="G140" t="str" cm="1">
        <f t="array" aca="1" ref="G140" ca="1">_FV(C140,"Industry")</f>
        <v>Aerospace &amp; Defense</v>
      </c>
      <c r="H140" s="7" cm="1">
        <f t="array" aca="1" ref="H140" ca="1">_FV(C140,"Change (%)",TRUE)</f>
        <v>-1.9116999999999999E-2</v>
      </c>
      <c r="I140" s="7">
        <f t="shared" ca="1" si="2"/>
        <v>0.92619167084796794</v>
      </c>
      <c r="K140" t="str" cm="1">
        <f t="array" aca="1" ref="K140" ca="1">_FV(C140,"Ticker symbol",TRUE)</f>
        <v>HWM</v>
      </c>
      <c r="L140">
        <f ca="1">VLOOKUP(K140,'SPX holdings'!B:E,4,FALSE)</f>
        <v>0.13855100000000001</v>
      </c>
    </row>
    <row r="141" spans="3:12" x14ac:dyDescent="0.25">
      <c r="C141" s="14" t="e" vm="12247">
        <v>#VALUE!</v>
      </c>
      <c r="D141" s="1" cm="1">
        <f t="array" aca="1" ref="D141" ca="1">_FV(C141,"52 week high",TRUE)</f>
        <v>65.55</v>
      </c>
      <c r="E141" s="1" cm="1">
        <f t="array" aca="1" ref="E141" ca="1">_FV(C141,"52 week low",TRUE)</f>
        <v>46.53</v>
      </c>
      <c r="F141" s="1" cm="1">
        <f t="array" aca="1" ref="F141" ca="1">_FV(C141,"Price")</f>
        <v>64.06</v>
      </c>
      <c r="G141" t="str" cm="1">
        <f t="array" aca="1" ref="G141" ca="1">_FV(C141,"Industry")</f>
        <v>Oil &amp; Gas Related Equipment and Services</v>
      </c>
      <c r="H141" s="7" cm="1">
        <f t="array" aca="1" ref="H141" ca="1">_FV(C141,"Change (%)",TRUE)</f>
        <v>5.8089999999999999E-3</v>
      </c>
      <c r="I141" s="7">
        <f t="shared" ca="1" si="2"/>
        <v>0.92166140904311278</v>
      </c>
      <c r="K141" t="str" cm="1">
        <f t="array" aca="1" ref="K141" ca="1">_FV(C141,"Ticker symbol",TRUE)</f>
        <v>WMB</v>
      </c>
      <c r="L141">
        <f ca="1">VLOOKUP(K141,'SPX holdings'!B:E,4,FALSE)</f>
        <v>0.13549600000000001</v>
      </c>
    </row>
    <row r="142" spans="3:12" x14ac:dyDescent="0.25">
      <c r="C142" s="8" t="e" vm="12248">
        <v>#VALUE!</v>
      </c>
      <c r="D142" s="1" cm="1">
        <f t="array" aca="1" ref="D142" ca="1">_FV(C142,"52 week high",TRUE)</f>
        <v>358.88</v>
      </c>
      <c r="E142" s="1" cm="1">
        <f t="array" aca="1" ref="E142" ca="1">_FV(C142,"52 week low",TRUE)</f>
        <v>256.89</v>
      </c>
      <c r="F142" s="1" cm="1">
        <f t="array" aca="1" ref="F142" ca="1">_FV(C142,"Price")</f>
        <v>296.98</v>
      </c>
      <c r="G142" t="str" cm="1">
        <f t="array" aca="1" ref="G142" ca="1">_FV(C142,"Industry")</f>
        <v>Healthcare Providers &amp; Services</v>
      </c>
      <c r="H142" s="7" cm="1">
        <f t="array" aca="1" ref="H142" ca="1">_FV(C142,"Change (%)",TRUE)</f>
        <v>1.8275E-2</v>
      </c>
      <c r="I142" s="7">
        <f t="shared" ca="1" si="2"/>
        <v>0.39307775272085527</v>
      </c>
      <c r="K142" t="str" cm="1">
        <f t="array" aca="1" ref="K142" ca="1">_FV(C142,"Ticker symbol",TRUE)</f>
        <v>CI</v>
      </c>
      <c r="L142">
        <f ca="1">VLOOKUP(K142,'SPX holdings'!B:E,4,FALSE)</f>
        <v>0.134771</v>
      </c>
    </row>
    <row r="143" spans="3:12" x14ac:dyDescent="0.25">
      <c r="C143" s="14" t="e" vm="12249">
        <v>#VALUE!</v>
      </c>
      <c r="D143" s="1" cm="1">
        <f t="array" aca="1" ref="D143" ca="1">_FV(C143,"52 week high",TRUE)</f>
        <v>412.97</v>
      </c>
      <c r="E143" s="1" cm="1">
        <f t="array" aca="1" ref="E143" ca="1">_FV(C143,"52 week low",TRUE)</f>
        <v>323.73</v>
      </c>
      <c r="F143" s="1" cm="1">
        <f t="array" aca="1" ref="F143" ca="1">_FV(C143,"Price")</f>
        <v>360.73</v>
      </c>
      <c r="G143" t="str" cm="1">
        <f t="array" aca="1" ref="G143" ca="1">_FV(C143,"Industry")</f>
        <v>Insurance</v>
      </c>
      <c r="H143" s="7" cm="1">
        <f t="array" aca="1" ref="H143" ca="1">_FV(C143,"Change (%)",TRUE)</f>
        <v>1.6659999999999999E-3</v>
      </c>
      <c r="I143" s="7">
        <f t="shared" ca="1" si="2"/>
        <v>0.4146122814881219</v>
      </c>
      <c r="K143" t="str" cm="1">
        <f t="array" aca="1" ref="K143" ca="1">_FV(C143,"Ticker symbol",TRUE)</f>
        <v>AON</v>
      </c>
      <c r="L143">
        <f ca="1">VLOOKUP(K143,'SPX holdings'!B:E,4,FALSE)</f>
        <v>0.13467399999999999</v>
      </c>
    </row>
    <row r="144" spans="3:12" x14ac:dyDescent="0.25">
      <c r="C144" s="8" t="e" vm="12250">
        <v>#VALUE!</v>
      </c>
      <c r="D144" s="1" cm="1">
        <f t="array" aca="1" ref="D144" ca="1">_FV(C144,"52 week high",TRUE)</f>
        <v>110.87</v>
      </c>
      <c r="E144" s="1" cm="1">
        <f t="array" aca="1" ref="E144" ca="1">_FV(C144,"52 week low",TRUE)</f>
        <v>70.41</v>
      </c>
      <c r="F144" s="1" cm="1">
        <f t="array" aca="1" ref="F144" ca="1">_FV(C144,"Price")</f>
        <v>106.38</v>
      </c>
      <c r="G144" t="str" cm="1">
        <f t="array" aca="1" ref="G144" ca="1">_FV(C144,"Industry")</f>
        <v>Investment Banking &amp; Investment Services</v>
      </c>
      <c r="H144" s="7" cm="1">
        <f t="array" aca="1" ref="H144" ca="1">_FV(C144,"Change (%)",TRUE)</f>
        <v>-4.2120000000000005E-3</v>
      </c>
      <c r="I144" s="7">
        <f t="shared" ca="1" si="2"/>
        <v>0.88902619871477984</v>
      </c>
      <c r="K144" t="str" cm="1">
        <f t="array" aca="1" ref="K144" ca="1">_FV(C144,"Ticker symbol",TRUE)</f>
        <v>BK</v>
      </c>
      <c r="L144">
        <f ca="1">VLOOKUP(K144,'SPX holdings'!B:E,4,FALSE)</f>
        <v>0.13459399999999999</v>
      </c>
    </row>
    <row r="145" spans="3:12" x14ac:dyDescent="0.25">
      <c r="C145" s="14" t="e" vm="12251">
        <v>#VALUE!</v>
      </c>
      <c r="D145" s="1" cm="1">
        <f t="array" aca="1" ref="D145" ca="1">_FV(C145,"52 week high",TRUE)</f>
        <v>994.03</v>
      </c>
      <c r="E145" s="1" cm="1">
        <f t="array" aca="1" ref="E145" ca="1">_FV(C145,"52 week low",TRUE)</f>
        <v>701.41</v>
      </c>
      <c r="F145" s="1" cm="1">
        <f t="array" aca="1" ref="F145" ca="1">_FV(C145,"Price")</f>
        <v>772.6</v>
      </c>
      <c r="G145" t="str" cm="1">
        <f t="array" aca="1" ref="G145" ca="1">_FV(C145,"Industry")</f>
        <v>Residential &amp; Commercial REIT</v>
      </c>
      <c r="H145" s="7" cm="1">
        <f t="array" aca="1" ref="H145" ca="1">_FV(C145,"Change (%)",TRUE)</f>
        <v>-1.7439999999999999E-3</v>
      </c>
      <c r="I145" s="7">
        <f t="shared" ca="1" si="2"/>
        <v>0.24328480623334034</v>
      </c>
      <c r="K145" t="str" cm="1">
        <f t="array" aca="1" ref="K145" ca="1">_FV(C145,"Ticker symbol",TRUE)</f>
        <v>EQIX</v>
      </c>
      <c r="L145">
        <f ca="1">VLOOKUP(K145,'SPX holdings'!B:E,4,FALSE)</f>
        <v>0.13425200000000001</v>
      </c>
    </row>
    <row r="146" spans="3:12" x14ac:dyDescent="0.25">
      <c r="C146" s="8" t="e" vm="12252">
        <v>#VALUE!</v>
      </c>
      <c r="D146" s="1" cm="1">
        <f t="array" aca="1" ref="D146" ca="1">_FV(C146,"52 week high",TRUE)</f>
        <v>444.64499999999998</v>
      </c>
      <c r="E146" s="1" cm="1">
        <f t="array" aca="1" ref="E146" ca="1">_FV(C146,"52 week low",TRUE)</f>
        <v>142.58000000000001</v>
      </c>
      <c r="F146" s="1" cm="1">
        <f t="array" aca="1" ref="F146" ca="1">_FV(C146,"Price")</f>
        <v>372.07</v>
      </c>
      <c r="G146" t="str" cm="1">
        <f t="array" aca="1" ref="G146" ca="1">_FV(C146,"Industry")</f>
        <v>Financial Technology (Fintech) &amp; Infrastructure</v>
      </c>
      <c r="H146" s="7" cm="1">
        <f t="array" aca="1" ref="H146" ca="1">_FV(C146,"Change (%)",TRUE)</f>
        <v>7.481900000000001E-2</v>
      </c>
      <c r="I146" s="7">
        <f t="shared" ca="1" si="2"/>
        <v>0.75973714266796888</v>
      </c>
      <c r="K146" t="str" cm="1">
        <f t="array" aca="1" ref="K146" ca="1">_FV(C146,"Ticker symbol",TRUE)</f>
        <v>COIN</v>
      </c>
      <c r="L146">
        <f ca="1">VLOOKUP(K146,'SPX holdings'!B:E,4,FALSE)</f>
        <v>0.133683</v>
      </c>
    </row>
    <row r="147" spans="3:12" x14ac:dyDescent="0.25">
      <c r="C147" s="14" t="e" vm="12253">
        <v>#VALUE!</v>
      </c>
      <c r="D147" s="1" cm="1">
        <f t="array" aca="1" ref="D147" ca="1">_FV(C147,"52 week high",TRUE)</f>
        <v>507.82</v>
      </c>
      <c r="E147" s="1" cm="1">
        <f t="array" aca="1" ref="E147" ca="1">_FV(C147,"52 week low",TRUE)</f>
        <v>388.9</v>
      </c>
      <c r="F147" s="1" cm="1">
        <f t="array" aca="1" ref="F147" ca="1">_FV(C147,"Price")</f>
        <v>448.03</v>
      </c>
      <c r="G147" t="str" cm="1">
        <f t="array" aca="1" ref="G147" ca="1">_FV(C147,"Industry")</f>
        <v>Communications &amp; Networking</v>
      </c>
      <c r="H147" s="7" cm="1">
        <f t="array" aca="1" ref="H147" ca="1">_FV(C147,"Change (%)",TRUE)</f>
        <v>-1.9477999999999999E-2</v>
      </c>
      <c r="I147" s="7">
        <f t="shared" ca="1" si="2"/>
        <v>0.49722502522704326</v>
      </c>
      <c r="K147" t="str" cm="1">
        <f t="array" aca="1" ref="K147" ca="1">_FV(C147,"Ticker symbol",TRUE)</f>
        <v>MSI</v>
      </c>
      <c r="L147">
        <f ca="1">VLOOKUP(K147,'SPX holdings'!B:E,4,FALSE)</f>
        <v>0.133434</v>
      </c>
    </row>
    <row r="148" spans="3:12" x14ac:dyDescent="0.25">
      <c r="C148" s="8" t="e" vm="12254">
        <v>#VALUE!</v>
      </c>
      <c r="D148" s="1" cm="1">
        <f t="array" aca="1" ref="D148" ca="1">_FV(C148,"52 week high",TRUE)</f>
        <v>53.98</v>
      </c>
      <c r="E148" s="1" cm="1">
        <f t="array" aca="1" ref="E148" ca="1">_FV(C148,"52 week low",TRUE)</f>
        <v>35.18</v>
      </c>
      <c r="F148" s="1" cm="1">
        <f t="array" aca="1" ref="F148" ca="1">_FV(C148,"Price")</f>
        <v>47.92</v>
      </c>
      <c r="G148" t="str" cm="1">
        <f t="array" aca="1" ref="G148" ca="1">_FV(C148,"Industry")</f>
        <v>Banking Services</v>
      </c>
      <c r="H148" s="7" cm="1">
        <f t="array" aca="1" ref="H148" ca="1">_FV(C148,"Change (%)",TRUE)</f>
        <v>8.3540000000000003E-4</v>
      </c>
      <c r="I148" s="7">
        <f t="shared" ca="1" si="2"/>
        <v>0.67765957446808534</v>
      </c>
      <c r="K148" t="str" cm="1">
        <f t="array" aca="1" ref="K148" ca="1">_FV(C148,"Ticker symbol",TRUE)</f>
        <v>USB</v>
      </c>
      <c r="L148">
        <f ca="1">VLOOKUP(K148,'SPX holdings'!B:E,4,FALSE)</f>
        <v>0.13173699999999999</v>
      </c>
    </row>
    <row r="149" spans="3:12" x14ac:dyDescent="0.25">
      <c r="C149" s="14" t="e" vm="12255">
        <v>#VALUE!</v>
      </c>
      <c r="D149" s="1" cm="1">
        <f t="array" aca="1" ref="D149" ca="1">_FV(C149,"52 week high",TRUE)</f>
        <v>1519.3530000000001</v>
      </c>
      <c r="E149" s="1" cm="1">
        <f t="array" aca="1" ref="E149" ca="1">_FV(C149,"52 week low",TRUE)</f>
        <v>1107.4507000000001</v>
      </c>
      <c r="F149" s="1" cm="1">
        <f t="array" aca="1" ref="F149" ca="1">_FV(C149,"Price")</f>
        <v>1283.3499999999999</v>
      </c>
      <c r="G149" t="str" cm="1">
        <f t="array" aca="1" ref="G149" ca="1">_FV(C149,"Industry")</f>
        <v>Aerospace &amp; Defense</v>
      </c>
      <c r="H149" s="7" cm="1">
        <f t="array" aca="1" ref="H149" ca="1">_FV(C149,"Change (%)",TRUE)</f>
        <v>-1.3415E-2</v>
      </c>
      <c r="I149" s="7">
        <f t="shared" ca="1" si="2"/>
        <v>0.42704131537988455</v>
      </c>
      <c r="K149" t="str" cm="1">
        <f t="array" aca="1" ref="K149" ca="1">_FV(C149,"Ticker symbol",TRUE)</f>
        <v>TDG</v>
      </c>
      <c r="L149">
        <f ca="1">VLOOKUP(K149,'SPX holdings'!B:E,4,FALSE)</f>
        <v>0.130387</v>
      </c>
    </row>
    <row r="150" spans="3:12" x14ac:dyDescent="0.25">
      <c r="C150" s="8" t="e" vm="12256">
        <v>#VALUE!</v>
      </c>
      <c r="D150" s="1" cm="1">
        <f t="array" aca="1" ref="D150" ca="1">_FV(C150,"52 week high",TRUE)</f>
        <v>150.27000000000001</v>
      </c>
      <c r="E150" s="1" cm="1">
        <f t="array" aca="1" ref="E150" ca="1">_FV(C150,"52 week low",TRUE)</f>
        <v>90.055300000000003</v>
      </c>
      <c r="F150" s="1" cm="1">
        <f t="array" aca="1" ref="F150" ca="1">_FV(C150,"Price")</f>
        <v>133.05000000000001</v>
      </c>
      <c r="G150" t="str" cm="1">
        <f t="array" aca="1" ref="G150" ca="1">_FV(C150,"Industry")</f>
        <v>Machinery, Equipment &amp; Components</v>
      </c>
      <c r="H150" s="7" cm="1">
        <f t="array" aca="1" ref="H150" ca="1">_FV(C150,"Change (%)",TRUE)</f>
        <v>1.4178E-2</v>
      </c>
      <c r="I150" s="7">
        <f t="shared" ca="1" si="2"/>
        <v>0.7140233198870044</v>
      </c>
      <c r="K150" t="str" cm="1">
        <f t="array" aca="1" ref="K150" ca="1">_FV(C150,"Ticker symbol",TRUE)</f>
        <v>EMR</v>
      </c>
      <c r="L150">
        <f ca="1">VLOOKUP(K150,'SPX holdings'!B:E,4,FALSE)</f>
        <v>0.12931300000000001</v>
      </c>
    </row>
    <row r="151" spans="3:12" x14ac:dyDescent="0.25">
      <c r="C151" s="14" t="e" vm="12257">
        <v>#VALUE!</v>
      </c>
      <c r="D151" s="1" cm="1">
        <f t="array" aca="1" ref="D151" ca="1">_FV(C151,"52 week high",TRUE)</f>
        <v>531.92999999999995</v>
      </c>
      <c r="E151" s="1" cm="1">
        <f t="array" aca="1" ref="E151" ca="1">_FV(C151,"52 week low",TRUE)</f>
        <v>378.71</v>
      </c>
      <c r="F151" s="1" cm="1">
        <f t="array" aca="1" ref="F151" ca="1">_FV(C151,"Price")</f>
        <v>482.17</v>
      </c>
      <c r="G151" t="str" cm="1">
        <f t="array" aca="1" ref="G151" ca="1">_FV(C151,"Industry")</f>
        <v>Professional &amp; Commercial Services</v>
      </c>
      <c r="H151" s="7" cm="1">
        <f t="array" aca="1" ref="H151" ca="1">_FV(C151,"Change (%)",TRUE)</f>
        <v>4.8980000000000004E-3</v>
      </c>
      <c r="I151" s="7">
        <f t="shared" ca="1" si="2"/>
        <v>0.67523821955358343</v>
      </c>
      <c r="K151" t="str" cm="1">
        <f t="array" aca="1" ref="K151" ca="1">_FV(C151,"Ticker symbol",TRUE)</f>
        <v>MCO</v>
      </c>
      <c r="L151">
        <f ca="1">VLOOKUP(K151,'SPX holdings'!B:E,4,FALSE)</f>
        <v>0.12875300000000001</v>
      </c>
    </row>
    <row r="152" spans="3:12" x14ac:dyDescent="0.25">
      <c r="C152" s="8" t="e" vm="12258">
        <v>#VALUE!</v>
      </c>
      <c r="D152" s="1" cm="1">
        <f t="array" aca="1" ref="D152" ca="1">_FV(C152,"52 week high",TRUE)</f>
        <v>510.24</v>
      </c>
      <c r="E152" s="1" cm="1">
        <f t="array" aca="1" ref="E152" ca="1">_FV(C152,"52 week low",TRUE)</f>
        <v>273.70999999999998</v>
      </c>
      <c r="F152" s="1" cm="1">
        <f t="array" aca="1" ref="F152" ca="1">_FV(C152,"Price")</f>
        <v>340.35</v>
      </c>
      <c r="G152" t="str" cm="1">
        <f t="array" aca="1" ref="G152" ca="1">_FV(C152,"Industry")</f>
        <v>Healthcare Providers &amp; Services</v>
      </c>
      <c r="H152" s="7" cm="1">
        <f t="array" aca="1" ref="H152" ca="1">_FV(C152,"Change (%)",TRUE)</f>
        <v>2.3117000000000002E-2</v>
      </c>
      <c r="I152" s="7">
        <f t="shared" ca="1" si="2"/>
        <v>0.28174015981059503</v>
      </c>
      <c r="K152" t="str" cm="1">
        <f t="array" aca="1" ref="K152" ca="1">_FV(C152,"Ticker symbol",TRUE)</f>
        <v>ELV</v>
      </c>
      <c r="L152">
        <f ca="1">VLOOKUP(K152,'SPX holdings'!B:E,4,FALSE)</f>
        <v>0.12742400000000001</v>
      </c>
    </row>
    <row r="153" spans="3:12" x14ac:dyDescent="0.25">
      <c r="C153" s="14" t="e" vm="12259">
        <v>#VALUE!</v>
      </c>
      <c r="D153" s="1" cm="1">
        <f t="array" aca="1" ref="D153" ca="1">_FV(C153,"52 week high",TRUE)</f>
        <v>112.63</v>
      </c>
      <c r="E153" s="1" cm="1">
        <f t="array" aca="1" ref="E153" ca="1">_FV(C153,"52 week low",TRUE)</f>
        <v>68.03</v>
      </c>
      <c r="F153" s="1" cm="1">
        <f t="array" aca="1" ref="F153" ca="1">_FV(C153,"Price")</f>
        <v>108.66</v>
      </c>
      <c r="G153" t="str" cm="1">
        <f t="array" aca="1" ref="G153" ca="1">_FV(C153,"Industry")</f>
        <v>Machinery, Equipment &amp; Components</v>
      </c>
      <c r="H153" s="7" cm="1">
        <f t="array" aca="1" ref="H153" ca="1">_FV(C153,"Change (%)",TRUE)</f>
        <v>-2.1120000000000002E-3</v>
      </c>
      <c r="I153" s="7">
        <f t="shared" ca="1" si="2"/>
        <v>0.91098654708520177</v>
      </c>
      <c r="K153" t="str" cm="1">
        <f t="array" aca="1" ref="K153" ca="1">_FV(C153,"Ticker symbol",TRUE)</f>
        <v>JCI</v>
      </c>
      <c r="L153">
        <f ca="1">VLOOKUP(K153,'SPX holdings'!B:E,4,FALSE)</f>
        <v>0.12601299999999999</v>
      </c>
    </row>
    <row r="154" spans="3:12" x14ac:dyDescent="0.25">
      <c r="C154" s="8" t="e" vm="12260">
        <v>#VALUE!</v>
      </c>
      <c r="D154" s="1" cm="1">
        <f t="array" aca="1" ref="D154" ca="1">_FV(C154,"52 week high",TRUE)</f>
        <v>4388.1099999999997</v>
      </c>
      <c r="E154" s="1" cm="1">
        <f t="array" aca="1" ref="E154" ca="1">_FV(C154,"52 week low",TRUE)</f>
        <v>2980.1</v>
      </c>
      <c r="F154" s="1" cm="1">
        <f t="array" aca="1" ref="F154" ca="1">_FV(C154,"Price")</f>
        <v>4253.71</v>
      </c>
      <c r="G154" t="str" cm="1">
        <f t="array" aca="1" ref="G154" ca="1">_FV(C154,"Industry")</f>
        <v>Specialty Retailers</v>
      </c>
      <c r="H154" s="7" cm="1">
        <f t="array" aca="1" ref="H154" ca="1">_FV(C154,"Change (%)",TRUE)</f>
        <v>1.354E-3</v>
      </c>
      <c r="I154" s="7">
        <f t="shared" ca="1" si="2"/>
        <v>0.90454613248485471</v>
      </c>
      <c r="K154" t="str" cm="1">
        <f t="array" aca="1" ref="K154" ca="1">_FV(C154,"Ticker symbol",TRUE)</f>
        <v>AZO</v>
      </c>
      <c r="L154">
        <f ca="1">VLOOKUP(K154,'SPX holdings'!B:E,4,FALSE)</f>
        <v>0.12579699999999999</v>
      </c>
    </row>
    <row r="155" spans="3:12" x14ac:dyDescent="0.25">
      <c r="C155" s="14" t="e" vm="48">
        <v>#VALUE!</v>
      </c>
      <c r="D155" s="1" cm="1">
        <f t="array" aca="1" ref="D155" ca="1">_FV(C155,"52 week high",TRUE)</f>
        <v>229.24</v>
      </c>
      <c r="E155" s="1" cm="1">
        <f t="array" aca="1" ref="E155" ca="1">_FV(C155,"52 week low",TRUE)</f>
        <v>180.78</v>
      </c>
      <c r="F155" s="1" cm="1">
        <f t="array" aca="1" ref="F155" ca="1">_FV(C155,"Price")</f>
        <v>202.91</v>
      </c>
      <c r="G155" t="str" cm="1">
        <f t="array" aca="1" ref="G155" ca="1">_FV(C155,"Industry")</f>
        <v>Professional &amp; Commercial Services</v>
      </c>
      <c r="H155" s="7" cm="1">
        <f t="array" aca="1" ref="H155" ca="1">_FV(C155,"Change (%)",TRUE)</f>
        <v>-3.5849999999999996E-3</v>
      </c>
      <c r="I155" s="7">
        <f t="shared" ca="1" si="2"/>
        <v>0.45666529096161768</v>
      </c>
      <c r="K155" t="str" cm="1">
        <f t="array" aca="1" ref="K155" ca="1">_FV(C155,"Ticker symbol",TRUE)</f>
        <v>CTAS</v>
      </c>
      <c r="L155">
        <f ca="1">VLOOKUP(K155,'SPX holdings'!B:E,4,FALSE)</f>
        <v>0.12313499999999999</v>
      </c>
    </row>
    <row r="156" spans="3:12" x14ac:dyDescent="0.25">
      <c r="C156" s="8" t="e" vm="12261">
        <v>#VALUE!</v>
      </c>
      <c r="D156" s="1" cm="1">
        <f t="array" aca="1" ref="D156" ca="1">_FV(C156,"52 week high",TRUE)</f>
        <v>238.59</v>
      </c>
      <c r="E156" s="1" cm="1">
        <f t="array" aca="1" ref="E156" ca="1">_FV(C156,"52 week low",TRUE)</f>
        <v>124.89</v>
      </c>
      <c r="F156" s="1" cm="1">
        <f t="array" aca="1" ref="F156" ca="1">_FV(C156,"Price")</f>
        <v>125.77</v>
      </c>
      <c r="G156" t="str" cm="1">
        <f t="array" aca="1" ref="G156" ca="1">_FV(C156,"Industry")</f>
        <v>Professional &amp; Commercial Services</v>
      </c>
      <c r="H156" s="7" cm="1">
        <f t="array" aca="1" ref="H156" ca="1">_FV(C156,"Change (%)",TRUE)</f>
        <v>-2.5380000000000003E-3</v>
      </c>
      <c r="I156" s="7">
        <f t="shared" ca="1" si="2"/>
        <v>7.739665787159151E-3</v>
      </c>
      <c r="K156" t="str" cm="1">
        <f t="array" aca="1" ref="K156" ca="1">_FV(C156,"Ticker symbol",TRUE)</f>
        <v>FI</v>
      </c>
      <c r="L156">
        <f ca="1">VLOOKUP(K156,'SPX holdings'!B:E,4,FALSE)</f>
        <v>0.12274599999999999</v>
      </c>
    </row>
    <row r="157" spans="3:12" x14ac:dyDescent="0.25">
      <c r="C157" s="14" t="e" vm="12262">
        <v>#VALUE!</v>
      </c>
      <c r="D157" s="1" cm="1">
        <f t="array" aca="1" ref="D157" ca="1">_FV(C157,"52 week high",TRUE)</f>
        <v>286.04000000000002</v>
      </c>
      <c r="E157" s="1" cm="1">
        <f t="array" aca="1" ref="E157" ca="1">_FV(C157,"52 week low",TRUE)</f>
        <v>221.62</v>
      </c>
      <c r="F157" s="1" cm="1">
        <f t="array" aca="1" ref="F157" ca="1">_FV(C157,"Price")</f>
        <v>273.98</v>
      </c>
      <c r="G157" t="str" cm="1">
        <f t="array" aca="1" ref="G157" ca="1">_FV(C157,"Industry")</f>
        <v>Chemicals</v>
      </c>
      <c r="H157" s="7" cm="1">
        <f t="array" aca="1" ref="H157" ca="1">_FV(C157,"Change (%)",TRUE)</f>
        <v>1.5831999999999999E-2</v>
      </c>
      <c r="I157" s="7">
        <f t="shared" ca="1" si="2"/>
        <v>0.8127910586774294</v>
      </c>
      <c r="K157" t="str" cm="1">
        <f t="array" aca="1" ref="K157" ca="1">_FV(C157,"Ticker symbol",TRUE)</f>
        <v>ECL</v>
      </c>
      <c r="L157">
        <f ca="1">VLOOKUP(K157,'SPX holdings'!B:E,4,FALSE)</f>
        <v>0.122431</v>
      </c>
    </row>
    <row r="158" spans="3:12" x14ac:dyDescent="0.25">
      <c r="C158" s="8" t="e" vm="12263">
        <v>#VALUE!</v>
      </c>
      <c r="D158" s="1" cm="1">
        <f t="array" aca="1" ref="D158" ca="1">_FV(C158,"52 week high",TRUE)</f>
        <v>429.435</v>
      </c>
      <c r="E158" s="1" cm="1">
        <f t="array" aca="1" ref="E158" ca="1">_FV(C158,"52 week low",TRUE)</f>
        <v>289.98</v>
      </c>
      <c r="F158" s="1" cm="1">
        <f t="array" aca="1" ref="F158" ca="1">_FV(C158,"Price")</f>
        <v>426.69</v>
      </c>
      <c r="G158" t="str" cm="1">
        <f t="array" aca="1" ref="G158" ca="1">_FV(C158,"Industry")</f>
        <v>Healthcare Providers &amp; Services</v>
      </c>
      <c r="H158" s="7" cm="1">
        <f t="array" aca="1" ref="H158" ca="1">_FV(C158,"Change (%)",TRUE)</f>
        <v>1.4549999999999999E-3</v>
      </c>
      <c r="I158" s="7">
        <f t="shared" ca="1" si="2"/>
        <v>0.98031623104227161</v>
      </c>
      <c r="K158" t="str" cm="1">
        <f t="array" aca="1" ref="K158" ca="1">_FV(C158,"Ticker symbol",TRUE)</f>
        <v>HCA</v>
      </c>
      <c r="L158">
        <f ca="1">VLOOKUP(K158,'SPX holdings'!B:E,4,FALSE)</f>
        <v>0.12227</v>
      </c>
    </row>
    <row r="159" spans="3:12" x14ac:dyDescent="0.25">
      <c r="C159" s="14" t="e" vm="12264">
        <v>#VALUE!</v>
      </c>
      <c r="D159" s="1" cm="1">
        <f t="array" aca="1" ref="D159" ca="1">_FV(C159,"52 week high",TRUE)</f>
        <v>279.12990000000002</v>
      </c>
      <c r="E159" s="1" cm="1">
        <f t="array" aca="1" ref="E159" ca="1">_FV(C159,"52 week low",TRUE)</f>
        <v>214.66</v>
      </c>
      <c r="F159" s="1" cm="1">
        <f t="array" aca="1" ref="F159" ca="1">_FV(C159,"Price")</f>
        <v>260.79000000000002</v>
      </c>
      <c r="G159" t="str" cm="1">
        <f t="array" aca="1" ref="G159" ca="1">_FV(C159,"Industry")</f>
        <v>Consumer Goods Conglomerates</v>
      </c>
      <c r="H159" s="7" cm="1">
        <f t="array" aca="1" ref="H159" ca="1">_FV(C159,"Change (%)",TRUE)</f>
        <v>3.3470000000000001E-3</v>
      </c>
      <c r="I159" s="7">
        <f t="shared" ca="1" si="2"/>
        <v>0.71552771138159055</v>
      </c>
      <c r="K159" t="str" cm="1">
        <f t="array" aca="1" ref="K159" ca="1">_FV(C159,"Ticker symbol",TRUE)</f>
        <v>ITW</v>
      </c>
      <c r="L159">
        <f ca="1">VLOOKUP(K159,'SPX holdings'!B:E,4,FALSE)</f>
        <v>0.121147</v>
      </c>
    </row>
    <row r="160" spans="3:12" x14ac:dyDescent="0.25">
      <c r="C160" s="8" t="e" vm="55">
        <v>#VALUE!</v>
      </c>
      <c r="D160" s="1" cm="1">
        <f t="array" aca="1" ref="D160" ca="1">_FV(C160,"52 week high",TRUE)</f>
        <v>329.09</v>
      </c>
      <c r="E160" s="1" cm="1">
        <f t="array" aca="1" ref="E160" ca="1">_FV(C160,"52 week low",TRUE)</f>
        <v>232.67</v>
      </c>
      <c r="F160" s="1" cm="1">
        <f t="array" aca="1" ref="F160" ca="1">_FV(C160,"Price")</f>
        <v>320.91000000000003</v>
      </c>
      <c r="G160" t="str" cm="1">
        <f t="array" aca="1" ref="G160" ca="1">_FV(C160,"Industry")</f>
        <v>Software &amp; IT Services</v>
      </c>
      <c r="H160" s="7" cm="1">
        <f t="array" aca="1" ref="H160" ca="1">_FV(C160,"Change (%)",TRUE)</f>
        <v>1.6406E-2</v>
      </c>
      <c r="I160" s="7">
        <f t="shared" ca="1" si="2"/>
        <v>0.91516282928852988</v>
      </c>
      <c r="K160" t="str" cm="1">
        <f t="array" aca="1" ref="K160" ca="1">_FV(C160,"Ticker symbol",TRUE)</f>
        <v>ADSK</v>
      </c>
      <c r="L160">
        <f ca="1">VLOOKUP(K160,'SPX holdings'!B:E,4,FALSE)</f>
        <v>0.119064</v>
      </c>
    </row>
    <row r="161" spans="3:12" x14ac:dyDescent="0.25">
      <c r="C161" s="14" t="e" vm="12265">
        <v>#VALUE!</v>
      </c>
      <c r="D161" s="1" cm="1">
        <f t="array" aca="1" ref="D161" ca="1">_FV(C161,"52 week high",TRUE)</f>
        <v>301.47000000000003</v>
      </c>
      <c r="E161" s="1" cm="1">
        <f t="array" aca="1" ref="E161" ca="1">_FV(C161,"52 week low",TRUE)</f>
        <v>201.63</v>
      </c>
      <c r="F161" s="1" cm="1">
        <f t="array" aca="1" ref="F161" ca="1">_FV(C161,"Price")</f>
        <v>298.3</v>
      </c>
      <c r="G161" t="str" cm="1">
        <f t="array" aca="1" ref="G161" ca="1">_FV(C161,"Industry")</f>
        <v>Freight &amp; Logistics Services</v>
      </c>
      <c r="H161" s="7" cm="1">
        <f t="array" aca="1" ref="H161" ca="1">_FV(C161,"Change (%)",TRUE)</f>
        <v>-1.2720000000000001E-3</v>
      </c>
      <c r="I161" s="7">
        <f t="shared" ca="1" si="2"/>
        <v>0.96824919871794857</v>
      </c>
      <c r="K161" t="str" cm="1">
        <f t="array" aca="1" ref="K161" ca="1">_FV(C161,"Ticker symbol",TRUE)</f>
        <v>NSC</v>
      </c>
      <c r="L161">
        <f ca="1">VLOOKUP(K161,'SPX holdings'!B:E,4,FALSE)</f>
        <v>0.118034</v>
      </c>
    </row>
    <row r="162" spans="3:12" x14ac:dyDescent="0.25">
      <c r="C162" s="8" t="e" vm="59">
        <v>#VALUE!</v>
      </c>
      <c r="D162" s="1" cm="1">
        <f t="array" aca="1" ref="D162" ca="1">_FV(C162,"52 week high",TRUE)</f>
        <v>37.25</v>
      </c>
      <c r="E162" s="1" cm="1">
        <f t="array" aca="1" ref="E162" ca="1">_FV(C162,"52 week low",TRUE)</f>
        <v>26.218399999999999</v>
      </c>
      <c r="F162" s="1" cm="1">
        <f t="array" aca="1" ref="F162" ca="1">_FV(C162,"Price")</f>
        <v>35.57</v>
      </c>
      <c r="G162" t="str" cm="1">
        <f t="array" aca="1" ref="G162" ca="1">_FV(C162,"Industry")</f>
        <v>Freight &amp; Logistics Services</v>
      </c>
      <c r="H162" s="7" cm="1">
        <f t="array" aca="1" ref="H162" ca="1">_FV(C162,"Change (%)",TRUE)</f>
        <v>1.6286000000000002E-2</v>
      </c>
      <c r="I162" s="7">
        <f t="shared" ca="1" si="2"/>
        <v>0.84771021429348425</v>
      </c>
      <c r="K162" t="str" cm="1">
        <f t="array" aca="1" ref="K162" ca="1">_FV(C162,"Ticker symbol",TRUE)</f>
        <v>CSX</v>
      </c>
      <c r="L162">
        <f ca="1">VLOOKUP(K162,'SPX holdings'!B:E,4,FALSE)</f>
        <v>0.115934</v>
      </c>
    </row>
    <row r="163" spans="3:12" x14ac:dyDescent="0.25">
      <c r="C163" s="14" t="e" vm="12266">
        <v>#VALUE!</v>
      </c>
      <c r="D163" s="1" cm="1">
        <f t="array" aca="1" ref="D163" ca="1">_FV(C163,"52 week high",TRUE)</f>
        <v>223.745</v>
      </c>
      <c r="E163" s="1" cm="1">
        <f t="array" aca="1" ref="E163" ca="1">_FV(C163,"52 week low",TRUE)</f>
        <v>116.3018</v>
      </c>
      <c r="F163" s="1" cm="1">
        <f t="array" aca="1" ref="F163" ca="1">_FV(C163,"Price")</f>
        <v>221.11</v>
      </c>
      <c r="G163" t="str" cm="1">
        <f t="array" aca="1" ref="G163" ca="1">_FV(C163,"Industry")</f>
        <v>Electronic Equipment &amp; Parts</v>
      </c>
      <c r="H163" s="7" cm="1">
        <f t="array" aca="1" ref="H163" ca="1">_FV(C163,"Change (%)",TRUE)</f>
        <v>-2.6159999999999998E-3</v>
      </c>
      <c r="I163" s="7">
        <f t="shared" ca="1" si="2"/>
        <v>0.97547541398618065</v>
      </c>
      <c r="K163" t="str" cm="1">
        <f t="array" aca="1" ref="K163" ca="1">_FV(C163,"Ticker symbol",TRUE)</f>
        <v>TEL</v>
      </c>
      <c r="L163">
        <f ca="1">VLOOKUP(K163,'SPX holdings'!B:E,4,FALSE)</f>
        <v>0.113609</v>
      </c>
    </row>
    <row r="164" spans="3:12" x14ac:dyDescent="0.25">
      <c r="C164" s="8" t="e" vm="12267">
        <v>#VALUE!</v>
      </c>
      <c r="D164" s="1" cm="1">
        <f t="array" aca="1" ref="D164" ca="1">_FV(C164,"52 week high",TRUE)</f>
        <v>196.55</v>
      </c>
      <c r="E164" s="1" cm="1">
        <f t="array" aca="1" ref="E164" ca="1">_FV(C164,"52 week low",TRUE)</f>
        <v>139.34</v>
      </c>
      <c r="F164" s="1" cm="1">
        <f t="array" aca="1" ref="F164" ca="1">_FV(C164,"Price")</f>
        <v>146.49</v>
      </c>
      <c r="G164" t="str" cm="1">
        <f t="array" aca="1" ref="G164" ca="1">_FV(C164,"Industry")</f>
        <v>Pharmaceuticals</v>
      </c>
      <c r="H164" s="7" cm="1">
        <f t="array" aca="1" ref="H164" ca="1">_FV(C164,"Change (%)",TRUE)</f>
        <v>-3.13E-3</v>
      </c>
      <c r="I164" s="7">
        <f t="shared" ca="1" si="2"/>
        <v>0.12497815067295935</v>
      </c>
      <c r="K164" t="str" cm="1">
        <f t="array" aca="1" ref="K164" ca="1">_FV(C164,"Ticker symbol",TRUE)</f>
        <v>ZTS</v>
      </c>
      <c r="L164">
        <f ca="1">VLOOKUP(K164,'SPX holdings'!B:E,4,FALSE)</f>
        <v>0.113569</v>
      </c>
    </row>
    <row r="165" spans="3:12" x14ac:dyDescent="0.25">
      <c r="C165" s="14" t="e" vm="12268">
        <v>#VALUE!</v>
      </c>
      <c r="D165" s="1" cm="1">
        <f t="array" aca="1" ref="D165" ca="1">_FV(C165,"52 week high",TRUE)</f>
        <v>102.61</v>
      </c>
      <c r="E165" s="1" cm="1">
        <f t="array" aca="1" ref="E165" ca="1">_FV(C165,"52 week low",TRUE)</f>
        <v>78.180000000000007</v>
      </c>
      <c r="F165" s="1" cm="1">
        <f t="array" aca="1" ref="F165" ca="1">_FV(C165,"Price")</f>
        <v>78.31</v>
      </c>
      <c r="G165" t="str" cm="1">
        <f t="array" aca="1" ref="G165" ca="1">_FV(C165,"Industry")</f>
        <v>Personal &amp; Household Products &amp; Services</v>
      </c>
      <c r="H165" s="7" cm="1">
        <f t="array" aca="1" ref="H165" ca="1">_FV(C165,"Change (%)",TRUE)</f>
        <v>-8.8599999999999998E-3</v>
      </c>
      <c r="I165" s="7">
        <f t="shared" ca="1" si="2"/>
        <v>5.3213262382314983E-3</v>
      </c>
      <c r="K165" t="str" cm="1">
        <f t="array" aca="1" ref="K165" ca="1">_FV(C165,"Ticker symbol",TRUE)</f>
        <v>CL</v>
      </c>
      <c r="L165">
        <f ca="1">VLOOKUP(K165,'SPX holdings'!B:E,4,FALSE)</f>
        <v>0.113152</v>
      </c>
    </row>
    <row r="166" spans="3:12" x14ac:dyDescent="0.25">
      <c r="C166" s="8" t="e" vm="57">
        <v>#VALUE!</v>
      </c>
      <c r="D166" s="1" cm="1">
        <f t="array" aca="1" ref="D166" ca="1">_FV(C166,"52 week high",TRUE)</f>
        <v>93.66</v>
      </c>
      <c r="E166" s="1" cm="1">
        <f t="array" aca="1" ref="E166" ca="1">_FV(C166,"52 week low",TRUE)</f>
        <v>55.85</v>
      </c>
      <c r="F166" s="1" cm="1">
        <f t="array" aca="1" ref="F166" ca="1">_FV(C166,"Price")</f>
        <v>68.930000000000007</v>
      </c>
      <c r="G166" t="str" cm="1">
        <f t="array" aca="1" ref="G166" ca="1">_FV(C166,"Industry")</f>
        <v>Professional &amp; Commercial Services</v>
      </c>
      <c r="H166" s="7" cm="1">
        <f t="array" aca="1" ref="H166" ca="1">_FV(C166,"Change (%)",TRUE)</f>
        <v>3.4053E-2</v>
      </c>
      <c r="I166" s="7">
        <f t="shared" ca="1" si="2"/>
        <v>0.34594022745305492</v>
      </c>
      <c r="K166" t="str" cm="1">
        <f t="array" aca="1" ref="K166" ca="1">_FV(C166,"Ticker symbol",TRUE)</f>
        <v>PYPL</v>
      </c>
      <c r="L166">
        <f ca="1">VLOOKUP(K166,'SPX holdings'!B:E,4,FALSE)</f>
        <v>0.112203</v>
      </c>
    </row>
    <row r="167" spans="3:12" x14ac:dyDescent="0.25">
      <c r="C167" s="14" t="e" vm="12269">
        <v>#VALUE!</v>
      </c>
      <c r="D167" s="1" cm="1">
        <f t="array" aca="1" ref="D167" ca="1">_FV(C167,"52 week high",TRUE)</f>
        <v>84.35</v>
      </c>
      <c r="E167" s="1" cm="1">
        <f t="array" aca="1" ref="E167" ca="1">_FV(C167,"52 week low",TRUE)</f>
        <v>37.31</v>
      </c>
      <c r="F167" s="1" cm="1">
        <f t="array" aca="1" ref="F167" ca="1">_FV(C167,"Price")</f>
        <v>82.56</v>
      </c>
      <c r="G167" t="str" cm="1">
        <f t="array" aca="1" ref="G167" ca="1">_FV(C167,"Industry")</f>
        <v>Electronic Equipment &amp; Parts</v>
      </c>
      <c r="H167" s="7" cm="1">
        <f t="array" aca="1" ref="H167" ca="1">_FV(C167,"Change (%)",TRUE)</f>
        <v>-6.7369999999999999E-3</v>
      </c>
      <c r="I167" s="7">
        <f t="shared" ca="1" si="2"/>
        <v>0.96194727891156484</v>
      </c>
      <c r="K167" t="str" cm="1">
        <f t="array" aca="1" ref="K167" ca="1">_FV(C167,"Ticker symbol",TRUE)</f>
        <v>GLW</v>
      </c>
      <c r="L167">
        <f ca="1">VLOOKUP(K167,'SPX holdings'!B:E,4,FALSE)</f>
        <v>0.11198</v>
      </c>
    </row>
    <row r="168" spans="3:12" x14ac:dyDescent="0.25">
      <c r="C168" s="8" t="e" vm="12270">
        <v>#VALUE!</v>
      </c>
      <c r="D168" s="1" cm="1">
        <f t="array" aca="1" ref="D168" ca="1">_FV(C168,"52 week high",TRUE)</f>
        <v>280.7</v>
      </c>
      <c r="E168" s="1" cm="1">
        <f t="array" aca="1" ref="E168" ca="1">_FV(C168,"52 week low",TRUE)</f>
        <v>224.62</v>
      </c>
      <c r="F168" s="1" cm="1">
        <f t="array" aca="1" ref="F168" ca="1">_FV(C168,"Price")</f>
        <v>280.04000000000002</v>
      </c>
      <c r="G168" t="str" cm="1">
        <f t="array" aca="1" ref="G168" ca="1">_FV(C168,"Industry")</f>
        <v>Insurance</v>
      </c>
      <c r="H168" s="7" cm="1">
        <f t="array" aca="1" ref="H168" ca="1">_FV(C168,"Change (%)",TRUE)</f>
        <v>1.01E-2</v>
      </c>
      <c r="I168" s="7">
        <f t="shared" ca="1" si="2"/>
        <v>0.98823109843081369</v>
      </c>
      <c r="K168" t="str" cm="1">
        <f t="array" aca="1" ref="K168" ca="1">_FV(C168,"Ticker symbol",TRUE)</f>
        <v>TRV</v>
      </c>
      <c r="L168">
        <f ca="1">VLOOKUP(K168,'SPX holdings'!B:E,4,FALSE)</f>
        <v>0.11007500000000001</v>
      </c>
    </row>
    <row r="169" spans="3:12" x14ac:dyDescent="0.25">
      <c r="C169" s="14" t="e" vm="12271">
        <v>#VALUE!</v>
      </c>
      <c r="D169" s="1" cm="1">
        <f t="array" aca="1" ref="D169" ca="1">_FV(C169,"52 week high",TRUE)</f>
        <v>219.82</v>
      </c>
      <c r="E169" s="1" cm="1">
        <f t="array" aca="1" ref="E169" ca="1">_FV(C169,"52 week low",TRUE)</f>
        <v>90.51</v>
      </c>
      <c r="F169" s="1" cm="1">
        <f t="array" aca="1" ref="F169" ca="1">_FV(C169,"Price")</f>
        <v>202.67</v>
      </c>
      <c r="G169" t="str" cm="1">
        <f t="array" aca="1" ref="G169" ca="1">_FV(C169,"Industry")</f>
        <v>Electrical Utilities &amp; IPPs</v>
      </c>
      <c r="H169" s="7" cm="1">
        <f t="array" aca="1" ref="H169" ca="1">_FV(C169,"Change (%)",TRUE)</f>
        <v>5.757E-3</v>
      </c>
      <c r="I169" s="7">
        <f t="shared" ca="1" si="2"/>
        <v>0.86737297966127891</v>
      </c>
      <c r="K169" t="str" cm="1">
        <f t="array" aca="1" ref="K169" ca="1">_FV(C169,"Ticker symbol",TRUE)</f>
        <v>VST</v>
      </c>
      <c r="L169">
        <f ca="1">VLOOKUP(K169,'SPX holdings'!B:E,4,FALSE)</f>
        <v>0.109281</v>
      </c>
    </row>
    <row r="170" spans="3:12" x14ac:dyDescent="0.25">
      <c r="C170" s="8" t="e" vm="12272">
        <v>#VALUE!</v>
      </c>
      <c r="D170" s="1" cm="1">
        <f t="array" aca="1" ref="D170" ca="1">_FV(C170,"52 week high",TRUE)</f>
        <v>431.24</v>
      </c>
      <c r="E170" s="1" cm="1">
        <f t="array" aca="1" ref="E170" ca="1">_FV(C170,"52 week low",TRUE)</f>
        <v>227.08</v>
      </c>
      <c r="F170" s="1" cm="1">
        <f t="array" aca="1" ref="F170" ca="1">_FV(C170,"Price")</f>
        <v>420.9</v>
      </c>
      <c r="G170" t="str" cm="1">
        <f t="array" aca="1" ref="G170" ca="1">_FV(C170,"Industry")</f>
        <v>Construction &amp; Engineering</v>
      </c>
      <c r="H170" s="7" cm="1">
        <f t="array" aca="1" ref="H170" ca="1">_FV(C170,"Change (%)",TRUE)</f>
        <v>5.9429999999999997E-4</v>
      </c>
      <c r="I170" s="7">
        <f t="shared" ca="1" si="2"/>
        <v>0.94935344827586188</v>
      </c>
      <c r="K170" t="str" cm="1">
        <f t="array" aca="1" ref="K170" ca="1">_FV(C170,"Ticker symbol",TRUE)</f>
        <v>PWR</v>
      </c>
      <c r="L170">
        <f ca="1">VLOOKUP(K170,'SPX holdings'!B:E,4,FALSE)</f>
        <v>0.108032</v>
      </c>
    </row>
    <row r="171" spans="3:12" x14ac:dyDescent="0.25">
      <c r="C171" s="14" t="e" vm="12273">
        <v>#VALUE!</v>
      </c>
      <c r="D171" s="1" cm="1">
        <f t="array" aca="1" ref="D171" ca="1">_FV(C171,"52 week high",TRUE)</f>
        <v>145.01</v>
      </c>
      <c r="E171" s="1" cm="1">
        <f t="array" aca="1" ref="E171" ca="1">_FV(C171,"52 week low",TRUE)</f>
        <v>82</v>
      </c>
      <c r="F171" s="1" cm="1">
        <f t="array" aca="1" ref="F171" ca="1">_FV(C171,"Price")</f>
        <v>85.6</v>
      </c>
      <c r="G171" t="str" cm="1">
        <f t="array" aca="1" ref="G171" ca="1">_FV(C171,"Industry")</f>
        <v>Freight &amp; Logistics Services</v>
      </c>
      <c r="H171" s="7" cm="1">
        <f t="array" aca="1" ref="H171" ca="1">_FV(C171,"Change (%)",TRUE)</f>
        <v>1.4458E-2</v>
      </c>
      <c r="I171" s="7">
        <f t="shared" ca="1" si="2"/>
        <v>5.7133788287573317E-2</v>
      </c>
      <c r="K171" t="str" cm="1">
        <f t="array" aca="1" ref="K171" ca="1">_FV(C171,"Ticker symbol",TRUE)</f>
        <v>UPS</v>
      </c>
      <c r="L171">
        <f ca="1">VLOOKUP(K171,'SPX holdings'!B:E,4,FALSE)</f>
        <v>0.107909</v>
      </c>
    </row>
    <row r="172" spans="3:12" x14ac:dyDescent="0.25">
      <c r="C172" s="8" t="e" vm="12274">
        <v>#VALUE!</v>
      </c>
      <c r="D172" s="1" cm="1">
        <f t="array" aca="1" ref="D172" ca="1">_FV(C172,"52 week high",TRUE)</f>
        <v>138.18</v>
      </c>
      <c r="E172" s="1" cm="1">
        <f t="array" aca="1" ref="E172" ca="1">_FV(C172,"52 week low",TRUE)</f>
        <v>102.52</v>
      </c>
      <c r="F172" s="1" cm="1">
        <f t="array" aca="1" ref="F172" ca="1">_FV(C172,"Price")</f>
        <v>110.42</v>
      </c>
      <c r="G172" t="str" cm="1">
        <f t="array" aca="1" ref="G172" ca="1">_FV(C172,"Industry")</f>
        <v>Oil &amp; Gas</v>
      </c>
      <c r="H172" s="7" cm="1">
        <f t="array" aca="1" ref="H172" ca="1">_FV(C172,"Change (%)",TRUE)</f>
        <v>-7.639E-3</v>
      </c>
      <c r="I172" s="7">
        <f t="shared" ca="1" si="2"/>
        <v>0.22153673583847458</v>
      </c>
      <c r="K172" t="str" cm="1">
        <f t="array" aca="1" ref="K172" ca="1">_FV(C172,"Ticker symbol",TRUE)</f>
        <v>EOG</v>
      </c>
      <c r="L172">
        <f ca="1">VLOOKUP(K172,'SPX holdings'!B:E,4,FALSE)</f>
        <v>0.10767599999999999</v>
      </c>
    </row>
    <row r="173" spans="3:12" x14ac:dyDescent="0.25">
      <c r="C173" s="14" t="e" vm="12275">
        <v>#VALUE!</v>
      </c>
      <c r="D173" s="1" cm="1">
        <f t="array" aca="1" ref="D173" ca="1">_FV(C173,"52 week high",TRUE)</f>
        <v>980.53</v>
      </c>
      <c r="E173" s="1" cm="1">
        <f t="array" aca="1" ref="E173" ca="1">_FV(C173,"52 week low",TRUE)</f>
        <v>525.91359999999997</v>
      </c>
      <c r="F173" s="1" cm="1">
        <f t="array" aca="1" ref="F173" ca="1">_FV(C173,"Price")</f>
        <v>978.22</v>
      </c>
      <c r="G173" t="str" cm="1">
        <f t="array" aca="1" ref="G173" ca="1">_FV(C173,"Industry")</f>
        <v>Professional &amp; Commercial Services</v>
      </c>
      <c r="H173" s="7" cm="1">
        <f t="array" aca="1" ref="H173" ca="1">_FV(C173,"Change (%)",TRUE)</f>
        <v>1.5889E-2</v>
      </c>
      <c r="I173" s="7">
        <f t="shared" ca="1" si="2"/>
        <v>0.99491879307477704</v>
      </c>
      <c r="K173" t="str" cm="1">
        <f t="array" aca="1" ref="K173" ca="1">_FV(C173,"Ticker symbol",TRUE)</f>
        <v>URI</v>
      </c>
      <c r="L173">
        <f ca="1">VLOOKUP(K173,'SPX holdings'!B:E,4,FALSE)</f>
        <v>0.10760400000000001</v>
      </c>
    </row>
    <row r="174" spans="3:12" x14ac:dyDescent="0.25">
      <c r="C174" s="8" t="e" vm="12276">
        <v>#VALUE!</v>
      </c>
      <c r="D174" s="1" cm="1">
        <f t="array" aca="1" ref="D174" ca="1">_FV(C174,"52 week high",TRUE)</f>
        <v>189.49</v>
      </c>
      <c r="E174" s="1" cm="1">
        <f t="array" aca="1" ref="E174" ca="1">_FV(C174,"52 week low",TRUE)</f>
        <v>102.58</v>
      </c>
      <c r="F174" s="1" cm="1">
        <f t="array" aca="1" ref="F174" ca="1">_FV(C174,"Price")</f>
        <v>127.16500000000001</v>
      </c>
      <c r="G174" t="str" cm="1">
        <f t="array" aca="1" ref="G174" ca="1">_FV(C174,"Industry")</f>
        <v>Collective Investments</v>
      </c>
      <c r="H174" s="7" cm="1">
        <f t="array" aca="1" ref="H174" ca="1">_FV(C174,"Change (%)",TRUE)</f>
        <v>-2.1430999999999999E-2</v>
      </c>
      <c r="I174" s="7">
        <f t="shared" ca="1" si="2"/>
        <v>0.2828788401794961</v>
      </c>
      <c r="K174" t="str" cm="1">
        <f t="array" aca="1" ref="K174" ca="1">_FV(C174,"Ticker symbol",TRUE)</f>
        <v>APO</v>
      </c>
      <c r="L174">
        <f ca="1">VLOOKUP(K174,'SPX holdings'!B:E,4,FALSE)</f>
        <v>0.107402</v>
      </c>
    </row>
    <row r="175" spans="3:12" x14ac:dyDescent="0.25">
      <c r="C175" s="14" t="e" vm="12277">
        <v>#VALUE!</v>
      </c>
      <c r="D175" s="1" cm="1">
        <f t="array" aca="1" ref="D175" ca="1">_FV(C175,"52 week high",TRUE)</f>
        <v>190.13499999999999</v>
      </c>
      <c r="E175" s="1" cm="1">
        <f t="array" aca="1" ref="E175" ca="1">_FV(C175,"52 week low",TRUE)</f>
        <v>136.34</v>
      </c>
      <c r="F175" s="1" cm="1">
        <f t="array" aca="1" ref="F175" ca="1">_FV(C175,"Price")</f>
        <v>185.01</v>
      </c>
      <c r="G175" t="str" cm="1">
        <f t="array" aca="1" ref="G175" ca="1">_FV(C175,"Industry")</f>
        <v>Residential &amp; Commercial REIT</v>
      </c>
      <c r="H175" s="7" cm="1">
        <f t="array" aca="1" ref="H175" ca="1">_FV(C175,"Change (%)",TRUE)</f>
        <v>-4.0369999999999998E-3</v>
      </c>
      <c r="I175" s="7">
        <f t="shared" ca="1" si="2"/>
        <v>0.90473092294822932</v>
      </c>
      <c r="K175" t="str" cm="1">
        <f t="array" aca="1" ref="K175" ca="1">_FV(C175,"Ticker symbol",TRUE)</f>
        <v>SPG</v>
      </c>
      <c r="L175">
        <f ca="1">VLOOKUP(K175,'SPX holdings'!B:E,4,FALSE)</f>
        <v>0.10730000000000001</v>
      </c>
    </row>
    <row r="176" spans="3:12" x14ac:dyDescent="0.25">
      <c r="C176" s="8" t="e" vm="12278">
        <v>#VALUE!</v>
      </c>
      <c r="D176" s="1" cm="1">
        <f t="array" aca="1" ref="D176" ca="1">_FV(C176,"52 week high",TRUE)</f>
        <v>279.80500000000001</v>
      </c>
      <c r="E176" s="1" cm="1">
        <f t="array" aca="1" ref="E176" ca="1">_FV(C176,"52 week low",TRUE)</f>
        <v>196.04</v>
      </c>
      <c r="F176" s="1" cm="1">
        <f t="array" aca="1" ref="F176" ca="1">_FV(C176,"Price")</f>
        <v>258.91000000000003</v>
      </c>
      <c r="G176" t="str" cm="1">
        <f t="array" aca="1" ref="G176" ca="1">_FV(C176,"Industry")</f>
        <v>Hotels &amp; Entertainment Services</v>
      </c>
      <c r="H176" s="7" cm="1">
        <f t="array" aca="1" ref="H176" ca="1">_FV(C176,"Change (%)",TRUE)</f>
        <v>8.4130000000000003E-3</v>
      </c>
      <c r="I176" s="7">
        <f t="shared" ca="1" si="2"/>
        <v>0.75055213991523928</v>
      </c>
      <c r="K176" t="str" cm="1">
        <f t="array" aca="1" ref="K176" ca="1">_FV(C176,"Ticker symbol",TRUE)</f>
        <v>HLT</v>
      </c>
      <c r="L176">
        <f ca="1">VLOOKUP(K176,'SPX holdings'!B:E,4,FALSE)</f>
        <v>0.106852</v>
      </c>
    </row>
    <row r="177" spans="3:12" x14ac:dyDescent="0.25">
      <c r="C177" s="14" t="e" vm="12279">
        <v>#VALUE!</v>
      </c>
      <c r="D177" s="1" cm="1">
        <f t="array" aca="1" ref="D177" ca="1">_FV(C177,"52 week high",TRUE)</f>
        <v>315.22500000000002</v>
      </c>
      <c r="E177" s="1" cm="1">
        <f t="array" aca="1" ref="E177" ca="1">_FV(C177,"52 week low",TRUE)</f>
        <v>218.65</v>
      </c>
      <c r="F177" s="1" cm="1">
        <f t="array" aca="1" ref="F177" ca="1">_FV(C177,"Price")</f>
        <v>308.57</v>
      </c>
      <c r="G177" t="str" cm="1">
        <f t="array" aca="1" ref="G177" ca="1">_FV(C177,"Industry")</f>
        <v>Healthcare Equipment &amp; Supplies</v>
      </c>
      <c r="H177" s="7" cm="1">
        <f t="array" aca="1" ref="H177" ca="1">_FV(C177,"Change (%)",TRUE)</f>
        <v>-1.0264000000000001E-2</v>
      </c>
      <c r="I177" s="7">
        <f t="shared" ca="1" si="2"/>
        <v>0.93108982655966832</v>
      </c>
      <c r="K177" t="str" cm="1">
        <f t="array" aca="1" ref="K177" ca="1">_FV(C177,"Ticker symbol",TRUE)</f>
        <v>COR</v>
      </c>
      <c r="L177">
        <f ca="1">VLOOKUP(K177,'SPX holdings'!B:E,4,FALSE)</f>
        <v>0.10609499999999999</v>
      </c>
    </row>
    <row r="178" spans="3:12" x14ac:dyDescent="0.25">
      <c r="C178" s="8" t="e" vm="61">
        <v>#VALUE!</v>
      </c>
      <c r="D178" s="1" cm="1">
        <f t="array" aca="1" ref="D178" ca="1">_FV(C178,"52 week high",TRUE)</f>
        <v>115.36</v>
      </c>
      <c r="E178" s="1" cm="1">
        <f t="array" aca="1" ref="E178" ca="1">_FV(C178,"52 week low",TRUE)</f>
        <v>89.91</v>
      </c>
      <c r="F178" s="1" cm="1">
        <f t="array" aca="1" ref="F178" ca="1">_FV(C178,"Price")</f>
        <v>113.46</v>
      </c>
      <c r="G178" t="str" cm="1">
        <f t="array" aca="1" ref="G178" ca="1">_FV(C178,"Industry")</f>
        <v>Electrical Utilities &amp; IPPs</v>
      </c>
      <c r="H178" s="7" cm="1">
        <f t="array" aca="1" ref="H178" ca="1">_FV(C178,"Change (%)",TRUE)</f>
        <v>6.2970000000000005E-3</v>
      </c>
      <c r="I178" s="7">
        <f t="shared" ca="1" si="2"/>
        <v>0.92534381139489175</v>
      </c>
      <c r="K178" t="str" cm="1">
        <f t="array" aca="1" ref="K178" ca="1">_FV(C178,"Ticker symbol",TRUE)</f>
        <v>AEP</v>
      </c>
      <c r="L178">
        <f ca="1">VLOOKUP(K178,'SPX holdings'!B:E,4,FALSE)</f>
        <v>0.105727</v>
      </c>
    </row>
    <row r="179" spans="3:12" x14ac:dyDescent="0.25">
      <c r="C179" s="14" t="e" vm="12280">
        <v>#VALUE!</v>
      </c>
      <c r="D179" s="1" cm="1">
        <f t="array" aca="1" ref="D179" ca="1">_FV(C179,"52 week high",TRUE)</f>
        <v>341.14</v>
      </c>
      <c r="E179" s="1" cm="1">
        <f t="array" aca="1" ref="E179" ca="1">_FV(C179,"52 week low",TRUE)</f>
        <v>243.69210000000001</v>
      </c>
      <c r="F179" s="1" cm="1">
        <f t="array" aca="1" ref="F179" ca="1">_FV(C179,"Price")</f>
        <v>270.60000000000002</v>
      </c>
      <c r="G179" t="str" cm="1">
        <f t="array" aca="1" ref="G179" ca="1">_FV(C179,"Industry")</f>
        <v>Chemicals</v>
      </c>
      <c r="H179" s="7" cm="1">
        <f t="array" aca="1" ref="H179" ca="1">_FV(C179,"Change (%)",TRUE)</f>
        <v>7.0709999999999992E-3</v>
      </c>
      <c r="I179" s="7">
        <f t="shared" ca="1" si="2"/>
        <v>0.27612601195100173</v>
      </c>
      <c r="K179" t="str" cm="1">
        <f t="array" aca="1" ref="K179" ca="1">_FV(C179,"Ticker symbol",TRUE)</f>
        <v>APD</v>
      </c>
      <c r="L179">
        <f ca="1">VLOOKUP(K179,'SPX holdings'!B:E,4,FALSE)</f>
        <v>0.105598</v>
      </c>
    </row>
    <row r="180" spans="3:12" x14ac:dyDescent="0.25">
      <c r="C180" s="8" t="e" vm="12281">
        <v>#VALUE!</v>
      </c>
      <c r="D180" s="1" cm="1">
        <f t="array" aca="1" ref="D180" ca="1">_FV(C180,"52 week high",TRUE)</f>
        <v>49.055</v>
      </c>
      <c r="E180" s="1" cm="1">
        <f t="array" aca="1" ref="E180" ca="1">_FV(C180,"52 week low",TRUE)</f>
        <v>33.56</v>
      </c>
      <c r="F180" s="1" cm="1">
        <f t="array" aca="1" ref="F180" ca="1">_FV(C180,"Price")</f>
        <v>45.37</v>
      </c>
      <c r="G180" t="str" cm="1">
        <f t="array" aca="1" ref="G180" ca="1">_FV(C180,"Industry")</f>
        <v>Banking Services</v>
      </c>
      <c r="H180" s="7" cm="1">
        <f t="array" aca="1" ref="H180" ca="1">_FV(C180,"Change (%)",TRUE)</f>
        <v>-4.3890000000000005E-3</v>
      </c>
      <c r="I180" s="7">
        <f t="shared" ca="1" si="2"/>
        <v>0.76218134882220057</v>
      </c>
      <c r="K180" t="str" cm="1">
        <f t="array" aca="1" ref="K180" ca="1">_FV(C180,"Ticker symbol",TRUE)</f>
        <v>TFC</v>
      </c>
      <c r="L180">
        <f ca="1">VLOOKUP(K180,'SPX holdings'!B:E,4,FALSE)</f>
        <v>0.10323599999999999</v>
      </c>
    </row>
    <row r="181" spans="3:12" x14ac:dyDescent="0.25">
      <c r="C181" s="14" t="e" vm="52">
        <v>#VALUE!</v>
      </c>
      <c r="D181" s="1" cm="1">
        <f t="array" aca="1" ref="D181" ca="1">_FV(C181,"52 week high",TRUE)</f>
        <v>307.51799999999997</v>
      </c>
      <c r="E181" s="1" cm="1">
        <f t="array" aca="1" ref="E181" ca="1">_FV(C181,"52 week low",TRUE)</f>
        <v>205.4</v>
      </c>
      <c r="F181" s="1" cm="1">
        <f t="array" aca="1" ref="F181" ca="1">_FV(C181,"Price")</f>
        <v>266.39999999999998</v>
      </c>
      <c r="G181" t="str" cm="1">
        <f t="array" aca="1" ref="G181" ca="1">_FV(C181,"Industry")</f>
        <v>Hotels &amp; Entertainment Services</v>
      </c>
      <c r="H181" s="7" cm="1">
        <f t="array" aca="1" ref="H181" ca="1">_FV(C181,"Change (%)",TRUE)</f>
        <v>1.8115000000000003E-2</v>
      </c>
      <c r="I181" s="7">
        <f t="shared" ca="1" si="2"/>
        <v>0.59734816584735295</v>
      </c>
      <c r="K181" t="str" cm="1">
        <f t="array" aca="1" ref="K181" ca="1">_FV(C181,"Ticker symbol",TRUE)</f>
        <v>MAR</v>
      </c>
      <c r="L181">
        <f ca="1">VLOOKUP(K181,'SPX holdings'!B:E,4,FALSE)</f>
        <v>0.102766</v>
      </c>
    </row>
    <row r="182" spans="3:12" x14ac:dyDescent="0.25">
      <c r="C182" s="8" t="e" vm="12282">
        <v>#VALUE!</v>
      </c>
      <c r="D182" s="1" cm="1">
        <f t="array" aca="1" ref="D182" ca="1">_FV(C182,"52 week high",TRUE)</f>
        <v>201.61</v>
      </c>
      <c r="E182" s="1" cm="1">
        <f t="array" aca="1" ref="E182" ca="1">_FV(C182,"52 week low",TRUE)</f>
        <v>115.1</v>
      </c>
      <c r="F182" s="1" cm="1">
        <f t="array" aca="1" ref="F182" ca="1">_FV(C182,"Price")</f>
        <v>192.24</v>
      </c>
      <c r="G182" t="str" cm="1">
        <f t="array" aca="1" ref="G182" ca="1">_FV(C182,"Industry")</f>
        <v>Oil &amp; Gas</v>
      </c>
      <c r="H182" s="7" cm="1">
        <f t="array" aca="1" ref="H182" ca="1">_FV(C182,"Change (%)",TRUE)</f>
        <v>-3.6400000000000001E-4</v>
      </c>
      <c r="I182" s="7">
        <f t="shared" ca="1" si="2"/>
        <v>0.89168882210149114</v>
      </c>
      <c r="K182" t="str" cm="1">
        <f t="array" aca="1" ref="K182" ca="1">_FV(C182,"Ticker symbol",TRUE)</f>
        <v>MPC</v>
      </c>
      <c r="L182">
        <f ca="1">VLOOKUP(K182,'SPX holdings'!B:E,4,FALSE)</f>
        <v>0.102613</v>
      </c>
    </row>
    <row r="183" spans="3:12" x14ac:dyDescent="0.25">
      <c r="C183" s="14" t="e" vm="12283">
        <v>#VALUE!</v>
      </c>
      <c r="D183" s="1" cm="1">
        <f t="array" aca="1" ref="D183" ca="1">_FV(C183,"52 week high",TRUE)</f>
        <v>95.77</v>
      </c>
      <c r="E183" s="1" cm="1">
        <f t="array" aca="1" ref="E183" ca="1">_FV(C183,"52 week low",TRUE)</f>
        <v>61.9</v>
      </c>
      <c r="F183" s="1" cm="1">
        <f t="array" aca="1" ref="F183" ca="1">_FV(C183,"Price")</f>
        <v>89.29</v>
      </c>
      <c r="G183" t="str" cm="1">
        <f t="array" aca="1" ref="G183" ca="1">_FV(C183,"Industry")</f>
        <v>Multiline Utilities</v>
      </c>
      <c r="H183" s="7" cm="1">
        <f t="array" aca="1" ref="H183" ca="1">_FV(C183,"Change (%)",TRUE)</f>
        <v>3.3609999999999998E-4</v>
      </c>
      <c r="I183" s="7">
        <f t="shared" ca="1" si="2"/>
        <v>0.80868024800708616</v>
      </c>
      <c r="K183" t="str" cm="1">
        <f t="array" aca="1" ref="K183" ca="1">_FV(C183,"Ticker symbol",TRUE)</f>
        <v>SRE</v>
      </c>
      <c r="L183">
        <f ca="1">VLOOKUP(K183,'SPX holdings'!B:E,4,FALSE)</f>
        <v>0.102478</v>
      </c>
    </row>
    <row r="184" spans="3:12" x14ac:dyDescent="0.25">
      <c r="C184" s="8" t="e" vm="12284">
        <v>#VALUE!</v>
      </c>
      <c r="D184" s="1" cm="1">
        <f t="array" aca="1" ref="D184" ca="1">_FV(C184,"52 week high",TRUE)</f>
        <v>433</v>
      </c>
      <c r="E184" s="1" cm="1">
        <f t="array" aca="1" ref="E184" ca="1">_FV(C184,"52 week low",TRUE)</f>
        <v>260.01889999999997</v>
      </c>
      <c r="F184" s="1" cm="1">
        <f t="array" aca="1" ref="F184" ca="1">_FV(C184,"Price")</f>
        <v>432.59</v>
      </c>
      <c r="G184" t="str" cm="1">
        <f t="array" aca="1" ref="G184" ca="1">_FV(C184,"Industry")</f>
        <v>Automobiles &amp; Auto Parts</v>
      </c>
      <c r="H184" s="7" cm="1">
        <f t="array" aca="1" ref="H184" ca="1">_FV(C184,"Change (%)",TRUE)</f>
        <v>1.8697999999999999E-2</v>
      </c>
      <c r="I184" s="7">
        <f t="shared" ca="1" si="2"/>
        <v>0.99762979886241898</v>
      </c>
      <c r="K184" t="str" cm="1">
        <f t="array" aca="1" ref="K184" ca="1">_FV(C184,"Ticker symbol",TRUE)</f>
        <v>CMI</v>
      </c>
      <c r="L184">
        <f ca="1">VLOOKUP(K184,'SPX holdings'!B:E,4,FALSE)</f>
        <v>0.102324</v>
      </c>
    </row>
    <row r="185" spans="3:12" x14ac:dyDescent="0.25">
      <c r="C185" s="14" t="e" vm="12285">
        <v>#VALUE!</v>
      </c>
      <c r="D185" s="1" cm="1">
        <f t="array" aca="1" ref="D185" ca="1">_FV(C185,"52 week high",TRUE)</f>
        <v>62.14</v>
      </c>
      <c r="E185" s="1" cm="1">
        <f t="array" aca="1" ref="E185" ca="1">_FV(C185,"52 week low",TRUE)</f>
        <v>41.6</v>
      </c>
      <c r="F185" s="1" cm="1">
        <f t="array" aca="1" ref="F185" ca="1">_FV(C185,"Price")</f>
        <v>59.36</v>
      </c>
      <c r="G185" t="str" cm="1">
        <f t="array" aca="1" ref="G185" ca="1">_FV(C185,"Industry")</f>
        <v>Automobiles &amp; Auto Parts</v>
      </c>
      <c r="H185" s="7" cm="1">
        <f t="array" aca="1" ref="H185" ca="1">_FV(C185,"Change (%)",TRUE)</f>
        <v>-3.2279000000000002E-2</v>
      </c>
      <c r="I185" s="7">
        <f t="shared" ca="1" si="2"/>
        <v>0.86465433300876338</v>
      </c>
      <c r="K185" t="str" cm="1">
        <f t="array" aca="1" ref="K185" ca="1">_FV(C185,"Ticker symbol",TRUE)</f>
        <v>GM</v>
      </c>
      <c r="L185">
        <f ca="1">VLOOKUP(K185,'SPX holdings'!B:E,4,FALSE)</f>
        <v>0.101647</v>
      </c>
    </row>
    <row r="186" spans="3:12" x14ac:dyDescent="0.25">
      <c r="C186" s="8" t="e" vm="62">
        <v>#VALUE!</v>
      </c>
      <c r="D186" s="1" cm="1">
        <f t="array" aca="1" ref="D186" ca="1">_FV(C186,"52 week high",TRUE)</f>
        <v>256.62</v>
      </c>
      <c r="E186" s="1" cm="1">
        <f t="array" aca="1" ref="E186" ca="1">_FV(C186,"52 week low",TRUE)</f>
        <v>148.09</v>
      </c>
      <c r="F186" s="1" cm="1">
        <f t="array" aca="1" ref="F186" ca="1">_FV(C186,"Price")</f>
        <v>227.70500000000001</v>
      </c>
      <c r="G186" t="str" cm="1">
        <f t="array" aca="1" ref="G186" ca="1">_FV(C186,"Industry")</f>
        <v>Semiconductors &amp; Semiconductor Equipment</v>
      </c>
      <c r="H186" s="7" cm="1">
        <f t="array" aca="1" ref="H186" ca="1">_FV(C186,"Change (%)",TRUE)</f>
        <v>1.2426999999999999E-2</v>
      </c>
      <c r="I186" s="7">
        <f t="shared" ca="1" si="2"/>
        <v>0.73357596977794171</v>
      </c>
      <c r="K186" t="str" cm="1">
        <f t="array" aca="1" ref="K186" ca="1">_FV(C186,"Ticker symbol",TRUE)</f>
        <v>NXPI</v>
      </c>
      <c r="L186">
        <f ca="1">VLOOKUP(K186,'SPX holdings'!B:E,4,FALSE)</f>
        <v>0.100533</v>
      </c>
    </row>
    <row r="187" spans="3:12" x14ac:dyDescent="0.25">
      <c r="C187" s="14" t="e" vm="12286">
        <v>#VALUE!</v>
      </c>
      <c r="D187" s="1" cm="1">
        <f t="array" aca="1" ref="D187" ca="1">_FV(C187,"52 week high",TRUE)</f>
        <v>305.94</v>
      </c>
      <c r="E187" s="1" cm="1">
        <f t="array" aca="1" ref="E187" ca="1">_FV(C187,"52 week low",TRUE)</f>
        <v>193.09</v>
      </c>
      <c r="F187" s="1" cm="1">
        <f t="array" aca="1" ref="F187" ca="1">_FV(C187,"Price")</f>
        <v>295.97000000000003</v>
      </c>
      <c r="G187" t="str" cm="1">
        <f t="array" aca="1" ref="G187" ca="1">_FV(C187,"Industry")</f>
        <v>Aerospace &amp; Defense</v>
      </c>
      <c r="H187" s="7" cm="1">
        <f t="array" aca="1" ref="H187" ca="1">_FV(C187,"Change (%)",TRUE)</f>
        <v>-1.4977000000000001E-2</v>
      </c>
      <c r="I187" s="7">
        <f t="shared" ca="1" si="2"/>
        <v>0.91165263624280046</v>
      </c>
      <c r="K187" t="str" cm="1">
        <f t="array" aca="1" ref="K187" ca="1">_FV(C187,"Ticker symbol",TRUE)</f>
        <v>LHX</v>
      </c>
      <c r="L187">
        <f ca="1">VLOOKUP(K187,'SPX holdings'!B:E,4,FALSE)</f>
        <v>0.10041</v>
      </c>
    </row>
    <row r="188" spans="3:12" x14ac:dyDescent="0.25">
      <c r="C188" s="8" t="e" vm="60">
        <v>#VALUE!</v>
      </c>
      <c r="D188" s="1" cm="1">
        <f t="array" aca="1" ref="D188" ca="1">_FV(C188,"52 week high",TRUE)</f>
        <v>1045.95</v>
      </c>
      <c r="E188" s="1" cm="1">
        <f t="array" aca="1" ref="E188" ca="1">_FV(C188,"52 week low",TRUE)</f>
        <v>476.48689999999999</v>
      </c>
      <c r="F188" s="1" cm="1">
        <f t="array" aca="1" ref="F188" ca="1">_FV(C188,"Price")</f>
        <v>600</v>
      </c>
      <c r="G188" t="str" cm="1">
        <f t="array" aca="1" ref="G188" ca="1">_FV(C188,"Industry")</f>
        <v>Pharmaceuticals</v>
      </c>
      <c r="H188" s="7" cm="1">
        <f t="array" aca="1" ref="H188" ca="1">_FV(C188,"Change (%)",TRUE)</f>
        <v>1E-4</v>
      </c>
      <c r="I188" s="7">
        <f t="shared" ca="1" si="2"/>
        <v>0.21689394800119621</v>
      </c>
      <c r="K188" t="str" cm="1">
        <f t="array" aca="1" ref="K188" ca="1">_FV(C188,"Ticker symbol",TRUE)</f>
        <v>REGN</v>
      </c>
      <c r="L188">
        <f ca="1">VLOOKUP(K188,'SPX holdings'!B:E,4,FALSE)</f>
        <v>0.100281</v>
      </c>
    </row>
    <row r="189" spans="3:12" x14ac:dyDescent="0.25">
      <c r="C189" s="14" t="e" vm="12287">
        <v>#VALUE!</v>
      </c>
      <c r="D189" s="1" cm="1">
        <f t="array" aca="1" ref="D189" ca="1">_FV(C189,"52 week high",TRUE)</f>
        <v>28.03</v>
      </c>
      <c r="E189" s="1" cm="1">
        <f t="array" aca="1" ref="E189" ca="1">_FV(C189,"52 week low",TRUE)</f>
        <v>25.56</v>
      </c>
      <c r="F189" s="1" cm="1">
        <f t="array" aca="1" ref="F189" ca="1">_FV(C189,"Price")</f>
        <v>26.667300000000001</v>
      </c>
      <c r="G189" t="str" cm="1">
        <f t="array" aca="1" ref="G189" ca="1">_FV(C189,"Industry")</f>
        <v>Insurance</v>
      </c>
      <c r="H189" s="7" cm="1">
        <f t="array" aca="1" ref="H189" ca="1">_FV(C189,"Change (%)",TRUE)</f>
        <v>3.2840000000000005E-3</v>
      </c>
      <c r="I189" s="7">
        <f t="shared" ca="1" si="2"/>
        <v>0.44829959514170087</v>
      </c>
      <c r="K189" t="str" cm="1">
        <f t="array" aca="1" ref="K189" ca="1">_FV(C189,"Ticker symbol",TRUE)</f>
        <v>ALL PR J</v>
      </c>
      <c r="L189" t="e">
        <f ca="1">VLOOKUP(K189,'SPX holdings'!B:E,4,FALSE)</f>
        <v>#N/A</v>
      </c>
    </row>
    <row r="190" spans="3:12" x14ac:dyDescent="0.25">
      <c r="C190" s="8" t="e" vm="64">
        <v>#VALUE!</v>
      </c>
      <c r="D190" s="1" cm="1">
        <f t="array" aca="1" ref="D190" ca="1">_FV(C190,"52 week high",TRUE)</f>
        <v>885.91499999999996</v>
      </c>
      <c r="E190" s="1" cm="1">
        <f t="array" aca="1" ref="E190" ca="1">_FV(C190,"52 week low",TRUE)</f>
        <v>397.53</v>
      </c>
      <c r="F190" s="1" cm="1">
        <f t="array" aca="1" ref="F190" ca="1">_FV(C190,"Price")</f>
        <v>720.53</v>
      </c>
      <c r="G190" t="str" cm="1">
        <f t="array" aca="1" ref="G190" ca="1">_FV(C190,"Industry")</f>
        <v>Aerospace &amp; Defense</v>
      </c>
      <c r="H190" s="7" cm="1">
        <f t="array" aca="1" ref="H190" ca="1">_FV(C190,"Change (%)",TRUE)</f>
        <v>1.2919E-2</v>
      </c>
      <c r="I190" s="7">
        <f t="shared" ca="1" si="2"/>
        <v>0.66136347348915303</v>
      </c>
      <c r="K190" t="str" cm="1">
        <f t="array" aca="1" ref="K190" ca="1">_FV(C190,"Ticker symbol",TRUE)</f>
        <v>AXON</v>
      </c>
      <c r="L190">
        <f ca="1">VLOOKUP(K190,'SPX holdings'!B:E,4,FALSE)</f>
        <v>9.8668000000000006E-2</v>
      </c>
    </row>
    <row r="191" spans="3:12" x14ac:dyDescent="0.25">
      <c r="C191" s="14" t="e" vm="12288">
        <v>#VALUE!</v>
      </c>
      <c r="D191" s="1" cm="1">
        <f t="array" aca="1" ref="D191" ca="1">_FV(C191,"52 week high",TRUE)</f>
        <v>51.45</v>
      </c>
      <c r="E191" s="1" cm="1">
        <f t="array" aca="1" ref="E191" ca="1">_FV(C191,"52 week low",TRUE)</f>
        <v>27.66</v>
      </c>
      <c r="F191" s="1" cm="1">
        <f t="array" aca="1" ref="F191" ca="1">_FV(C191,"Price")</f>
        <v>38.840000000000003</v>
      </c>
      <c r="G191" t="str" cm="1">
        <f t="array" aca="1" ref="G191" ca="1">_FV(C191,"Industry")</f>
        <v>Metals &amp; Mining</v>
      </c>
      <c r="H191" s="7" cm="1">
        <f t="array" aca="1" ref="H191" ca="1">_FV(C191,"Change (%)",TRUE)</f>
        <v>-6.3949999999999996E-3</v>
      </c>
      <c r="I191" s="7">
        <f t="shared" ca="1" si="2"/>
        <v>0.46994535519125691</v>
      </c>
      <c r="K191" t="str" cm="1">
        <f t="array" aca="1" ref="K191" ca="1">_FV(C191,"Ticker symbol",TRUE)</f>
        <v>FCX</v>
      </c>
      <c r="L191">
        <f ca="1">VLOOKUP(K191,'SPX holdings'!B:E,4,FALSE)</f>
        <v>9.8614999999999994E-2</v>
      </c>
    </row>
    <row r="192" spans="3:12" x14ac:dyDescent="0.25">
      <c r="C192" s="8" t="e" vm="63">
        <v>#VALUE!</v>
      </c>
      <c r="D192" s="1" cm="1">
        <f t="array" aca="1" ref="D192" ca="1">_FV(C192,"52 week high",TRUE)</f>
        <v>50.63</v>
      </c>
      <c r="E192" s="1" cm="1">
        <f t="array" aca="1" ref="E192" ca="1">_FV(C192,"52 week low",TRUE)</f>
        <v>34.685000000000002</v>
      </c>
      <c r="F192" s="1" cm="1">
        <f t="array" aca="1" ref="F192" ca="1">_FV(C192,"Price")</f>
        <v>48.17</v>
      </c>
      <c r="G192" t="str" cm="1">
        <f t="array" aca="1" ref="G192" ca="1">_FV(C192,"Industry")</f>
        <v>Machinery, Equipment &amp; Components</v>
      </c>
      <c r="H192" s="7" cm="1">
        <f t="array" aca="1" ref="H192" ca="1">_FV(C192,"Change (%)",TRUE)</f>
        <v>9.4299999999999991E-3</v>
      </c>
      <c r="I192" s="7">
        <f t="shared" ca="1" si="2"/>
        <v>0.84571966133584187</v>
      </c>
      <c r="K192" t="str" cm="1">
        <f t="array" aca="1" ref="K192" ca="1">_FV(C192,"Ticker symbol",TRUE)</f>
        <v>FAST</v>
      </c>
      <c r="L192">
        <f ca="1">VLOOKUP(K192,'SPX holdings'!B:E,4,FALSE)</f>
        <v>9.8545999999999995E-2</v>
      </c>
    </row>
    <row r="193" spans="3:12" x14ac:dyDescent="0.25">
      <c r="C193" s="14" t="e" vm="12289">
        <v>#VALUE!</v>
      </c>
      <c r="D193" s="1" cm="1">
        <f t="array" aca="1" ref="D193" ca="1">_FV(C193,"52 week high",TRUE)</f>
        <v>198</v>
      </c>
      <c r="E193" s="1" cm="1">
        <f t="array" aca="1" ref="E193" ca="1">_FV(C193,"52 week low",TRUE)</f>
        <v>129.94999999999999</v>
      </c>
      <c r="F193" s="1" cm="1">
        <f t="array" aca="1" ref="F193" ca="1">_FV(C193,"Price")</f>
        <v>173.77</v>
      </c>
      <c r="G193" t="str" cm="1">
        <f t="array" aca="1" ref="G193" ca="1">_FV(C193,"Industry")</f>
        <v>Residential &amp; Commercial REIT</v>
      </c>
      <c r="H193" s="7" cm="1">
        <f t="array" aca="1" ref="H193" ca="1">_FV(C193,"Change (%)",TRUE)</f>
        <v>1.3531999999999999E-2</v>
      </c>
      <c r="I193" s="7">
        <f t="shared" ca="1" si="2"/>
        <v>0.64393828067597381</v>
      </c>
      <c r="K193" t="str" cm="1">
        <f t="array" aca="1" ref="K193" ca="1">_FV(C193,"Ticker symbol",TRUE)</f>
        <v>DLR</v>
      </c>
      <c r="L193">
        <f ca="1">VLOOKUP(K193,'SPX holdings'!B:E,4,FALSE)</f>
        <v>9.7043000000000004E-2</v>
      </c>
    </row>
    <row r="194" spans="3:12" x14ac:dyDescent="0.25">
      <c r="C194" s="8" t="e" vm="12290">
        <v>#VALUE!</v>
      </c>
      <c r="D194" s="1" cm="1">
        <f t="array" aca="1" ref="D194" ca="1">_FV(C194,"52 week high",TRUE)</f>
        <v>31.48</v>
      </c>
      <c r="E194" s="1" cm="1">
        <f t="array" aca="1" ref="E194" ca="1">_FV(C194,"52 week low",TRUE)</f>
        <v>22.6</v>
      </c>
      <c r="F194" s="1" cm="1">
        <f t="array" aca="1" ref="F194" ca="1">_FV(C194,"Price")</f>
        <v>28.22</v>
      </c>
      <c r="G194" t="str" cm="1">
        <f t="array" aca="1" ref="G194" ca="1">_FV(C194,"Industry")</f>
        <v>Oil &amp; Gas Related Equipment and Services</v>
      </c>
      <c r="H194" s="7" cm="1">
        <f t="array" aca="1" ref="H194" ca="1">_FV(C194,"Change (%)",TRUE)</f>
        <v>-2.8270000000000001E-3</v>
      </c>
      <c r="I194" s="7">
        <f t="shared" ca="1" si="2"/>
        <v>0.63288288288288264</v>
      </c>
      <c r="K194" t="str" cm="1">
        <f t="array" aca="1" ref="K194" ca="1">_FV(C194,"Ticker symbol",TRUE)</f>
        <v>KMI</v>
      </c>
      <c r="L194">
        <f ca="1">VLOOKUP(K194,'SPX holdings'!B:E,4,FALSE)</f>
        <v>9.6933000000000005E-2</v>
      </c>
    </row>
    <row r="195" spans="3:12" x14ac:dyDescent="0.25">
      <c r="C195" s="14" t="e" vm="12291">
        <v>#VALUE!</v>
      </c>
      <c r="D195" s="1" cm="1">
        <f t="array" aca="1" ref="D195" ca="1">_FV(C195,"52 week high",TRUE)</f>
        <v>64.88</v>
      </c>
      <c r="E195" s="1" cm="1">
        <f t="array" aca="1" ref="E195" ca="1">_FV(C195,"52 week low",TRUE)</f>
        <v>50.71</v>
      </c>
      <c r="F195" s="1" cm="1">
        <f t="array" aca="1" ref="F195" ca="1">_FV(C195,"Price")</f>
        <v>60.08</v>
      </c>
      <c r="G195" t="str" cm="1">
        <f t="array" aca="1" ref="G195" ca="1">_FV(C195,"Industry")</f>
        <v>Residential &amp; Commercial REIT</v>
      </c>
      <c r="H195" s="7" cm="1">
        <f t="array" aca="1" ref="H195" ca="1">_FV(C195,"Change (%)",TRUE)</f>
        <v>-6.2849999999999998E-3</v>
      </c>
      <c r="I195" s="7">
        <f t="shared" ca="1" si="2"/>
        <v>0.661256175017643</v>
      </c>
      <c r="K195" t="str" cm="1">
        <f t="array" aca="1" ref="K195" ca="1">_FV(C195,"Ticker symbol",TRUE)</f>
        <v>O</v>
      </c>
      <c r="L195">
        <f ca="1">VLOOKUP(K195,'SPX holdings'!B:E,4,FALSE)</f>
        <v>9.6890000000000004E-2</v>
      </c>
    </row>
    <row r="196" spans="3:12" x14ac:dyDescent="0.25">
      <c r="C196" s="8" t="e" vm="12292">
        <v>#VALUE!</v>
      </c>
      <c r="D196" s="1" cm="1">
        <f t="array" aca="1" ref="D196" ca="1">_FV(C196,"52 week high",TRUE)</f>
        <v>142.35</v>
      </c>
      <c r="E196" s="1" cm="1">
        <f t="array" aca="1" ref="E196" ca="1">_FV(C196,"52 week low",TRUE)</f>
        <v>91.01</v>
      </c>
      <c r="F196" s="1" cm="1">
        <f t="array" aca="1" ref="F196" ca="1">_FV(C196,"Price")</f>
        <v>134.93</v>
      </c>
      <c r="G196" t="str" cm="1">
        <f t="array" aca="1" ref="G196" ca="1">_FV(C196,"Industry")</f>
        <v>Oil &amp; Gas</v>
      </c>
      <c r="H196" s="7" cm="1">
        <f t="array" aca="1" ref="H196" ca="1">_FV(C196,"Change (%)",TRUE)</f>
        <v>2.526E-3</v>
      </c>
      <c r="I196" s="7">
        <f t="shared" ca="1" si="2"/>
        <v>0.85547331515387637</v>
      </c>
      <c r="K196" t="str" cm="1">
        <f t="array" aca="1" ref="K196" ca="1">_FV(C196,"Ticker symbol",TRUE)</f>
        <v>PSX</v>
      </c>
      <c r="L196">
        <f ca="1">VLOOKUP(K196,'SPX holdings'!B:E,4,FALSE)</f>
        <v>9.6249000000000001E-2</v>
      </c>
    </row>
    <row r="197" spans="3:12" x14ac:dyDescent="0.25">
      <c r="C197" s="14" t="e" vm="56">
        <v>#VALUE!</v>
      </c>
      <c r="D197" s="1" cm="1">
        <f t="array" aca="1" ref="D197" ca="1">_FV(C197,"52 week high",TRUE)</f>
        <v>114.82</v>
      </c>
      <c r="E197" s="1" cm="1">
        <f t="array" aca="1" ref="E197" ca="1">_FV(C197,"52 week low",TRUE)</f>
        <v>70.12</v>
      </c>
      <c r="F197" s="1" cm="1">
        <f t="array" aca="1" ref="F197" ca="1">_FV(C197,"Price")</f>
        <v>86.29</v>
      </c>
      <c r="G197" t="str" cm="1">
        <f t="array" aca="1" ref="G197" ca="1">_FV(C197,"Industry")</f>
        <v>Software &amp; IT Services</v>
      </c>
      <c r="H197" s="7" cm="1">
        <f t="array" aca="1" ref="H197" ca="1">_FV(C197,"Change (%)",TRUE)</f>
        <v>1.3030999999999999E-2</v>
      </c>
      <c r="I197" s="7">
        <f t="shared" ca="1" si="2"/>
        <v>0.36174496644295318</v>
      </c>
      <c r="K197" t="str" cm="1">
        <f t="array" aca="1" ref="K197" ca="1">_FV(C197,"Ticker symbol",TRUE)</f>
        <v>FTNT</v>
      </c>
      <c r="L197">
        <f ca="1">VLOOKUP(K197,'SPX holdings'!B:E,4,FALSE)</f>
        <v>9.5885999999999999E-2</v>
      </c>
    </row>
    <row r="198" spans="3:12" x14ac:dyDescent="0.25">
      <c r="C198" s="8" t="e" vm="12293">
        <v>#VALUE!</v>
      </c>
      <c r="D198" s="1" cm="1">
        <f t="array" aca="1" ref="D198" ca="1">_FV(C198,"52 week high",TRUE)</f>
        <v>251.98500000000001</v>
      </c>
      <c r="E198" s="1" cm="1">
        <f t="array" aca="1" ref="E198" ca="1">_FV(C198,"52 week low",TRUE)</f>
        <v>163.33000000000001</v>
      </c>
      <c r="F198" s="1" cm="1">
        <f t="array" aca="1" ref="F198" ca="1">_FV(C198,"Price")</f>
        <v>191.6</v>
      </c>
      <c r="G198" t="str" cm="1">
        <f t="array" aca="1" ref="G198" ca="1">_FV(C198,"Industry")</f>
        <v>Healthcare Equipment &amp; Supplies</v>
      </c>
      <c r="H198" s="7" cm="1">
        <f t="array" aca="1" ref="H198" ca="1">_FV(C198,"Change (%)",TRUE)</f>
        <v>3.457E-3</v>
      </c>
      <c r="I198" s="7">
        <f t="shared" ca="1" si="2"/>
        <v>0.31887654390615283</v>
      </c>
      <c r="K198" t="str" cm="1">
        <f t="array" aca="1" ref="K198" ca="1">_FV(C198,"Ticker symbol",TRUE)</f>
        <v>BDX</v>
      </c>
      <c r="L198">
        <f ca="1">VLOOKUP(K198,'SPX holdings'!B:E,4,FALSE)</f>
        <v>9.4362000000000001E-2</v>
      </c>
    </row>
    <row r="199" spans="3:12" x14ac:dyDescent="0.25">
      <c r="C199" s="14" t="e" vm="65">
        <v>#VALUE!</v>
      </c>
      <c r="D199" s="1" cm="1">
        <f t="array" aca="1" ref="D199" ca="1">_FV(C199,"52 week high",TRUE)</f>
        <v>595.16679999999997</v>
      </c>
      <c r="E199" s="1" cm="1">
        <f t="array" aca="1" ref="E199" ca="1">_FV(C199,"52 week low",TRUE)</f>
        <v>492.25</v>
      </c>
      <c r="F199" s="1" cm="1">
        <f t="array" aca="1" ref="F199" ca="1">_FV(C199,"Price")</f>
        <v>497.59</v>
      </c>
      <c r="G199" t="str" cm="1">
        <f t="array" aca="1" ref="G199" ca="1">_FV(C199,"Industry")</f>
        <v>Software &amp; IT Services</v>
      </c>
      <c r="H199" s="7" cm="1">
        <f t="array" aca="1" ref="H199" ca="1">_FV(C199,"Change (%)",TRUE)</f>
        <v>-7.6310000000000006E-4</v>
      </c>
      <c r="I199" s="7">
        <f t="shared" ca="1" si="2"/>
        <v>5.1886572454642746E-2</v>
      </c>
      <c r="K199" t="str" cm="1">
        <f t="array" aca="1" ref="K199" ca="1">_FV(C199,"Ticker symbol",TRUE)</f>
        <v>ROP</v>
      </c>
      <c r="L199">
        <f ca="1">VLOOKUP(K199,'SPX holdings'!B:E,4,FALSE)</f>
        <v>9.4334000000000001E-2</v>
      </c>
    </row>
    <row r="200" spans="3:12" x14ac:dyDescent="0.25">
      <c r="C200" s="8" t="e" vm="12294">
        <v>#VALUE!</v>
      </c>
      <c r="D200" s="1" cm="1">
        <f t="array" aca="1" ref="D200" ca="1">_FV(C200,"52 week high",TRUE)</f>
        <v>115.5</v>
      </c>
      <c r="E200" s="1" cm="1">
        <f t="array" aca="1" ref="E200" ca="1">_FV(C200,"52 week low",TRUE)</f>
        <v>96.95</v>
      </c>
      <c r="F200" s="1" cm="1">
        <f t="array" aca="1" ref="F200" ca="1">_FV(C200,"Price")</f>
        <v>110.6</v>
      </c>
      <c r="G200" t="str" cm="1">
        <f t="array" aca="1" ref="G200" ca="1">_FV(C200,"Industry")</f>
        <v>Insurance</v>
      </c>
      <c r="H200" s="7" cm="1">
        <f t="array" aca="1" ref="H200" ca="1">_FV(C200,"Change (%)",TRUE)</f>
        <v>-1.354E-3</v>
      </c>
      <c r="I200" s="7">
        <f t="shared" ca="1" si="2"/>
        <v>0.7358490566037732</v>
      </c>
      <c r="K200" t="str" cm="1">
        <f t="array" aca="1" ref="K200" ca="1">_FV(C200,"Ticker symbol",TRUE)</f>
        <v>AFL</v>
      </c>
      <c r="L200">
        <f ca="1">VLOOKUP(K200,'SPX holdings'!B:E,4,FALSE)</f>
        <v>9.4141000000000002E-2</v>
      </c>
    </row>
    <row r="201" spans="3:12" x14ac:dyDescent="0.25">
      <c r="C201" s="14" t="e" vm="12295">
        <v>#VALUE!</v>
      </c>
      <c r="D201" s="1" cm="1">
        <f t="array" aca="1" ref="D201" ca="1">_FV(C201,"52 week high",TRUE)</f>
        <v>178.43</v>
      </c>
      <c r="E201" s="1" cm="1">
        <f t="array" aca="1" ref="E201" ca="1">_FV(C201,"52 week low",TRUE)</f>
        <v>99</v>
      </c>
      <c r="F201" s="1" cm="1">
        <f t="array" aca="1" ref="F201" ca="1">_FV(C201,"Price")</f>
        <v>164.62</v>
      </c>
      <c r="G201" t="str" cm="1">
        <f t="array" aca="1" ref="G201" ca="1">_FV(C201,"Industry")</f>
        <v>Oil &amp; Gas</v>
      </c>
      <c r="H201" s="7" cm="1">
        <f t="array" aca="1" ref="H201" ca="1">_FV(C201,"Change (%)",TRUE)</f>
        <v>-1.8189999999999998E-2</v>
      </c>
      <c r="I201" s="7">
        <f t="shared" ref="I201:I264" ca="1" si="3">(F201-E201)/(D201-E201)</f>
        <v>0.82613622057157243</v>
      </c>
      <c r="K201" t="str" cm="1">
        <f t="array" aca="1" ref="K201" ca="1">_FV(C201,"Ticker symbol",TRUE)</f>
        <v>VLO</v>
      </c>
      <c r="L201">
        <f ca="1">VLOOKUP(K201,'SPX holdings'!B:E,4,FALSE)</f>
        <v>9.2602000000000004E-2</v>
      </c>
    </row>
    <row r="202" spans="3:12" x14ac:dyDescent="0.25">
      <c r="C202" s="8" t="e" vm="12296">
        <v>#VALUE!</v>
      </c>
      <c r="D202" s="1" cm="1">
        <f t="array" aca="1" ref="D202" ca="1">_FV(C202,"52 week high",TRUE)</f>
        <v>66.739999999999995</v>
      </c>
      <c r="E202" s="1" cm="1">
        <f t="array" aca="1" ref="E202" ca="1">_FV(C202,"52 week low",TRUE)</f>
        <v>38.299999999999997</v>
      </c>
      <c r="F202" s="1" cm="1">
        <f t="array" aca="1" ref="F202" ca="1">_FV(C202,"Price")</f>
        <v>40.28</v>
      </c>
      <c r="G202" t="str" cm="1">
        <f t="array" aca="1" ref="G202" ca="1">_FV(C202,"Industry")</f>
        <v>Hotels &amp; Entertainment Services</v>
      </c>
      <c r="H202" s="7" cm="1">
        <f t="array" aca="1" ref="H202" ca="1">_FV(C202,"Change (%)",TRUE)</f>
        <v>3.3616E-2</v>
      </c>
      <c r="I202" s="7">
        <f t="shared" ca="1" si="3"/>
        <v>6.9620253164557111E-2</v>
      </c>
      <c r="K202" t="str" cm="1">
        <f t="array" aca="1" ref="K202" ca="1">_FV(C202,"Ticker symbol",TRUE)</f>
        <v>CMG</v>
      </c>
      <c r="L202">
        <f ca="1">VLOOKUP(K202,'SPX holdings'!B:E,4,FALSE)</f>
        <v>9.2012999999999998E-2</v>
      </c>
    </row>
    <row r="203" spans="3:12" x14ac:dyDescent="0.25">
      <c r="C203" s="14" t="e" vm="12297">
        <v>#VALUE!</v>
      </c>
      <c r="D203" s="1" cm="1">
        <f t="array" aca="1" ref="D203" ca="1">_FV(C203,"52 week high",TRUE)</f>
        <v>62.46</v>
      </c>
      <c r="E203" s="1" cm="1">
        <f t="array" aca="1" ref="E203" ca="1">_FV(C203,"52 week low",TRUE)</f>
        <v>48.07</v>
      </c>
      <c r="F203" s="1" cm="1">
        <f t="array" aca="1" ref="F203" ca="1">_FV(C203,"Price")</f>
        <v>61.09</v>
      </c>
      <c r="G203" t="str" cm="1">
        <f t="array" aca="1" ref="G203" ca="1">_FV(C203,"Industry")</f>
        <v>Electrical Utilities &amp; IPPs</v>
      </c>
      <c r="H203" s="7" cm="1">
        <f t="array" aca="1" ref="H203" ca="1">_FV(C203,"Change (%)",TRUE)</f>
        <v>3.1199999999999999E-3</v>
      </c>
      <c r="I203" s="7">
        <f t="shared" ca="1" si="3"/>
        <v>0.90479499652536499</v>
      </c>
      <c r="K203" t="str" cm="1">
        <f t="array" aca="1" ref="K203" ca="1">_FV(C203,"Ticker symbol",TRUE)</f>
        <v>D</v>
      </c>
      <c r="L203">
        <f ca="1">VLOOKUP(K203,'SPX holdings'!B:E,4,FALSE)</f>
        <v>9.1744000000000006E-2</v>
      </c>
    </row>
    <row r="204" spans="3:12" x14ac:dyDescent="0.25">
      <c r="C204" s="8" t="e" vm="67">
        <v>#VALUE!</v>
      </c>
      <c r="D204" s="1" cm="1">
        <f t="array" aca="1" ref="D204" ca="1">_FV(C204,"52 week high",TRUE)</f>
        <v>163.93</v>
      </c>
      <c r="E204" s="1" cm="1">
        <f t="array" aca="1" ref="E204" ca="1">_FV(C204,"52 week low",TRUE)</f>
        <v>99.88</v>
      </c>
      <c r="F204" s="1" cm="1">
        <f t="array" aca="1" ref="F204" ca="1">_FV(C204,"Price")</f>
        <v>121.49</v>
      </c>
      <c r="G204" t="str" cm="1">
        <f t="array" aca="1" ref="G204" ca="1">_FV(C204,"Industry")</f>
        <v>Software &amp; IT Services</v>
      </c>
      <c r="H204" s="7" cm="1">
        <f t="array" aca="1" ref="H204" ca="1">_FV(C204,"Change (%)",TRUE)</f>
        <v>-6.7850000000000002E-3</v>
      </c>
      <c r="I204" s="7">
        <f t="shared" ca="1" si="3"/>
        <v>0.33739266198282586</v>
      </c>
      <c r="K204" t="str" cm="1">
        <f t="array" aca="1" ref="K204" ca="1">_FV(C204,"Ticker symbol",TRUE)</f>
        <v>ABNB</v>
      </c>
      <c r="L204">
        <f ca="1">VLOOKUP(K204,'SPX holdings'!B:E,4,FALSE)</f>
        <v>9.1230000000000006E-2</v>
      </c>
    </row>
    <row r="205" spans="3:12" x14ac:dyDescent="0.25">
      <c r="C205" s="14" t="e" vm="66">
        <v>#VALUE!</v>
      </c>
      <c r="D205" s="1" cm="1">
        <f t="array" aca="1" ref="D205" ca="1">_FV(C205,"52 week high",TRUE)</f>
        <v>294</v>
      </c>
      <c r="E205" s="1" cm="1">
        <f t="array" aca="1" ref="E205" ca="1">_FV(C205,"52 week low",TRUE)</f>
        <v>205.33</v>
      </c>
      <c r="F205" s="1" cm="1">
        <f t="array" aca="1" ref="F205" ca="1">_FV(C205,"Price")</f>
        <v>232.1</v>
      </c>
      <c r="G205" t="str" cm="1">
        <f t="array" aca="1" ref="G205" ca="1">_FV(C205,"Industry")</f>
        <v>Software &amp; IT Services</v>
      </c>
      <c r="H205" s="7" cm="1">
        <f t="array" aca="1" ref="H205" ca="1">_FV(C205,"Change (%)",TRUE)</f>
        <v>-4.7370000000000002E-4</v>
      </c>
      <c r="I205" s="7">
        <f t="shared" ca="1" si="3"/>
        <v>0.30190594338558685</v>
      </c>
      <c r="K205" t="str" cm="1">
        <f t="array" aca="1" ref="K205" ca="1">_FV(C205,"Ticker symbol",TRUE)</f>
        <v>WDAY</v>
      </c>
      <c r="L205">
        <f ca="1">VLOOKUP(K205,'SPX holdings'!B:E,4,FALSE)</f>
        <v>9.1037000000000007E-2</v>
      </c>
    </row>
    <row r="206" spans="3:12" x14ac:dyDescent="0.25">
      <c r="C206" s="8" t="e" vm="68">
        <v>#VALUE!</v>
      </c>
      <c r="D206" s="1" cm="1">
        <f t="array" aca="1" ref="D206" ca="1">_FV(C206,"52 week high",TRUE)</f>
        <v>118.81</v>
      </c>
      <c r="E206" s="1" cm="1">
        <f t="array" aca="1" ref="E206" ca="1">_FV(C206,"52 week low",TRUE)</f>
        <v>84.647300000000001</v>
      </c>
      <c r="F206" s="1" cm="1">
        <f t="array" aca="1" ref="F206" ca="1">_FV(C206,"Price")</f>
        <v>99.08</v>
      </c>
      <c r="G206" t="str" cm="1">
        <f t="array" aca="1" ref="G206" ca="1">_FV(C206,"Industry")</f>
        <v>Machinery, Equipment &amp; Components</v>
      </c>
      <c r="H206" s="7" cm="1">
        <f t="array" aca="1" ref="H206" ca="1">_FV(C206,"Change (%)",TRUE)</f>
        <v>1.4020999999999999E-2</v>
      </c>
      <c r="I206" s="7">
        <f t="shared" ca="1" si="3"/>
        <v>0.42246953548753458</v>
      </c>
      <c r="K206" t="str" cm="1">
        <f t="array" aca="1" ref="K206" ca="1">_FV(C206,"Ticker symbol",TRUE)</f>
        <v>PCAR</v>
      </c>
      <c r="L206">
        <f ca="1">VLOOKUP(K206,'SPX holdings'!B:E,4,FALSE)</f>
        <v>9.0787999999999994E-2</v>
      </c>
    </row>
    <row r="207" spans="3:12" x14ac:dyDescent="0.25">
      <c r="C207" s="14" t="e" vm="12298">
        <v>#VALUE!</v>
      </c>
      <c r="D207" s="1" cm="1">
        <f t="array" aca="1" ref="D207" ca="1">_FV(C207,"52 week high",TRUE)</f>
        <v>46.155000000000001</v>
      </c>
      <c r="E207" s="1" cm="1">
        <f t="array" aca="1" ref="E207" ca="1">_FV(C207,"52 week low",TRUE)</f>
        <v>31.11</v>
      </c>
      <c r="F207" s="1" cm="1">
        <f t="array" aca="1" ref="F207" ca="1">_FV(C207,"Price")</f>
        <v>34.125</v>
      </c>
      <c r="G207" t="str" cm="1">
        <f t="array" aca="1" ref="G207" ca="1">_FV(C207,"Industry")</f>
        <v>Oil &amp; Gas Related Equipment and Services</v>
      </c>
      <c r="H207" s="7" cm="1">
        <f t="array" aca="1" ref="H207" ca="1">_FV(C207,"Change (%)",TRUE)</f>
        <v>-2.7501000000000001E-2</v>
      </c>
      <c r="I207" s="7">
        <f t="shared" ca="1" si="3"/>
        <v>0.20039880358923232</v>
      </c>
      <c r="K207" t="str" cm="1">
        <f t="array" aca="1" ref="K207" ca="1">_FV(C207,"Ticker symbol",TRUE)</f>
        <v>SLB</v>
      </c>
      <c r="L207">
        <f ca="1">VLOOKUP(K207,'SPX holdings'!B:E,4,FALSE)</f>
        <v>8.9784000000000003E-2</v>
      </c>
    </row>
    <row r="208" spans="3:12" x14ac:dyDescent="0.25">
      <c r="C208" s="8" t="e" vm="12299">
        <v>#VALUE!</v>
      </c>
      <c r="D208" s="1" cm="1">
        <f t="array" aca="1" ref="D208" ca="1">_FV(C208,"52 week high",TRUE)</f>
        <v>308.52999999999997</v>
      </c>
      <c r="E208" s="1" cm="1">
        <f t="array" aca="1" ref="E208" ca="1">_FV(C208,"52 week low",TRUE)</f>
        <v>194.29499999999999</v>
      </c>
      <c r="F208" s="1" cm="1">
        <f t="array" aca="1" ref="F208" ca="1">_FV(C208,"Price")</f>
        <v>242.32</v>
      </c>
      <c r="G208" t="str" cm="1">
        <f t="array" aca="1" ref="G208" ca="1">_FV(C208,"Industry")</f>
        <v>Freight &amp; Logistics Services</v>
      </c>
      <c r="H208" s="7" cm="1">
        <f t="array" aca="1" ref="H208" ca="1">_FV(C208,"Change (%)",TRUE)</f>
        <v>1.1563E-2</v>
      </c>
      <c r="I208" s="7">
        <f t="shared" ca="1" si="3"/>
        <v>0.4204053048540291</v>
      </c>
      <c r="K208" t="str" cm="1">
        <f t="array" aca="1" ref="K208" ca="1">_FV(C208,"Ticker symbol",TRUE)</f>
        <v>FDX</v>
      </c>
      <c r="L208">
        <f ca="1">VLOOKUP(K208,'SPX holdings'!B:E,4,FALSE)</f>
        <v>8.9607000000000006E-2</v>
      </c>
    </row>
    <row r="209" spans="3:12" x14ac:dyDescent="0.25">
      <c r="C209" s="14" t="e" vm="69">
        <v>#VALUE!</v>
      </c>
      <c r="D209" s="1" cm="1">
        <f t="array" aca="1" ref="D209" ca="1">_FV(C209,"52 week high",TRUE)</f>
        <v>688.12</v>
      </c>
      <c r="E209" s="1" cm="1">
        <f t="array" aca="1" ref="E209" ca="1">_FV(C209,"52 week low",TRUE)</f>
        <v>356.14</v>
      </c>
      <c r="F209" s="1" cm="1">
        <f t="array" aca="1" ref="F209" ca="1">_FV(C209,"Price")</f>
        <v>633.84</v>
      </c>
      <c r="G209" t="str" cm="1">
        <f t="array" aca="1" ref="G209" ca="1">_FV(C209,"Industry")</f>
        <v>Healthcare Equipment &amp; Supplies</v>
      </c>
      <c r="H209" s="7" cm="1">
        <f t="array" aca="1" ref="H209" ca="1">_FV(C209,"Change (%)",TRUE)</f>
        <v>2.2141000000000001E-2</v>
      </c>
      <c r="I209" s="7">
        <f t="shared" ca="1" si="3"/>
        <v>0.83649617446834157</v>
      </c>
      <c r="K209" t="str" cm="1">
        <f t="array" aca="1" ref="K209" ca="1">_FV(C209,"Ticker symbol",TRUE)</f>
        <v>IDXX</v>
      </c>
      <c r="L209">
        <f ca="1">VLOOKUP(K209,'SPX holdings'!B:E,4,FALSE)</f>
        <v>8.9511999999999994E-2</v>
      </c>
    </row>
    <row r="210" spans="3:12" x14ac:dyDescent="0.25">
      <c r="C210" s="8" t="e" vm="12300">
        <v>#VALUE!</v>
      </c>
      <c r="D210" s="1" cm="1">
        <f t="array" aca="1" ref="D210" ca="1">_FV(C210,"52 week high",TRUE)</f>
        <v>264.83</v>
      </c>
      <c r="E210" s="1" cm="1">
        <f t="array" aca="1" ref="E210" ca="1">_FV(C210,"52 week low",TRUE)</f>
        <v>63.19</v>
      </c>
      <c r="F210" s="1" cm="1">
        <f t="array" aca="1" ref="F210" ca="1">_FV(C210,"Price")</f>
        <v>254.74</v>
      </c>
      <c r="G210" t="str" cm="1">
        <f t="array" aca="1" ref="G210" ca="1">_FV(C210,"Industry")</f>
        <v>Computers, Phones &amp; Household Electronics</v>
      </c>
      <c r="H210" s="7" cm="1">
        <f t="array" aca="1" ref="H210" ca="1">_FV(C210,"Change (%)",TRUE)</f>
        <v>-8.1759999999999992E-3</v>
      </c>
      <c r="I210" s="7">
        <f t="shared" ca="1" si="3"/>
        <v>0.94996032533227548</v>
      </c>
      <c r="K210" t="str" cm="1">
        <f t="array" aca="1" ref="K210" ca="1">_FV(C210,"Ticker symbol",TRUE)</f>
        <v>STX</v>
      </c>
      <c r="L210">
        <f ca="1">VLOOKUP(K210,'SPX holdings'!B:E,4,FALSE)</f>
        <v>8.7887999999999994E-2</v>
      </c>
    </row>
    <row r="211" spans="3:12" x14ac:dyDescent="0.25">
      <c r="C211" s="14" t="e" vm="71">
        <v>#VALUE!</v>
      </c>
      <c r="D211" s="1" cm="1">
        <f t="array" aca="1" ref="D211" ca="1">_FV(C211,"52 week high",TRUE)</f>
        <v>158.69</v>
      </c>
      <c r="E211" s="1" cm="1">
        <f t="array" aca="1" ref="E211" ca="1">_FV(C211,"52 week low",TRUE)</f>
        <v>122.36</v>
      </c>
      <c r="F211" s="1" cm="1">
        <f t="array" aca="1" ref="F211" ca="1">_FV(C211,"Price")</f>
        <v>156.16999999999999</v>
      </c>
      <c r="G211" t="str" cm="1">
        <f t="array" aca="1" ref="G211" ca="1">_FV(C211,"Industry")</f>
        <v>Specialty Retailers</v>
      </c>
      <c r="H211" s="7" cm="1">
        <f t="array" aca="1" ref="H211" ca="1">_FV(C211,"Change (%)",TRUE)</f>
        <v>1.9386E-2</v>
      </c>
      <c r="I211" s="7">
        <f t="shared" ca="1" si="3"/>
        <v>0.93063583815028872</v>
      </c>
      <c r="K211" t="str" cm="1">
        <f t="array" aca="1" ref="K211" ca="1">_FV(C211,"Ticker symbol",TRUE)</f>
        <v>ROST</v>
      </c>
      <c r="L211">
        <f ca="1">VLOOKUP(K211,'SPX holdings'!B:E,4,FALSE)</f>
        <v>8.7262000000000006E-2</v>
      </c>
    </row>
    <row r="212" spans="3:12" x14ac:dyDescent="0.25">
      <c r="C212" s="8" t="e" vm="73">
        <v>#VALUE!</v>
      </c>
      <c r="D212" s="1" cm="1">
        <f t="array" aca="1" ref="D212" ca="1">_FV(C212,"52 week high",TRUE)</f>
        <v>20.239999999999998</v>
      </c>
      <c r="E212" s="1" cm="1">
        <f t="array" aca="1" ref="E212" ca="1">_FV(C212,"52 week low",TRUE)</f>
        <v>7.25</v>
      </c>
      <c r="F212" s="1" cm="1">
        <f t="array" aca="1" ref="F212" ca="1">_FV(C212,"Price")</f>
        <v>19.239999999999998</v>
      </c>
      <c r="G212" t="str" cm="1">
        <f t="array" aca="1" ref="G212" ca="1">_FV(C212,"Industry")</f>
        <v>Media &amp; Publishing</v>
      </c>
      <c r="H212" s="7" cm="1">
        <f t="array" aca="1" ref="H212" ca="1">_FV(C212,"Change (%)",TRUE)</f>
        <v>-5.6849999999999999E-3</v>
      </c>
      <c r="I212" s="7">
        <f t="shared" ca="1" si="3"/>
        <v>0.92301770592763666</v>
      </c>
      <c r="K212" t="str" cm="1">
        <f t="array" aca="1" ref="K212" ca="1">_FV(C212,"Ticker symbol",TRUE)</f>
        <v>WBD</v>
      </c>
      <c r="L212">
        <f ca="1">VLOOKUP(K212,'SPX holdings'!B:E,4,FALSE)</f>
        <v>8.4650000000000003E-2</v>
      </c>
    </row>
    <row r="213" spans="3:12" x14ac:dyDescent="0.25">
      <c r="C213" s="14" t="e" vm="70">
        <v>#VALUE!</v>
      </c>
      <c r="D213" s="1" cm="1">
        <f t="array" aca="1" ref="D213" ca="1">_FV(C213,"52 week high",TRUE)</f>
        <v>50.924999999999997</v>
      </c>
      <c r="E213" s="1" cm="1">
        <f t="array" aca="1" ref="E213" ca="1">_FV(C213,"52 week low",TRUE)</f>
        <v>33.6</v>
      </c>
      <c r="F213" s="1" cm="1">
        <f t="array" aca="1" ref="F213" ca="1">_FV(C213,"Price")</f>
        <v>48.4</v>
      </c>
      <c r="G213" t="str" cm="1">
        <f t="array" aca="1" ref="G213" ca="1">_FV(C213,"Industry")</f>
        <v>Oil &amp; Gas Related Equipment and Services</v>
      </c>
      <c r="H213" s="7" cm="1">
        <f t="array" aca="1" ref="H213" ca="1">_FV(C213,"Change (%)",TRUE)</f>
        <v>8.271000000000001E-4</v>
      </c>
      <c r="I213" s="7">
        <f t="shared" ca="1" si="3"/>
        <v>0.85425685425685427</v>
      </c>
      <c r="K213" t="str" cm="1">
        <f t="array" aca="1" ref="K213" ca="1">_FV(C213,"Ticker symbol",TRUE)</f>
        <v>BKR</v>
      </c>
      <c r="L213">
        <f ca="1">VLOOKUP(K213,'SPX holdings'!B:E,4,FALSE)</f>
        <v>8.4090999999999999E-2</v>
      </c>
    </row>
    <row r="214" spans="3:12" x14ac:dyDescent="0.25">
      <c r="C214" s="8" t="e" vm="58">
        <v>#VALUE!</v>
      </c>
      <c r="D214" s="1" cm="1">
        <f t="array" aca="1" ref="D214" ca="1">_FV(C214,"52 week high",TRUE)</f>
        <v>67.885000000000005</v>
      </c>
      <c r="E214" s="1" cm="1">
        <f t="array" aca="1" ref="E214" ca="1">_FV(C214,"52 week low",TRUE)</f>
        <v>45.7</v>
      </c>
      <c r="F214" s="1" cm="1">
        <f t="array" aca="1" ref="F214" ca="1">_FV(C214,"Price")</f>
        <v>67.58</v>
      </c>
      <c r="G214" t="str" cm="1">
        <f t="array" aca="1" ref="G214" ca="1">_FV(C214,"Industry")</f>
        <v>Beverages</v>
      </c>
      <c r="H214" s="7" cm="1">
        <f t="array" aca="1" ref="H214" ca="1">_FV(C214,"Change (%)",TRUE)</f>
        <v>2.225E-3</v>
      </c>
      <c r="I214" s="7">
        <f t="shared" ca="1" si="3"/>
        <v>0.98625197205318882</v>
      </c>
      <c r="K214" t="str" cm="1">
        <f t="array" aca="1" ref="K214" ca="1">_FV(C214,"Ticker symbol",TRUE)</f>
        <v>MNST</v>
      </c>
      <c r="L214">
        <f ca="1">VLOOKUP(K214,'SPX holdings'!B:E,4,FALSE)</f>
        <v>8.3993999999999999E-2</v>
      </c>
    </row>
    <row r="215" spans="3:12" x14ac:dyDescent="0.25">
      <c r="C215" s="14" t="e" vm="12301">
        <v>#VALUE!</v>
      </c>
      <c r="D215" s="1" cm="1">
        <f t="array" aca="1" ref="D215" ca="1">_FV(C215,"52 week high",TRUE)</f>
        <v>83.32</v>
      </c>
      <c r="E215" s="1" cm="1">
        <f t="array" aca="1" ref="E215" ca="1">_FV(C215,"52 week low",TRUE)</f>
        <v>54.22</v>
      </c>
      <c r="F215" s="1" cm="1">
        <f t="array" aca="1" ref="F215" ca="1">_FV(C215,"Price")</f>
        <v>58.9</v>
      </c>
      <c r="G215" t="str" cm="1">
        <f t="array" aca="1" ref="G215" ca="1">_FV(C215,"Industry")</f>
        <v>Machinery, Equipment &amp; Components</v>
      </c>
      <c r="H215" s="7" cm="1">
        <f t="array" aca="1" ref="H215" ca="1">_FV(C215,"Change (%)",TRUE)</f>
        <v>-9.4179999999999993E-3</v>
      </c>
      <c r="I215" s="7">
        <f t="shared" ca="1" si="3"/>
        <v>0.16082474226804125</v>
      </c>
      <c r="K215" t="str" cm="1">
        <f t="array" aca="1" ref="K215" ca="1">_FV(C215,"Ticker symbol",TRUE)</f>
        <v>CARR</v>
      </c>
      <c r="L215">
        <f ca="1">VLOOKUP(K215,'SPX holdings'!B:E,4,FALSE)</f>
        <v>8.3728999999999998E-2</v>
      </c>
    </row>
    <row r="216" spans="3:12" x14ac:dyDescent="0.25">
      <c r="C216" s="8" t="e" vm="75">
        <v>#VALUE!</v>
      </c>
      <c r="D216" s="1" cm="1">
        <f t="array" aca="1" ref="D216" ca="1">_FV(C216,"52 week high",TRUE)</f>
        <v>81.150000000000006</v>
      </c>
      <c r="E216" s="1" cm="1">
        <f t="array" aca="1" ref="E216" ca="1">_FV(C216,"52 week low",TRUE)</f>
        <v>62.12</v>
      </c>
      <c r="F216" s="1" cm="1">
        <f t="array" aca="1" ref="F216" ca="1">_FV(C216,"Price")</f>
        <v>79.599999999999994</v>
      </c>
      <c r="G216" t="str" cm="1">
        <f t="array" aca="1" ref="G216" ca="1">_FV(C216,"Industry")</f>
        <v>Electrical Utilities &amp; IPPs</v>
      </c>
      <c r="H216" s="7" cm="1">
        <f t="array" aca="1" ref="H216" ca="1">_FV(C216,"Change (%)",TRUE)</f>
        <v>-8.8409999999999999E-3</v>
      </c>
      <c r="I216" s="7">
        <f t="shared" ca="1" si="3"/>
        <v>0.9185496584340509</v>
      </c>
      <c r="K216" t="str" cm="1">
        <f t="array" aca="1" ref="K216" ca="1">_FV(C216,"Ticker symbol",TRUE)</f>
        <v>XEL</v>
      </c>
      <c r="L216">
        <f ca="1">VLOOKUP(K216,'SPX holdings'!B:E,4,FALSE)</f>
        <v>8.3495E-2</v>
      </c>
    </row>
    <row r="217" spans="3:12" x14ac:dyDescent="0.25">
      <c r="C217" s="14" t="e" vm="12302">
        <v>#VALUE!</v>
      </c>
      <c r="D217" s="1" cm="1">
        <f t="array" aca="1" ref="D217" ca="1">_FV(C217,"52 week high",TRUE)</f>
        <v>195.5</v>
      </c>
      <c r="E217" s="1" cm="1">
        <f t="array" aca="1" ref="E217" ca="1">_FV(C217,"52 week low",TRUE)</f>
        <v>110.44</v>
      </c>
      <c r="F217" s="1" cm="1">
        <f t="array" aca="1" ref="F217" ca="1">_FV(C217,"Price")</f>
        <v>171.47</v>
      </c>
      <c r="G217" t="str" cm="1">
        <f t="array" aca="1" ref="G217" ca="1">_FV(C217,"Industry")</f>
        <v>Homebuilding &amp; Construction Supplies</v>
      </c>
      <c r="H217" s="7" cm="1">
        <f t="array" aca="1" ref="H217" ca="1">_FV(C217,"Change (%)",TRUE)</f>
        <v>-5.6249999999999998E-3</v>
      </c>
      <c r="I217" s="7">
        <f t="shared" ca="1" si="3"/>
        <v>0.7174935339760169</v>
      </c>
      <c r="K217" t="str" cm="1">
        <f t="array" aca="1" ref="K217" ca="1">_FV(C217,"Ticker symbol",TRUE)</f>
        <v>DHI</v>
      </c>
      <c r="L217">
        <f ca="1">VLOOKUP(K217,'SPX holdings'!B:E,4,FALSE)</f>
        <v>8.2263000000000003E-2</v>
      </c>
    </row>
    <row r="218" spans="3:12" x14ac:dyDescent="0.25">
      <c r="C218" s="8" t="e" vm="12303">
        <v>#VALUE!</v>
      </c>
      <c r="D218" s="1" cm="1">
        <f t="array" aca="1" ref="D218" ca="1">_FV(C218,"52 week high",TRUE)</f>
        <v>12.43</v>
      </c>
      <c r="E218" s="1" cm="1">
        <f t="array" aca="1" ref="E218" ca="1">_FV(C218,"52 week low",TRUE)</f>
        <v>8.4405999999999999</v>
      </c>
      <c r="F218" s="1" cm="1">
        <f t="array" aca="1" ref="F218" ca="1">_FV(C218,"Price")</f>
        <v>12.234999999999999</v>
      </c>
      <c r="G218" t="str" cm="1">
        <f t="array" aca="1" ref="G218" ca="1">_FV(C218,"Industry")</f>
        <v>Automobiles &amp; Auto Parts</v>
      </c>
      <c r="H218" s="7" cm="1">
        <f t="array" aca="1" ref="H218" ca="1">_FV(C218,"Change (%)",TRUE)</f>
        <v>-2.8519999999999999E-3</v>
      </c>
      <c r="I218" s="7">
        <f t="shared" ca="1" si="3"/>
        <v>0.95112046924349514</v>
      </c>
      <c r="K218" t="str" cm="1">
        <f t="array" aca="1" ref="K218" ca="1">_FV(C218,"Ticker symbol",TRUE)</f>
        <v>F</v>
      </c>
      <c r="L218">
        <f ca="1">VLOOKUP(K218,'SPX holdings'!B:E,4,FALSE)</f>
        <v>8.1847000000000003E-2</v>
      </c>
    </row>
    <row r="219" spans="3:12" x14ac:dyDescent="0.25">
      <c r="C219" s="14" t="e" vm="12304">
        <v>#VALUE!</v>
      </c>
      <c r="D219" s="1" cm="1">
        <f t="array" aca="1" ref="D219" ca="1">_FV(C219,"52 week high",TRUE)</f>
        <v>1.075</v>
      </c>
      <c r="E219" s="1" cm="1">
        <f t="array" aca="1" ref="E219" ca="1">_FV(C219,"52 week low",TRUE)</f>
        <v>0.34</v>
      </c>
      <c r="F219" s="1" cm="1">
        <f t="array" aca="1" ref="F219" ca="1">_FV(C219,"Price")</f>
        <v>1.075</v>
      </c>
      <c r="G219" t="str" cm="1">
        <f t="array" aca="1" ref="G219" ca="1">_FV(C219,"Industry")</f>
        <v>Metals &amp; Mining</v>
      </c>
      <c r="H219" s="7" cm="1">
        <f t="array" aca="1" ref="H219" ca="1">_FV(C219,"Change (%)",TRUE)</f>
        <v>2.3809999999999998E-2</v>
      </c>
      <c r="I219" s="7">
        <f t="shared" ca="1" si="3"/>
        <v>1</v>
      </c>
      <c r="K219" t="str" cm="1">
        <f t="array" aca="1" ref="K219" ca="1">_FV(C219,"Ticker symbol",TRUE)</f>
        <v>RSG</v>
      </c>
      <c r="L219">
        <f ca="1">VLOOKUP(K219,'SPX holdings'!B:E,4,FALSE)</f>
        <v>8.1522999999999998E-2</v>
      </c>
    </row>
    <row r="220" spans="3:12" x14ac:dyDescent="0.25">
      <c r="C220" s="8" t="e" vm="12305">
        <v>#VALUE!</v>
      </c>
      <c r="D220" s="1" t="e" cm="1" vm="12306">
        <f t="array" ref="D220">_FV(C220,"52 week high",TRUE)</f>
        <v>#VALUE!</v>
      </c>
      <c r="E220" s="1" t="e" cm="1" vm="12307">
        <f t="array" ref="E220">_FV(C220,"52 week low",TRUE)</f>
        <v>#VALUE!</v>
      </c>
      <c r="F220" s="1" cm="1">
        <f t="array" aca="1" ref="F220" ca="1">_FV(C220,"Price")</f>
        <v>15.11</v>
      </c>
      <c r="G220" t="str" cm="1">
        <f t="array" aca="1" ref="G220" ca="1">_FV(C220,"Industry")</f>
        <v>Healthcare Equipment &amp; Supplies</v>
      </c>
      <c r="H220" s="7" cm="1">
        <f t="array" aca="1" ref="H220" ca="1">_FV(C220,"Change (%)",TRUE)</f>
        <v>2.8241000000000002E-2</v>
      </c>
      <c r="I220" s="7" t="e" vm="12308">
        <f t="shared" ca="1" si="3"/>
        <v>#VALUE!</v>
      </c>
      <c r="K220" t="str" cm="1">
        <f t="array" aca="1" ref="K220" ca="1">_FV(C220,"Ticker symbol",TRUE)</f>
        <v>AMP</v>
      </c>
      <c r="L220">
        <f ca="1">VLOOKUP(K220,'SPX holdings'!B:E,4,FALSE)</f>
        <v>8.1073000000000006E-2</v>
      </c>
    </row>
    <row r="221" spans="3:12" x14ac:dyDescent="0.25">
      <c r="C221" s="14" t="e" vm="12309">
        <v>#VALUE!</v>
      </c>
      <c r="D221" s="1" cm="1">
        <f t="array" aca="1" ref="D221" ca="1">_FV(C221,"52 week high",TRUE)</f>
        <v>167.56</v>
      </c>
      <c r="E221" s="1" cm="1">
        <f t="array" aca="1" ref="E221" ca="1">_FV(C221,"52 week low",TRUE)</f>
        <v>108.45</v>
      </c>
      <c r="F221" s="1" cm="1">
        <f t="array" aca="1" ref="F221" ca="1">_FV(C221,"Price")</f>
        <v>155.63</v>
      </c>
      <c r="G221" t="str" cm="1">
        <f t="array" aca="1" ref="G221" ca="1">_FV(C221,"Industry")</f>
        <v>Real Estate Operations</v>
      </c>
      <c r="H221" s="7" cm="1">
        <f t="array" aca="1" ref="H221" ca="1">_FV(C221,"Change (%)",TRUE)</f>
        <v>-5.94E-3</v>
      </c>
      <c r="I221" s="7">
        <f t="shared" ca="1" si="3"/>
        <v>0.79817289798680413</v>
      </c>
      <c r="K221" t="str" cm="1">
        <f t="array" aca="1" ref="K221" ca="1">_FV(C221,"Ticker symbol",TRUE)</f>
        <v>CBRE</v>
      </c>
      <c r="L221">
        <f ca="1">VLOOKUP(K221,'SPX holdings'!B:E,4,FALSE)</f>
        <v>8.0851000000000006E-2</v>
      </c>
    </row>
    <row r="222" spans="3:12" x14ac:dyDescent="0.25">
      <c r="C222" s="8" t="e" vm="78">
        <v>#VALUE!</v>
      </c>
      <c r="D222" s="1" cm="1">
        <f t="array" aca="1" ref="D222" ca="1">_FV(C222,"52 week high",TRUE)</f>
        <v>170.08</v>
      </c>
      <c r="E222" s="1" cm="1">
        <f t="array" aca="1" ref="E222" ca="1">_FV(C222,"52 week low",TRUE)</f>
        <v>81.63</v>
      </c>
      <c r="F222" s="1" cm="1">
        <f t="array" aca="1" ref="F222" ca="1">_FV(C222,"Price")</f>
        <v>151.57</v>
      </c>
      <c r="G222" t="str" cm="1">
        <f t="array" aca="1" ref="G222" ca="1">_FV(C222,"Industry")</f>
        <v>Software &amp; IT Services</v>
      </c>
      <c r="H222" s="7" cm="1">
        <f t="array" aca="1" ref="H222" ca="1">_FV(C222,"Change (%)",TRUE)</f>
        <v>-7.4000000000000003E-3</v>
      </c>
      <c r="I222" s="7">
        <f t="shared" ca="1" si="3"/>
        <v>0.79072922555115865</v>
      </c>
      <c r="K222" t="str" cm="1">
        <f t="array" aca="1" ref="K222" ca="1">_FV(C222,"Ticker symbol",TRUE)</f>
        <v>DDOG</v>
      </c>
      <c r="L222">
        <f ca="1">VLOOKUP(K222,'SPX holdings'!B:E,4,FALSE)</f>
        <v>8.0589999999999995E-2</v>
      </c>
    </row>
    <row r="223" spans="3:12" x14ac:dyDescent="0.25">
      <c r="C223" s="14" t="e" vm="12310">
        <v>#VALUE!</v>
      </c>
      <c r="D223" s="1" cm="1">
        <f t="array" aca="1" ref="D223" ca="1">_FV(C223,"52 week high",TRUE)</f>
        <v>89.05</v>
      </c>
      <c r="E223" s="1" cm="1">
        <f t="array" aca="1" ref="E223" ca="1">_FV(C223,"52 week low",TRUE)</f>
        <v>65.209999999999994</v>
      </c>
      <c r="F223" s="1" cm="1">
        <f t="array" aca="1" ref="F223" ca="1">_FV(C223,"Price")</f>
        <v>81.33</v>
      </c>
      <c r="G223" t="str" cm="1">
        <f t="array" aca="1" ref="G223" ca="1">_FV(C223,"Industry")</f>
        <v>Insurance</v>
      </c>
      <c r="H223" s="7" cm="1">
        <f t="array" aca="1" ref="H223" ca="1">_FV(C223,"Change (%)",TRUE)</f>
        <v>-7.3229999999999996E-3</v>
      </c>
      <c r="I223" s="7">
        <f t="shared" ca="1" si="3"/>
        <v>0.67617449664429541</v>
      </c>
      <c r="K223" t="str" cm="1">
        <f t="array" aca="1" ref="K223" ca="1">_FV(C223,"Ticker symbol",TRUE)</f>
        <v>MET</v>
      </c>
      <c r="L223">
        <f ca="1">VLOOKUP(K223,'SPX holdings'!B:E,4,FALSE)</f>
        <v>8.0549999999999997E-2</v>
      </c>
    </row>
    <row r="224" spans="3:12" x14ac:dyDescent="0.25">
      <c r="C224" s="8" t="e" vm="12311">
        <v>#VALUE!</v>
      </c>
      <c r="D224" s="1" cm="1">
        <f t="array" aca="1" ref="D224" ca="1">_FV(C224,"52 week high",TRUE)</f>
        <v>118.07</v>
      </c>
      <c r="E224" s="1" cm="1">
        <f t="array" aca="1" ref="E224" ca="1">_FV(C224,"52 week low",TRUE)</f>
        <v>70.63</v>
      </c>
      <c r="F224" s="1" cm="1">
        <f t="array" aca="1" ref="F224" ca="1">_FV(C224,"Price")</f>
        <v>72.47</v>
      </c>
      <c r="G224" t="str" cm="1">
        <f t="array" aca="1" ref="G224" ca="1">_FV(C224,"Industry")</f>
        <v>Oil &amp; Gas Related Equipment and Services</v>
      </c>
      <c r="H224" s="7" cm="1">
        <f t="array" aca="1" ref="H224" ca="1">_FV(C224,"Change (%)",TRUE)</f>
        <v>-6.9879999999999994E-3</v>
      </c>
      <c r="I224" s="7">
        <f t="shared" ca="1" si="3"/>
        <v>3.8785834738617277E-2</v>
      </c>
      <c r="K224" t="str" cm="1">
        <f t="array" aca="1" ref="K224" ca="1">_FV(C224,"Ticker symbol",TRUE)</f>
        <v>OKE</v>
      </c>
      <c r="L224">
        <f ca="1">VLOOKUP(K224,'SPX holdings'!B:E,4,FALSE)</f>
        <v>8.0546000000000006E-2</v>
      </c>
    </row>
    <row r="225" spans="3:12" x14ac:dyDescent="0.25">
      <c r="C225" s="14" t="e" vm="12312">
        <v>#VALUE!</v>
      </c>
      <c r="D225" s="1" cm="1">
        <f t="array" aca="1" ref="D225" ca="1">_FV(C225,"52 week high",TRUE)</f>
        <v>77.41</v>
      </c>
      <c r="E225" s="1" cm="1">
        <f t="array" aca="1" ref="E225" ca="1">_FV(C225,"52 week low",TRUE)</f>
        <v>53.4</v>
      </c>
      <c r="F225" s="1" cm="1">
        <f t="array" aca="1" ref="F225" ca="1">_FV(C225,"Price")</f>
        <v>63.5</v>
      </c>
      <c r="G225" t="str" cm="1">
        <f t="array" aca="1" ref="G225" ca="1">_FV(C225,"Industry")</f>
        <v>Chemicals</v>
      </c>
      <c r="H225" s="7" cm="1">
        <f t="array" aca="1" ref="H225" ca="1">_FV(C225,"Change (%)",TRUE)</f>
        <v>3.3023999999999998E-2</v>
      </c>
      <c r="I225" s="7">
        <f t="shared" ca="1" si="3"/>
        <v>0.42065805914202425</v>
      </c>
      <c r="K225" t="str" cm="1">
        <f t="array" aca="1" ref="K225" ca="1">_FV(C225,"Ticker symbol",TRUE)</f>
        <v>CTVA</v>
      </c>
      <c r="L225">
        <f ca="1">VLOOKUP(K225,'SPX holdings'!B:E,4,FALSE)</f>
        <v>8.0411999999999997E-2</v>
      </c>
    </row>
    <row r="226" spans="3:12" x14ac:dyDescent="0.25">
      <c r="C226" s="8" t="e" vm="12313">
        <v>#VALUE!</v>
      </c>
      <c r="D226" s="1" cm="1">
        <f t="array" aca="1" ref="D226" ca="1">_FV(C226,"52 week high",TRUE)</f>
        <v>83</v>
      </c>
      <c r="E226" s="1" cm="1">
        <f t="array" aca="1" ref="E226" ca="1">_FV(C226,"52 week low",TRUE)</f>
        <v>64.004999999999995</v>
      </c>
      <c r="F226" s="1" cm="1">
        <f t="array" aca="1" ref="F226" ca="1">_FV(C226,"Price")</f>
        <v>76.650000000000006</v>
      </c>
      <c r="G226" t="str" cm="1">
        <f t="array" aca="1" ref="G226" ca="1">_FV(C226,"Industry")</f>
        <v>Healthcare Equipment &amp; Supplies</v>
      </c>
      <c r="H226" s="7" cm="1">
        <f t="array" aca="1" ref="H226" ca="1">_FV(C226,"Change (%)",TRUE)</f>
        <v>4.4559999999999999E-3</v>
      </c>
      <c r="I226" s="7">
        <f t="shared" ca="1" si="3"/>
        <v>0.66570150039484111</v>
      </c>
      <c r="K226" t="str" cm="1">
        <f t="array" aca="1" ref="K226" ca="1">_FV(C226,"Ticker symbol",TRUE)</f>
        <v>EW</v>
      </c>
      <c r="L226">
        <f ca="1">VLOOKUP(K226,'SPX holdings'!B:E,4,FALSE)</f>
        <v>7.9931000000000002E-2</v>
      </c>
    </row>
    <row r="227" spans="3:12" x14ac:dyDescent="0.25">
      <c r="C227" s="14" t="e" vm="12314">
        <v>#VALUE!</v>
      </c>
      <c r="D227" s="1" cm="1">
        <f t="array" aca="1" ref="D227" ca="1">_FV(C227,"52 week high",TRUE)</f>
        <v>356.92</v>
      </c>
      <c r="E227" s="1" cm="1">
        <f t="array" aca="1" ref="E227" ca="1">_FV(C227,"52 week low",TRUE)</f>
        <v>256.60000000000002</v>
      </c>
      <c r="F227" s="1" cm="1">
        <f t="array" aca="1" ref="F227" ca="1">_FV(C227,"Price")</f>
        <v>289.16000000000003</v>
      </c>
      <c r="G227" t="str" cm="1">
        <f t="array" aca="1" ref="G227" ca="1">_FV(C227,"Industry")</f>
        <v>Residential &amp; Commercial REIT</v>
      </c>
      <c r="H227" s="7" cm="1">
        <f t="array" aca="1" ref="H227" ca="1">_FV(C227,"Change (%)",TRUE)</f>
        <v>-5.2290000000000001E-3</v>
      </c>
      <c r="I227" s="7">
        <f t="shared" ca="1" si="3"/>
        <v>0.324561403508772</v>
      </c>
      <c r="K227" t="str" cm="1">
        <f t="array" aca="1" ref="K227" ca="1">_FV(C227,"Ticker symbol",TRUE)</f>
        <v>PSA</v>
      </c>
      <c r="L227">
        <f ca="1">VLOOKUP(K227,'SPX holdings'!B:E,4,FALSE)</f>
        <v>7.9844999999999999E-2</v>
      </c>
    </row>
    <row r="228" spans="3:12" x14ac:dyDescent="0.25">
      <c r="C228" s="8" t="e" vm="79">
        <v>#VALUE!</v>
      </c>
      <c r="D228" s="1" cm="1">
        <f t="array" aca="1" ref="D228" ca="1">_FV(C228,"52 week high",TRUE)</f>
        <v>48.11</v>
      </c>
      <c r="E228" s="1" cm="1">
        <f t="array" aca="1" ref="E228" ca="1">_FV(C228,"52 week low",TRUE)</f>
        <v>35.94</v>
      </c>
      <c r="F228" s="1" cm="1">
        <f t="array" aca="1" ref="F228" ca="1">_FV(C228,"Price")</f>
        <v>44.97</v>
      </c>
      <c r="G228" t="str" cm="1">
        <f t="array" aca="1" ref="G228" ca="1">_FV(C228,"Industry")</f>
        <v>Electrical Utilities &amp; IPPs</v>
      </c>
      <c r="H228" s="7" cm="1">
        <f t="array" aca="1" ref="H228" ca="1">_FV(C228,"Change (%)",TRUE)</f>
        <v>-1.9970000000000001E-3</v>
      </c>
      <c r="I228" s="7">
        <f t="shared" ca="1" si="3"/>
        <v>0.74198849630238295</v>
      </c>
      <c r="K228" t="str" cm="1">
        <f t="array" aca="1" ref="K228" ca="1">_FV(C228,"Ticker symbol",TRUE)</f>
        <v>EXC</v>
      </c>
      <c r="L228">
        <f ca="1">VLOOKUP(K228,'SPX holdings'!B:E,4,FALSE)</f>
        <v>7.9580999999999999E-2</v>
      </c>
    </row>
    <row r="229" spans="3:12" x14ac:dyDescent="0.25">
      <c r="C229" s="14" t="e" vm="72">
        <v>#VALUE!</v>
      </c>
      <c r="D229" s="1" cm="1">
        <f t="array" aca="1" ref="D229" ca="1">_FV(C229,"52 week high",TRUE)</f>
        <v>203.75</v>
      </c>
      <c r="E229" s="1" cm="1">
        <f t="array" aca="1" ref="E229" ca="1">_FV(C229,"52 week low",TRUE)</f>
        <v>115.21</v>
      </c>
      <c r="F229" s="1" cm="1">
        <f t="array" aca="1" ref="F229" ca="1">_FV(C229,"Price")</f>
        <v>201</v>
      </c>
      <c r="G229" t="str" cm="1">
        <f t="array" aca="1" ref="G229" ca="1">_FV(C229,"Industry")</f>
        <v>Software &amp; IT Services</v>
      </c>
      <c r="H229" s="7" cm="1">
        <f t="array" aca="1" ref="H229" ca="1">_FV(C229,"Change (%)",TRUE)</f>
        <v>-3.1250000000000002E-3</v>
      </c>
      <c r="I229" s="7">
        <f t="shared" ca="1" si="3"/>
        <v>0.96894059182290493</v>
      </c>
      <c r="K229" t="str" cm="1">
        <f t="array" aca="1" ref="K229" ca="1">_FV(C229,"Ticker symbol",TRUE)</f>
        <v>EA</v>
      </c>
      <c r="L229">
        <f ca="1">VLOOKUP(K229,'SPX holdings'!B:E,4,FALSE)</f>
        <v>7.9492999999999994E-2</v>
      </c>
    </row>
    <row r="230" spans="3:12" x14ac:dyDescent="0.25">
      <c r="C230" s="8" t="e" vm="74">
        <v>#VALUE!</v>
      </c>
      <c r="D230" s="1" cm="1">
        <f t="array" aca="1" ref="D230" ca="1">_FV(C230,"52 week high",TRUE)</f>
        <v>261.47000000000003</v>
      </c>
      <c r="E230" s="1" cm="1">
        <f t="array" aca="1" ref="E230" ca="1">_FV(C230,"52 week low",TRUE)</f>
        <v>146.76</v>
      </c>
      <c r="F230" s="1" cm="1">
        <f t="array" aca="1" ref="F230" ca="1">_FV(C230,"Price")</f>
        <v>256.94</v>
      </c>
      <c r="G230" t="str" cm="1">
        <f t="array" aca="1" ref="G230" ca="1">_FV(C230,"Industry")</f>
        <v>Software &amp; IT Services</v>
      </c>
      <c r="H230" s="7" cm="1">
        <f t="array" aca="1" ref="H230" ca="1">_FV(C230,"Change (%)",TRUE)</f>
        <v>6.0299999999999998E-3</v>
      </c>
      <c r="I230" s="7">
        <f t="shared" ca="1" si="3"/>
        <v>0.96050910992938687</v>
      </c>
      <c r="K230" t="str" cm="1">
        <f t="array" aca="1" ref="K230" ca="1">_FV(C230,"Ticker symbol",TRUE)</f>
        <v>TTWO</v>
      </c>
      <c r="L230">
        <f ca="1">VLOOKUP(K230,'SPX holdings'!B:E,4,FALSE)</f>
        <v>7.8418000000000002E-2</v>
      </c>
    </row>
    <row r="231" spans="3:12" x14ac:dyDescent="0.25">
      <c r="C231" s="14" t="e" vm="12315">
        <v>#VALUE!</v>
      </c>
      <c r="D231" s="1" cm="1">
        <f t="array" aca="1" ref="D231" ca="1">_FV(C231,"52 week high",TRUE)</f>
        <v>954</v>
      </c>
      <c r="E231" s="1" cm="1">
        <f t="array" aca="1" ref="E231" ca="1">_FV(C231,"52 week low",TRUE)</f>
        <v>438.86</v>
      </c>
      <c r="F231" s="1" cm="1">
        <f t="array" aca="1" ref="F231" ca="1">_FV(C231,"Price")</f>
        <v>930.51</v>
      </c>
      <c r="G231" t="str" cm="1">
        <f t="array" aca="1" ref="G231" ca="1">_FV(C231,"Industry")</f>
        <v>Semiconductors &amp; Semiconductor Equipment</v>
      </c>
      <c r="H231" s="7" cm="1">
        <f t="array" aca="1" ref="H231" ca="1">_FV(C231,"Change (%)",TRUE)</f>
        <v>1.5984999999999999E-2</v>
      </c>
      <c r="I231" s="7">
        <f t="shared" ca="1" si="3"/>
        <v>0.95440074542842723</v>
      </c>
      <c r="K231" t="str" cm="1">
        <f t="array" aca="1" ref="K231" ca="1">_FV(C231,"Ticker symbol",TRUE)</f>
        <v>MPWR</v>
      </c>
      <c r="L231">
        <f ca="1">VLOOKUP(K231,'SPX holdings'!B:E,4,FALSE)</f>
        <v>7.7654000000000001E-2</v>
      </c>
    </row>
    <row r="232" spans="3:12" x14ac:dyDescent="0.25">
      <c r="C232" s="8" t="e" vm="12316">
        <v>#VALUE!</v>
      </c>
      <c r="D232" s="1" cm="1">
        <f t="array" aca="1" ref="D232" ca="1">_FV(C232,"52 week high",TRUE)</f>
        <v>642.44799999999998</v>
      </c>
      <c r="E232" s="1" cm="1">
        <f t="array" aca="1" ref="E232" ca="1">_FV(C232,"52 week low",TRUE)</f>
        <v>486.73500000000001</v>
      </c>
      <c r="F232" s="1" cm="1">
        <f t="array" aca="1" ref="F232" ca="1">_FV(C232,"Price")</f>
        <v>560.77</v>
      </c>
      <c r="G232" t="str" cm="1">
        <f t="array" aca="1" ref="G232" ca="1">_FV(C232,"Industry")</f>
        <v>Professional &amp; Commercial Services</v>
      </c>
      <c r="H232" s="7" cm="1">
        <f t="array" aca="1" ref="H232" ca="1">_FV(C232,"Change (%)",TRUE)</f>
        <v>1.4803E-2</v>
      </c>
      <c r="I232" s="7">
        <f t="shared" ca="1" si="3"/>
        <v>0.47545805424081472</v>
      </c>
      <c r="K232" t="str" cm="1">
        <f t="array" aca="1" ref="K232" ca="1">_FV(C232,"Ticker symbol",TRUE)</f>
        <v>MSCI</v>
      </c>
      <c r="L232">
        <f ca="1">VLOOKUP(K232,'SPX holdings'!B:E,4,FALSE)</f>
        <v>7.7303999999999998E-2</v>
      </c>
    </row>
    <row r="233" spans="3:12" x14ac:dyDescent="0.25">
      <c r="C233" s="14" t="e" vm="12317">
        <v>#VALUE!</v>
      </c>
      <c r="D233" s="1" cm="1">
        <f t="array" aca="1" ref="D233" ca="1">_FV(C233,"52 week high",TRUE)</f>
        <v>198.33</v>
      </c>
      <c r="E233" s="1" cm="1">
        <f t="array" aca="1" ref="E233" ca="1">_FV(C233,"52 week low",TRUE)</f>
        <v>145.02000000000001</v>
      </c>
      <c r="F233" s="1" cm="1">
        <f t="array" aca="1" ref="F233" ca="1">_FV(C233,"Price")</f>
        <v>186.13</v>
      </c>
      <c r="G233" t="str" cm="1">
        <f t="array" aca="1" ref="G233" ca="1">_FV(C233,"Industry")</f>
        <v>Machinery, Equipment &amp; Components</v>
      </c>
      <c r="H233" s="7" cm="1">
        <f t="array" aca="1" ref="H233" ca="1">_FV(C233,"Change (%)",TRUE)</f>
        <v>-6.9889999999999996E-3</v>
      </c>
      <c r="I233" s="7">
        <f t="shared" ca="1" si="3"/>
        <v>0.77114987807165603</v>
      </c>
      <c r="K233" t="str" cm="1">
        <f t="array" aca="1" ref="K233" ca="1">_FV(C233,"Ticker symbol",TRUE)</f>
        <v>AME</v>
      </c>
      <c r="L233">
        <f ca="1">VLOOKUP(K233,'SPX holdings'!B:E,4,FALSE)</f>
        <v>7.6304999999999998E-2</v>
      </c>
    </row>
    <row r="234" spans="3:12" x14ac:dyDescent="0.25">
      <c r="C234" s="8" t="e" vm="12318">
        <v>#VALUE!</v>
      </c>
      <c r="D234" s="1" cm="1">
        <f t="array" aca="1" ref="D234" ca="1">_FV(C234,"52 week high",TRUE)</f>
        <v>88.07</v>
      </c>
      <c r="E234" s="1" cm="1">
        <f t="array" aca="1" ref="E234" ca="1">_FV(C234,"52 week low",TRUE)</f>
        <v>69.239999999999995</v>
      </c>
      <c r="F234" s="1" cm="1">
        <f t="array" aca="1" ref="F234" ca="1">_FV(C234,"Price")</f>
        <v>79.64</v>
      </c>
      <c r="G234" t="str" cm="1">
        <f t="array" aca="1" ref="G234" ca="1">_FV(C234,"Industry")</f>
        <v>Insurance</v>
      </c>
      <c r="H234" s="7" cm="1">
        <f t="array" aca="1" ref="H234" ca="1">_FV(C234,"Change (%)",TRUE)</f>
        <v>0</v>
      </c>
      <c r="I234" s="7">
        <f t="shared" ca="1" si="3"/>
        <v>0.55231014338821061</v>
      </c>
      <c r="K234" t="str" cm="1">
        <f t="array" aca="1" ref="K234" ca="1">_FV(C234,"Ticker symbol",TRUE)</f>
        <v>AIG</v>
      </c>
      <c r="L234">
        <f ca="1">VLOOKUP(K234,'SPX holdings'!B:E,4,FALSE)</f>
        <v>7.6166999999999999E-2</v>
      </c>
    </row>
    <row r="235" spans="3:12" x14ac:dyDescent="0.25">
      <c r="C235" s="14" t="e" vm="12319">
        <v>#VALUE!</v>
      </c>
      <c r="D235" s="1" cm="1">
        <f t="array" aca="1" ref="D235" ca="1">_FV(C235,"52 week high",TRUE)</f>
        <v>152.1</v>
      </c>
      <c r="E235" s="1" cm="1">
        <f t="array" aca="1" ref="E235" ca="1">_FV(C235,"52 week low",TRUE)</f>
        <v>66.245000000000005</v>
      </c>
      <c r="F235" s="1" cm="1">
        <f t="array" aca="1" ref="F235" ca="1">_FV(C235,"Price")</f>
        <v>147.4</v>
      </c>
      <c r="G235" t="str" cm="1">
        <f t="array" aca="1" ref="G235" ca="1">_FV(C235,"Industry")</f>
        <v>Computers, Phones &amp; Household Electronics</v>
      </c>
      <c r="H235" s="7" cm="1">
        <f t="array" aca="1" ref="H235" ca="1">_FV(C235,"Change (%)",TRUE)</f>
        <v>-1.5232000000000001E-2</v>
      </c>
      <c r="I235" s="7">
        <f t="shared" ca="1" si="3"/>
        <v>0.94525653718478841</v>
      </c>
      <c r="K235" t="str" cm="1">
        <f t="array" aca="1" ref="K235" ca="1">_FV(C235,"Ticker symbol",TRUE)</f>
        <v>DELL</v>
      </c>
      <c r="L235">
        <f ca="1">VLOOKUP(K235,'SPX holdings'!B:E,4,FALSE)</f>
        <v>7.5056999999999999E-2</v>
      </c>
    </row>
    <row r="236" spans="3:12" x14ac:dyDescent="0.25">
      <c r="C236" s="8" t="e" vm="12320">
        <v>#VALUE!</v>
      </c>
      <c r="D236" s="1" cm="1">
        <f t="array" aca="1" ref="D236" ca="1">_FV(C236,"52 week high",TRUE)</f>
        <v>119.56</v>
      </c>
      <c r="E236" s="1" cm="1">
        <f t="array" aca="1" ref="E236" ca="1">_FV(C236,"52 week low",TRUE)</f>
        <v>84.2</v>
      </c>
      <c r="F236" s="1" cm="1">
        <f t="array" aca="1" ref="F236" ca="1">_FV(C236,"Price")</f>
        <v>95.46</v>
      </c>
      <c r="G236" t="str" cm="1">
        <f t="array" aca="1" ref="G236" ca="1">_FV(C236,"Industry")</f>
        <v>Residential &amp; Commercial REIT</v>
      </c>
      <c r="H236" s="7" cm="1">
        <f t="array" aca="1" ref="H236" ca="1">_FV(C236,"Change (%)",TRUE)</f>
        <v>-2.6119999999999997E-3</v>
      </c>
      <c r="I236" s="7">
        <f t="shared" ca="1" si="3"/>
        <v>0.31843891402714908</v>
      </c>
      <c r="K236" t="str" cm="1">
        <f t="array" aca="1" ref="K236" ca="1">_FV(C236,"Ticker symbol",TRUE)</f>
        <v>CCI</v>
      </c>
      <c r="L236">
        <f ca="1">VLOOKUP(K236,'SPX holdings'!B:E,4,FALSE)</f>
        <v>7.3999999999999996E-2</v>
      </c>
    </row>
    <row r="237" spans="3:12" x14ac:dyDescent="0.25">
      <c r="C237" s="14" t="e" vm="12321">
        <v>#VALUE!</v>
      </c>
      <c r="D237" s="1" cm="1">
        <f t="array" aca="1" ref="D237" ca="1">_FV(C237,"52 week high",TRUE)</f>
        <v>163.30000000000001</v>
      </c>
      <c r="E237" s="1" cm="1">
        <f t="array" aca="1" ref="E237" ca="1">_FV(C237,"52 week low",TRUE)</f>
        <v>122.13</v>
      </c>
      <c r="F237" s="1" cm="1">
        <f t="array" aca="1" ref="F237" ca="1">_FV(C237,"Price")</f>
        <v>151.35</v>
      </c>
      <c r="G237" t="str" cm="1">
        <f t="array" aca="1" ref="G237" ca="1">_FV(C237,"Industry")</f>
        <v>Hotels &amp; Entertainment Services</v>
      </c>
      <c r="H237" s="7" cm="1">
        <f t="array" aca="1" ref="H237" ca="1">_FV(C237,"Change (%)",TRUE)</f>
        <v>-1.2011000000000001E-2</v>
      </c>
      <c r="I237" s="7">
        <f t="shared" ca="1" si="3"/>
        <v>0.70974010201603077</v>
      </c>
      <c r="K237" t="str" cm="1">
        <f t="array" aca="1" ref="K237" ca="1">_FV(C237,"Ticker symbol",TRUE)</f>
        <v>YUM</v>
      </c>
      <c r="L237">
        <f ca="1">VLOOKUP(K237,'SPX holdings'!B:E,4,FALSE)</f>
        <v>7.3841000000000004E-2</v>
      </c>
    </row>
    <row r="238" spans="3:12" x14ac:dyDescent="0.25">
      <c r="C238" s="8" t="e" vm="12322">
        <v>#VALUE!</v>
      </c>
      <c r="D238" s="1" cm="1">
        <f t="array" aca="1" ref="D238" ca="1">_FV(C238,"52 week high",TRUE)</f>
        <v>1227.6590000000001</v>
      </c>
      <c r="E238" s="1" cm="1">
        <f t="array" aca="1" ref="E238" ca="1">_FV(C238,"52 week low",TRUE)</f>
        <v>893.99</v>
      </c>
      <c r="F238" s="1" cm="1">
        <f t="array" aca="1" ref="F238" ca="1">_FV(C238,"Price")</f>
        <v>954.1</v>
      </c>
      <c r="G238" t="str" cm="1">
        <f t="array" aca="1" ref="G238" ca="1">_FV(C238,"Industry")</f>
        <v>Machinery, Equipment &amp; Components</v>
      </c>
      <c r="H238" s="7" cm="1">
        <f t="array" aca="1" ref="H238" ca="1">_FV(C238,"Change (%)",TRUE)</f>
        <v>1.0699E-2</v>
      </c>
      <c r="I238" s="7">
        <f t="shared" ca="1" si="3"/>
        <v>0.1801485903694979</v>
      </c>
      <c r="K238" t="str" cm="1">
        <f t="array" aca="1" ref="K238" ca="1">_FV(C238,"Ticker symbol",TRUE)</f>
        <v>GWW</v>
      </c>
      <c r="L238">
        <f ca="1">VLOOKUP(K238,'SPX holdings'!B:E,4,FALSE)</f>
        <v>7.3610999999999996E-2</v>
      </c>
    </row>
    <row r="239" spans="3:12" x14ac:dyDescent="0.25">
      <c r="C239" s="14" t="e" vm="12323">
        <v>#VALUE!</v>
      </c>
      <c r="D239" s="1" cm="1">
        <f t="array" aca="1" ref="D239" ca="1">_FV(C239,"52 week high",TRUE)</f>
        <v>95.22</v>
      </c>
      <c r="E239" s="1" cm="1">
        <f t="array" aca="1" ref="E239" ca="1">_FV(C239,"52 week low",TRUE)</f>
        <v>74.670100000000005</v>
      </c>
      <c r="F239" s="1" cm="1">
        <f t="array" aca="1" ref="F239" ca="1">_FV(C239,"Price")</f>
        <v>81.58</v>
      </c>
      <c r="G239" t="str" cm="1">
        <f t="array" aca="1" ref="G239" ca="1">_FV(C239,"Industry")</f>
        <v>Multiline Utilities</v>
      </c>
      <c r="H239" s="7" cm="1">
        <f t="array" aca="1" ref="H239" ca="1">_FV(C239,"Change (%)",TRUE)</f>
        <v>-1.175E-2</v>
      </c>
      <c r="I239" s="7">
        <f t="shared" ca="1" si="3"/>
        <v>0.33624981143460531</v>
      </c>
      <c r="K239" t="str" cm="1">
        <f t="array" aca="1" ref="K239" ca="1">_FV(C239,"Ticker symbol",TRUE)</f>
        <v>PEG</v>
      </c>
      <c r="L239">
        <f ca="1">VLOOKUP(K239,'SPX holdings'!B:E,4,FALSE)</f>
        <v>7.3373999999999995E-2</v>
      </c>
    </row>
    <row r="240" spans="3:12" x14ac:dyDescent="0.25">
      <c r="C240" s="8" t="e" vm="12324">
        <v>#VALUE!</v>
      </c>
      <c r="D240" s="1" cm="1">
        <f t="array" aca="1" ref="D240" ca="1">_FV(C240,"52 week high",TRUE)</f>
        <v>137.4</v>
      </c>
      <c r="E240" s="1" cm="1">
        <f t="array" aca="1" ref="E240" ca="1">_FV(C240,"52 week low",TRUE)</f>
        <v>28.83</v>
      </c>
      <c r="F240" s="1" cm="1">
        <f t="array" aca="1" ref="F240" ca="1">_FV(C240,"Price")</f>
        <v>131.26</v>
      </c>
      <c r="G240" t="str" cm="1">
        <f t="array" aca="1" ref="G240" ca="1">_FV(C240,"Industry")</f>
        <v>Computers, Phones &amp; Household Electronics</v>
      </c>
      <c r="H240" s="7" cm="1">
        <f t="array" aca="1" ref="H240" ca="1">_FV(C240,"Change (%)",TRUE)</f>
        <v>5.1310000000000001E-3</v>
      </c>
      <c r="I240" s="7">
        <f t="shared" ca="1" si="3"/>
        <v>0.943446624297688</v>
      </c>
      <c r="K240" t="str" cm="1">
        <f t="array" aca="1" ref="K240" ca="1">_FV(C240,"Ticker symbol",TRUE)</f>
        <v>WDC</v>
      </c>
      <c r="L240">
        <f ca="1">VLOOKUP(K240,'SPX holdings'!B:E,4,FALSE)</f>
        <v>7.2900999999999994E-2</v>
      </c>
    </row>
    <row r="241" spans="3:12" x14ac:dyDescent="0.25">
      <c r="C241" s="14" t="e" vm="12325">
        <v>#VALUE!</v>
      </c>
      <c r="D241" s="1" cm="1">
        <f t="array" aca="1" ref="D241" ca="1">_FV(C241,"52 week high",TRUE)</f>
        <v>94.305000000000007</v>
      </c>
      <c r="E241" s="1" cm="1">
        <f t="array" aca="1" ref="E241" ca="1">_FV(C241,"52 week low",TRUE)</f>
        <v>64.377499999999998</v>
      </c>
      <c r="F241" s="1" cm="1">
        <f t="array" aca="1" ref="F241" ca="1">_FV(C241,"Price")</f>
        <v>93.57</v>
      </c>
      <c r="G241" t="str" cm="1">
        <f t="array" aca="1" ref="G241" ca="1">_FV(C241,"Industry")</f>
        <v>Electrical Utilities &amp; IPPs</v>
      </c>
      <c r="H241" s="7" cm="1">
        <f t="array" aca="1" ref="H241" ca="1">_FV(C241,"Change (%)",TRUE)</f>
        <v>1.82E-3</v>
      </c>
      <c r="I241" s="7">
        <f t="shared" ca="1" si="3"/>
        <v>0.97544064823322985</v>
      </c>
      <c r="K241" t="str" cm="1">
        <f t="array" aca="1" ref="K241" ca="1">_FV(C241,"Ticker symbol",TRUE)</f>
        <v>ETR</v>
      </c>
      <c r="L241">
        <f ca="1">VLOOKUP(K241,'SPX holdings'!B:E,4,FALSE)</f>
        <v>7.2817000000000007E-2</v>
      </c>
    </row>
    <row r="242" spans="3:12" x14ac:dyDescent="0.25">
      <c r="C242" s="8" t="e" vm="12326">
        <v>#VALUE!</v>
      </c>
      <c r="D242" s="1" cm="1">
        <f t="array" aca="1" ref="D242" ca="1">_FV(C242,"52 week high",TRUE)</f>
        <v>101.15</v>
      </c>
      <c r="E242" s="1" cm="1">
        <f t="array" aca="1" ref="E242" ca="1">_FV(C242,"52 week low",TRUE)</f>
        <v>56.33</v>
      </c>
      <c r="F242" s="1" cm="1">
        <f t="array" aca="1" ref="F242" ca="1">_FV(C242,"Price")</f>
        <v>88.4</v>
      </c>
      <c r="G242" t="str" cm="1">
        <f t="array" aca="1" ref="G242" ca="1">_FV(C242,"Industry")</f>
        <v>Software &amp; IT Services</v>
      </c>
      <c r="H242" s="7" cm="1">
        <f t="array" aca="1" ref="H242" ca="1">_FV(C242,"Change (%)",TRUE)</f>
        <v>9.3629999999999998E-3</v>
      </c>
      <c r="I242" s="7">
        <f t="shared" ca="1" si="3"/>
        <v>0.71552878179384205</v>
      </c>
      <c r="K242" t="str" cm="1">
        <f t="array" aca="1" ref="K242" ca="1">_FV(C242,"Ticker symbol",TRUE)</f>
        <v>EBAY</v>
      </c>
      <c r="L242">
        <f ca="1">VLOOKUP(K242,'SPX holdings'!B:E,4,FALSE)</f>
        <v>7.2756000000000001E-2</v>
      </c>
    </row>
    <row r="243" spans="3:12" x14ac:dyDescent="0.25">
      <c r="C243" s="14" t="e" vm="12327">
        <v>#VALUE!</v>
      </c>
      <c r="D243" s="1" cm="1">
        <f t="array" aca="1" ref="D243" ca="1">_FV(C243,"52 week high",TRUE)</f>
        <v>150.44999999999999</v>
      </c>
      <c r="E243" s="1" cm="1">
        <f t="array" aca="1" ref="E243" ca="1">_FV(C243,"52 week low",TRUE)</f>
        <v>121.02</v>
      </c>
      <c r="F243" s="1" cm="1">
        <f t="array" aca="1" ref="F243" ca="1">_FV(C243,"Price")</f>
        <v>122.62</v>
      </c>
      <c r="G243" t="str" cm="1">
        <f t="array" aca="1" ref="G243" ca="1">_FV(C243,"Industry")</f>
        <v>Personal &amp; Household Products &amp; Services</v>
      </c>
      <c r="H243" s="7" cm="1">
        <f t="array" aca="1" ref="H243" ca="1">_FV(C243,"Change (%)",TRUE)</f>
        <v>-4.9499999999999995E-3</v>
      </c>
      <c r="I243" s="7">
        <f t="shared" ca="1" si="3"/>
        <v>5.4366292898403293E-2</v>
      </c>
      <c r="K243" t="str" cm="1">
        <f t="array" aca="1" ref="K243" ca="1">_FV(C243,"Ticker symbol",TRUE)</f>
        <v>KMB</v>
      </c>
      <c r="L243">
        <f ca="1">VLOOKUP(K243,'SPX holdings'!B:E,4,FALSE)</f>
        <v>7.2215000000000001E-2</v>
      </c>
    </row>
    <row r="244" spans="3:12" x14ac:dyDescent="0.25">
      <c r="C244" s="8" t="e" vm="12328">
        <v>#VALUE!</v>
      </c>
      <c r="D244" s="1" cm="1">
        <f t="array" aca="1" ref="D244" ca="1">_FV(C244,"52 week high",TRUE)</f>
        <v>74.900000000000006</v>
      </c>
      <c r="E244" s="1" cm="1">
        <f t="array" aca="1" ref="E244" ca="1">_FV(C244,"52 week low",TRUE)</f>
        <v>54.88</v>
      </c>
      <c r="F244" s="1" cm="1">
        <f t="array" aca="1" ref="F244" ca="1">_FV(C244,"Price")</f>
        <v>66.37</v>
      </c>
      <c r="G244" t="str" cm="1">
        <f t="array" aca="1" ref="G244" ca="1">_FV(C244,"Industry")</f>
        <v>Food &amp; Drug Retailing</v>
      </c>
      <c r="H244" s="7" cm="1">
        <f t="array" aca="1" ref="H244" ca="1">_FV(C244,"Change (%)",TRUE)</f>
        <v>-2.1050000000000001E-3</v>
      </c>
      <c r="I244" s="7">
        <f t="shared" ca="1" si="3"/>
        <v>0.57392607392607398</v>
      </c>
      <c r="K244" t="str" cm="1">
        <f t="array" aca="1" ref="K244" ca="1">_FV(C244,"Ticker symbol",TRUE)</f>
        <v>KR</v>
      </c>
      <c r="L244">
        <f ca="1">VLOOKUP(K244,'SPX holdings'!B:E,4,FALSE)</f>
        <v>7.177E-2</v>
      </c>
    </row>
    <row r="245" spans="3:12" x14ac:dyDescent="0.25">
      <c r="C245" s="14" t="e" vm="76">
        <v>#VALUE!</v>
      </c>
      <c r="D245" s="1" cm="1">
        <f t="array" aca="1" ref="D245" ca="1">_FV(C245,"52 week high",TRUE)</f>
        <v>161.24</v>
      </c>
      <c r="E245" s="1" cm="1">
        <f t="array" aca="1" ref="E245" ca="1">_FV(C245,"52 week low",TRUE)</f>
        <v>119.02</v>
      </c>
      <c r="F245" s="1" cm="1">
        <f t="array" aca="1" ref="F245" ca="1">_FV(C245,"Price")</f>
        <v>123.42</v>
      </c>
      <c r="G245" t="str" cm="1">
        <f t="array" aca="1" ref="G245" ca="1">_FV(C245,"Industry")</f>
        <v>Professional &amp; Commercial Services</v>
      </c>
      <c r="H245" s="7" cm="1">
        <f t="array" aca="1" ref="H245" ca="1">_FV(C245,"Change (%)",TRUE)</f>
        <v>-4.7580000000000001E-3</v>
      </c>
      <c r="I245" s="7">
        <f t="shared" ca="1" si="3"/>
        <v>0.10421601136901952</v>
      </c>
      <c r="K245" t="str" cm="1">
        <f t="array" aca="1" ref="K245" ca="1">_FV(C245,"Ticker symbol",TRUE)</f>
        <v>PAYX</v>
      </c>
      <c r="L245">
        <f ca="1">VLOOKUP(K245,'SPX holdings'!B:E,4,FALSE)</f>
        <v>7.1672E-2</v>
      </c>
    </row>
    <row r="246" spans="3:12" x14ac:dyDescent="0.25">
      <c r="C246" s="8" t="e" vm="12329">
        <v>#VALUE!</v>
      </c>
      <c r="D246" s="1" cm="1">
        <f t="array" aca="1" ref="D246" ca="1">_FV(C246,"52 week high",TRUE)</f>
        <v>309.17</v>
      </c>
      <c r="E246" s="1" cm="1">
        <f t="array" aca="1" ref="E246" ca="1">_FV(C246,"52 week low",TRUE)</f>
        <v>215.08</v>
      </c>
      <c r="F246" s="1" cm="1">
        <f t="array" aca="1" ref="F246" ca="1">_FV(C246,"Price")</f>
        <v>303.37</v>
      </c>
      <c r="G246" t="str" cm="1">
        <f t="array" aca="1" ref="G246" ca="1">_FV(C246,"Industry")</f>
        <v>Construction Materials</v>
      </c>
      <c r="H246" s="7" cm="1">
        <f t="array" aca="1" ref="H246" ca="1">_FV(C246,"Change (%)",TRUE)</f>
        <v>5.7350000000000005E-3</v>
      </c>
      <c r="I246" s="7">
        <f t="shared" ca="1" si="3"/>
        <v>0.93835689233712394</v>
      </c>
      <c r="K246" t="str" cm="1">
        <f t="array" aca="1" ref="K246" ca="1">_FV(C246,"Ticker symbol",TRUE)</f>
        <v>VMC</v>
      </c>
      <c r="L246">
        <f ca="1">VLOOKUP(K246,'SPX holdings'!B:E,4,FALSE)</f>
        <v>7.1653999999999995E-2</v>
      </c>
    </row>
    <row r="247" spans="3:12" x14ac:dyDescent="0.25">
      <c r="C247" s="14" t="e" vm="12330">
        <v>#VALUE!</v>
      </c>
      <c r="D247" s="1" cm="1">
        <f t="array" aca="1" ref="D247" ca="1">_FV(C247,"52 week high",TRUE)</f>
        <v>161.5</v>
      </c>
      <c r="E247" s="1" cm="1">
        <f t="array" aca="1" ref="E247" ca="1">_FV(C247,"52 week low",TRUE)</f>
        <v>86.3</v>
      </c>
      <c r="F247" s="1" cm="1">
        <f t="array" aca="1" ref="F247" ca="1">_FV(C247,"Price")</f>
        <v>89.5</v>
      </c>
      <c r="G247" t="str" cm="1">
        <f t="array" aca="1" ref="G247" ca="1">_FV(C247,"Industry")</f>
        <v>Diversified Retail</v>
      </c>
      <c r="H247" s="7" cm="1">
        <f t="array" aca="1" ref="H247" ca="1">_FV(C247,"Change (%)",TRUE)</f>
        <v>4.0390000000000001E-3</v>
      </c>
      <c r="I247" s="7">
        <f t="shared" ca="1" si="3"/>
        <v>4.2553191489361736E-2</v>
      </c>
      <c r="K247" t="str" cm="1">
        <f t="array" aca="1" ref="K247" ca="1">_FV(C247,"Ticker symbol",TRUE)</f>
        <v>TGT</v>
      </c>
      <c r="L247">
        <f ca="1">VLOOKUP(K247,'SPX holdings'!B:E,4,FALSE)</f>
        <v>7.1337999999999999E-2</v>
      </c>
    </row>
    <row r="248" spans="3:12" x14ac:dyDescent="0.25">
      <c r="C248" s="8" t="e" vm="12331">
        <v>#VALUE!</v>
      </c>
      <c r="D248" s="1" cm="1">
        <f t="array" aca="1" ref="D248" ca="1">_FV(C248,"52 week high",TRUE)</f>
        <v>258.42</v>
      </c>
      <c r="E248" s="1" cm="1">
        <f t="array" aca="1" ref="E248" ca="1">_FV(C248,"52 week low",TRUE)</f>
        <v>160.94</v>
      </c>
      <c r="F248" s="1" cm="1">
        <f t="array" aca="1" ref="F248" ca="1">_FV(C248,"Price")</f>
        <v>257.72000000000003</v>
      </c>
      <c r="G248" t="str" cm="1">
        <f t="array" aca="1" ref="G248" ca="1">_FV(C248,"Industry")</f>
        <v>Communications &amp; Networking</v>
      </c>
      <c r="H248" s="7" cm="1">
        <f t="array" aca="1" ref="H248" ca="1">_FV(C248,"Change (%)",TRUE)</f>
        <v>9.9539999999999993E-3</v>
      </c>
      <c r="I248" s="7">
        <f t="shared" ca="1" si="3"/>
        <v>0.99281903980303665</v>
      </c>
      <c r="K248" t="str" cm="1">
        <f t="array" aca="1" ref="K248" ca="1">_FV(C248,"Ticker symbol",TRUE)</f>
        <v>GRMN</v>
      </c>
      <c r="L248">
        <f ca="1">VLOOKUP(K248,'SPX holdings'!B:E,4,FALSE)</f>
        <v>7.0522000000000001E-2</v>
      </c>
    </row>
    <row r="249" spans="3:12" x14ac:dyDescent="0.25">
      <c r="C249" s="14" t="e" vm="12332">
        <v>#VALUE!</v>
      </c>
      <c r="D249" s="1" cm="1">
        <f t="array" aca="1" ref="D249" ca="1">_FV(C249,"52 week high",TRUE)</f>
        <v>97.63</v>
      </c>
      <c r="E249" s="1" cm="1">
        <f t="array" aca="1" ref="E249" ca="1">_FV(C249,"52 week low",TRUE)</f>
        <v>64.84</v>
      </c>
      <c r="F249" s="1" cm="1">
        <f t="array" aca="1" ref="F249" ca="1">_FV(C249,"Price")</f>
        <v>87.34</v>
      </c>
      <c r="G249" t="str" cm="1">
        <f t="array" aca="1" ref="G249" ca="1">_FV(C249,"Industry")</f>
        <v>Investment Banking &amp; Investment Services</v>
      </c>
      <c r="H249" s="7" cm="1">
        <f t="array" aca="1" ref="H249" ca="1">_FV(C249,"Change (%)",TRUE)</f>
        <v>4.9480000000000001E-3</v>
      </c>
      <c r="I249" s="7">
        <f t="shared" ca="1" si="3"/>
        <v>0.68618481244281815</v>
      </c>
      <c r="K249" t="str" cm="1">
        <f t="array" aca="1" ref="K249" ca="1">_FV(C249,"Ticker symbol",TRUE)</f>
        <v>NDAQ</v>
      </c>
      <c r="L249">
        <f ca="1">VLOOKUP(K249,'SPX holdings'!B:E,4,FALSE)</f>
        <v>7.0182999999999995E-2</v>
      </c>
    </row>
    <row r="250" spans="3:12" x14ac:dyDescent="0.25">
      <c r="C250" s="8" t="e" vm="12333">
        <v>#VALUE!</v>
      </c>
      <c r="D250" s="1" cm="1">
        <f t="array" aca="1" ref="D250" ca="1">_FV(C250,"52 week high",TRUE)</f>
        <v>293.81</v>
      </c>
      <c r="E250" s="1" cm="1">
        <f t="array" aca="1" ref="E250" ca="1">_FV(C250,"52 week low",TRUE)</f>
        <v>199.92</v>
      </c>
      <c r="F250" s="1" cm="1">
        <f t="array" aca="1" ref="F250" ca="1">_FV(C250,"Price")</f>
        <v>276.64</v>
      </c>
      <c r="G250" t="str" cm="1">
        <f t="array" aca="1" ref="G250" ca="1">_FV(C250,"Industry")</f>
        <v>Healthcare Equipment &amp; Supplies</v>
      </c>
      <c r="H250" s="7" cm="1">
        <f t="array" aca="1" ref="H250" ca="1">_FV(C250,"Change (%)",TRUE)</f>
        <v>2.1377E-2</v>
      </c>
      <c r="I250" s="7">
        <f t="shared" ca="1" si="3"/>
        <v>0.81712642453935447</v>
      </c>
      <c r="K250" t="str" cm="1">
        <f t="array" aca="1" ref="K250" ca="1">_FV(C250,"Ticker symbol",TRUE)</f>
        <v>RMD</v>
      </c>
      <c r="L250">
        <f ca="1">VLOOKUP(K250,'SPX holdings'!B:E,4,FALSE)</f>
        <v>7.0143999999999998E-2</v>
      </c>
    </row>
    <row r="251" spans="3:12" x14ac:dyDescent="0.25">
      <c r="C251" s="14" t="e" vm="80">
        <v>#VALUE!</v>
      </c>
      <c r="D251" s="1" cm="1">
        <f t="array" aca="1" ref="D251" ca="1">_FV(C251,"52 week high",TRUE)</f>
        <v>64.38</v>
      </c>
      <c r="E251" s="1" cm="1">
        <f t="array" aca="1" ref="E251" ca="1">_FV(C251,"52 week low",TRUE)</f>
        <v>44.23</v>
      </c>
      <c r="F251" s="1" cm="1">
        <f t="array" aca="1" ref="F251" ca="1">_FV(C251,"Price")</f>
        <v>44.57</v>
      </c>
      <c r="G251" t="str" cm="1">
        <f t="array" aca="1" ref="G251" ca="1">_FV(C251,"Industry")</f>
        <v>Software &amp; IT Services</v>
      </c>
      <c r="H251" s="7" cm="1">
        <f t="array" aca="1" ref="H251" ca="1">_FV(C251,"Change (%)",TRUE)</f>
        <v>-1.1532000000000001E-2</v>
      </c>
      <c r="I251" s="7">
        <f t="shared" ca="1" si="3"/>
        <v>1.6873449131513819E-2</v>
      </c>
      <c r="K251" t="str" cm="1">
        <f t="array" aca="1" ref="K251" ca="1">_FV(C251,"Ticker symbol",TRUE)</f>
        <v>CPRT</v>
      </c>
      <c r="L251">
        <f ca="1">VLOOKUP(K251,'SPX holdings'!B:E,4,FALSE)</f>
        <v>6.9868E-2</v>
      </c>
    </row>
    <row r="252" spans="3:12" x14ac:dyDescent="0.25">
      <c r="C252" s="8" t="e" vm="12334">
        <v>#VALUE!</v>
      </c>
      <c r="D252" s="1" cm="1">
        <f t="array" aca="1" ref="D252" ca="1">_FV(C252,"52 week high",TRUE)</f>
        <v>99.26</v>
      </c>
      <c r="E252" s="1" cm="1">
        <f t="array" aca="1" ref="E252" ca="1">_FV(C252,"52 week low",TRUE)</f>
        <v>44.27</v>
      </c>
      <c r="F252" s="1" cm="1">
        <f t="array" aca="1" ref="F252" ca="1">_FV(C252,"Price")</f>
        <v>76.8</v>
      </c>
      <c r="G252" t="str" cm="1">
        <f t="array" aca="1" ref="G252" ca="1">_FV(C252,"Industry")</f>
        <v>Professional &amp; Commercial Services</v>
      </c>
      <c r="H252" s="7" cm="1">
        <f t="array" aca="1" ref="H252" ca="1">_FV(C252,"Change (%)",TRUE)</f>
        <v>4.6322000000000002E-2</v>
      </c>
      <c r="I252" s="7">
        <f t="shared" ca="1" si="3"/>
        <v>0.59156210220039995</v>
      </c>
      <c r="K252" t="str" cm="1">
        <f t="array" aca="1" ref="K252" ca="1">_FV(C252,"Ticker symbol",TRUE)</f>
        <v>XYZ</v>
      </c>
      <c r="L252">
        <f ca="1">VLOOKUP(K252,'SPX holdings'!B:E,4,FALSE)</f>
        <v>6.9527000000000005E-2</v>
      </c>
    </row>
    <row r="253" spans="3:12" x14ac:dyDescent="0.25">
      <c r="C253" s="14" t="e" vm="12335">
        <v>#VALUE!</v>
      </c>
      <c r="D253" s="1" cm="1">
        <f t="array" aca="1" ref="D253" ca="1">_FV(C253,"52 week high",TRUE)</f>
        <v>83.47</v>
      </c>
      <c r="E253" s="1" cm="1">
        <f t="array" aca="1" ref="E253" ca="1">_FV(C253,"52 week low",TRUE)</f>
        <v>67.12</v>
      </c>
      <c r="F253" s="1" cm="1">
        <f t="array" aca="1" ref="F253" ca="1">_FV(C253,"Price")</f>
        <v>83.284999999999997</v>
      </c>
      <c r="G253" t="str" cm="1">
        <f t="array" aca="1" ref="G253" ca="1">_FV(C253,"Industry")</f>
        <v>Food &amp; Drug Retailing</v>
      </c>
      <c r="H253" s="7" cm="1">
        <f t="array" aca="1" ref="H253" ca="1">_FV(C253,"Change (%)",TRUE)</f>
        <v>5.6150000000000002E-3</v>
      </c>
      <c r="I253" s="7">
        <f t="shared" ca="1" si="3"/>
        <v>0.98868501529051978</v>
      </c>
      <c r="K253" t="str" cm="1">
        <f t="array" aca="1" ref="K253" ca="1">_FV(C253,"Ticker symbol",TRUE)</f>
        <v>SYY</v>
      </c>
      <c r="L253">
        <f ca="1">VLOOKUP(K253,'SPX holdings'!B:E,4,FALSE)</f>
        <v>6.8819000000000005E-2</v>
      </c>
    </row>
    <row r="254" spans="3:12" x14ac:dyDescent="0.25">
      <c r="C254" s="8" t="e" vm="12336">
        <v>#VALUE!</v>
      </c>
      <c r="D254" s="1" cm="1">
        <f t="array" aca="1" ref="D254" ca="1">_FV(C254,"52 week high",TRUE)</f>
        <v>360.92</v>
      </c>
      <c r="E254" s="1" cm="1">
        <f t="array" aca="1" ref="E254" ca="1">_FV(C254,"52 week low",TRUE)</f>
        <v>215</v>
      </c>
      <c r="F254" s="1" cm="1">
        <f t="array" aca="1" ref="F254" ca="1">_FV(C254,"Price")</f>
        <v>348.52</v>
      </c>
      <c r="G254" t="str" cm="1">
        <f t="array" aca="1" ref="G254" ca="1">_FV(C254,"Industry")</f>
        <v>Machinery, Equipment &amp; Components</v>
      </c>
      <c r="H254" s="7" cm="1">
        <f t="array" aca="1" ref="H254" ca="1">_FV(C254,"Change (%)",TRUE)</f>
        <v>-2.2899999999999999E-3</v>
      </c>
      <c r="I254" s="7">
        <f t="shared" ca="1" si="3"/>
        <v>0.91502192982456121</v>
      </c>
      <c r="K254" t="str" cm="1">
        <f t="array" aca="1" ref="K254" ca="1">_FV(C254,"Ticker symbol",TRUE)</f>
        <v>ROK</v>
      </c>
      <c r="L254">
        <f ca="1">VLOOKUP(K254,'SPX holdings'!B:E,4,FALSE)</f>
        <v>6.8794999999999995E-2</v>
      </c>
    </row>
    <row r="255" spans="3:12" x14ac:dyDescent="0.25">
      <c r="C255" s="14" t="e" vm="12337">
        <v>#VALUE!</v>
      </c>
      <c r="D255" s="1" cm="1">
        <f t="array" aca="1" ref="D255" ca="1">_FV(C255,"52 week high",TRUE)</f>
        <v>634.84</v>
      </c>
      <c r="E255" s="1" cm="1">
        <f t="array" aca="1" ref="E255" ca="1">_FV(C255,"52 week low",TRUE)</f>
        <v>441.94499999999999</v>
      </c>
      <c r="F255" s="1" cm="1">
        <f t="array" aca="1" ref="F255" ca="1">_FV(C255,"Price")</f>
        <v>627.87</v>
      </c>
      <c r="G255" t="str" cm="1">
        <f t="array" aca="1" ref="G255" ca="1">_FV(C255,"Industry")</f>
        <v>Construction Materials</v>
      </c>
      <c r="H255" s="7" cm="1">
        <f t="array" aca="1" ref="H255" ca="1">_FV(C255,"Change (%)",TRUE)</f>
        <v>1.2596000000000001E-2</v>
      </c>
      <c r="I255" s="7">
        <f t="shared" ca="1" si="3"/>
        <v>0.96386635216050165</v>
      </c>
      <c r="K255" t="str" cm="1">
        <f t="array" aca="1" ref="K255" ca="1">_FV(C255,"Ticker symbol",TRUE)</f>
        <v>MLM</v>
      </c>
      <c r="L255">
        <f ca="1">VLOOKUP(K255,'SPX holdings'!B:E,4,FALSE)</f>
        <v>6.651E-2</v>
      </c>
    </row>
    <row r="256" spans="3:12" x14ac:dyDescent="0.25">
      <c r="C256" s="8" t="e" vm="12338">
        <v>#VALUE!</v>
      </c>
      <c r="D256" s="1" cm="1">
        <f t="array" aca="1" ref="D256" ca="1">_FV(C256,"52 week high",TRUE)</f>
        <v>135.16999999999999</v>
      </c>
      <c r="E256" s="1" cm="1">
        <f t="array" aca="1" ref="E256" ca="1">_FV(C256,"52 week low",TRUE)</f>
        <v>104.93</v>
      </c>
      <c r="F256" s="1" cm="1">
        <f t="array" aca="1" ref="F256" ca="1">_FV(C256,"Price")</f>
        <v>132.94</v>
      </c>
      <c r="G256" t="str" cm="1">
        <f t="array" aca="1" ref="G256" ca="1">_FV(C256,"Industry")</f>
        <v>Insurance</v>
      </c>
      <c r="H256" s="7" cm="1">
        <f t="array" aca="1" ref="H256" ca="1">_FV(C256,"Change (%)",TRUE)</f>
        <v>3.01E-4</v>
      </c>
      <c r="I256" s="7">
        <f t="shared" ca="1" si="3"/>
        <v>0.92625661375661406</v>
      </c>
      <c r="K256" t="str" cm="1">
        <f t="array" aca="1" ref="K256" ca="1">_FV(C256,"Ticker symbol",TRUE)</f>
        <v>HIG</v>
      </c>
      <c r="L256">
        <f ca="1">VLOOKUP(K256,'SPX holdings'!B:E,4,FALSE)</f>
        <v>6.5638000000000002E-2</v>
      </c>
    </row>
    <row r="257" spans="3:12" x14ac:dyDescent="0.25">
      <c r="C257" s="14" t="e" vm="12339">
        <v>#VALUE!</v>
      </c>
      <c r="D257" s="1" cm="1">
        <f t="array" aca="1" ref="D257" ca="1">_FV(C257,"52 week high",TRUE)</f>
        <v>168.44</v>
      </c>
      <c r="E257" s="1" cm="1">
        <f t="array" aca="1" ref="E257" ca="1">_FV(C257,"52 week low",TRUE)</f>
        <v>106.98</v>
      </c>
      <c r="F257" s="1" cm="1">
        <f t="array" aca="1" ref="F257" ca="1">_FV(C257,"Price")</f>
        <v>158.46</v>
      </c>
      <c r="G257" t="str" cm="1">
        <f t="array" aca="1" ref="G257" ca="1">_FV(C257,"Industry")</f>
        <v>Pharmaceuticals</v>
      </c>
      <c r="H257" s="7" cm="1">
        <f t="array" aca="1" ref="H257" ca="1">_FV(C257,"Change (%)",TRUE)</f>
        <v>3.356E-3</v>
      </c>
      <c r="I257" s="7">
        <f t="shared" ca="1" si="3"/>
        <v>0.83761796290270107</v>
      </c>
      <c r="K257" t="str" cm="1">
        <f t="array" aca="1" ref="K257" ca="1">_FV(C257,"Ticker symbol",TRUE)</f>
        <v>CAH</v>
      </c>
      <c r="L257">
        <f ca="1">VLOOKUP(K257,'SPX holdings'!B:E,4,FALSE)</f>
        <v>6.5376000000000004E-2</v>
      </c>
    </row>
    <row r="258" spans="3:12" x14ac:dyDescent="0.25">
      <c r="C258" s="8" t="e" vm="12340">
        <v>#VALUE!</v>
      </c>
      <c r="D258" s="1" cm="1">
        <f t="array" aca="1" ref="D258" ca="1">_FV(C258,"52 week high",TRUE)</f>
        <v>114.97</v>
      </c>
      <c r="E258" s="1" cm="1">
        <f t="array" aca="1" ref="E258" ca="1">_FV(C258,"52 week low",TRUE)</f>
        <v>91.94</v>
      </c>
      <c r="F258" s="1" cm="1">
        <f t="array" aca="1" ref="F258" ca="1">_FV(C258,"Price")</f>
        <v>112.03</v>
      </c>
      <c r="G258" t="str" cm="1">
        <f t="array" aca="1" ref="G258" ca="1">_FV(C258,"Industry")</f>
        <v>Electrical Utilities &amp; IPPs</v>
      </c>
      <c r="H258" s="7" cm="1">
        <f t="array" aca="1" ref="H258" ca="1">_FV(C258,"Change (%)",TRUE)</f>
        <v>-8.4960000000000001E-3</v>
      </c>
      <c r="I258" s="7">
        <f t="shared" ca="1" si="3"/>
        <v>0.87234042553191504</v>
      </c>
      <c r="K258" t="str" cm="1">
        <f t="array" aca="1" ref="K258" ca="1">_FV(C258,"Ticker symbol",TRUE)</f>
        <v>WEC</v>
      </c>
      <c r="L258">
        <f ca="1">VLOOKUP(K258,'SPX holdings'!B:E,4,FALSE)</f>
        <v>6.4628000000000005E-2</v>
      </c>
    </row>
    <row r="259" spans="3:12" x14ac:dyDescent="0.25">
      <c r="C259" s="14" t="e" vm="12341">
        <v>#VALUE!</v>
      </c>
      <c r="D259" s="1" cm="1">
        <f t="array" aca="1" ref="D259" ca="1">_FV(C259,"52 week high",TRUE)</f>
        <v>69.98</v>
      </c>
      <c r="E259" s="1" cm="1">
        <f t="array" aca="1" ref="E259" ca="1">_FV(C259,"52 week low",TRUE)</f>
        <v>34.734999999999999</v>
      </c>
      <c r="F259" s="1" cm="1">
        <f t="array" aca="1" ref="F259" ca="1">_FV(C259,"Price")</f>
        <v>57.075000000000003</v>
      </c>
      <c r="G259" t="str" cm="1">
        <f t="array" aca="1" ref="G259" ca="1">_FV(C259,"Industry")</f>
        <v>Passenger Transportation Services</v>
      </c>
      <c r="H259" s="7" cm="1">
        <f t="array" aca="1" ref="H259" ca="1">_FV(C259,"Change (%)",TRUE)</f>
        <v>1.7198000000000001E-2</v>
      </c>
      <c r="I259" s="7">
        <f t="shared" ca="1" si="3"/>
        <v>0.63384877287558516</v>
      </c>
      <c r="K259" t="str" cm="1">
        <f t="array" aca="1" ref="K259" ca="1">_FV(C259,"Ticker symbol",TRUE)</f>
        <v>DAL</v>
      </c>
      <c r="L259">
        <f ca="1">VLOOKUP(K259,'SPX holdings'!B:E,4,FALSE)</f>
        <v>6.4427999999999999E-2</v>
      </c>
    </row>
    <row r="260" spans="3:12" x14ac:dyDescent="0.25">
      <c r="C260" s="8" t="e" vm="12342">
        <v>#VALUE!</v>
      </c>
      <c r="D260" s="1" cm="1">
        <f t="array" aca="1" ref="D260" ca="1">_FV(C260,"52 week high",TRUE)</f>
        <v>130.5515</v>
      </c>
      <c r="E260" s="1" cm="1">
        <f t="array" aca="1" ref="E260" ca="1">_FV(C260,"52 week low",TRUE)</f>
        <v>90.38</v>
      </c>
      <c r="F260" s="1" cm="1">
        <f t="array" aca="1" ref="F260" ca="1">_FV(C260,"Price")</f>
        <v>101.94</v>
      </c>
      <c r="G260" t="str" cm="1">
        <f t="array" aca="1" ref="G260" ca="1">_FV(C260,"Industry")</f>
        <v>Insurance</v>
      </c>
      <c r="H260" s="7" cm="1">
        <f t="array" aca="1" ref="H260" ca="1">_FV(C260,"Change (%)",TRUE)</f>
        <v>-1.0195000000000001E-2</v>
      </c>
      <c r="I260" s="7">
        <f t="shared" ca="1" si="3"/>
        <v>0.28776620240717921</v>
      </c>
      <c r="K260" t="str" cm="1">
        <f t="array" aca="1" ref="K260" ca="1">_FV(C260,"Ticker symbol",TRUE)</f>
        <v>PRU</v>
      </c>
      <c r="L260">
        <f ca="1">VLOOKUP(K260,'SPX holdings'!B:E,4,FALSE)</f>
        <v>6.3913999999999999E-2</v>
      </c>
    </row>
    <row r="261" spans="3:12" x14ac:dyDescent="0.25">
      <c r="C261" s="14" t="e" vm="12343">
        <v>#VALUE!</v>
      </c>
      <c r="D261" s="1" cm="1">
        <f t="array" aca="1" ref="D261" ca="1">_FV(C261,"52 week high",TRUE)</f>
        <v>153.84</v>
      </c>
      <c r="E261" s="1" cm="1">
        <f t="array" aca="1" ref="E261" ca="1">_FV(C261,"52 week low",TRUE)</f>
        <v>96.43</v>
      </c>
      <c r="F261" s="1" cm="1">
        <f t="array" aca="1" ref="F261" ca="1">_FV(C261,"Price")</f>
        <v>138.69999999999999</v>
      </c>
      <c r="G261" t="str" cm="1">
        <f t="array" aca="1" ref="G261" ca="1">_FV(C261,"Industry")</f>
        <v>Healthcare Equipment &amp; Supplies</v>
      </c>
      <c r="H261" s="7" cm="1">
        <f t="array" aca="1" ref="H261" ca="1">_FV(C261,"Change (%)",TRUE)</f>
        <v>8.6589999999999996E-4</v>
      </c>
      <c r="I261" s="7">
        <f t="shared" ca="1" si="3"/>
        <v>0.73628287754746535</v>
      </c>
      <c r="K261" t="str" cm="1">
        <f t="array" aca="1" ref="K261" ca="1">_FV(C261,"Ticker symbol",TRUE)</f>
        <v>A</v>
      </c>
      <c r="L261">
        <f ca="1">VLOOKUP(K261,'SPX holdings'!B:E,4,FALSE)</f>
        <v>6.3810000000000006E-2</v>
      </c>
    </row>
    <row r="262" spans="3:12" x14ac:dyDescent="0.25">
      <c r="C262" s="8" t="e" vm="12344">
        <v>#VALUE!</v>
      </c>
      <c r="D262" s="1" cm="1">
        <f t="array" aca="1" ref="D262" ca="1">_FV(C262,"52 week high",TRUE)</f>
        <v>114.87</v>
      </c>
      <c r="E262" s="1" cm="1">
        <f t="array" aca="1" ref="E262" ca="1">_FV(C262,"52 week low",TRUE)</f>
        <v>87.28</v>
      </c>
      <c r="F262" s="1" cm="1">
        <f t="array" aca="1" ref="F262" ca="1">_FV(C262,"Price")</f>
        <v>97.64</v>
      </c>
      <c r="G262" t="str" cm="1">
        <f t="array" aca="1" ref="G262" ca="1">_FV(C262,"Industry")</f>
        <v>Electrical Utilities &amp; IPPs</v>
      </c>
      <c r="H262" s="7" cm="1">
        <f t="array" aca="1" ref="H262" ca="1">_FV(C262,"Change (%)",TRUE)</f>
        <v>-5.3990000000000002E-3</v>
      </c>
      <c r="I262" s="7">
        <f t="shared" ca="1" si="3"/>
        <v>0.37549836897426597</v>
      </c>
      <c r="K262" t="str" cm="1">
        <f t="array" aca="1" ref="K262" ca="1">_FV(C262,"Ticker symbol",TRUE)</f>
        <v>ED</v>
      </c>
      <c r="L262">
        <f ca="1">VLOOKUP(K262,'SPX holdings'!B:E,4,FALSE)</f>
        <v>6.3445000000000001E-2</v>
      </c>
    </row>
    <row r="263" spans="3:12" x14ac:dyDescent="0.25">
      <c r="C263" s="14" t="e" vm="12345">
        <v>#VALUE!</v>
      </c>
      <c r="D263" s="1" cm="1">
        <f t="array" aca="1" ref="D263" ca="1">_FV(C263,"52 week high",TRUE)</f>
        <v>149.93</v>
      </c>
      <c r="E263" s="1" cm="1">
        <f t="array" aca="1" ref="E263" ca="1">_FV(C263,"52 week low",TRUE)</f>
        <v>100.4746</v>
      </c>
      <c r="F263" s="1" cm="1">
        <f t="array" aca="1" ref="F263" ca="1">_FV(C263,"Price")</f>
        <v>149.01</v>
      </c>
      <c r="G263" t="str" cm="1">
        <f t="array" aca="1" ref="G263" ca="1">_FV(C263,"Industry")</f>
        <v>Machinery, Equipment &amp; Components</v>
      </c>
      <c r="H263" s="7" cm="1">
        <f t="array" aca="1" ref="H263" ca="1">_FV(C263,"Change (%)",TRUE)</f>
        <v>7.6410000000000002E-3</v>
      </c>
      <c r="I263" s="7">
        <f t="shared" ca="1" si="3"/>
        <v>0.98139738026585543</v>
      </c>
      <c r="K263" t="str" cm="1">
        <f t="array" aca="1" ref="K263" ca="1">_FV(C263,"Ticker symbol",TRUE)</f>
        <v>XYL</v>
      </c>
      <c r="L263">
        <f ca="1">VLOOKUP(K263,'SPX holdings'!B:E,4,FALSE)</f>
        <v>6.3227000000000005E-2</v>
      </c>
    </row>
    <row r="264" spans="3:12" x14ac:dyDescent="0.25">
      <c r="C264" s="8" t="e" vm="12346">
        <v>#VALUE!</v>
      </c>
      <c r="D264" s="1" cm="1">
        <f t="array" aca="1" ref="D264" ca="1">_FV(C264,"52 week high",TRUE)</f>
        <v>218.51</v>
      </c>
      <c r="E264" s="1" cm="1">
        <f t="array" aca="1" ref="E264" ca="1">_FV(C264,"52 week low",TRUE)</f>
        <v>150</v>
      </c>
      <c r="F264" s="1" cm="1">
        <f t="array" aca="1" ref="F264" ca="1">_FV(C264,"Price")</f>
        <v>162.65</v>
      </c>
      <c r="G264" t="str" cm="1">
        <f t="array" aca="1" ref="G264" ca="1">_FV(C264,"Industry")</f>
        <v>Oil &amp; Gas Related Equipment and Services</v>
      </c>
      <c r="H264" s="7" cm="1">
        <f t="array" aca="1" ref="H264" ca="1">_FV(C264,"Change (%)",TRUE)</f>
        <v>-3.2247999999999999E-2</v>
      </c>
      <c r="I264" s="7">
        <f t="shared" ca="1" si="3"/>
        <v>0.18464457743395135</v>
      </c>
      <c r="K264" t="str" cm="1">
        <f t="array" aca="1" ref="K264" ca="1">_FV(C264,"Ticker symbol",TRUE)</f>
        <v>TRGP</v>
      </c>
      <c r="L264">
        <f ca="1">VLOOKUP(K264,'SPX holdings'!B:E,4,FALSE)</f>
        <v>6.3103000000000006E-2</v>
      </c>
    </row>
    <row r="265" spans="3:12" x14ac:dyDescent="0.25">
      <c r="C265" s="14" t="e" vm="12347">
        <v>#VALUE!</v>
      </c>
      <c r="D265" s="1" cm="1">
        <f t="array" aca="1" ref="D265" ca="1">_FV(C265,"52 week high",TRUE)</f>
        <v>2402.5149999999999</v>
      </c>
      <c r="E265" s="1" cm="1">
        <f t="array" aca="1" ref="E265" ca="1">_FV(C265,"52 week low",TRUE)</f>
        <v>1300</v>
      </c>
      <c r="F265" s="1" cm="1">
        <f t="array" aca="1" ref="F265" ca="1">_FV(C265,"Price")</f>
        <v>1783.05</v>
      </c>
      <c r="G265" t="str" cm="1">
        <f t="array" aca="1" ref="G265" ca="1">_FV(C265,"Industry")</f>
        <v>Software &amp; IT Services</v>
      </c>
      <c r="H265" s="7" cm="1">
        <f t="array" aca="1" ref="H265" ca="1">_FV(C265,"Change (%)",TRUE)</f>
        <v>0.17871200000000001</v>
      </c>
      <c r="I265" s="7">
        <f t="shared" ref="I265:I328" ca="1" si="4">(F265-E265)/(D265-E265)</f>
        <v>0.43813462855380653</v>
      </c>
      <c r="K265" t="str" cm="1">
        <f t="array" aca="1" ref="K265" ca="1">_FV(C265,"Ticker symbol",TRUE)</f>
        <v>FICO</v>
      </c>
      <c r="L265">
        <f ca="1">VLOOKUP(K265,'SPX holdings'!B:E,4,FALSE)</f>
        <v>6.2873999999999999E-2</v>
      </c>
    </row>
    <row r="266" spans="3:12" x14ac:dyDescent="0.25">
      <c r="C266" s="8" t="e" vm="12348">
        <v>#VALUE!</v>
      </c>
      <c r="D266" s="1" cm="1">
        <f t="array" aca="1" ref="D266" ca="1">_FV(C266,"52 week high",TRUE)</f>
        <v>106.8284</v>
      </c>
      <c r="E266" s="1" cm="1">
        <f t="array" aca="1" ref="E266" ca="1">_FV(C266,"52 week low",TRUE)</f>
        <v>84.25</v>
      </c>
      <c r="F266" s="1" cm="1">
        <f t="array" aca="1" ref="F266" ca="1">_FV(C266,"Price")</f>
        <v>92.24</v>
      </c>
      <c r="G266" t="str" cm="1">
        <f t="array" aca="1" ref="G266" ca="1">_FV(C266,"Industry")</f>
        <v>Machinery, Equipment &amp; Components</v>
      </c>
      <c r="H266" s="7" cm="1">
        <f t="array" aca="1" ref="H266" ca="1">_FV(C266,"Change (%)",TRUE)</f>
        <v>-1.2989999999999998E-3</v>
      </c>
      <c r="I266" s="7">
        <f t="shared" ca="1" si="4"/>
        <v>0.35387804273110557</v>
      </c>
      <c r="K266" t="str" cm="1">
        <f t="array" aca="1" ref="K266" ca="1">_FV(C266,"Ticker symbol",TRUE)</f>
        <v>OTIS</v>
      </c>
      <c r="L266">
        <f ca="1">VLOOKUP(K266,'SPX holdings'!B:E,4,FALSE)</f>
        <v>6.2798000000000007E-2</v>
      </c>
    </row>
    <row r="267" spans="3:12" x14ac:dyDescent="0.25">
      <c r="C267" s="14" t="e" vm="85">
        <v>#VALUE!</v>
      </c>
      <c r="D267" s="1" cm="1">
        <f t="array" aca="1" ref="D267" ca="1">_FV(C267,"52 week high",TRUE)</f>
        <v>97.43</v>
      </c>
      <c r="E267" s="1" cm="1">
        <f t="array" aca="1" ref="E267" ca="1">_FV(C267,"52 week low",TRUE)</f>
        <v>68.256</v>
      </c>
      <c r="F267" s="1" cm="1">
        <f t="array" aca="1" ref="F267" ca="1">_FV(C267,"Price")</f>
        <v>83.9</v>
      </c>
      <c r="G267" t="str" cm="1">
        <f t="array" aca="1" ref="G267" ca="1">_FV(C267,"Industry")</f>
        <v>Software &amp; IT Services</v>
      </c>
      <c r="H267" s="7" cm="1">
        <f t="array" aca="1" ref="H267" ca="1">_FV(C267,"Change (%)",TRUE)</f>
        <v>5.0309999999999999E-3</v>
      </c>
      <c r="I267" s="7">
        <f t="shared" ca="1" si="4"/>
        <v>0.53623089051895534</v>
      </c>
      <c r="K267" t="str" cm="1">
        <f t="array" aca="1" ref="K267" ca="1">_FV(C267,"Ticker symbol",TRUE)</f>
        <v>CSGP</v>
      </c>
      <c r="L267">
        <f ca="1">VLOOKUP(K267,'SPX holdings'!B:E,4,FALSE)</f>
        <v>6.2703999999999996E-2</v>
      </c>
    </row>
    <row r="268" spans="3:12" x14ac:dyDescent="0.25">
      <c r="C268" s="8" t="e" vm="88">
        <v>#VALUE!</v>
      </c>
      <c r="D268" s="1" cm="1">
        <f t="array" aca="1" ref="D268" ca="1">_FV(C268,"52 week high",TRUE)</f>
        <v>322.92</v>
      </c>
      <c r="E268" s="1" cm="1">
        <f t="array" aca="1" ref="E268" ca="1">_FV(C268,"52 week low",TRUE)</f>
        <v>239.83</v>
      </c>
      <c r="F268" s="1" cm="1">
        <f t="array" aca="1" ref="F268" ca="1">_FV(C268,"Price")</f>
        <v>247.43</v>
      </c>
      <c r="G268" t="str" cm="1">
        <f t="array" aca="1" ref="G268" ca="1">_FV(C268,"Industry")</f>
        <v>Software &amp; IT Services</v>
      </c>
      <c r="H268" s="7" cm="1">
        <f t="array" aca="1" ref="H268" ca="1">_FV(C268,"Change (%)",TRUE)</f>
        <v>-8.4950000000000008E-3</v>
      </c>
      <c r="I268" s="7">
        <f t="shared" ca="1" si="4"/>
        <v>9.146708388494397E-2</v>
      </c>
      <c r="K268" t="str" cm="1">
        <f t="array" aca="1" ref="K268" ca="1">_FV(C268,"Ticker symbol",TRUE)</f>
        <v>VRSK</v>
      </c>
      <c r="L268">
        <f ca="1">VLOOKUP(K268,'SPX holdings'!B:E,4,FALSE)</f>
        <v>6.1502000000000001E-2</v>
      </c>
    </row>
    <row r="269" spans="3:12" x14ac:dyDescent="0.25">
      <c r="C269" s="14" t="e" vm="87">
        <v>#VALUE!</v>
      </c>
      <c r="D269" s="1" cm="1">
        <f t="array" aca="1" ref="D269" ca="1">_FV(C269,"52 week high",TRUE)</f>
        <v>37.270000000000003</v>
      </c>
      <c r="E269" s="1" cm="1">
        <f t="array" aca="1" ref="E269" ca="1">_FV(C269,"52 week low",TRUE)</f>
        <v>25.27</v>
      </c>
      <c r="F269" s="1" cm="1">
        <f t="array" aca="1" ref="F269" ca="1">_FV(C269,"Price")</f>
        <v>25.74</v>
      </c>
      <c r="G269" t="str" cm="1">
        <f t="array" aca="1" ref="G269" ca="1">_FV(C269,"Industry")</f>
        <v>Beverages</v>
      </c>
      <c r="H269" s="7" cm="1">
        <f t="array" aca="1" ref="H269" ca="1">_FV(C269,"Change (%)",TRUE)</f>
        <v>5.4690000000000008E-3</v>
      </c>
      <c r="I269" s="7">
        <f t="shared" ca="1" si="4"/>
        <v>3.9166666666666558E-2</v>
      </c>
      <c r="K269" t="str" cm="1">
        <f t="array" aca="1" ref="K269" ca="1">_FV(C269,"Ticker symbol",TRUE)</f>
        <v>KDP</v>
      </c>
      <c r="L269">
        <f ca="1">VLOOKUP(K269,'SPX holdings'!B:E,4,FALSE)</f>
        <v>6.1090999999999999E-2</v>
      </c>
    </row>
    <row r="270" spans="3:12" x14ac:dyDescent="0.25">
      <c r="C270" s="8" t="e" vm="86">
        <v>#VALUE!</v>
      </c>
      <c r="D270" s="1" cm="1">
        <f t="array" aca="1" ref="D270" ca="1">_FV(C270,"52 week high",TRUE)</f>
        <v>79.53</v>
      </c>
      <c r="E270" s="1" cm="1">
        <f t="array" aca="1" ref="E270" ca="1">_FV(C270,"52 week low",TRUE)</f>
        <v>34.125</v>
      </c>
      <c r="F270" s="1" cm="1">
        <f t="array" aca="1" ref="F270" ca="1">_FV(C270,"Price")</f>
        <v>66.13</v>
      </c>
      <c r="G270" t="str" cm="1">
        <f t="array" aca="1" ref="G270" ca="1">_FV(C270,"Industry")</f>
        <v>Semiconductors &amp; Semiconductor Equipment</v>
      </c>
      <c r="H270" s="7" cm="1">
        <f t="array" aca="1" ref="H270" ca="1">_FV(C270,"Change (%)",TRUE)</f>
        <v>3.1508000000000001E-2</v>
      </c>
      <c r="I270" s="7">
        <f t="shared" ca="1" si="4"/>
        <v>0.70487831736592876</v>
      </c>
      <c r="K270" t="str" cm="1">
        <f t="array" aca="1" ref="K270" ca="1">_FV(C270,"Ticker symbol",TRUE)</f>
        <v>MCHP</v>
      </c>
      <c r="L270">
        <f ca="1">VLOOKUP(K270,'SPX holdings'!B:E,4,FALSE)</f>
        <v>6.0859999999999997E-2</v>
      </c>
    </row>
    <row r="271" spans="3:12" x14ac:dyDescent="0.25">
      <c r="C271" s="14" t="e" vm="12349">
        <v>#VALUE!</v>
      </c>
      <c r="D271" s="1" cm="1">
        <f t="array" aca="1" ref="D271" ca="1">_FV(C271,"52 week high",TRUE)</f>
        <v>34.03</v>
      </c>
      <c r="E271" s="1" cm="1">
        <f t="array" aca="1" ref="E271" ca="1">_FV(C271,"52 week low",TRUE)</f>
        <v>27.98</v>
      </c>
      <c r="F271" s="1" cm="1">
        <f t="array" aca="1" ref="F271" ca="1">_FV(C271,"Price")</f>
        <v>32.755000000000003</v>
      </c>
      <c r="G271" t="str" cm="1">
        <f t="array" aca="1" ref="G271" ca="1">_FV(C271,"Industry")</f>
        <v>Residential &amp; Commercial REIT</v>
      </c>
      <c r="H271" s="7" cm="1">
        <f t="array" aca="1" ref="H271" ca="1">_FV(C271,"Change (%)",TRUE)</f>
        <v>-4.7099999999999998E-3</v>
      </c>
      <c r="I271" s="7">
        <f t="shared" ca="1" si="4"/>
        <v>0.7892561983471077</v>
      </c>
      <c r="K271" t="str" cm="1">
        <f t="array" aca="1" ref="K271" ca="1">_FV(C271,"Ticker symbol",TRUE)</f>
        <v>VICI</v>
      </c>
      <c r="L271">
        <f ca="1">VLOOKUP(K271,'SPX holdings'!B:E,4,FALSE)</f>
        <v>6.0666999999999999E-2</v>
      </c>
    </row>
    <row r="272" spans="3:12" x14ac:dyDescent="0.25">
      <c r="C272" s="8" t="e" vm="12350">
        <v>#VALUE!</v>
      </c>
      <c r="D272" s="1" cm="1">
        <f t="array" aca="1" ref="D272" ca="1">_FV(C272,"52 week high",TRUE)</f>
        <v>216.1</v>
      </c>
      <c r="E272" s="1" cm="1">
        <f t="array" aca="1" ref="E272" ca="1">_FV(C272,"52 week low",TRUE)</f>
        <v>151.81</v>
      </c>
      <c r="F272" s="1" cm="1">
        <f t="array" aca="1" ref="F272" ca="1">_FV(C272,"Price")</f>
        <v>197.87</v>
      </c>
      <c r="G272" t="str" cm="1">
        <f t="array" aca="1" ref="G272" ca="1">_FV(C272,"Industry")</f>
        <v>Machinery, Equipment &amp; Components</v>
      </c>
      <c r="H272" s="7" cm="1">
        <f t="array" aca="1" ref="H272" ca="1">_FV(C272,"Change (%)",TRUE)</f>
        <v>-3.4749999999999998E-3</v>
      </c>
      <c r="I272" s="7">
        <f t="shared" ca="1" si="4"/>
        <v>0.71644112614714583</v>
      </c>
      <c r="K272" t="str" cm="1">
        <f t="array" aca="1" ref="K272" ca="1">_FV(C272,"Ticker symbol",TRUE)</f>
        <v>WAB</v>
      </c>
      <c r="L272">
        <f ca="1">VLOOKUP(K272,'SPX holdings'!B:E,4,FALSE)</f>
        <v>6.0400000000000002E-2</v>
      </c>
    </row>
    <row r="273" spans="3:12" x14ac:dyDescent="0.25">
      <c r="C273" s="14" t="e" vm="12351">
        <v>#VALUE!</v>
      </c>
      <c r="D273" s="1" cm="1">
        <f t="array" aca="1" ref="D273" ca="1">_FV(C273,"52 week high",TRUE)</f>
        <v>91.98</v>
      </c>
      <c r="E273" s="1" cm="1">
        <f t="array" aca="1" ref="E273" ca="1">_FV(C273,"52 week low",TRUE)</f>
        <v>63</v>
      </c>
      <c r="F273" s="1" cm="1">
        <f t="array" aca="1" ref="F273" ca="1">_FV(C273,"Price")</f>
        <v>66.45</v>
      </c>
      <c r="G273" t="str" cm="1">
        <f t="array" aca="1" ref="G273" ca="1">_FV(C273,"Industry")</f>
        <v>Financial Technology (Fintech) &amp; Infrastructure</v>
      </c>
      <c r="H273" s="7" cm="1">
        <f t="array" aca="1" ref="H273" ca="1">_FV(C273,"Change (%)",TRUE)</f>
        <v>-9.0209999999999997E-4</v>
      </c>
      <c r="I273" s="7">
        <f t="shared" ca="1" si="4"/>
        <v>0.11904761904761912</v>
      </c>
      <c r="K273" t="str" cm="1">
        <f t="array" aca="1" ref="K273" ca="1">_FV(C273,"Ticker symbol",TRUE)</f>
        <v>FIS</v>
      </c>
      <c r="L273">
        <f ca="1">VLOOKUP(K273,'SPX holdings'!B:E,4,FALSE)</f>
        <v>6.028E-2</v>
      </c>
    </row>
    <row r="274" spans="3:12" x14ac:dyDescent="0.25">
      <c r="C274" s="8" t="e" vm="89">
        <v>#VALUE!</v>
      </c>
      <c r="D274" s="1" cm="1">
        <f t="array" aca="1" ref="D274" ca="1">_FV(C274,"52 week high",TRUE)</f>
        <v>94.8</v>
      </c>
      <c r="E274" s="1" cm="1">
        <f t="array" aca="1" ref="E274" ca="1">_FV(C274,"52 week low",TRUE)</f>
        <v>57.65</v>
      </c>
      <c r="F274" s="1" cm="1">
        <f t="array" aca="1" ref="F274" ca="1">_FV(C274,"Price")</f>
        <v>76.819999999999993</v>
      </c>
      <c r="G274" t="str" cm="1">
        <f t="array" aca="1" ref="G274" ca="1">_FV(C274,"Industry")</f>
        <v>Healthcare Equipment &amp; Supplies</v>
      </c>
      <c r="H274" s="7" cm="1">
        <f t="array" aca="1" ref="H274" ca="1">_FV(C274,"Change (%)",TRUE)</f>
        <v>1.7349E-2</v>
      </c>
      <c r="I274" s="7">
        <f t="shared" ca="1" si="4"/>
        <v>0.5160161507402421</v>
      </c>
      <c r="K274" t="str" cm="1">
        <f t="array" aca="1" ref="K274" ca="1">_FV(C274,"Ticker symbol",TRUE)</f>
        <v>GEHC</v>
      </c>
      <c r="L274">
        <f ca="1">VLOOKUP(K274,'SPX holdings'!B:E,4,FALSE)</f>
        <v>6.0003000000000001E-2</v>
      </c>
    </row>
    <row r="275" spans="3:12" x14ac:dyDescent="0.25">
      <c r="C275" s="14" t="e" vm="12352">
        <v>#VALUE!</v>
      </c>
      <c r="D275" s="1" cm="1">
        <f t="array" aca="1" ref="D275" ca="1">_FV(C275,"52 week high",TRUE)</f>
        <v>61.02</v>
      </c>
      <c r="E275" s="1" cm="1">
        <f t="array" aca="1" ref="E275" ca="1">_FV(C275,"52 week low",TRUE)</f>
        <v>35.445</v>
      </c>
      <c r="F275" s="1" cm="1">
        <f t="array" aca="1" ref="F275" ca="1">_FV(C275,"Price")</f>
        <v>55.755000000000003</v>
      </c>
      <c r="G275" t="str" cm="1">
        <f t="array" aca="1" ref="G275" ca="1">_FV(C275,"Industry")</f>
        <v>Oil &amp; Gas</v>
      </c>
      <c r="H275" s="7" cm="1">
        <f t="array" aca="1" ref="H275" ca="1">_FV(C275,"Change (%)",TRUE)</f>
        <v>-7.2119999999999997E-3</v>
      </c>
      <c r="I275" s="7">
        <f t="shared" ca="1" si="4"/>
        <v>0.79413489736070386</v>
      </c>
      <c r="K275" t="str" cm="1">
        <f t="array" aca="1" ref="K275" ca="1">_FV(C275,"Ticker symbol",TRUE)</f>
        <v>EQT</v>
      </c>
      <c r="L275">
        <f ca="1">VLOOKUP(K275,'SPX holdings'!B:E,4,FALSE)</f>
        <v>5.9429999999999997E-2</v>
      </c>
    </row>
    <row r="276" spans="3:12" x14ac:dyDescent="0.25">
      <c r="C276" s="8" t="e" vm="12353">
        <v>#VALUE!</v>
      </c>
      <c r="D276" s="1" cm="1">
        <f t="array" aca="1" ref="D276" ca="1">_FV(C276,"52 week high",TRUE)</f>
        <v>56.49</v>
      </c>
      <c r="E276" s="1" cm="1">
        <f t="array" aca="1" ref="E276" ca="1">_FV(C276,"52 week low",TRUE)</f>
        <v>34.784999999999997</v>
      </c>
      <c r="F276" s="1" cm="1">
        <f t="array" aca="1" ref="F276" ca="1">_FV(C276,"Price")</f>
        <v>44.22</v>
      </c>
      <c r="G276" t="str" cm="1">
        <f t="array" aca="1" ref="G276" ca="1">_FV(C276,"Industry")</f>
        <v>Oil &amp; Gas</v>
      </c>
      <c r="H276" s="7" cm="1">
        <f t="array" aca="1" ref="H276" ca="1">_FV(C276,"Change (%)",TRUE)</f>
        <v>-7.3345000000000007E-2</v>
      </c>
      <c r="I276" s="7">
        <f t="shared" ca="1" si="4"/>
        <v>0.43469246717346233</v>
      </c>
      <c r="K276" t="str" cm="1">
        <f t="array" aca="1" ref="K276" ca="1">_FV(C276,"Ticker symbol",TRUE)</f>
        <v>OXY</v>
      </c>
      <c r="L276">
        <f ca="1">VLOOKUP(K276,'SPX holdings'!B:E,4,FALSE)</f>
        <v>5.9174999999999998E-2</v>
      </c>
    </row>
    <row r="277" spans="3:12" x14ac:dyDescent="0.25">
      <c r="C277" s="14" t="e" vm="12354">
        <v>#VALUE!</v>
      </c>
      <c r="D277" s="1" cm="1">
        <f t="array" aca="1" ref="D277" ca="1">_FV(C277,"52 week high",TRUE)</f>
        <v>110.7512</v>
      </c>
      <c r="E277" s="1" cm="1">
        <f t="array" aca="1" ref="E277" ca="1">_FV(C277,"52 week low",TRUE)</f>
        <v>82.492500000000007</v>
      </c>
      <c r="F277" s="1" cm="1">
        <f t="array" aca="1" ref="F277" ca="1">_FV(C277,"Price")</f>
        <v>89.08</v>
      </c>
      <c r="G277" t="str" cm="1">
        <f t="array" aca="1" ref="G277" ca="1">_FV(C277,"Industry")</f>
        <v>Insurance</v>
      </c>
      <c r="H277" s="7" cm="1">
        <f t="array" aca="1" ref="H277" ca="1">_FV(C277,"Change (%)",TRUE)</f>
        <v>-1.362E-2</v>
      </c>
      <c r="I277" s="7">
        <f t="shared" ca="1" si="4"/>
        <v>0.23311404983244077</v>
      </c>
      <c r="K277" t="str" cm="1">
        <f t="array" aca="1" ref="K277" ca="1">_FV(C277,"Ticker symbol",TRUE)</f>
        <v>ACGL</v>
      </c>
      <c r="L277">
        <f ca="1">VLOOKUP(K277,'SPX holdings'!B:E,4,FALSE)</f>
        <v>5.901E-2</v>
      </c>
    </row>
    <row r="278" spans="3:12" x14ac:dyDescent="0.25">
      <c r="C278" s="8" t="e" vm="12355">
        <v>#VALUE!</v>
      </c>
      <c r="D278" s="1" cm="1">
        <f t="array" aca="1" ref="D278" ca="1">_FV(C278,"52 week high",TRUE)</f>
        <v>347.74</v>
      </c>
      <c r="E278" s="1" cm="1">
        <f t="array" aca="1" ref="E278" ca="1">_FV(C278,"52 week low",TRUE)</f>
        <v>286.35000000000002</v>
      </c>
      <c r="F278" s="1" cm="1">
        <f t="array" aca="1" ref="F278" ca="1">_FV(C278,"Price")</f>
        <v>345.78</v>
      </c>
      <c r="G278" t="str" cm="1">
        <f t="array" aca="1" ref="G278" ca="1">_FV(C278,"Industry")</f>
        <v>Insurance</v>
      </c>
      <c r="H278" s="7" cm="1">
        <f t="array" aca="1" ref="H278" ca="1">_FV(C278,"Change (%)",TRUE)</f>
        <v>4.8820000000000001E-3</v>
      </c>
      <c r="I278" s="7">
        <f t="shared" ca="1" si="4"/>
        <v>0.96807297605473142</v>
      </c>
      <c r="K278" t="str" cm="1">
        <f t="array" aca="1" ref="K278" ca="1">_FV(C278,"Ticker symbol",TRUE)</f>
        <v>WTW</v>
      </c>
      <c r="L278">
        <f ca="1">VLOOKUP(K278,'SPX holdings'!B:E,4,FALSE)</f>
        <v>5.8964999999999997E-2</v>
      </c>
    </row>
    <row r="279" spans="3:12" x14ac:dyDescent="0.25">
      <c r="C279" s="14" t="e" vm="12356">
        <v>#VALUE!</v>
      </c>
      <c r="D279" s="1" cm="1">
        <f t="array" aca="1" ref="D279" ca="1">_FV(C279,"52 week high",TRUE)</f>
        <v>21.72</v>
      </c>
      <c r="E279" s="1" cm="1">
        <f t="array" aca="1" ref="E279" ca="1">_FV(C279,"52 week low",TRUE)</f>
        <v>12.97</v>
      </c>
      <c r="F279" s="1" cm="1">
        <f t="array" aca="1" ref="F279" ca="1">_FV(C279,"Price")</f>
        <v>15.635</v>
      </c>
      <c r="G279" t="str" cm="1">
        <f t="array" aca="1" ref="G279" ca="1">_FV(C279,"Industry")</f>
        <v>Electrical Utilities &amp; IPPs</v>
      </c>
      <c r="H279" s="7" cm="1">
        <f t="array" aca="1" ref="H279" ca="1">_FV(C279,"Change (%)",TRUE)</f>
        <v>-1.596E-3</v>
      </c>
      <c r="I279" s="7">
        <f t="shared" ca="1" si="4"/>
        <v>0.30457142857142855</v>
      </c>
      <c r="K279" t="str" cm="1">
        <f t="array" aca="1" ref="K279" ca="1">_FV(C279,"Ticker symbol",TRUE)</f>
        <v>PCG</v>
      </c>
      <c r="L279">
        <f ca="1">VLOOKUP(K279,'SPX holdings'!B:E,4,FALSE)</f>
        <v>5.7994999999999998E-2</v>
      </c>
    </row>
    <row r="280" spans="3:12" x14ac:dyDescent="0.25">
      <c r="C280" s="8" t="e" vm="12357">
        <v>#VALUE!</v>
      </c>
      <c r="D280" s="1" cm="1">
        <f t="array" aca="1" ref="D280" ca="1">_FV(C280,"52 week high",TRUE)</f>
        <v>88.62</v>
      </c>
      <c r="E280" s="1" cm="1">
        <f t="array" aca="1" ref="E280" ca="1">_FV(C280,"52 week low",TRUE)</f>
        <v>53.77</v>
      </c>
      <c r="F280" s="1" cm="1">
        <f t="array" aca="1" ref="F280" ca="1">_FV(C280,"Price")</f>
        <v>80.989999999999995</v>
      </c>
      <c r="G280" t="str" cm="1">
        <f t="array" aca="1" ref="G280" ca="1">_FV(C280,"Industry")</f>
        <v>Electronic Equipment &amp; Parts</v>
      </c>
      <c r="H280" s="7" cm="1">
        <f t="array" aca="1" ref="H280" ca="1">_FV(C280,"Change (%)",TRUE)</f>
        <v>3.5413E-2</v>
      </c>
      <c r="I280" s="7">
        <f t="shared" ca="1" si="4"/>
        <v>0.7810616929698706</v>
      </c>
      <c r="K280" t="str" cm="1">
        <f t="array" aca="1" ref="K280" ca="1">_FV(C280,"Ticker symbol",TRUE)</f>
        <v>DD</v>
      </c>
      <c r="L280">
        <f ca="1">VLOOKUP(K280,'SPX holdings'!B:E,4,FALSE)</f>
        <v>5.7354000000000002E-2</v>
      </c>
    </row>
    <row r="281" spans="3:12" x14ac:dyDescent="0.25">
      <c r="C281" s="14" t="e" vm="90">
        <v>#VALUE!</v>
      </c>
      <c r="D281" s="1" cm="1">
        <f t="array" aca="1" ref="D281" ca="1">_FV(C281,"52 week high",TRUE)</f>
        <v>90.82</v>
      </c>
      <c r="E281" s="1" cm="1">
        <f t="array" aca="1" ref="E281" ca="1">_FV(C281,"52 week low",TRUE)</f>
        <v>65.17</v>
      </c>
      <c r="F281" s="1" cm="1">
        <f t="array" aca="1" ref="F281" ca="1">_FV(C281,"Price")</f>
        <v>67</v>
      </c>
      <c r="G281" t="str" cm="1">
        <f t="array" aca="1" ref="G281" ca="1">_FV(C281,"Industry")</f>
        <v>Software &amp; IT Services</v>
      </c>
      <c r="H281" s="7" cm="1">
        <f t="array" aca="1" ref="H281" ca="1">_FV(C281,"Change (%)",TRUE)</f>
        <v>7.064E-3</v>
      </c>
      <c r="I281" s="7">
        <f t="shared" ca="1" si="4"/>
        <v>7.1345029239766045E-2</v>
      </c>
      <c r="K281" t="str" cm="1">
        <f t="array" aca="1" ref="K281" ca="1">_FV(C281,"Ticker symbol",TRUE)</f>
        <v>CTSH</v>
      </c>
      <c r="L281">
        <f ca="1">VLOOKUP(K281,'SPX holdings'!B:E,4,FALSE)</f>
        <v>5.7322999999999999E-2</v>
      </c>
    </row>
    <row r="282" spans="3:12" x14ac:dyDescent="0.25">
      <c r="C282" s="8" t="e" vm="12358">
        <v>#VALUE!</v>
      </c>
      <c r="D282" s="1" cm="1">
        <f t="array" aca="1" ref="D282" ca="1">_FV(C282,"52 week high",TRUE)</f>
        <v>118.06</v>
      </c>
      <c r="E282" s="1" cm="1">
        <f t="array" aca="1" ref="E282" ca="1">_FV(C282,"52 week low",TRUE)</f>
        <v>72.81</v>
      </c>
      <c r="F282" s="1" cm="1">
        <f t="array" aca="1" ref="F282" ca="1">_FV(C282,"Price")</f>
        <v>115.155</v>
      </c>
      <c r="G282" t="str" cm="1">
        <f t="array" aca="1" ref="G282" ca="1">_FV(C282,"Industry")</f>
        <v>Investment Banking &amp; Investment Services</v>
      </c>
      <c r="H282" s="7" cm="1">
        <f t="array" aca="1" ref="H282" ca="1">_FV(C282,"Change (%)",TRUE)</f>
        <v>1.5654999999999999E-2</v>
      </c>
      <c r="I282" s="7">
        <f t="shared" ca="1" si="4"/>
        <v>0.93580110497237567</v>
      </c>
      <c r="K282" t="str" cm="1">
        <f t="array" aca="1" ref="K282" ca="1">_FV(C282,"Ticker symbol",TRUE)</f>
        <v>STT</v>
      </c>
      <c r="L282">
        <f ca="1">VLOOKUP(K282,'SPX holdings'!B:E,4,FALSE)</f>
        <v>5.7173000000000002E-2</v>
      </c>
    </row>
    <row r="283" spans="3:12" x14ac:dyDescent="0.25">
      <c r="C283" s="14" t="e" vm="12359">
        <v>#VALUE!</v>
      </c>
      <c r="D283" s="1" cm="1">
        <f t="array" aca="1" ref="D283" ca="1">_FV(C283,"52 week high",TRUE)</f>
        <v>25.355899999999998</v>
      </c>
      <c r="E283" s="1" cm="1">
        <f t="array" aca="1" ref="E283" ca="1">_FV(C283,"52 week low",TRUE)</f>
        <v>11.965</v>
      </c>
      <c r="F283" s="1" cm="1">
        <f t="array" aca="1" ref="F283" ca="1">_FV(C283,"Price")</f>
        <v>24.49</v>
      </c>
      <c r="G283" t="str" cm="1">
        <f t="array" aca="1" ref="G283" ca="1">_FV(C283,"Industry")</f>
        <v>Computers, Phones &amp; Household Electronics</v>
      </c>
      <c r="H283" s="7" cm="1">
        <f t="array" aca="1" ref="H283" ca="1">_FV(C283,"Change (%)",TRUE)</f>
        <v>-1.7648999999999998E-2</v>
      </c>
      <c r="I283" s="7">
        <f t="shared" ca="1" si="4"/>
        <v>0.93533668386740254</v>
      </c>
      <c r="K283" t="str" cm="1">
        <f t="array" aca="1" ref="K283" ca="1">_FV(C283,"Ticker symbol",TRUE)</f>
        <v>HPE</v>
      </c>
      <c r="L283">
        <f ca="1">VLOOKUP(K283,'SPX holdings'!B:E,4,FALSE)</f>
        <v>5.6885999999999999E-2</v>
      </c>
    </row>
    <row r="284" spans="3:12" x14ac:dyDescent="0.25">
      <c r="C284" s="8" t="e" vm="12360">
        <v>#VALUE!</v>
      </c>
      <c r="D284" s="1" cm="1">
        <f t="array" aca="1" ref="D284" ca="1">_FV(C284,"52 week high",TRUE)</f>
        <v>237.33500000000001</v>
      </c>
      <c r="E284" s="1" cm="1">
        <f t="array" aca="1" ref="E284" ca="1">_FV(C284,"52 week low",TRUE)</f>
        <v>134.64500000000001</v>
      </c>
      <c r="F284" s="1" cm="1">
        <f t="array" aca="1" ref="F284" ca="1">_FV(C284,"Price")</f>
        <v>204.34</v>
      </c>
      <c r="G284" t="str" cm="1">
        <f t="array" aca="1" ref="G284" ca="1">_FV(C284,"Industry")</f>
        <v>Biotechnology &amp; Medical Research</v>
      </c>
      <c r="H284" s="7" cm="1">
        <f t="array" aca="1" ref="H284" ca="1">_FV(C284,"Change (%)",TRUE)</f>
        <v>2.6989999999999996E-3</v>
      </c>
      <c r="I284" s="7">
        <f t="shared" ca="1" si="4"/>
        <v>0.6786931541532768</v>
      </c>
      <c r="K284" t="str" cm="1">
        <f t="array" aca="1" ref="K284" ca="1">_FV(C284,"Ticker symbol",TRUE)</f>
        <v>IQV</v>
      </c>
      <c r="L284">
        <f ca="1">VLOOKUP(K284,'SPX holdings'!B:E,4,FALSE)</f>
        <v>5.6495999999999998E-2</v>
      </c>
    </row>
    <row r="285" spans="3:12" x14ac:dyDescent="0.25">
      <c r="C285" s="14" t="e" vm="12361">
        <v>#VALUE!</v>
      </c>
      <c r="D285" s="1" cm="1">
        <f t="array" aca="1" ref="D285" ca="1">_FV(C285,"52 week high",TRUE)</f>
        <v>71.36</v>
      </c>
      <c r="E285" s="1" cm="1">
        <f t="array" aca="1" ref="E285" ca="1">_FV(C285,"52 week low",TRUE)</f>
        <v>56.68</v>
      </c>
      <c r="F285" s="1" cm="1">
        <f t="array" aca="1" ref="F285" ca="1">_FV(C285,"Price")</f>
        <v>69.59</v>
      </c>
      <c r="G285" t="str" cm="1">
        <f t="array" aca="1" ref="G285" ca="1">_FV(C285,"Industry")</f>
        <v>Residential &amp; Commercial REIT</v>
      </c>
      <c r="H285" s="7" cm="1">
        <f t="array" aca="1" ref="H285" ca="1">_FV(C285,"Change (%)",TRUE)</f>
        <v>-1.0381E-2</v>
      </c>
      <c r="I285" s="7">
        <f t="shared" ca="1" si="4"/>
        <v>0.87942779291553164</v>
      </c>
      <c r="K285" t="str" cm="1">
        <f t="array" aca="1" ref="K285" ca="1">_FV(C285,"Ticker symbol",TRUE)</f>
        <v>VTR</v>
      </c>
      <c r="L285">
        <f ca="1">VLOOKUP(K285,'SPX holdings'!B:E,4,FALSE)</f>
        <v>5.5814999999999997E-2</v>
      </c>
    </row>
    <row r="286" spans="3:12" x14ac:dyDescent="0.25">
      <c r="C286" s="8" t="e" vm="12362">
        <v>#VALUE!</v>
      </c>
      <c r="D286" s="1" cm="1">
        <f t="array" aca="1" ref="D286" ca="1">_FV(C286,"52 week high",TRUE)</f>
        <v>294.92</v>
      </c>
      <c r="E286" s="1" cm="1">
        <f t="array" aca="1" ref="E286" ca="1">_FV(C286,"52 week low",TRUE)</f>
        <v>199.98</v>
      </c>
      <c r="F286" s="1" cm="1">
        <f t="array" aca="1" ref="F286" ca="1">_FV(C286,"Price")</f>
        <v>232.33</v>
      </c>
      <c r="G286" t="str" cm="1">
        <f t="array" aca="1" ref="G286" ca="1">_FV(C286,"Industry")</f>
        <v>Professional &amp; Commercial Services</v>
      </c>
      <c r="H286" s="7" cm="1">
        <f t="array" aca="1" ref="H286" ca="1">_FV(C286,"Change (%)",TRUE)</f>
        <v>-8.4738000000000008E-2</v>
      </c>
      <c r="I286" s="7">
        <f t="shared" ca="1" si="4"/>
        <v>0.34074152096060684</v>
      </c>
      <c r="K286" t="str" cm="1">
        <f t="array" aca="1" ref="K286" ca="1">_FV(C286,"Ticker symbol",TRUE)</f>
        <v>EFX</v>
      </c>
      <c r="L286">
        <f ca="1">VLOOKUP(K286,'SPX holdings'!B:E,4,FALSE)</f>
        <v>5.5562E-2</v>
      </c>
    </row>
    <row r="287" spans="3:12" x14ac:dyDescent="0.25">
      <c r="C287" s="14" t="e" vm="12363">
        <v>#VALUE!</v>
      </c>
      <c r="D287" s="1" cm="1">
        <f t="array" aca="1" ref="D287" ca="1">_FV(C287,"52 week high",TRUE)</f>
        <v>32.799999999999997</v>
      </c>
      <c r="E287" s="1" cm="1">
        <f t="array" aca="1" ref="E287" ca="1">_FV(C287,"52 week low",TRUE)</f>
        <v>15.07</v>
      </c>
      <c r="F287" s="1" cm="1">
        <f t="array" aca="1" ref="F287" ca="1">_FV(C287,"Price")</f>
        <v>28.844999999999999</v>
      </c>
      <c r="G287" t="str" cm="1">
        <f t="array" aca="1" ref="G287" ca="1">_FV(C287,"Industry")</f>
        <v>Hotels &amp; Entertainment Services</v>
      </c>
      <c r="H287" s="7" cm="1">
        <f t="array" aca="1" ref="H287" ca="1">_FV(C287,"Change (%)",TRUE)</f>
        <v>1.7101999999999999E-2</v>
      </c>
      <c r="I287" s="7">
        <f t="shared" ca="1" si="4"/>
        <v>0.77693175408911452</v>
      </c>
      <c r="K287" t="str" cm="1">
        <f t="array" aca="1" ref="K287" ca="1">_FV(C287,"Ticker symbol",TRUE)</f>
        <v>CCL</v>
      </c>
      <c r="L287">
        <f ca="1">VLOOKUP(K287,'SPX holdings'!B:E,4,FALSE)</f>
        <v>5.4926000000000003E-2</v>
      </c>
    </row>
    <row r="288" spans="3:12" x14ac:dyDescent="0.25">
      <c r="C288" s="8" t="e" vm="12364">
        <v>#VALUE!</v>
      </c>
      <c r="D288" s="1" cm="1">
        <f t="array" aca="1" ref="D288" ca="1">_FV(C288,"52 week high",TRUE)</f>
        <v>25.17</v>
      </c>
      <c r="E288" s="1" cm="1">
        <f t="array" aca="1" ref="E288" ca="1">_FV(C288,"52 week low",TRUE)</f>
        <v>15.47</v>
      </c>
      <c r="F288" s="1" cm="1">
        <f t="array" aca="1" ref="F288" ca="1">_FV(C288,"Price")</f>
        <v>15.725</v>
      </c>
      <c r="G288" t="str" cm="1">
        <f t="array" aca="1" ref="G288" ca="1">_FV(C288,"Industry")</f>
        <v>Personal &amp; Household Products &amp; Services</v>
      </c>
      <c r="H288" s="7" cm="1">
        <f t="array" aca="1" ref="H288" ca="1">_FV(C288,"Change (%)",TRUE)</f>
        <v>-7.8859999999999989E-3</v>
      </c>
      <c r="I288" s="7">
        <f t="shared" ca="1" si="4"/>
        <v>2.6288659793814329E-2</v>
      </c>
      <c r="K288" t="str" cm="1">
        <f t="array" aca="1" ref="K288" ca="1">_FV(C288,"Ticker symbol",TRUE)</f>
        <v>KVUE</v>
      </c>
      <c r="L288">
        <f ca="1">VLOOKUP(K288,'SPX holdings'!B:E,4,FALSE)</f>
        <v>5.4908999999999999E-2</v>
      </c>
    </row>
    <row r="289" spans="3:12" x14ac:dyDescent="0.25">
      <c r="C289" s="14" t="e" vm="12365">
        <v>#VALUE!</v>
      </c>
      <c r="D289" s="1" cm="1">
        <f t="array" aca="1" ref="D289" ca="1">_FV(C289,"52 week high",TRUE)</f>
        <v>175.96</v>
      </c>
      <c r="E289" s="1" cm="1">
        <f t="array" aca="1" ref="E289" ca="1">_FV(C289,"52 week low",TRUE)</f>
        <v>79.569999999999993</v>
      </c>
      <c r="F289" s="1" cm="1">
        <f t="array" aca="1" ref="F289" ca="1">_FV(C289,"Price")</f>
        <v>167.3</v>
      </c>
      <c r="G289" t="str" cm="1">
        <f t="array" aca="1" ref="G289" ca="1">_FV(C289,"Industry")</f>
        <v>Electrical Utilities &amp; IPPs</v>
      </c>
      <c r="H289" s="7" cm="1">
        <f t="array" aca="1" ref="H289" ca="1">_FV(C289,"Change (%)",TRUE)</f>
        <v>3.329E-2</v>
      </c>
      <c r="I289" s="7">
        <f t="shared" ca="1" si="4"/>
        <v>0.91015665525469447</v>
      </c>
      <c r="K289" t="str" cm="1">
        <f t="array" aca="1" ref="K289" ca="1">_FV(C289,"Ticker symbol",TRUE)</f>
        <v>NRG</v>
      </c>
      <c r="L289">
        <f ca="1">VLOOKUP(K289,'SPX holdings'!B:E,4,FALSE)</f>
        <v>5.4813000000000001E-2</v>
      </c>
    </row>
    <row r="290" spans="3:12" x14ac:dyDescent="0.25">
      <c r="C290" s="8" t="e" vm="12366">
        <v>#VALUE!</v>
      </c>
      <c r="D290" s="1" cm="1">
        <f t="array" aca="1" ref="D290" ca="1">_FV(C290,"52 week high",TRUE)</f>
        <v>315.34820000000002</v>
      </c>
      <c r="E290" s="1" cm="1">
        <f t="array" aca="1" ref="E290" ca="1">_FV(C290,"52 week low",TRUE)</f>
        <v>206.87</v>
      </c>
      <c r="F290" s="1" cm="1">
        <f t="array" aca="1" ref="F290" ca="1">_FV(C290,"Price")</f>
        <v>256.82</v>
      </c>
      <c r="G290" t="str" cm="1">
        <f t="array" aca="1" ref="G290" ca="1">_FV(C290,"Industry")</f>
        <v>Healthcare Providers &amp; Services</v>
      </c>
      <c r="H290" s="7" cm="1">
        <f t="array" aca="1" ref="H290" ca="1">_FV(C290,"Change (%)",TRUE)</f>
        <v>4.0726000000000005E-2</v>
      </c>
      <c r="I290" s="7">
        <f t="shared" ca="1" si="4"/>
        <v>0.46046118021869814</v>
      </c>
      <c r="K290" t="str" cm="1">
        <f t="array" aca="1" ref="K290" ca="1">_FV(C290,"Ticker symbol",TRUE)</f>
        <v>HUM</v>
      </c>
      <c r="L290">
        <f ca="1">VLOOKUP(K290,'SPX holdings'!B:E,4,FALSE)</f>
        <v>5.4746999999999997E-2</v>
      </c>
    </row>
    <row r="291" spans="3:12" x14ac:dyDescent="0.25">
      <c r="C291" s="14" t="e" vm="12367">
        <v>#VALUE!</v>
      </c>
      <c r="D291" s="1" cm="1">
        <f t="array" aca="1" ref="D291" ca="1">_FV(C291,"52 week high",TRUE)</f>
        <v>116</v>
      </c>
      <c r="E291" s="1" cm="1">
        <f t="array" aca="1" ref="E291" ca="1">_FV(C291,"52 week low",TRUE)</f>
        <v>52</v>
      </c>
      <c r="F291" s="1" cm="1">
        <f t="array" aca="1" ref="F291" ca="1">_FV(C291,"Price")</f>
        <v>94.83</v>
      </c>
      <c r="G291" t="str" cm="1">
        <f t="array" aca="1" ref="G291" ca="1">_FV(C291,"Industry")</f>
        <v>Passenger Transportation Services</v>
      </c>
      <c r="H291" s="7" cm="1">
        <f t="array" aca="1" ref="H291" ca="1">_FV(C291,"Change (%)",TRUE)</f>
        <v>1.8035000000000002E-2</v>
      </c>
      <c r="I291" s="7">
        <f t="shared" ca="1" si="4"/>
        <v>0.66921874999999997</v>
      </c>
      <c r="K291" t="str" cm="1">
        <f t="array" aca="1" ref="K291" ca="1">_FV(C291,"Ticker symbol",TRUE)</f>
        <v>UAL</v>
      </c>
      <c r="L291">
        <f ca="1">VLOOKUP(K291,'SPX holdings'!B:E,4,FALSE)</f>
        <v>5.4669000000000002E-2</v>
      </c>
    </row>
    <row r="292" spans="3:12" x14ac:dyDescent="0.25">
      <c r="C292" s="8" t="e" vm="12368">
        <v>#VALUE!</v>
      </c>
      <c r="D292" s="1" cm="1">
        <f t="array" aca="1" ref="D292" ca="1">_FV(C292,"52 week high",TRUE)</f>
        <v>170.52</v>
      </c>
      <c r="E292" s="1" cm="1">
        <f t="array" aca="1" ref="E292" ca="1">_FV(C292,"52 week low",TRUE)</f>
        <v>97.59</v>
      </c>
      <c r="F292" s="1" cm="1">
        <f t="array" aca="1" ref="F292" ca="1">_FV(C292,"Price")</f>
        <v>139.04499999999999</v>
      </c>
      <c r="G292" t="str" cm="1">
        <f t="array" aca="1" ref="G292" ca="1">_FV(C292,"Industry")</f>
        <v>Metals &amp; Mining</v>
      </c>
      <c r="H292" s="7" cm="1">
        <f t="array" aca="1" ref="H292" ca="1">_FV(C292,"Change (%)",TRUE)</f>
        <v>2.6996000000000003E-2</v>
      </c>
      <c r="I292" s="7">
        <f t="shared" ca="1" si="4"/>
        <v>0.56842177430412699</v>
      </c>
      <c r="K292" t="str" cm="1">
        <f t="array" aca="1" ref="K292" ca="1">_FV(C292,"Ticker symbol",TRUE)</f>
        <v>NUE</v>
      </c>
      <c r="L292">
        <f ca="1">VLOOKUP(K292,'SPX holdings'!B:E,4,FALSE)</f>
        <v>5.4390000000000001E-2</v>
      </c>
    </row>
    <row r="293" spans="3:12" x14ac:dyDescent="0.25">
      <c r="C293" s="14" t="e" vm="12369">
        <v>#VALUE!</v>
      </c>
      <c r="D293" s="1" cm="1">
        <f t="array" aca="1" ref="D293" ca="1">_FV(C293,"52 week high",TRUE)</f>
        <v>225.7</v>
      </c>
      <c r="E293" s="1" cm="1">
        <f t="array" aca="1" ref="E293" ca="1">_FV(C293,"52 week low",TRUE)</f>
        <v>150.75</v>
      </c>
      <c r="F293" s="1" cm="1">
        <f t="array" aca="1" ref="F293" ca="1">_FV(C293,"Price")</f>
        <v>195.63</v>
      </c>
      <c r="G293" t="str" cm="1">
        <f t="array" aca="1" ref="G293" ca="1">_FV(C293,"Industry")</f>
        <v>Banking Services</v>
      </c>
      <c r="H293" s="7" cm="1">
        <f t="array" aca="1" ref="H293" ca="1">_FV(C293,"Change (%)",TRUE)</f>
        <v>1.7410000000000001E-3</v>
      </c>
      <c r="I293" s="7">
        <f t="shared" ca="1" si="4"/>
        <v>0.59879919946631088</v>
      </c>
      <c r="K293" t="str" cm="1">
        <f t="array" aca="1" ref="K293" ca="1">_FV(C293,"Ticker symbol",TRUE)</f>
        <v>MTB</v>
      </c>
      <c r="L293">
        <f ca="1">VLOOKUP(K293,'SPX holdings'!B:E,4,FALSE)</f>
        <v>5.4031000000000003E-2</v>
      </c>
    </row>
    <row r="294" spans="3:12" x14ac:dyDescent="0.25">
      <c r="C294" s="8" t="e" vm="12370">
        <v>#VALUE!</v>
      </c>
      <c r="D294" s="1" cm="1">
        <f t="array" aca="1" ref="D294" ca="1">_FV(C294,"52 week high",TRUE)</f>
        <v>71.629000000000005</v>
      </c>
      <c r="E294" s="1" cm="1">
        <f t="array" aca="1" ref="E294" ca="1">_FV(C294,"52 week low",TRUE)</f>
        <v>32.82</v>
      </c>
      <c r="F294" s="1" cm="1">
        <f t="array" aca="1" ref="F294" ca="1">_FV(C294,"Price")</f>
        <v>70.95</v>
      </c>
      <c r="G294" t="str" cm="1">
        <f t="array" aca="1" ref="G294" ca="1">_FV(C294,"Industry")</f>
        <v>Investment Banking &amp; Investment Services</v>
      </c>
      <c r="H294" s="7" cm="1">
        <f t="array" aca="1" ref="H294" ca="1">_FV(C294,"Change (%)",TRUE)</f>
        <v>3.1549999999999995E-2</v>
      </c>
      <c r="I294" s="7">
        <f t="shared" ca="1" si="4"/>
        <v>0.98250405833698362</v>
      </c>
      <c r="K294" t="str" cm="1">
        <f t="array" aca="1" ref="K294" ca="1">_FV(C294,"Ticker symbol",TRUE)</f>
        <v>IBKR</v>
      </c>
      <c r="L294">
        <f ca="1">VLOOKUP(K294,'SPX holdings'!B:E,4,FALSE)</f>
        <v>5.3599000000000001E-2</v>
      </c>
    </row>
    <row r="295" spans="3:12" x14ac:dyDescent="0.25">
      <c r="C295" s="14" t="e" vm="12371">
        <v>#VALUE!</v>
      </c>
      <c r="D295" s="1" cm="1">
        <f t="array" aca="1" ref="D295" ca="1">_FV(C295,"52 week high",TRUE)</f>
        <v>177.66</v>
      </c>
      <c r="E295" s="1" cm="1">
        <f t="array" aca="1" ref="E295" ca="1">_FV(C295,"52 week low",TRUE)</f>
        <v>117.565</v>
      </c>
      <c r="F295" s="1" cm="1">
        <f t="array" aca="1" ref="F295" ca="1">_FV(C295,"Price")</f>
        <v>166.46</v>
      </c>
      <c r="G295" t="str" cm="1">
        <f t="array" aca="1" ref="G295" ca="1">_FV(C295,"Industry")</f>
        <v>Investment Banking &amp; Investment Services</v>
      </c>
      <c r="H295" s="7" cm="1">
        <f t="array" aca="1" ref="H295" ca="1">_FV(C295,"Change (%)",TRUE)</f>
        <v>3.3760000000000001E-3</v>
      </c>
      <c r="I295" s="7">
        <f t="shared" ca="1" si="4"/>
        <v>0.81362842166569616</v>
      </c>
      <c r="K295" t="str" cm="1">
        <f t="array" aca="1" ref="K295" ca="1">_FV(C295,"Ticker symbol",TRUE)</f>
        <v>RJF</v>
      </c>
      <c r="L295">
        <f ca="1">VLOOKUP(K295,'SPX holdings'!B:E,4,FALSE)</f>
        <v>5.3440000000000001E-2</v>
      </c>
    </row>
    <row r="296" spans="3:12" x14ac:dyDescent="0.25">
      <c r="C296" s="8" t="e" vm="12372">
        <v>#VALUE!</v>
      </c>
      <c r="D296" s="1" cm="1">
        <f t="array" aca="1" ref="D296" ca="1">_FV(C296,"52 week high",TRUE)</f>
        <v>130.24</v>
      </c>
      <c r="E296" s="1" cm="1">
        <f t="array" aca="1" ref="E296" ca="1">_FV(C296,"52 week low",TRUE)</f>
        <v>72.33</v>
      </c>
      <c r="F296" s="1" cm="1">
        <f t="array" aca="1" ref="F296" ca="1">_FV(C296,"Price")</f>
        <v>103.3</v>
      </c>
      <c r="G296" t="str" cm="1">
        <f t="array" aca="1" ref="G296" ca="1">_FV(C296,"Industry")</f>
        <v>Residential &amp; Commercial REIT</v>
      </c>
      <c r="H296" s="7" cm="1">
        <f t="array" aca="1" ref="H296" ca="1">_FV(C296,"Change (%)",TRUE)</f>
        <v>1.0169999999999998E-2</v>
      </c>
      <c r="I296" s="7">
        <f t="shared" ca="1" si="4"/>
        <v>0.53479537212916584</v>
      </c>
      <c r="K296" t="str" cm="1">
        <f t="array" aca="1" ref="K296" ca="1">_FV(C296,"Ticker symbol",TRUE)</f>
        <v>IRM</v>
      </c>
      <c r="L296">
        <f ca="1">VLOOKUP(K296,'SPX holdings'!B:E,4,FALSE)</f>
        <v>5.3141000000000001E-2</v>
      </c>
    </row>
    <row r="297" spans="3:12" x14ac:dyDescent="0.25">
      <c r="C297" s="14" t="e" vm="12373">
        <v>#VALUE!</v>
      </c>
      <c r="D297" s="1" cm="1">
        <f t="array" aca="1" ref="D297" ca="1">_FV(C297,"52 week high",TRUE)</f>
        <v>63.989899999999999</v>
      </c>
      <c r="E297" s="1" cm="1">
        <f t="array" aca="1" ref="E297" ca="1">_FV(C297,"52 week low",TRUE)</f>
        <v>46.8504</v>
      </c>
      <c r="F297" s="1" cm="1">
        <f t="array" aca="1" ref="F297" ca="1">_FV(C297,"Price")</f>
        <v>56.23</v>
      </c>
      <c r="G297" t="str" cm="1">
        <f t="array" aca="1" ref="G297" ca="1">_FV(C297,"Industry")</f>
        <v>Specialty Retailers</v>
      </c>
      <c r="H297" s="7" cm="1">
        <f t="array" aca="1" ref="H297" ca="1">_FV(C297,"Change (%)",TRUE)</f>
        <v>5.5440000000000003E-3</v>
      </c>
      <c r="I297" s="7">
        <f t="shared" ca="1" si="4"/>
        <v>0.54725050322354785</v>
      </c>
      <c r="K297" t="str" cm="1">
        <f t="array" aca="1" ref="K297" ca="1">_FV(C297,"Ticker symbol",TRUE)</f>
        <v>TSCO</v>
      </c>
      <c r="L297">
        <f ca="1">VLOOKUP(K297,'SPX holdings'!B:E,4,FALSE)</f>
        <v>5.2732000000000001E-2</v>
      </c>
    </row>
    <row r="298" spans="3:12" x14ac:dyDescent="0.25">
      <c r="C298" s="8" t="e" vm="12374">
        <v>#VALUE!</v>
      </c>
      <c r="D298" s="1" cm="1">
        <f t="array" aca="1" ref="D298" ca="1">_FV(C298,"52 week high",TRUE)</f>
        <v>177.67</v>
      </c>
      <c r="E298" s="1" cm="1">
        <f t="array" aca="1" ref="E298" ca="1">_FV(C298,"52 week low",TRUE)</f>
        <v>121.03</v>
      </c>
      <c r="F298" s="1" cm="1">
        <f t="array" aca="1" ref="F298" ca="1">_FV(C298,"Price")</f>
        <v>141.47</v>
      </c>
      <c r="G298" t="str" cm="1">
        <f t="array" aca="1" ref="G298" ca="1">_FV(C298,"Industry")</f>
        <v>Residential &amp; Commercial REIT</v>
      </c>
      <c r="H298" s="7" cm="1">
        <f t="array" aca="1" ref="H298" ca="1">_FV(C298,"Change (%)",TRUE)</f>
        <v>2.4090000000000001E-3</v>
      </c>
      <c r="I298" s="7">
        <f t="shared" ca="1" si="4"/>
        <v>0.36087570621468928</v>
      </c>
      <c r="K298" t="str" cm="1">
        <f t="array" aca="1" ref="K298" ca="1">_FV(C298,"Ticker symbol",TRUE)</f>
        <v>EXR</v>
      </c>
      <c r="L298">
        <f ca="1">VLOOKUP(K298,'SPX holdings'!B:E,4,FALSE)</f>
        <v>5.2713999999999997E-2</v>
      </c>
    </row>
    <row r="299" spans="3:12" x14ac:dyDescent="0.25">
      <c r="C299" s="14" t="e" vm="12375">
        <v>#VALUE!</v>
      </c>
      <c r="D299" s="1" cm="1">
        <f t="array" aca="1" ref="D299" ca="1">_FV(C299,"52 week high",TRUE)</f>
        <v>186.19990000000001</v>
      </c>
      <c r="E299" s="1" cm="1">
        <f t="array" aca="1" ref="E299" ca="1">_FV(C299,"52 week low",TRUE)</f>
        <v>121.43</v>
      </c>
      <c r="F299" s="1" cm="1">
        <f t="array" aca="1" ref="F299" ca="1">_FV(C299,"Price")</f>
        <v>175.16</v>
      </c>
      <c r="G299" t="str" cm="1">
        <f t="array" aca="1" ref="G299" ca="1">_FV(C299,"Industry")</f>
        <v>Electronic Equipment &amp; Parts</v>
      </c>
      <c r="H299" s="7" cm="1">
        <f t="array" aca="1" ref="H299" ca="1">_FV(C299,"Change (%)",TRUE)</f>
        <v>1.1901E-2</v>
      </c>
      <c r="I299" s="7">
        <f t="shared" ca="1" si="4"/>
        <v>0.82955199869074958</v>
      </c>
      <c r="K299" t="str" cm="1">
        <f t="array" aca="1" ref="K299" ca="1">_FV(C299,"Ticker symbol",TRUE)</f>
        <v>KEYS</v>
      </c>
      <c r="L299">
        <f ca="1">VLOOKUP(K299,'SPX holdings'!B:E,4,FALSE)</f>
        <v>5.2668E-2</v>
      </c>
    </row>
    <row r="300" spans="3:12" x14ac:dyDescent="0.25">
      <c r="C300" s="8" t="e" vm="12376">
        <v>#VALUE!</v>
      </c>
      <c r="D300" s="1" cm="1">
        <f t="array" aca="1" ref="D300" ca="1">_FV(C300,"52 week high",TRUE)</f>
        <v>106.03</v>
      </c>
      <c r="E300" s="1" cm="1">
        <f t="array" aca="1" ref="E300" ca="1">_FV(C300,"52 week low",TRUE)</f>
        <v>65.61</v>
      </c>
      <c r="F300" s="1" cm="1">
        <f t="array" aca="1" ref="F300" ca="1">_FV(C300,"Price")</f>
        <v>84.18</v>
      </c>
      <c r="G300" t="str" cm="1">
        <f t="array" aca="1" ref="G300" ca="1">_FV(C300,"Industry")</f>
        <v>Machinery, Equipment &amp; Components</v>
      </c>
      <c r="H300" s="7" cm="1">
        <f t="array" aca="1" ref="H300" ca="1">_FV(C300,"Change (%)",TRUE)</f>
        <v>8.1440000000000002E-3</v>
      </c>
      <c r="I300" s="7">
        <f t="shared" ca="1" si="4"/>
        <v>0.45942602671944599</v>
      </c>
      <c r="K300" t="str" cm="1">
        <f t="array" aca="1" ref="K300" ca="1">_FV(C300,"Ticker symbol",TRUE)</f>
        <v>IR</v>
      </c>
      <c r="L300">
        <f ca="1">VLOOKUP(K300,'SPX holdings'!B:E,4,FALSE)</f>
        <v>5.2277999999999998E-2</v>
      </c>
    </row>
    <row r="301" spans="3:12" x14ac:dyDescent="0.25">
      <c r="C301" s="14" t="e" vm="12377">
        <v>#VALUE!</v>
      </c>
      <c r="D301" s="1" cm="1">
        <f t="array" aca="1" ref="D301" ca="1">_FV(C301,"52 week high",TRUE)</f>
        <v>142.05000000000001</v>
      </c>
      <c r="E301" s="1" cm="1">
        <f t="array" aca="1" ref="E301" ca="1">_FV(C301,"52 week low",TRUE)</f>
        <v>115.59</v>
      </c>
      <c r="F301" s="1" cm="1">
        <f t="array" aca="1" ref="F301" ca="1">_FV(C301,"Price")</f>
        <v>139.28</v>
      </c>
      <c r="G301" t="str" cm="1">
        <f t="array" aca="1" ref="G301" ca="1">_FV(C301,"Industry")</f>
        <v>Electrical Utilities &amp; IPPs</v>
      </c>
      <c r="H301" s="7" cm="1">
        <f t="array" aca="1" ref="H301" ca="1">_FV(C301,"Change (%)",TRUE)</f>
        <v>-6.2789999999999999E-3</v>
      </c>
      <c r="I301" s="7">
        <f t="shared" ca="1" si="4"/>
        <v>0.89531368102796638</v>
      </c>
      <c r="K301" t="str" cm="1">
        <f t="array" aca="1" ref="K301" ca="1">_FV(C301,"Ticker symbol",TRUE)</f>
        <v>DTE</v>
      </c>
      <c r="L301">
        <f ca="1">VLOOKUP(K301,'SPX holdings'!B:E,4,FALSE)</f>
        <v>5.1679000000000003E-2</v>
      </c>
    </row>
    <row r="302" spans="3:12" x14ac:dyDescent="0.25">
      <c r="C302" s="8" t="e" vm="12378">
        <v>#VALUE!</v>
      </c>
      <c r="D302" s="1" cm="1">
        <f t="array" aca="1" ref="D302" ca="1">_FV(C302,"52 week high",TRUE)</f>
        <v>49.07</v>
      </c>
      <c r="E302" s="1" cm="1">
        <f t="array" aca="1" ref="E302" ca="1">_FV(C302,"52 week low",TRUE)</f>
        <v>32.25</v>
      </c>
      <c r="F302" s="1" cm="1">
        <f t="array" aca="1" ref="F302" ca="1">_FV(C302,"Price")</f>
        <v>44.22</v>
      </c>
      <c r="G302" t="str" cm="1">
        <f t="array" aca="1" ref="G302" ca="1">_FV(C302,"Industry")</f>
        <v>Banking Services</v>
      </c>
      <c r="H302" s="7" cm="1">
        <f t="array" aca="1" ref="H302" ca="1">_FV(C302,"Change (%)",TRUE)</f>
        <v>-2.9310000000000004E-3</v>
      </c>
      <c r="I302" s="7">
        <f t="shared" ca="1" si="4"/>
        <v>0.71165279429250883</v>
      </c>
      <c r="K302" t="str" cm="1">
        <f t="array" aca="1" ref="K302" ca="1">_FV(C302,"Ticker symbol",TRUE)</f>
        <v>FITB</v>
      </c>
      <c r="L302">
        <f ca="1">VLOOKUP(K302,'SPX holdings'!B:E,4,FALSE)</f>
        <v>5.1589999999999997E-2</v>
      </c>
    </row>
    <row r="303" spans="3:12" x14ac:dyDescent="0.25">
      <c r="C303" s="14" t="e" vm="12379">
        <v>#VALUE!</v>
      </c>
      <c r="D303" s="1" cm="1">
        <f t="array" aca="1" ref="D303" ca="1">_FV(C303,"52 week high",TRUE)</f>
        <v>667.64</v>
      </c>
      <c r="E303" s="1" cm="1">
        <f t="array" aca="1" ref="E303" ca="1">_FV(C303,"52 week low",TRUE)</f>
        <v>320.88499999999999</v>
      </c>
      <c r="F303" s="1" cm="1">
        <f t="array" aca="1" ref="F303" ca="1">_FV(C303,"Price")</f>
        <v>660.28</v>
      </c>
      <c r="G303" t="str" cm="1">
        <f t="array" aca="1" ref="G303" ca="1">_FV(C303,"Industry")</f>
        <v>Construction &amp; Engineering</v>
      </c>
      <c r="H303" s="7" cm="1">
        <f t="array" aca="1" ref="H303" ca="1">_FV(C303,"Change (%)",TRUE)</f>
        <v>8.1840000000000003E-3</v>
      </c>
      <c r="I303" s="7">
        <f t="shared" ca="1" si="4"/>
        <v>0.97877463915444618</v>
      </c>
      <c r="K303" t="str" cm="1">
        <f t="array" aca="1" ref="K303" ca="1">_FV(C303,"Ticker symbol",TRUE)</f>
        <v>EME</v>
      </c>
      <c r="L303">
        <f ca="1">VLOOKUP(K303,'SPX holdings'!B:E,4,FALSE)</f>
        <v>5.0858E-2</v>
      </c>
    </row>
    <row r="304" spans="3:12" x14ac:dyDescent="0.25">
      <c r="C304" s="8" t="e" vm="12380">
        <v>#VALUE!</v>
      </c>
      <c r="D304" s="1" cm="1">
        <f t="array" aca="1" ref="D304" ca="1">_FV(C304,"52 week high",TRUE)</f>
        <v>64.38</v>
      </c>
      <c r="E304" s="1" cm="1">
        <f t="array" aca="1" ref="E304" ca="1">_FV(C304,"52 week low",TRUE)</f>
        <v>40.98</v>
      </c>
      <c r="F304" s="1" cm="1">
        <f t="array" aca="1" ref="F304" ca="1">_FV(C304,"Price")</f>
        <v>59.11</v>
      </c>
      <c r="G304" t="str" cm="1">
        <f t="array" aca="1" ref="G304" ca="1">_FV(C304,"Industry")</f>
        <v>Food &amp; Tobacco</v>
      </c>
      <c r="H304" s="7" cm="1">
        <f t="array" aca="1" ref="H304" ca="1">_FV(C304,"Change (%)",TRUE)</f>
        <v>-2.3630000000000001E-3</v>
      </c>
      <c r="I304" s="7">
        <f t="shared" ca="1" si="4"/>
        <v>0.77478632478632492</v>
      </c>
      <c r="K304" t="str" cm="1">
        <f t="array" aca="1" ref="K304" ca="1">_FV(C304,"Ticker symbol",TRUE)</f>
        <v>ADM</v>
      </c>
      <c r="L304">
        <f ca="1">VLOOKUP(K304,'SPX holdings'!B:E,4,FALSE)</f>
        <v>5.0712E-2</v>
      </c>
    </row>
    <row r="305" spans="3:12" x14ac:dyDescent="0.25">
      <c r="C305" s="14" t="e" vm="12381">
        <v>#VALUE!</v>
      </c>
      <c r="D305" s="1" cm="1">
        <f t="array" aca="1" ref="D305" ca="1">_FV(C305,"52 week high",TRUE)</f>
        <v>182.24039999999999</v>
      </c>
      <c r="E305" s="1" cm="1">
        <f t="array" aca="1" ref="E305" ca="1">_FV(C305,"52 week low",TRUE)</f>
        <v>98.420100000000005</v>
      </c>
      <c r="F305" s="1" cm="1">
        <f t="array" aca="1" ref="F305" ca="1">_FV(C305,"Price")</f>
        <v>128.33000000000001</v>
      </c>
      <c r="G305" t="str" cm="1">
        <f t="array" aca="1" ref="G305" ca="1">_FV(C305,"Industry")</f>
        <v>Homebuilding &amp; Construction Supplies</v>
      </c>
      <c r="H305" s="7" cm="1">
        <f t="array" aca="1" ref="H305" ca="1">_FV(C305,"Change (%)",TRUE)</f>
        <v>9.3599999999999998E-4</v>
      </c>
      <c r="I305" s="7">
        <f t="shared" ca="1" si="4"/>
        <v>0.35683360713335566</v>
      </c>
      <c r="K305" t="str" cm="1">
        <f t="array" aca="1" ref="K305" ca="1">_FV(C305,"Ticker symbol",TRUE)</f>
        <v>LEN</v>
      </c>
      <c r="L305">
        <f ca="1">VLOOKUP(K305,'SPX holdings'!B:E,4,FALSE)</f>
        <v>5.0192000000000001E-2</v>
      </c>
    </row>
    <row r="306" spans="3:12" x14ac:dyDescent="0.25">
      <c r="C306" s="8" t="e" vm="12382">
        <v>#VALUE!</v>
      </c>
      <c r="D306" s="1" cm="1">
        <f t="array" aca="1" ref="D306" ca="1">_FV(C306,"52 week high",TRUE)</f>
        <v>104.52</v>
      </c>
      <c r="E306" s="1" cm="1">
        <f t="array" aca="1" ref="E306" ca="1">_FV(C306,"52 week low",TRUE)</f>
        <v>85.27</v>
      </c>
      <c r="F306" s="1" cm="1">
        <f t="array" aca="1" ref="F306" ca="1">_FV(C306,"Price")</f>
        <v>102.92</v>
      </c>
      <c r="G306" t="str" cm="1">
        <f t="array" aca="1" ref="G306" ca="1">_FV(C306,"Industry")</f>
        <v>Multiline Utilities</v>
      </c>
      <c r="H306" s="7" cm="1">
        <f t="array" aca="1" ref="H306" ca="1">_FV(C306,"Change (%)",TRUE)</f>
        <v>-4.9309999999999996E-3</v>
      </c>
      <c r="I306" s="7">
        <f t="shared" ca="1" si="4"/>
        <v>0.91688311688311719</v>
      </c>
      <c r="K306" t="str" cm="1">
        <f t="array" aca="1" ref="K306" ca="1">_FV(C306,"Ticker symbol",TRUE)</f>
        <v>AEE</v>
      </c>
      <c r="L306">
        <f ca="1">VLOOKUP(K306,'SPX holdings'!B:E,4,FALSE)</f>
        <v>4.9678E-2</v>
      </c>
    </row>
    <row r="307" spans="3:12" x14ac:dyDescent="0.25">
      <c r="C307" s="14" t="e" vm="12383">
        <v>#VALUE!</v>
      </c>
      <c r="D307" s="1" cm="1">
        <f t="array" aca="1" ref="D307" ca="1">_FV(C307,"52 week high",TRUE)</f>
        <v>271.91000000000003</v>
      </c>
      <c r="E307" s="1" cm="1">
        <f t="array" aca="1" ref="E307" ca="1">_FV(C307,"52 week low",TRUE)</f>
        <v>208.19499999999999</v>
      </c>
      <c r="F307" s="1" cm="1">
        <f t="array" aca="1" ref="F307" ca="1">_FV(C307,"Price")</f>
        <v>233.69</v>
      </c>
      <c r="G307" t="str" cm="1">
        <f t="array" aca="1" ref="G307" ca="1">_FV(C307,"Industry")</f>
        <v>Professional &amp; Commercial Services</v>
      </c>
      <c r="H307" s="7" cm="1">
        <f t="array" aca="1" ref="H307" ca="1">_FV(C307,"Change (%)",TRUE)</f>
        <v>-3.8790000000000001E-3</v>
      </c>
      <c r="I307" s="7">
        <f t="shared" ca="1" si="4"/>
        <v>0.40014125402181577</v>
      </c>
      <c r="K307" t="str" cm="1">
        <f t="array" aca="1" ref="K307" ca="1">_FV(C307,"Ticker symbol",TRUE)</f>
        <v>BR</v>
      </c>
      <c r="L307">
        <f ca="1">VLOOKUP(K307,'SPX holdings'!B:E,4,FALSE)</f>
        <v>4.8793000000000003E-2</v>
      </c>
    </row>
    <row r="308" spans="3:12" x14ac:dyDescent="0.25">
      <c r="C308" s="8" t="e" vm="12384">
        <v>#VALUE!</v>
      </c>
      <c r="D308" s="1" cm="1">
        <f t="array" aca="1" ref="D308" ca="1">_FV(C308,"52 week high",TRUE)</f>
        <v>208.03</v>
      </c>
      <c r="E308" s="1" cm="1">
        <f t="array" aca="1" ref="E308" ca="1">_FV(C308,"52 week low",TRUE)</f>
        <v>140.13</v>
      </c>
      <c r="F308" s="1" cm="1">
        <f t="array" aca="1" ref="F308" ca="1">_FV(C308,"Price")</f>
        <v>189.02</v>
      </c>
      <c r="G308" t="str" cm="1">
        <f t="array" aca="1" ref="G308" ca="1">_FV(C308,"Industry")</f>
        <v>Food &amp; Tobacco</v>
      </c>
      <c r="H308" s="7" cm="1">
        <f t="array" aca="1" ref="H308" ca="1">_FV(C308,"Change (%)",TRUE)</f>
        <v>1.0059999999999999E-3</v>
      </c>
      <c r="I308" s="7">
        <f t="shared" ca="1" si="4"/>
        <v>0.72002945508100158</v>
      </c>
      <c r="K308" t="str" cm="1">
        <f t="array" aca="1" ref="K308" ca="1">_FV(C308,"Ticker symbol",TRUE)</f>
        <v>HSY</v>
      </c>
      <c r="L308">
        <f ca="1">VLOOKUP(K308,'SPX holdings'!B:E,4,FALSE)</f>
        <v>4.8753999999999999E-2</v>
      </c>
    </row>
    <row r="309" spans="3:12" x14ac:dyDescent="0.25">
      <c r="C309" s="14" t="e" vm="12385">
        <v>#VALUE!</v>
      </c>
      <c r="D309" s="1" cm="1">
        <f t="array" aca="1" ref="D309" ca="1">_FV(C309,"52 week high",TRUE)</f>
        <v>586.28</v>
      </c>
      <c r="E309" s="1" cm="1">
        <f t="array" aca="1" ref="E309" ca="1">_FV(C309,"52 week low",TRUE)</f>
        <v>419</v>
      </c>
      <c r="F309" s="1" cm="1">
        <f t="array" aca="1" ref="F309" ca="1">_FV(C309,"Price")</f>
        <v>582.16999999999996</v>
      </c>
      <c r="G309" t="str" cm="1">
        <f t="array" aca="1" ref="G309" ca="1">_FV(C309,"Industry")</f>
        <v>Electronic Equipment &amp; Parts</v>
      </c>
      <c r="H309" s="7" cm="1">
        <f t="array" aca="1" ref="H309" ca="1">_FV(C309,"Change (%)",TRUE)</f>
        <v>1.2345999999999999E-2</v>
      </c>
      <c r="I309" s="7">
        <f t="shared" ca="1" si="4"/>
        <v>0.97543041606886649</v>
      </c>
      <c r="K309" t="str" cm="1">
        <f t="array" aca="1" ref="K309" ca="1">_FV(C309,"Ticker symbol",TRUE)</f>
        <v>TDY</v>
      </c>
      <c r="L309">
        <f ca="1">VLOOKUP(K309,'SPX holdings'!B:E,4,FALSE)</f>
        <v>4.8485E-2</v>
      </c>
    </row>
    <row r="310" spans="3:12" x14ac:dyDescent="0.25">
      <c r="C310" s="8" t="e" vm="12386">
        <v>#VALUE!</v>
      </c>
      <c r="D310" s="1" cm="1">
        <f t="array" aca="1" ref="D310" ca="1">_FV(C310,"52 week high",TRUE)</f>
        <v>239.29</v>
      </c>
      <c r="E310" s="1" cm="1">
        <f t="array" aca="1" ref="E310" ca="1">_FV(C310,"52 week low",TRUE)</f>
        <v>180.4</v>
      </c>
      <c r="F310" s="1" cm="1">
        <f t="array" aca="1" ref="F310" ca="1">_FV(C310,"Price")</f>
        <v>190.1</v>
      </c>
      <c r="G310" t="str" cm="1">
        <f t="array" aca="1" ref="G310" ca="1">_FV(C310,"Industry")</f>
        <v>Residential &amp; Commercial REIT</v>
      </c>
      <c r="H310" s="7" cm="1">
        <f t="array" aca="1" ref="H310" ca="1">_FV(C310,"Change (%)",TRUE)</f>
        <v>-6.6359999999999995E-3</v>
      </c>
      <c r="I310" s="7">
        <f t="shared" ca="1" si="4"/>
        <v>0.16471387332314469</v>
      </c>
      <c r="K310" t="str" cm="1">
        <f t="array" aca="1" ref="K310" ca="1">_FV(C310,"Ticker symbol",TRUE)</f>
        <v>AVB</v>
      </c>
      <c r="L310">
        <f ca="1">VLOOKUP(K310,'SPX holdings'!B:E,4,FALSE)</f>
        <v>4.8417000000000002E-2</v>
      </c>
    </row>
    <row r="311" spans="3:12" x14ac:dyDescent="0.25">
      <c r="C311" s="14" t="e" vm="12387">
        <v>#VALUE!</v>
      </c>
      <c r="D311" s="1" cm="1">
        <f t="array" aca="1" ref="D311" ca="1">_FV(C311,"52 week high",TRUE)</f>
        <v>37.380000000000003</v>
      </c>
      <c r="E311" s="1" cm="1">
        <f t="array" aca="1" ref="E311" ca="1">_FV(C311,"52 week low",TRUE)</f>
        <v>31.22</v>
      </c>
      <c r="F311" s="1" cm="1">
        <f t="array" aca="1" ref="F311" ca="1">_FV(C311,"Price")</f>
        <v>36.4</v>
      </c>
      <c r="G311" t="str" cm="1">
        <f t="array" aca="1" ref="G311" ca="1">_FV(C311,"Industry")</f>
        <v>Multiline Utilities</v>
      </c>
      <c r="H311" s="7" cm="1">
        <f t="array" aca="1" ref="H311" ca="1">_FV(C311,"Change (%)",TRUE)</f>
        <v>-5.1929999999999997E-3</v>
      </c>
      <c r="I311" s="7">
        <f t="shared" ca="1" si="4"/>
        <v>0.84090909090909038</v>
      </c>
      <c r="K311" t="str" cm="1">
        <f t="array" aca="1" ref="K311" ca="1">_FV(C311,"Ticker symbol",TRUE)</f>
        <v>PPL</v>
      </c>
      <c r="L311">
        <f ca="1">VLOOKUP(K311,'SPX holdings'!B:E,4,FALSE)</f>
        <v>4.8391000000000003E-2</v>
      </c>
    </row>
    <row r="312" spans="3:12" x14ac:dyDescent="0.25">
      <c r="C312" s="8" t="e" vm="12388">
        <v>#VALUE!</v>
      </c>
      <c r="D312" s="1" cm="1">
        <f t="array" aca="1" ref="D312" ca="1">_FV(C312,"52 week high",TRUE)</f>
        <v>125.675</v>
      </c>
      <c r="E312" s="1" cm="1">
        <f t="array" aca="1" ref="E312" ca="1">_FV(C312,"52 week low",TRUE)</f>
        <v>89.99</v>
      </c>
      <c r="F312" s="1" cm="1">
        <f t="array" aca="1" ref="F312" ca="1">_FV(C312,"Price")</f>
        <v>93.45</v>
      </c>
      <c r="G312" t="str" cm="1">
        <f t="array" aca="1" ref="G312" ca="1">_FV(C312,"Industry")</f>
        <v>Insurance</v>
      </c>
      <c r="H312" s="7" cm="1">
        <f t="array" aca="1" ref="H312" ca="1">_FV(C312,"Change (%)",TRUE)</f>
        <v>7.4390000000000003E-3</v>
      </c>
      <c r="I312" s="7">
        <f t="shared" ca="1" si="4"/>
        <v>9.6959506795572581E-2</v>
      </c>
      <c r="K312" t="str" cm="1">
        <f t="array" aca="1" ref="K312" ca="1">_FV(C312,"Ticker symbol",TRUE)</f>
        <v>BRO</v>
      </c>
      <c r="L312">
        <f ca="1">VLOOKUP(K312,'SPX holdings'!B:E,4,FALSE)</f>
        <v>4.8066999999999999E-2</v>
      </c>
    </row>
    <row r="313" spans="3:12" x14ac:dyDescent="0.25">
      <c r="C313" s="14" t="e" vm="12389">
        <v>#VALUE!</v>
      </c>
      <c r="D313" s="1" cm="1">
        <f t="array" aca="1" ref="D313" ca="1">_FV(C313,"52 week high",TRUE)</f>
        <v>155.5</v>
      </c>
      <c r="E313" s="1" cm="1">
        <f t="array" aca="1" ref="E313" ca="1">_FV(C313,"52 week low",TRUE)</f>
        <v>118.74</v>
      </c>
      <c r="F313" s="1" cm="1">
        <f t="array" aca="1" ref="F313" ca="1">_FV(C313,"Price")</f>
        <v>135.57499999999999</v>
      </c>
      <c r="G313" t="str" cm="1">
        <f t="array" aca="1" ref="G313" ca="1">_FV(C313,"Industry")</f>
        <v>Water Utilities</v>
      </c>
      <c r="H313" s="7" cm="1">
        <f t="array" aca="1" ref="H313" ca="1">_FV(C313,"Change (%)",TRUE)</f>
        <v>-3.6380000000000002E-3</v>
      </c>
      <c r="I313" s="7">
        <f t="shared" ca="1" si="4"/>
        <v>0.45797062023939039</v>
      </c>
      <c r="K313" t="str" cm="1">
        <f t="array" aca="1" ref="K313" ca="1">_FV(C313,"Ticker symbol",TRUE)</f>
        <v>AWK</v>
      </c>
      <c r="L313">
        <f ca="1">VLOOKUP(K313,'SPX holdings'!B:E,4,FALSE)</f>
        <v>4.7861000000000001E-2</v>
      </c>
    </row>
    <row r="314" spans="3:12" x14ac:dyDescent="0.25">
      <c r="C314" s="8" t="e" vm="12390">
        <v>#VALUE!</v>
      </c>
      <c r="D314" s="1" cm="1">
        <f t="array" aca="1" ref="D314" ca="1">_FV(C314,"52 week high",TRUE)</f>
        <v>171.2</v>
      </c>
      <c r="E314" s="1" cm="1">
        <f t="array" aca="1" ref="E314" ca="1">_FV(C314,"52 week low",TRUE)</f>
        <v>136.05000000000001</v>
      </c>
      <c r="F314" s="1" cm="1">
        <f t="array" aca="1" ref="F314" ca="1">_FV(C314,"Price")</f>
        <v>168.85</v>
      </c>
      <c r="G314" t="str" cm="1">
        <f t="array" aca="1" ref="G314" ca="1">_FV(C314,"Industry")</f>
        <v>Natural Gas Utilities</v>
      </c>
      <c r="H314" s="7" cm="1">
        <f t="array" aca="1" ref="H314" ca="1">_FV(C314,"Change (%)",TRUE)</f>
        <v>-3.1290000000000003E-3</v>
      </c>
      <c r="I314" s="7">
        <f t="shared" ca="1" si="4"/>
        <v>0.93314366998577536</v>
      </c>
      <c r="K314" t="str" cm="1">
        <f t="array" aca="1" ref="K314" ca="1">_FV(C314,"Ticker symbol",TRUE)</f>
        <v>ATO</v>
      </c>
      <c r="L314">
        <f ca="1">VLOOKUP(K314,'SPX holdings'!B:E,4,FALSE)</f>
        <v>4.7820000000000001E-2</v>
      </c>
    </row>
    <row r="315" spans="3:12" x14ac:dyDescent="0.25">
      <c r="C315" s="14" t="e" vm="82">
        <v>#VALUE!</v>
      </c>
      <c r="D315" s="1" cm="1">
        <f t="array" aca="1" ref="D315" ca="1">_FV(C315,"52 week high",TRUE)</f>
        <v>200.47</v>
      </c>
      <c r="E315" s="1" cm="1">
        <f t="array" aca="1" ref="E315" ca="1">_FV(C315,"52 week low",TRUE)</f>
        <v>114</v>
      </c>
      <c r="F315" s="1" cm="1">
        <f t="array" aca="1" ref="F315" ca="1">_FV(C315,"Price")</f>
        <v>143.19</v>
      </c>
      <c r="G315" t="str" cm="1">
        <f t="array" aca="1" ref="G315" ca="1">_FV(C315,"Industry")</f>
        <v>Oil &amp; Gas</v>
      </c>
      <c r="H315" s="7" cm="1">
        <f t="array" aca="1" ref="H315" ca="1">_FV(C315,"Change (%)",TRUE)</f>
        <v>-2.4380000000000001E-3</v>
      </c>
      <c r="I315" s="7">
        <f t="shared" ca="1" si="4"/>
        <v>0.33757372499132643</v>
      </c>
      <c r="K315" t="str" cm="1">
        <f t="array" aca="1" ref="K315" ca="1">_FV(C315,"Ticker symbol",TRUE)</f>
        <v>FANG</v>
      </c>
      <c r="L315">
        <f ca="1">VLOOKUP(K315,'SPX holdings'!B:E,4,FALSE)</f>
        <v>4.7191999999999998E-2</v>
      </c>
    </row>
    <row r="316" spans="3:12" x14ac:dyDescent="0.25">
      <c r="C316" s="8" t="e" vm="12391">
        <v>#VALUE!</v>
      </c>
      <c r="D316" s="1" cm="1">
        <f t="array" aca="1" ref="D316" ca="1">_FV(C316,"52 week high",TRUE)</f>
        <v>74.430000000000007</v>
      </c>
      <c r="E316" s="1" cm="1">
        <f t="array" aca="1" ref="E316" ca="1">_FV(C316,"52 week low",TRUE)</f>
        <v>48.29</v>
      </c>
      <c r="F316" s="1" cm="1">
        <f t="array" aca="1" ref="F316" ca="1">_FV(C316,"Price")</f>
        <v>50.325000000000003</v>
      </c>
      <c r="G316" t="str" cm="1">
        <f t="array" aca="1" ref="G316" ca="1">_FV(C316,"Industry")</f>
        <v>Food &amp; Tobacco</v>
      </c>
      <c r="H316" s="7" cm="1">
        <f t="array" aca="1" ref="H316" ca="1">_FV(C316,"Change (%)",TRUE)</f>
        <v>-7.3960000000000007E-3</v>
      </c>
      <c r="I316" s="7">
        <f t="shared" ca="1" si="4"/>
        <v>7.7850038255547177E-2</v>
      </c>
      <c r="K316" t="str" cm="1">
        <f t="array" aca="1" ref="K316" ca="1">_FV(C316,"Ticker symbol",TRUE)</f>
        <v>GIS</v>
      </c>
      <c r="L316">
        <f ca="1">VLOOKUP(K316,'SPX holdings'!B:E,4,FALSE)</f>
        <v>4.7155000000000002E-2</v>
      </c>
    </row>
    <row r="317" spans="3:12" x14ac:dyDescent="0.25">
      <c r="C317" s="14" t="e" vm="94">
        <v>#VALUE!</v>
      </c>
      <c r="D317" s="1" cm="1">
        <f t="array" aca="1" ref="D317" ca="1">_FV(C317,"52 week high",TRUE)</f>
        <v>93.25</v>
      </c>
      <c r="E317" s="1" cm="1">
        <f t="array" aca="1" ref="E317" ca="1">_FV(C317,"52 week low",TRUE)</f>
        <v>57.52</v>
      </c>
      <c r="F317" s="1" cm="1">
        <f t="array" aca="1" ref="F317" ca="1">_FV(C317,"Price")</f>
        <v>66.44</v>
      </c>
      <c r="G317" t="str" cm="1">
        <f t="array" aca="1" ref="G317" ca="1">_FV(C317,"Industry")</f>
        <v>Healthcare Equipment &amp; Supplies</v>
      </c>
      <c r="H317" s="7" cm="1">
        <f t="array" aca="1" ref="H317" ca="1">_FV(C317,"Change (%)",TRUE)</f>
        <v>5.4479999999999997E-3</v>
      </c>
      <c r="I317" s="7">
        <f t="shared" ca="1" si="4"/>
        <v>0.24965015393226966</v>
      </c>
      <c r="K317" t="str" cm="1">
        <f t="array" aca="1" ref="K317" ca="1">_FV(C317,"Ticker symbol",TRUE)</f>
        <v>DXCM</v>
      </c>
      <c r="L317">
        <f ca="1">VLOOKUP(K317,'SPX holdings'!B:E,4,FALSE)</f>
        <v>4.6616999999999999E-2</v>
      </c>
    </row>
    <row r="318" spans="3:12" x14ac:dyDescent="0.25">
      <c r="C318" s="8" t="e" vm="12392">
        <v>#VALUE!</v>
      </c>
      <c r="D318" s="1" cm="1">
        <f t="array" aca="1" ref="D318" ca="1">_FV(C318,"52 week high",TRUE)</f>
        <v>115</v>
      </c>
      <c r="E318" s="1" cm="1">
        <f t="array" aca="1" ref="E318" ca="1">_FV(C318,"52 week low",TRUE)</f>
        <v>83.864999999999995</v>
      </c>
      <c r="F318" s="1" cm="1">
        <f t="array" aca="1" ref="F318" ca="1">_FV(C318,"Price")</f>
        <v>106.46</v>
      </c>
      <c r="G318" t="str" cm="1">
        <f t="array" aca="1" ref="G318" ca="1">_FV(C318,"Industry")</f>
        <v>Professional &amp; Commercial Services</v>
      </c>
      <c r="H318" s="7" cm="1">
        <f t="array" aca="1" ref="H318" ca="1">_FV(C318,"Change (%)",TRUE)</f>
        <v>3.9610000000000001E-3</v>
      </c>
      <c r="I318" s="7">
        <f t="shared" ca="1" si="4"/>
        <v>0.72571061506343326</v>
      </c>
      <c r="K318" t="str" cm="1">
        <f t="array" aca="1" ref="K318" ca="1">_FV(C318,"Ticker symbol",TRUE)</f>
        <v>VLTO</v>
      </c>
      <c r="L318">
        <f ca="1">VLOOKUP(K318,'SPX holdings'!B:E,4,FALSE)</f>
        <v>4.6524000000000003E-2</v>
      </c>
    </row>
    <row r="319" spans="3:12" x14ac:dyDescent="0.25">
      <c r="C319" s="14" t="e" vm="12393">
        <v>#VALUE!</v>
      </c>
      <c r="D319" s="1" cm="1">
        <f t="array" aca="1" ref="D319" ca="1">_FV(C319,"52 week high",TRUE)</f>
        <v>77.41</v>
      </c>
      <c r="E319" s="1" cm="1">
        <f t="array" aca="1" ref="E319" ca="1">_FV(C319,"52 week low",TRUE)</f>
        <v>40.545000000000002</v>
      </c>
      <c r="F319" s="1" cm="1">
        <f t="array" aca="1" ref="F319" ca="1">_FV(C319,"Price")</f>
        <v>70.28</v>
      </c>
      <c r="G319" t="str" cm="1">
        <f t="array" aca="1" ref="G319" ca="1">_FV(C319,"Industry")</f>
        <v>Banking Services</v>
      </c>
      <c r="H319" s="7" cm="1">
        <f t="array" aca="1" ref="H319" ca="1">_FV(C319,"Change (%)",TRUE)</f>
        <v>6.3E-3</v>
      </c>
      <c r="I319" s="7">
        <f t="shared" ca="1" si="4"/>
        <v>0.80659161806591628</v>
      </c>
      <c r="K319" t="str" cm="1">
        <f t="array" aca="1" ref="K319" ca="1">_FV(C319,"Ticker symbol",TRUE)</f>
        <v>SYF</v>
      </c>
      <c r="L319">
        <f ca="1">VLOOKUP(K319,'SPX holdings'!B:E,4,FALSE)</f>
        <v>4.6242999999999999E-2</v>
      </c>
    </row>
    <row r="320" spans="3:12" x14ac:dyDescent="0.25">
      <c r="C320" s="8" t="e" vm="12394">
        <v>#VALUE!</v>
      </c>
      <c r="D320" s="1" cm="1">
        <f t="array" aca="1" ref="D320" ca="1">_FV(C320,"52 week high",TRUE)</f>
        <v>71.989999999999995</v>
      </c>
      <c r="E320" s="1" cm="1">
        <f t="array" aca="1" ref="E320" ca="1">_FV(C320,"52 week low",TRUE)</f>
        <v>52.28</v>
      </c>
      <c r="F320" s="1" cm="1">
        <f t="array" aca="1" ref="F320" ca="1">_FV(C320,"Price")</f>
        <v>71.790000000000006</v>
      </c>
      <c r="G320" t="str" cm="1">
        <f t="array" aca="1" ref="G320" ca="1">_FV(C320,"Industry")</f>
        <v>Electrical Utilities &amp; IPPs</v>
      </c>
      <c r="H320" s="7" cm="1">
        <f t="array" aca="1" ref="H320" ca="1">_FV(C320,"Change (%)",TRUE)</f>
        <v>2.6540000000000001E-3</v>
      </c>
      <c r="I320" s="7">
        <f t="shared" ca="1" si="4"/>
        <v>0.98985286656519589</v>
      </c>
      <c r="K320" t="str" cm="1">
        <f t="array" aca="1" ref="K320" ca="1">_FV(C320,"Ticker symbol",TRUE)</f>
        <v>ES</v>
      </c>
      <c r="L320">
        <f ca="1">VLOOKUP(K320,'SPX holdings'!B:E,4,FALSE)</f>
        <v>4.6012999999999998E-2</v>
      </c>
    </row>
    <row r="321" spans="3:12" x14ac:dyDescent="0.25">
      <c r="C321" s="14" t="e" vm="12395">
        <v>#VALUE!</v>
      </c>
      <c r="D321" s="1" cm="1">
        <f t="array" aca="1" ref="D321" ca="1">_FV(C321,"52 week high",TRUE)</f>
        <v>149.47</v>
      </c>
      <c r="E321" s="1" cm="1">
        <f t="array" aca="1" ref="E321" ca="1">_FV(C321,"52 week low",TRUE)</f>
        <v>88.07</v>
      </c>
      <c r="F321" s="1" cm="1">
        <f t="array" aca="1" ref="F321" ca="1">_FV(C321,"Price")</f>
        <v>134.88</v>
      </c>
      <c r="G321" t="str" cm="1">
        <f t="array" aca="1" ref="G321" ca="1">_FV(C321,"Industry")</f>
        <v>Homebuilding &amp; Construction Supplies</v>
      </c>
      <c r="H321" s="7" cm="1">
        <f t="array" aca="1" ref="H321" ca="1">_FV(C321,"Change (%)",TRUE)</f>
        <v>3.2729999999999999E-3</v>
      </c>
      <c r="I321" s="7">
        <f t="shared" ca="1" si="4"/>
        <v>0.76237785016286641</v>
      </c>
      <c r="K321" t="str" cm="1">
        <f t="array" aca="1" ref="K321" ca="1">_FV(C321,"Ticker symbol",TRUE)</f>
        <v>PHM</v>
      </c>
      <c r="L321">
        <f ca="1">VLOOKUP(K321,'SPX holdings'!B:E,4,FALSE)</f>
        <v>4.5595999999999998E-2</v>
      </c>
    </row>
    <row r="322" spans="3:12" x14ac:dyDescent="0.25">
      <c r="C322" s="8" t="e" vm="92">
        <v>#VALUE!</v>
      </c>
      <c r="D322" s="1" cm="1">
        <f t="array" aca="1" ref="D322" ca="1">_FV(C322,"52 week high",TRUE)</f>
        <v>233.26</v>
      </c>
      <c r="E322" s="1" cm="1">
        <f t="array" aca="1" ref="E322" ca="1">_FV(C322,"52 week low",TRUE)</f>
        <v>133.6901</v>
      </c>
      <c r="F322" s="1" cm="1">
        <f t="array" aca="1" ref="F322" ca="1">_FV(C322,"Price")</f>
        <v>140.6</v>
      </c>
      <c r="G322" t="str" cm="1">
        <f t="array" aca="1" ref="G322" ca="1">_FV(C322,"Industry")</f>
        <v>Freight &amp; Logistics Services</v>
      </c>
      <c r="H322" s="7" cm="1">
        <f t="array" aca="1" ref="H322" ca="1">_FV(C322,"Change (%)",TRUE)</f>
        <v>9.7669999999999996E-3</v>
      </c>
      <c r="I322" s="7">
        <f t="shared" ca="1" si="4"/>
        <v>6.9397478555266137E-2</v>
      </c>
      <c r="K322" t="str" cm="1">
        <f t="array" aca="1" ref="K322" ca="1">_FV(C322,"Ticker symbol",TRUE)</f>
        <v>ODFL</v>
      </c>
      <c r="L322">
        <f ca="1">VLOOKUP(K322,'SPX holdings'!B:E,4,FALSE)</f>
        <v>4.5541999999999999E-2</v>
      </c>
    </row>
    <row r="323" spans="3:12" x14ac:dyDescent="0.25">
      <c r="C323" s="14" t="e" vm="12396">
        <v>#VALUE!</v>
      </c>
      <c r="D323" s="1" cm="1">
        <f t="array" aca="1" ref="D323" ca="1">_FV(C323,"52 week high",TRUE)</f>
        <v>175.25</v>
      </c>
      <c r="E323" s="1" cm="1">
        <f t="array" aca="1" ref="E323" ca="1">_FV(C323,"52 week low",TRUE)</f>
        <v>107.65</v>
      </c>
      <c r="F323" s="1" cm="1">
        <f t="array" aca="1" ref="F323" ca="1">_FV(C323,"Price")</f>
        <v>156.66999999999999</v>
      </c>
      <c r="G323" t="str" cm="1">
        <f t="array" aca="1" ref="G323" ca="1">_FV(C323,"Industry")</f>
        <v>Media &amp; Publishing</v>
      </c>
      <c r="H323" s="7" cm="1">
        <f t="array" aca="1" ref="H323" ca="1">_FV(C323,"Change (%)",TRUE)</f>
        <v>-1.391E-2</v>
      </c>
      <c r="I323" s="7">
        <f t="shared" ca="1" si="4"/>
        <v>0.72514792899408265</v>
      </c>
      <c r="K323" t="str" cm="1">
        <f t="array" aca="1" ref="K323" ca="1">_FV(C323,"Ticker symbol",TRUE)</f>
        <v>LYV</v>
      </c>
      <c r="L323">
        <f ca="1">VLOOKUP(K323,'SPX holdings'!B:E,4,FALSE)</f>
        <v>4.5260000000000002E-2</v>
      </c>
    </row>
    <row r="324" spans="3:12" x14ac:dyDescent="0.25">
      <c r="C324" s="8" t="e" vm="12397">
        <v>#VALUE!</v>
      </c>
      <c r="D324" s="1" cm="1">
        <f t="array" aca="1" ref="D324" ca="1">_FV(C324,"52 week high",TRUE)</f>
        <v>255.27</v>
      </c>
      <c r="E324" s="1" cm="1">
        <f t="array" aca="1" ref="E324" ca="1">_FV(C324,"52 week low",TRUE)</f>
        <v>187.3</v>
      </c>
      <c r="F324" s="1" cm="1">
        <f t="array" aca="1" ref="F324" ca="1">_FV(C324,"Price")</f>
        <v>241.49</v>
      </c>
      <c r="G324" t="str" cm="1">
        <f t="array" aca="1" ref="G324" ca="1">_FV(C324,"Industry")</f>
        <v>Investment Banking &amp; Investment Services</v>
      </c>
      <c r="H324" s="7" cm="1">
        <f t="array" aca="1" ref="H324" ca="1">_FV(C324,"Change (%)",TRUE)</f>
        <v>-3.3119999999999997E-4</v>
      </c>
      <c r="I324" s="7">
        <f t="shared" ca="1" si="4"/>
        <v>0.79726349860232448</v>
      </c>
      <c r="K324" t="str" cm="1">
        <f t="array" aca="1" ref="K324" ca="1">_FV(C324,"Ticker symbol",TRUE)</f>
        <v>CBOE</v>
      </c>
      <c r="L324">
        <f ca="1">VLOOKUP(K324,'SPX holdings'!B:E,4,FALSE)</f>
        <v>4.5175E-2</v>
      </c>
    </row>
    <row r="325" spans="3:12" x14ac:dyDescent="0.25">
      <c r="C325" s="14" t="e" vm="12398">
        <v>#VALUE!</v>
      </c>
      <c r="D325" s="1" cm="1">
        <f t="array" aca="1" ref="D325" ca="1">_FV(C325,"52 week high",TRUE)</f>
        <v>135.47999999999999</v>
      </c>
      <c r="E325" s="1" cm="1">
        <f t="array" aca="1" ref="E325" ca="1">_FV(C325,"52 week low",TRUE)</f>
        <v>81.62</v>
      </c>
      <c r="F325" s="1" cm="1">
        <f t="array" aca="1" ref="F325" ca="1">_FV(C325,"Price")</f>
        <v>133.24</v>
      </c>
      <c r="G325" t="str" cm="1">
        <f t="array" aca="1" ref="G325" ca="1">_FV(C325,"Industry")</f>
        <v>Investment Banking &amp; Investment Services</v>
      </c>
      <c r="H325" s="7" cm="1">
        <f t="array" aca="1" ref="H325" ca="1">_FV(C325,"Change (%)",TRUE)</f>
        <v>1.5549E-2</v>
      </c>
      <c r="I325" s="7">
        <f t="shared" ca="1" si="4"/>
        <v>0.95841069439287074</v>
      </c>
      <c r="K325" t="str" cm="1">
        <f t="array" aca="1" ref="K325" ca="1">_FV(C325,"Ticker symbol",TRUE)</f>
        <v>NTRS</v>
      </c>
      <c r="L325">
        <f ca="1">VLOOKUP(K325,'SPX holdings'!B:E,4,FALSE)</f>
        <v>4.5022E-2</v>
      </c>
    </row>
    <row r="326" spans="3:12" x14ac:dyDescent="0.25">
      <c r="C326" s="8" t="e" vm="12399">
        <v>#VALUE!</v>
      </c>
      <c r="D326" s="1" cm="1">
        <f t="array" aca="1" ref="D326" ca="1">_FV(C326,"52 week high",TRUE)</f>
        <v>39.795000000000002</v>
      </c>
      <c r="E326" s="1" cm="1">
        <f t="array" aca="1" ref="E326" ca="1">_FV(C326,"52 week low",TRUE)</f>
        <v>21.21</v>
      </c>
      <c r="F326" s="1" cm="1">
        <f t="array" aca="1" ref="F326" ca="1">_FV(C326,"Price")</f>
        <v>26.465</v>
      </c>
      <c r="G326" t="str" cm="1">
        <f t="array" aca="1" ref="G326" ca="1">_FV(C326,"Industry")</f>
        <v>Computers, Phones &amp; Household Electronics</v>
      </c>
      <c r="H326" s="7" cm="1">
        <f t="array" aca="1" ref="H326" ca="1">_FV(C326,"Change (%)",TRUE)</f>
        <v>-8.8009999999999998E-3</v>
      </c>
      <c r="I326" s="7">
        <f t="shared" ca="1" si="4"/>
        <v>0.28275490987355389</v>
      </c>
      <c r="K326" t="str" cm="1">
        <f t="array" aca="1" ref="K326" ca="1">_FV(C326,"Ticker symbol",TRUE)</f>
        <v>HPQ</v>
      </c>
      <c r="L326">
        <f ca="1">VLOOKUP(K326,'SPX holdings'!B:E,4,FALSE)</f>
        <v>4.4735999999999998E-2</v>
      </c>
    </row>
    <row r="327" spans="3:12" x14ac:dyDescent="0.25">
      <c r="C327" s="14" t="e" vm="84">
        <v>#VALUE!</v>
      </c>
      <c r="D327" s="1" cm="1">
        <f t="array" aca="1" ref="D327" ca="1">_FV(C327,"52 week high",TRUE)</f>
        <v>437.06</v>
      </c>
      <c r="E327" s="1" cm="1">
        <f t="array" aca="1" ref="E327" ca="1">_FV(C327,"52 week low",TRUE)</f>
        <v>251.8</v>
      </c>
      <c r="F327" s="1" cm="1">
        <f t="array" aca="1" ref="F327" ca="1">_FV(C327,"Price")</f>
        <v>269.61</v>
      </c>
      <c r="G327" t="str" cm="1">
        <f t="array" aca="1" ref="G327" ca="1">_FV(C327,"Industry")</f>
        <v>Telecommunications Services</v>
      </c>
      <c r="H327" s="7" cm="1">
        <f t="array" aca="1" ref="H327" ca="1">_FV(C327,"Change (%)",TRUE)</f>
        <v>-1.9956000000000002E-2</v>
      </c>
      <c r="I327" s="7">
        <f t="shared" ca="1" si="4"/>
        <v>9.6135161394796526E-2</v>
      </c>
      <c r="K327" t="str" cm="1">
        <f t="array" aca="1" ref="K327" ca="1">_FV(C327,"Ticker symbol",TRUE)</f>
        <v>CHTR</v>
      </c>
      <c r="L327">
        <f ca="1">VLOOKUP(K327,'SPX holdings'!B:E,4,FALSE)</f>
        <v>4.4680999999999998E-2</v>
      </c>
    </row>
    <row r="328" spans="3:12" x14ac:dyDescent="0.25">
      <c r="C328" s="8" t="e" vm="12400">
        <v>#VALUE!</v>
      </c>
      <c r="D328" s="1" cm="1">
        <f t="array" aca="1" ref="D328" ca="1">_FV(C328,"52 week high",TRUE)</f>
        <v>40.5</v>
      </c>
      <c r="E328" s="1" cm="1">
        <f t="array" aca="1" ref="E328" ca="1">_FV(C328,"52 week low",TRUE)</f>
        <v>28.565000000000001</v>
      </c>
      <c r="F328" s="1" cm="1">
        <f t="array" aca="1" ref="F328" ca="1">_FV(C328,"Price")</f>
        <v>38.29</v>
      </c>
      <c r="G328" t="str" cm="1">
        <f t="array" aca="1" ref="G328" ca="1">_FV(C328,"Industry")</f>
        <v>Multiline Utilities</v>
      </c>
      <c r="H328" s="7" cm="1">
        <f t="array" aca="1" ref="H328" ca="1">_FV(C328,"Change (%)",TRUE)</f>
        <v>3.1440000000000001E-3</v>
      </c>
      <c r="I328" s="7">
        <f t="shared" ca="1" si="4"/>
        <v>0.81483033095936308</v>
      </c>
      <c r="K328" t="str" cm="1">
        <f t="array" aca="1" ref="K328" ca="1">_FV(C328,"Ticker symbol",TRUE)</f>
        <v>CNP</v>
      </c>
      <c r="L328">
        <f ca="1">VLOOKUP(K328,'SPX holdings'!B:E,4,FALSE)</f>
        <v>4.4621000000000001E-2</v>
      </c>
    </row>
    <row r="329" spans="3:12" x14ac:dyDescent="0.25">
      <c r="C329" s="14" t="e" vm="12401">
        <v>#VALUE!</v>
      </c>
      <c r="D329" s="1" cm="1">
        <f t="array" aca="1" ref="D329" ca="1">_FV(C329,"52 week high",TRUE)</f>
        <v>18.445</v>
      </c>
      <c r="E329" s="1" cm="1">
        <f t="array" aca="1" ref="E329" ca="1">_FV(C329,"52 week low",TRUE)</f>
        <v>11.914999999999999</v>
      </c>
      <c r="F329" s="1" cm="1">
        <f t="array" aca="1" ref="F329" ca="1">_FV(C329,"Price")</f>
        <v>17.04</v>
      </c>
      <c r="G329" t="str" cm="1">
        <f t="array" aca="1" ref="G329" ca="1">_FV(C329,"Industry")</f>
        <v>Banking Services</v>
      </c>
      <c r="H329" s="7" cm="1">
        <f t="array" aca="1" ref="H329" ca="1">_FV(C329,"Change (%)",TRUE)</f>
        <v>0</v>
      </c>
      <c r="I329" s="7">
        <f t="shared" ref="I329:I392" ca="1" si="5">(F329-E329)/(D329-E329)</f>
        <v>0.78483920367534443</v>
      </c>
      <c r="K329" t="str" cm="1">
        <f t="array" aca="1" ref="K329" ca="1">_FV(C329,"Ticker symbol",TRUE)</f>
        <v>HBAN</v>
      </c>
      <c r="L329">
        <f ca="1">VLOOKUP(K329,'SPX holdings'!B:E,4,FALSE)</f>
        <v>4.4283000000000003E-2</v>
      </c>
    </row>
    <row r="330" spans="3:12" x14ac:dyDescent="0.25">
      <c r="C330" s="8" t="e" vm="12402">
        <v>#VALUE!</v>
      </c>
      <c r="D330" s="1" cm="1">
        <f t="array" aca="1" ref="D330" ca="1">_FV(C330,"52 week high",TRUE)</f>
        <v>123.345</v>
      </c>
      <c r="E330" s="1" cm="1">
        <f t="array" aca="1" ref="E330" ca="1">_FV(C330,"52 week low",TRUE)</f>
        <v>81.66</v>
      </c>
      <c r="F330" s="1" cm="1">
        <f t="array" aca="1" ref="F330" ca="1">_FV(C330,"Price")</f>
        <v>107.86</v>
      </c>
      <c r="G330" t="str" cm="1">
        <f t="array" aca="1" ref="G330" ca="1">_FV(C330,"Industry")</f>
        <v>Oil &amp; Gas</v>
      </c>
      <c r="H330" s="7" cm="1">
        <f t="array" aca="1" ref="H330" ca="1">_FV(C330,"Change (%)",TRUE)</f>
        <v>-1.209E-2</v>
      </c>
      <c r="I330" s="7">
        <f t="shared" ca="1" si="5"/>
        <v>0.62852344968213991</v>
      </c>
      <c r="K330" t="str" cm="1">
        <f t="array" aca="1" ref="K330" ca="1">_FV(C330,"Ticker symbol",TRUE)</f>
        <v>EXE</v>
      </c>
      <c r="L330">
        <f ca="1">VLOOKUP(K330,'SPX holdings'!B:E,4,FALSE)</f>
        <v>4.4242999999999998E-2</v>
      </c>
    </row>
    <row r="331" spans="3:12" x14ac:dyDescent="0.25">
      <c r="C331" s="14" t="e" vm="12403">
        <v>#VALUE!</v>
      </c>
      <c r="D331" s="1" cm="1">
        <f t="array" aca="1" ref="D331" ca="1">_FV(C331,"52 week high",TRUE)</f>
        <v>1521.01</v>
      </c>
      <c r="E331" s="1" cm="1">
        <f t="array" aca="1" ref="E331" ca="1">_FV(C331,"52 week low",TRUE)</f>
        <v>946.69</v>
      </c>
      <c r="F331" s="1" cm="1">
        <f t="array" aca="1" ref="F331" ca="1">_FV(C331,"Price")</f>
        <v>1300.54</v>
      </c>
      <c r="G331" t="str" cm="1">
        <f t="array" aca="1" ref="G331" ca="1">_FV(C331,"Industry")</f>
        <v>Office Equipment</v>
      </c>
      <c r="H331" s="7" cm="1">
        <f t="array" aca="1" ref="H331" ca="1">_FV(C331,"Change (%)",TRUE)</f>
        <v>8.3109999999999989E-3</v>
      </c>
      <c r="I331" s="7">
        <f t="shared" ca="1" si="5"/>
        <v>0.61611993313832003</v>
      </c>
      <c r="K331" t="str" cm="1">
        <f t="array" aca="1" ref="K331" ca="1">_FV(C331,"Ticker symbol",TRUE)</f>
        <v>MTD</v>
      </c>
      <c r="L331">
        <f ca="1">VLOOKUP(K331,'SPX holdings'!B:E,4,FALSE)</f>
        <v>4.4225E-2</v>
      </c>
    </row>
    <row r="332" spans="3:12" x14ac:dyDescent="0.25">
      <c r="C332" s="8" t="e" vm="12404">
        <v>#VALUE!</v>
      </c>
      <c r="D332" s="1" cm="1">
        <f t="array" aca="1" ref="D332" ca="1">_FV(C332,"52 week high",TRUE)</f>
        <v>229</v>
      </c>
      <c r="E332" s="1" cm="1">
        <f t="array" aca="1" ref="E332" ca="1">_FV(C332,"52 week low",TRUE)</f>
        <v>130.01</v>
      </c>
      <c r="F332" s="1" cm="1">
        <f t="array" aca="1" ref="F332" ca="1">_FV(C332,"Price")</f>
        <v>217.69</v>
      </c>
      <c r="G332" t="str" cm="1">
        <f t="array" aca="1" ref="G332" ca="1">_FV(C332,"Industry")</f>
        <v>Hotels &amp; Entertainment Services</v>
      </c>
      <c r="H332" s="7" cm="1">
        <f t="array" aca="1" ref="H332" ca="1">_FV(C332,"Change (%)",TRUE)</f>
        <v>-1.193E-3</v>
      </c>
      <c r="I332" s="7">
        <f t="shared" ca="1" si="5"/>
        <v>0.88574603495302551</v>
      </c>
      <c r="K332" t="str" cm="1">
        <f t="array" aca="1" ref="K332" ca="1">_FV(C332,"Ticker symbol",TRUE)</f>
        <v>EXPE</v>
      </c>
      <c r="L332">
        <f ca="1">VLOOKUP(K332,'SPX holdings'!B:E,4,FALSE)</f>
        <v>4.4186999999999997E-2</v>
      </c>
    </row>
    <row r="333" spans="3:12" x14ac:dyDescent="0.25">
      <c r="C333" s="14" t="e" vm="12405">
        <v>#VALUE!</v>
      </c>
      <c r="D333" s="1" cm="1">
        <f t="array" aca="1" ref="D333" ca="1">_FV(C333,"52 week high",TRUE)</f>
        <v>161.745</v>
      </c>
      <c r="E333" s="1" cm="1">
        <f t="array" aca="1" ref="E333" ca="1">_FV(C333,"52 week low",TRUE)</f>
        <v>123.015</v>
      </c>
      <c r="F333" s="1" cm="1">
        <f t="array" aca="1" ref="F333" ca="1">_FV(C333,"Price")</f>
        <v>160.51</v>
      </c>
      <c r="G333" t="str" cm="1">
        <f t="array" aca="1" ref="G333" ca="1">_FV(C333,"Industry")</f>
        <v>Insurance</v>
      </c>
      <c r="H333" s="7" cm="1">
        <f t="array" aca="1" ref="H333" ca="1">_FV(C333,"Change (%)",TRUE)</f>
        <v>4.5059999999999996E-3</v>
      </c>
      <c r="I333" s="7">
        <f t="shared" ca="1" si="5"/>
        <v>0.96811257423186126</v>
      </c>
      <c r="K333" t="str" cm="1">
        <f t="array" aca="1" ref="K333" ca="1">_FV(C333,"Ticker symbol",TRUE)</f>
        <v>CINF</v>
      </c>
      <c r="L333">
        <f ca="1">VLOOKUP(K333,'SPX holdings'!B:E,4,FALSE)</f>
        <v>4.3485000000000003E-2</v>
      </c>
    </row>
    <row r="334" spans="3:12" x14ac:dyDescent="0.25">
      <c r="C334" s="8" t="e" vm="12406">
        <v>#VALUE!</v>
      </c>
      <c r="D334" s="1" cm="1">
        <f t="array" aca="1" ref="D334" ca="1">_FV(C334,"52 week high",TRUE)</f>
        <v>60.36</v>
      </c>
      <c r="E334" s="1" cm="1">
        <f t="array" aca="1" ref="E334" ca="1">_FV(C334,"52 week low",TRUE)</f>
        <v>43.27</v>
      </c>
      <c r="F334" s="1" cm="1">
        <f t="array" aca="1" ref="F334" ca="1">_FV(C334,"Price")</f>
        <v>46.65</v>
      </c>
      <c r="G334" t="str" cm="1">
        <f t="array" aca="1" ref="G334" ca="1">_FV(C334,"Industry")</f>
        <v>Containers &amp; Packaging</v>
      </c>
      <c r="H334" s="7" cm="1">
        <f t="array" aca="1" ref="H334" ca="1">_FV(C334,"Change (%)",TRUE)</f>
        <v>8.6490000000000004E-3</v>
      </c>
      <c r="I334" s="7">
        <f t="shared" ca="1" si="5"/>
        <v>0.19777647747220575</v>
      </c>
      <c r="K334" t="str" cm="1">
        <f t="array" aca="1" ref="K334" ca="1">_FV(C334,"Ticker symbol",TRUE)</f>
        <v>IP</v>
      </c>
      <c r="L334">
        <f ca="1">VLOOKUP(K334,'SPX holdings'!B:E,4,FALSE)</f>
        <v>4.3275000000000001E-2</v>
      </c>
    </row>
    <row r="335" spans="3:12" x14ac:dyDescent="0.25">
      <c r="C335" s="14" t="e" vm="12407">
        <v>#VALUE!</v>
      </c>
      <c r="D335" s="1" cm="1">
        <f t="array" aca="1" ref="D335" ca="1">_FV(C335,"52 week high",TRUE)</f>
        <v>559.41499999999996</v>
      </c>
      <c r="E335" s="1" cm="1">
        <f t="array" aca="1" ref="E335" ca="1">_FV(C335,"52 week low",TRUE)</f>
        <v>309.01</v>
      </c>
      <c r="F335" s="1" cm="1">
        <f t="array" aca="1" ref="F335" ca="1">_FV(C335,"Price")</f>
        <v>557.82000000000005</v>
      </c>
      <c r="G335" t="str" cm="1">
        <f t="array" aca="1" ref="G335" ca="1">_FV(C335,"Industry")</f>
        <v>Specialty Retailers</v>
      </c>
      <c r="H335" s="7" cm="1">
        <f t="array" aca="1" ref="H335" ca="1">_FV(C335,"Change (%)",TRUE)</f>
        <v>3.2009999999999999E-3</v>
      </c>
      <c r="I335" s="7">
        <f t="shared" ca="1" si="5"/>
        <v>0.99363031888340925</v>
      </c>
      <c r="K335" t="str" cm="1">
        <f t="array" aca="1" ref="K335" ca="1">_FV(C335,"Ticker symbol",TRUE)</f>
        <v>ULTA</v>
      </c>
      <c r="L335">
        <f ca="1">VLOOKUP(K335,'SPX holdings'!B:E,4,FALSE)</f>
        <v>4.2965000000000003E-2</v>
      </c>
    </row>
    <row r="336" spans="3:12" x14ac:dyDescent="0.25">
      <c r="C336" s="8" t="e" vm="12408">
        <v>#VALUE!</v>
      </c>
      <c r="D336" s="1" cm="1">
        <f t="array" aca="1" ref="D336" ca="1">_FV(C336,"52 week high",TRUE)</f>
        <v>253</v>
      </c>
      <c r="E336" s="1" cm="1">
        <f t="array" aca="1" ref="E336" ca="1">_FV(C336,"52 week low",TRUE)</f>
        <v>200.98</v>
      </c>
      <c r="F336" s="1" cm="1">
        <f t="array" aca="1" ref="F336" ca="1">_FV(C336,"Price")</f>
        <v>242.4</v>
      </c>
      <c r="G336" t="str" cm="1">
        <f t="array" aca="1" ref="G336" ca="1">_FV(C336,"Industry")</f>
        <v>Healthcare Equipment &amp; Supplies</v>
      </c>
      <c r="H336" s="7" cm="1">
        <f t="array" aca="1" ref="H336" ca="1">_FV(C336,"Change (%)",TRUE)</f>
        <v>4.5590000000000006E-3</v>
      </c>
      <c r="I336" s="7">
        <f t="shared" ca="1" si="5"/>
        <v>0.79623221837754721</v>
      </c>
      <c r="K336" t="str" cm="1">
        <f t="array" aca="1" ref="K336" ca="1">_FV(C336,"Ticker symbol",TRUE)</f>
        <v>STE</v>
      </c>
      <c r="L336">
        <f ca="1">VLOOKUP(K336,'SPX holdings'!B:E,4,FALSE)</f>
        <v>4.2877999999999999E-2</v>
      </c>
    </row>
    <row r="337" spans="3:12" x14ac:dyDescent="0.25">
      <c r="C337" s="14" t="e" vm="12409">
        <v>#VALUE!</v>
      </c>
      <c r="D337" s="1" cm="1">
        <f t="array" aca="1" ref="D337" ca="1">_FV(C337,"52 week high",TRUE)</f>
        <v>219.69</v>
      </c>
      <c r="E337" s="1" cm="1">
        <f t="array" aca="1" ref="E337" ca="1">_FV(C337,"52 week low",TRUE)</f>
        <v>133.38</v>
      </c>
      <c r="F337" s="1" cm="1">
        <f t="array" aca="1" ref="F337" ca="1">_FV(C337,"Price")</f>
        <v>203.02</v>
      </c>
      <c r="G337" t="str" cm="1">
        <f t="array" aca="1" ref="G337" ca="1">_FV(C337,"Industry")</f>
        <v>Software &amp; IT Services</v>
      </c>
      <c r="H337" s="7" cm="1">
        <f t="array" aca="1" ref="H337" ca="1">_FV(C337,"Change (%)",TRUE)</f>
        <v>2.9640000000000001E-3</v>
      </c>
      <c r="I337" s="7">
        <f t="shared" ca="1" si="5"/>
        <v>0.8068589966400187</v>
      </c>
      <c r="K337" t="str" cm="1">
        <f t="array" aca="1" ref="K337" ca="1">_FV(C337,"Ticker symbol",TRUE)</f>
        <v>PTC</v>
      </c>
      <c r="L337">
        <f ca="1">VLOOKUP(K337,'SPX holdings'!B:E,4,FALSE)</f>
        <v>4.2535000000000003E-2</v>
      </c>
    </row>
    <row r="338" spans="3:12" x14ac:dyDescent="0.25">
      <c r="C338" s="8" t="e" vm="12410">
        <v>#VALUE!</v>
      </c>
      <c r="D338" s="1" cm="1">
        <f t="array" aca="1" ref="D338" ca="1">_FV(C338,"52 week high",TRUE)</f>
        <v>219.98</v>
      </c>
      <c r="E338" s="1" cm="1">
        <f t="array" aca="1" ref="E338" ca="1">_FV(C338,"52 week low",TRUE)</f>
        <v>125.33</v>
      </c>
      <c r="F338" s="1" cm="1">
        <f t="array" aca="1" ref="F338" ca="1">_FV(C338,"Price")</f>
        <v>196.14</v>
      </c>
      <c r="G338" t="str" cm="1">
        <f t="array" aca="1" ref="G338" ca="1">_FV(C338,"Industry")</f>
        <v>Specialty Retailers</v>
      </c>
      <c r="H338" s="7" cm="1">
        <f t="array" aca="1" ref="H338" ca="1">_FV(C338,"Change (%)",TRUE)</f>
        <v>4.3010000000000001E-3</v>
      </c>
      <c r="I338" s="7">
        <f t="shared" ca="1" si="5"/>
        <v>0.74812466983623871</v>
      </c>
      <c r="K338" t="str" cm="1">
        <f t="array" aca="1" ref="K338" ca="1">_FV(C338,"Ticker symbol",TRUE)</f>
        <v>WSM</v>
      </c>
      <c r="L338">
        <f ca="1">VLOOKUP(K338,'SPX holdings'!B:E,4,FALSE)</f>
        <v>4.2439999999999999E-2</v>
      </c>
    </row>
    <row r="339" spans="3:12" x14ac:dyDescent="0.25">
      <c r="C339" s="14" t="e" vm="12411">
        <v>#VALUE!</v>
      </c>
      <c r="D339" s="1" cm="1">
        <f t="array" aca="1" ref="D339" ca="1">_FV(C339,"52 week high",TRUE)</f>
        <v>202.8999</v>
      </c>
      <c r="E339" s="1" cm="1">
        <f t="array" aca="1" ref="E339" ca="1">_FV(C339,"52 week low",TRUE)</f>
        <v>123.62</v>
      </c>
      <c r="F339" s="1" cm="1">
        <f t="array" aca="1" ref="F339" ca="1">_FV(C339,"Price")</f>
        <v>192.89</v>
      </c>
      <c r="G339" t="str" cm="1">
        <f t="array" aca="1" ref="G339" ca="1">_FV(C339,"Industry")</f>
        <v>Software &amp; IT Services</v>
      </c>
      <c r="H339" s="7" cm="1">
        <f t="array" aca="1" ref="H339" ca="1">_FV(C339,"Change (%)",TRUE)</f>
        <v>6.5750000000000001E-3</v>
      </c>
      <c r="I339" s="7">
        <f t="shared" ca="1" si="5"/>
        <v>0.87373974992400327</v>
      </c>
      <c r="K339" t="str" cm="1">
        <f t="array" aca="1" ref="K339" ca="1">_FV(C339,"Ticker symbol",TRUE)</f>
        <v>LDOS</v>
      </c>
      <c r="L339">
        <f ca="1">VLOOKUP(K339,'SPX holdings'!B:E,4,FALSE)</f>
        <v>4.2396999999999997E-2</v>
      </c>
    </row>
    <row r="340" spans="3:12" x14ac:dyDescent="0.25">
      <c r="C340" s="8" t="e" vm="12412">
        <v>#VALUE!</v>
      </c>
      <c r="D340" s="1" cm="1">
        <f t="array" aca="1" ref="D340" ca="1">_FV(C340,"52 week high",TRUE)</f>
        <v>66.439899999999994</v>
      </c>
      <c r="E340" s="1" cm="1">
        <f t="array" aca="1" ref="E340" ca="1">_FV(C340,"52 week low",TRUE)</f>
        <v>17.25</v>
      </c>
      <c r="F340" s="1" cm="1">
        <f t="array" aca="1" ref="F340" ca="1">_FV(C340,"Price")</f>
        <v>52.5</v>
      </c>
      <c r="G340" t="str" cm="1">
        <f t="array" aca="1" ref="G340" ca="1">_FV(C340,"Industry")</f>
        <v>Computers, Phones &amp; Household Electronics</v>
      </c>
      <c r="H340" s="7" cm="1">
        <f t="array" aca="1" ref="H340" ca="1">_FV(C340,"Change (%)",TRUE)</f>
        <v>2.0999999999999999E-3</v>
      </c>
      <c r="I340" s="7">
        <f t="shared" ca="1" si="5"/>
        <v>0.71661052370506961</v>
      </c>
      <c r="K340" t="str" cm="1">
        <f t="array" aca="1" ref="K340" ca="1">_FV(C340,"Ticker symbol",TRUE)</f>
        <v>SMCI</v>
      </c>
      <c r="L340">
        <f ca="1">VLOOKUP(K340,'SPX holdings'!B:E,4,FALSE)</f>
        <v>4.2026000000000001E-2</v>
      </c>
    </row>
    <row r="341" spans="3:12" x14ac:dyDescent="0.25">
      <c r="C341" s="14" t="e" vm="12413">
        <v>#VALUE!</v>
      </c>
      <c r="D341" s="1" cm="1">
        <f t="array" aca="1" ref="D341" ca="1">_FV(C341,"52 week high",TRUE)</f>
        <v>289.19499999999999</v>
      </c>
      <c r="E341" s="1" cm="1">
        <f t="array" aca="1" ref="E341" ca="1">_FV(C341,"52 week low",TRUE)</f>
        <v>209.375</v>
      </c>
      <c r="F341" s="1" cm="1">
        <f t="array" aca="1" ref="F341" ca="1">_FV(C341,"Price")</f>
        <v>279.44</v>
      </c>
      <c r="G341" t="str" cm="1">
        <f t="array" aca="1" ref="G341" ca="1">_FV(C341,"Industry")</f>
        <v>Healthcare Providers &amp; Services</v>
      </c>
      <c r="H341" s="7" cm="1">
        <f t="array" aca="1" ref="H341" ca="1">_FV(C341,"Change (%)",TRUE)</f>
        <v>1.3619999999999999E-3</v>
      </c>
      <c r="I341" s="7">
        <f t="shared" ca="1" si="5"/>
        <v>0.87778752192432974</v>
      </c>
      <c r="K341" t="str" cm="1">
        <f t="array" aca="1" ref="K341" ca="1">_FV(C341,"Ticker symbol",TRUE)</f>
        <v>LH</v>
      </c>
      <c r="L341">
        <f ca="1">VLOOKUP(K341,'SPX holdings'!B:E,4,FALSE)</f>
        <v>4.1724999999999998E-2</v>
      </c>
    </row>
    <row r="342" spans="3:12" x14ac:dyDescent="0.25">
      <c r="C342" s="8" t="e" vm="12414">
        <v>#VALUE!</v>
      </c>
      <c r="D342" s="1" cm="1">
        <f t="array" aca="1" ref="D342" ca="1">_FV(C342,"52 week high",TRUE)</f>
        <v>240.6</v>
      </c>
      <c r="E342" s="1" cm="1">
        <f t="array" aca="1" ref="E342" ca="1">_FV(C342,"52 week low",TRUE)</f>
        <v>116.5625</v>
      </c>
      <c r="F342" s="1" cm="1">
        <f t="array" aca="1" ref="F342" ca="1">_FV(C342,"Price")</f>
        <v>232.13</v>
      </c>
      <c r="G342" t="str" cm="1">
        <f t="array" aca="1" ref="G342" ca="1">_FV(C342,"Industry")</f>
        <v>Renewable Energy</v>
      </c>
      <c r="H342" s="7" cm="1">
        <f t="array" aca="1" ref="H342" ca="1">_FV(C342,"Change (%)",TRUE)</f>
        <v>3.2515000000000002E-2</v>
      </c>
      <c r="I342" s="7">
        <f t="shared" ca="1" si="5"/>
        <v>0.93171419933487853</v>
      </c>
      <c r="K342" t="str" cm="1">
        <f t="array" aca="1" ref="K342" ca="1">_FV(C342,"Ticker symbol",TRUE)</f>
        <v>FSLR</v>
      </c>
      <c r="L342">
        <f ca="1">VLOOKUP(K342,'SPX holdings'!B:E,4,FALSE)</f>
        <v>4.1664E-2</v>
      </c>
    </row>
    <row r="343" spans="3:12" x14ac:dyDescent="0.25">
      <c r="C343" s="14" t="e" vm="12415">
        <v>#VALUE!</v>
      </c>
      <c r="D343" s="1" cm="1">
        <f t="array" aca="1" ref="D343" ca="1">_FV(C343,"52 week high",TRUE)</f>
        <v>132.18</v>
      </c>
      <c r="E343" s="1" cm="1">
        <f t="array" aca="1" ref="E343" ca="1">_FV(C343,"52 week low",TRUE)</f>
        <v>90.24</v>
      </c>
      <c r="F343" s="1" cm="1">
        <f t="array" aca="1" ref="F343" ca="1">_FV(C343,"Price")</f>
        <v>104.52</v>
      </c>
      <c r="G343" t="str" cm="1">
        <f t="array" aca="1" ref="G343" ca="1">_FV(C343,"Industry")</f>
        <v>Chemicals</v>
      </c>
      <c r="H343" s="7" cm="1">
        <f t="array" aca="1" ref="H343" ca="1">_FV(C343,"Change (%)",TRUE)</f>
        <v>4.1310000000000001E-3</v>
      </c>
      <c r="I343" s="7">
        <f t="shared" ca="1" si="5"/>
        <v>0.34048640915593698</v>
      </c>
      <c r="K343" t="str" cm="1">
        <f t="array" aca="1" ref="K343" ca="1">_FV(C343,"Ticker symbol",TRUE)</f>
        <v>PPG</v>
      </c>
      <c r="L343">
        <f ca="1">VLOOKUP(K343,'SPX holdings'!B:E,4,FALSE)</f>
        <v>4.1491E-2</v>
      </c>
    </row>
    <row r="344" spans="3:12" x14ac:dyDescent="0.25">
      <c r="C344" s="8" t="e" vm="12416">
        <v>#VALUE!</v>
      </c>
      <c r="D344" s="1" cm="1">
        <f t="array" aca="1" ref="D344" ca="1">_FV(C344,"52 week high",TRUE)</f>
        <v>135.4462</v>
      </c>
      <c r="E344" s="1" cm="1">
        <f t="array" aca="1" ref="E344" ca="1">_FV(C344,"52 week low",TRUE)</f>
        <v>71.837800000000001</v>
      </c>
      <c r="F344" s="1" cm="1">
        <f t="array" aca="1" ref="F344" ca="1">_FV(C344,"Price")</f>
        <v>120.014</v>
      </c>
      <c r="G344" t="str" cm="1">
        <f t="array" aca="1" ref="G344" ca="1">_FV(C344,"Industry")</f>
        <v>Computers, Phones &amp; Household Electronics</v>
      </c>
      <c r="H344" s="7" cm="1">
        <f t="array" aca="1" ref="H344" ca="1">_FV(C344,"Change (%)",TRUE)</f>
        <v>1.2776000000000001E-2</v>
      </c>
      <c r="I344" s="7">
        <f t="shared" ca="1" si="5"/>
        <v>0.75738738908697578</v>
      </c>
      <c r="K344" t="str" cm="1">
        <f t="array" aca="1" ref="K344" ca="1">_FV(C344,"Ticker symbol",TRUE)</f>
        <v>NTAP</v>
      </c>
      <c r="L344">
        <f ca="1">VLOOKUP(K344,'SPX holdings'!B:E,4,FALSE)</f>
        <v>4.1459000000000003E-2</v>
      </c>
    </row>
    <row r="345" spans="3:12" x14ac:dyDescent="0.25">
      <c r="C345" s="14" t="e" vm="12417">
        <v>#VALUE!</v>
      </c>
      <c r="D345" s="1" cm="1">
        <f t="array" aca="1" ref="D345" ca="1">_FV(C345,"52 week high",TRUE)</f>
        <v>46.27</v>
      </c>
      <c r="E345" s="1" cm="1">
        <f t="array" aca="1" ref="E345" ca="1">_FV(C345,"52 week low",TRUE)</f>
        <v>37.58</v>
      </c>
      <c r="F345" s="1" cm="1">
        <f t="array" aca="1" ref="F345" ca="1">_FV(C345,"Price")</f>
        <v>45.46</v>
      </c>
      <c r="G345" t="str" cm="1">
        <f t="array" aca="1" ref="G345" ca="1">_FV(C345,"Industry")</f>
        <v>Electrical Utilities &amp; IPPs</v>
      </c>
      <c r="H345" s="7" cm="1">
        <f t="array" aca="1" ref="H345" ca="1">_FV(C345,"Change (%)",TRUE)</f>
        <v>-1.1094E-2</v>
      </c>
      <c r="I345" s="7">
        <f t="shared" ca="1" si="5"/>
        <v>0.90678941311852679</v>
      </c>
      <c r="K345" t="str" cm="1">
        <f t="array" aca="1" ref="K345" ca="1">_FV(C345,"Ticker symbol",TRUE)</f>
        <v>FE</v>
      </c>
      <c r="L345">
        <f ca="1">VLOOKUP(K345,'SPX holdings'!B:E,4,FALSE)</f>
        <v>4.1369000000000003E-2</v>
      </c>
    </row>
    <row r="346" spans="3:12" x14ac:dyDescent="0.25">
      <c r="C346" s="8" t="e" vm="12418">
        <v>#VALUE!</v>
      </c>
      <c r="D346" s="1" cm="1">
        <f t="array" aca="1" ref="D346" ca="1">_FV(C346,"52 week high",TRUE)</f>
        <v>117</v>
      </c>
      <c r="E346" s="1" cm="1">
        <f t="array" aca="1" ref="E346" ca="1">_FV(C346,"52 week low",TRUE)</f>
        <v>43.07</v>
      </c>
      <c r="F346" s="1" cm="1">
        <f t="array" aca="1" ref="F346" ca="1">_FV(C346,"Price")</f>
        <v>115.56</v>
      </c>
      <c r="G346" t="str" cm="1">
        <f t="array" aca="1" ref="G346" ca="1">_FV(C346,"Industry")</f>
        <v>Specialty Retailers</v>
      </c>
      <c r="H346" s="7" cm="1">
        <f t="array" aca="1" ref="H346" ca="1">_FV(C346,"Change (%)",TRUE)</f>
        <v>1.5198E-2</v>
      </c>
      <c r="I346" s="7">
        <f t="shared" ca="1" si="5"/>
        <v>0.98052211551467605</v>
      </c>
      <c r="K346" t="str" cm="1">
        <f t="array" aca="1" ref="K346" ca="1">_FV(C346,"Ticker symbol",TRUE)</f>
        <v>TPR</v>
      </c>
      <c r="L346">
        <f ca="1">VLOOKUP(K346,'SPX holdings'!B:E,4,FALSE)</f>
        <v>4.1339000000000001E-2</v>
      </c>
    </row>
    <row r="347" spans="3:12" x14ac:dyDescent="0.25">
      <c r="C347" s="14" t="e" vm="12419">
        <v>#VALUE!</v>
      </c>
      <c r="D347" s="1" cm="1">
        <f t="array" aca="1" ref="D347" ca="1">_FV(C347,"52 week high",TRUE)</f>
        <v>310.60000000000002</v>
      </c>
      <c r="E347" s="1" cm="1">
        <f t="array" aca="1" ref="E347" ca="1">_FV(C347,"52 week low",TRUE)</f>
        <v>175.62</v>
      </c>
      <c r="F347" s="1" cm="1">
        <f t="array" aca="1" ref="F347" ca="1">_FV(C347,"Price")</f>
        <v>275.44</v>
      </c>
      <c r="G347" t="str" cm="1">
        <f t="array" aca="1" ref="G347" ca="1">_FV(C347,"Industry")</f>
        <v>Software &amp; IT Services</v>
      </c>
      <c r="H347" s="7" cm="1">
        <f t="array" aca="1" ref="H347" ca="1">_FV(C347,"Change (%)",TRUE)</f>
        <v>1.8909999999999999E-3</v>
      </c>
      <c r="I347" s="7">
        <f t="shared" ca="1" si="5"/>
        <v>0.73951696547636669</v>
      </c>
      <c r="K347" t="str" cm="1">
        <f t="array" aca="1" ref="K347" ca="1">_FV(C347,"Ticker symbol",TRUE)</f>
        <v>VRSN</v>
      </c>
      <c r="L347">
        <f ca="1">VLOOKUP(K347,'SPX holdings'!B:E,4,FALSE)</f>
        <v>4.1259999999999998E-2</v>
      </c>
    </row>
    <row r="348" spans="3:12" x14ac:dyDescent="0.25">
      <c r="C348" s="8" t="e" vm="12420">
        <v>#VALUE!</v>
      </c>
      <c r="D348" s="1" cm="1">
        <f t="array" aca="1" ref="D348" ca="1">_FV(C348,"52 week high",TRUE)</f>
        <v>237.14</v>
      </c>
      <c r="E348" s="1" cm="1">
        <f t="array" aca="1" ref="E348" ca="1">_FV(C348,"52 week low",TRUE)</f>
        <v>108.66</v>
      </c>
      <c r="F348" s="1" cm="1">
        <f t="array" aca="1" ref="F348" ca="1">_FV(C348,"Price")</f>
        <v>215.69</v>
      </c>
      <c r="G348" t="str" cm="1">
        <f t="array" aca="1" ref="G348" ca="1">_FV(C348,"Industry")</f>
        <v>Electronic Equipment &amp; Parts</v>
      </c>
      <c r="H348" s="7" cm="1">
        <f t="array" aca="1" ref="H348" ca="1">_FV(C348,"Change (%)",TRUE)</f>
        <v>3.9560000000000003E-3</v>
      </c>
      <c r="I348" s="7">
        <f t="shared" ca="1" si="5"/>
        <v>0.83304794520547953</v>
      </c>
      <c r="K348" t="str" cm="1">
        <f t="array" aca="1" ref="K348" ca="1">_FV(C348,"Ticker symbol",TRUE)</f>
        <v>JBL</v>
      </c>
      <c r="L348">
        <f ca="1">VLOOKUP(K348,'SPX holdings'!B:E,4,FALSE)</f>
        <v>4.1189999999999997E-2</v>
      </c>
    </row>
    <row r="349" spans="3:12" x14ac:dyDescent="0.25">
      <c r="C349" s="14" t="e" vm="12421">
        <v>#VALUE!</v>
      </c>
      <c r="D349" s="1" cm="1">
        <f t="array" aca="1" ref="D349" ca="1">_FV(C349,"52 week high",TRUE)</f>
        <v>27.96</v>
      </c>
      <c r="E349" s="1" cm="1">
        <f t="array" aca="1" ref="E349" ca="1">_FV(C349,"52 week low",TRUE)</f>
        <v>17.739999999999998</v>
      </c>
      <c r="F349" s="1" cm="1">
        <f t="array" aca="1" ref="F349" ca="1">_FV(C349,"Price")</f>
        <v>26.2</v>
      </c>
      <c r="G349" t="str" cm="1">
        <f t="array" aca="1" ref="G349" ca="1">_FV(C349,"Industry")</f>
        <v>Banking Services</v>
      </c>
      <c r="H349" s="7" cm="1">
        <f t="array" aca="1" ref="H349" ca="1">_FV(C349,"Change (%)",TRUE)</f>
        <v>-3.8150000000000006E-4</v>
      </c>
      <c r="I349" s="7">
        <f t="shared" ca="1" si="5"/>
        <v>0.82778864970645782</v>
      </c>
      <c r="K349" t="str" cm="1">
        <f t="array" aca="1" ref="K349" ca="1">_FV(C349,"Ticker symbol",TRUE)</f>
        <v>RF</v>
      </c>
      <c r="L349">
        <f ca="1">VLOOKUP(K349,'SPX holdings'!B:E,4,FALSE)</f>
        <v>4.1149999999999999E-2</v>
      </c>
    </row>
    <row r="350" spans="3:12" x14ac:dyDescent="0.25">
      <c r="C350" s="8" t="e" vm="12422">
        <v>#VALUE!</v>
      </c>
      <c r="D350" s="1" cm="1">
        <f t="array" aca="1" ref="D350" ca="1">_FV(C350,"52 week high",TRUE)</f>
        <v>9964.77</v>
      </c>
      <c r="E350" s="1" cm="1">
        <f t="array" aca="1" ref="E350" ca="1">_FV(C350,"52 week low",TRUE)</f>
        <v>6562.8531000000003</v>
      </c>
      <c r="F350" s="1" cm="1">
        <f t="array" aca="1" ref="F350" ca="1">_FV(C350,"Price")</f>
        <v>8071.61</v>
      </c>
      <c r="G350" t="str" cm="1">
        <f t="array" aca="1" ref="G350" ca="1">_FV(C350,"Industry")</f>
        <v>Homebuilding &amp; Construction Supplies</v>
      </c>
      <c r="H350" s="7" cm="1">
        <f t="array" aca="1" ref="H350" ca="1">_FV(C350,"Change (%)",TRUE)</f>
        <v>4.3709999999999999E-3</v>
      </c>
      <c r="I350" s="7">
        <f t="shared" ca="1" si="5"/>
        <v>0.44350198560111781</v>
      </c>
      <c r="K350" t="str" cm="1">
        <f t="array" aca="1" ref="K350" ca="1">_FV(C350,"Ticker symbol",TRUE)</f>
        <v>NVR</v>
      </c>
      <c r="L350">
        <f ca="1">VLOOKUP(K350,'SPX holdings'!B:E,4,FALSE)</f>
        <v>4.0533E-2</v>
      </c>
    </row>
    <row r="351" spans="3:12" x14ac:dyDescent="0.25">
      <c r="C351" s="14" t="e" vm="12423">
        <v>#VALUE!</v>
      </c>
      <c r="D351" s="1" cm="1">
        <f t="array" aca="1" ref="D351" ca="1">_FV(C351,"52 week high",TRUE)</f>
        <v>54.5</v>
      </c>
      <c r="E351" s="1" cm="1">
        <f t="array" aca="1" ref="E351" ca="1">_FV(C351,"52 week low",TRUE)</f>
        <v>32.6</v>
      </c>
      <c r="F351" s="1" cm="1">
        <f t="array" aca="1" ref="F351" ca="1">_FV(C351,"Price")</f>
        <v>53</v>
      </c>
      <c r="G351" t="str" cm="1">
        <f t="array" aca="1" ref="G351" ca="1">_FV(C351,"Industry")</f>
        <v>Banking Services</v>
      </c>
      <c r="H351" s="7" cm="1">
        <f t="array" aca="1" ref="H351" ca="1">_FV(C351,"Change (%)",TRUE)</f>
        <v>4.9300000000000004E-3</v>
      </c>
      <c r="I351" s="7">
        <f t="shared" ca="1" si="5"/>
        <v>0.93150684931506844</v>
      </c>
      <c r="K351" t="str" cm="1">
        <f t="array" aca="1" ref="K351" ca="1">_FV(C351,"Ticker symbol",TRUE)</f>
        <v>CFG</v>
      </c>
      <c r="L351">
        <f ca="1">VLOOKUP(K351,'SPX holdings'!B:E,4,FALSE)</f>
        <v>4.0481000000000003E-2</v>
      </c>
    </row>
    <row r="352" spans="3:12" x14ac:dyDescent="0.25">
      <c r="C352" s="8" t="e" vm="12424">
        <v>#VALUE!</v>
      </c>
      <c r="D352" s="1" cm="1">
        <f t="array" aca="1" ref="D352" ca="1">_FV(C352,"52 week high",TRUE)</f>
        <v>76.97</v>
      </c>
      <c r="E352" s="1" cm="1">
        <f t="array" aca="1" ref="E352" ca="1">_FV(C352,"52 week low",TRUE)</f>
        <v>55.172499999999999</v>
      </c>
      <c r="F352" s="1" cm="1">
        <f t="array" aca="1" ref="F352" ca="1">_FV(C352,"Price")</f>
        <v>76.180000000000007</v>
      </c>
      <c r="G352" t="str" cm="1">
        <f t="array" aca="1" ref="G352" ca="1">_FV(C352,"Industry")</f>
        <v>Insurance</v>
      </c>
      <c r="H352" s="7" cm="1">
        <f t="array" aca="1" ref="H352" ca="1">_FV(C352,"Change (%)",TRUE)</f>
        <v>1.0211E-2</v>
      </c>
      <c r="I352" s="7">
        <f t="shared" ca="1" si="5"/>
        <v>0.96375731161830525</v>
      </c>
      <c r="K352" t="str" cm="1">
        <f t="array" aca="1" ref="K352" ca="1">_FV(C352,"Ticker symbol",TRUE)</f>
        <v>WRB</v>
      </c>
      <c r="L352">
        <f ca="1">VLOOKUP(K352,'SPX holdings'!B:E,4,FALSE)</f>
        <v>4.0385999999999998E-2</v>
      </c>
    </row>
    <row r="353" spans="3:12" x14ac:dyDescent="0.25">
      <c r="C353" s="14" t="e" vm="12425">
        <v>#VALUE!</v>
      </c>
      <c r="D353" s="1" cm="1">
        <f t="array" aca="1" ref="D353" ca="1">_FV(C353,"52 week high",TRUE)</f>
        <v>222.31</v>
      </c>
      <c r="E353" s="1" cm="1">
        <f t="array" aca="1" ref="E353" ca="1">_FV(C353,"52 week low",TRUE)</f>
        <v>143.04</v>
      </c>
      <c r="F353" s="1" cm="1">
        <f t="array" aca="1" ref="F353" ca="1">_FV(C353,"Price")</f>
        <v>166.75</v>
      </c>
      <c r="G353" t="str" cm="1">
        <f t="array" aca="1" ref="G353" ca="1">_FV(C353,"Industry")</f>
        <v>Machinery, Equipment &amp; Components</v>
      </c>
      <c r="H353" s="7" cm="1">
        <f t="array" aca="1" ref="H353" ca="1">_FV(C353,"Change (%)",TRUE)</f>
        <v>2.1029999999999998E-3</v>
      </c>
      <c r="I353" s="7">
        <f t="shared" ca="1" si="5"/>
        <v>0.29910432698372658</v>
      </c>
      <c r="K353" t="str" cm="1">
        <f t="array" aca="1" ref="K353" ca="1">_FV(C353,"Ticker symbol",TRUE)</f>
        <v>DOV</v>
      </c>
      <c r="L353">
        <f ca="1">VLOOKUP(K353,'SPX holdings'!B:E,4,FALSE)</f>
        <v>4.0377000000000003E-2</v>
      </c>
    </row>
    <row r="354" spans="3:12" x14ac:dyDescent="0.25">
      <c r="C354" s="8" t="e" vm="12426">
        <v>#VALUE!</v>
      </c>
      <c r="D354" s="1" cm="1">
        <f t="array" aca="1" ref="D354" ca="1">_FV(C354,"52 week high",TRUE)</f>
        <v>481.34500000000003</v>
      </c>
      <c r="E354" s="1" cm="1">
        <f t="array" aca="1" ref="E354" ca="1">_FV(C354,"52 week low",TRUE)</f>
        <v>299.42500000000001</v>
      </c>
      <c r="F354" s="1" cm="1">
        <f t="array" aca="1" ref="F354" ca="1">_FV(C354,"Price")</f>
        <v>423.42</v>
      </c>
      <c r="G354" t="str" cm="1">
        <f t="array" aca="1" ref="G354" ca="1">_FV(C354,"Industry")</f>
        <v>Machinery, Equipment &amp; Components</v>
      </c>
      <c r="H354" s="7" cm="1">
        <f t="array" aca="1" ref="H354" ca="1">_FV(C354,"Change (%)",TRUE)</f>
        <v>-1.6376999999999999E-2</v>
      </c>
      <c r="I354" s="7">
        <f t="shared" ca="1" si="5"/>
        <v>0.68159080914687775</v>
      </c>
      <c r="K354" t="str" cm="1">
        <f t="array" aca="1" ref="K354" ca="1">_FV(C354,"Ticker symbol",TRUE)</f>
        <v>HUBB</v>
      </c>
      <c r="L354">
        <f ca="1">VLOOKUP(K354,'SPX holdings'!B:E,4,FALSE)</f>
        <v>4.0300000000000002E-2</v>
      </c>
    </row>
    <row r="355" spans="3:12" x14ac:dyDescent="0.25">
      <c r="C355" s="14" t="e" vm="12427">
        <v>#VALUE!</v>
      </c>
      <c r="D355" s="1" cm="1">
        <f t="array" aca="1" ref="D355" ca="1">_FV(C355,"52 week high",TRUE)</f>
        <v>117.95</v>
      </c>
      <c r="E355" s="1" cm="1">
        <f t="array" aca="1" ref="E355" ca="1">_FV(C355,"52 week low",TRUE)</f>
        <v>66.430000000000007</v>
      </c>
      <c r="F355" s="1" cm="1">
        <f t="array" aca="1" ref="F355" ca="1">_FV(C355,"Price")</f>
        <v>101.404</v>
      </c>
      <c r="G355" t="str" cm="1">
        <f t="array" aca="1" ref="G355" ca="1">_FV(C355,"Industry")</f>
        <v>Diversified Retail</v>
      </c>
      <c r="H355" s="7" cm="1">
        <f t="array" aca="1" ref="H355" ca="1">_FV(C355,"Change (%)",TRUE)</f>
        <v>1.7295000000000001E-2</v>
      </c>
      <c r="I355" s="7">
        <f t="shared" ca="1" si="5"/>
        <v>0.67884316770186315</v>
      </c>
      <c r="K355" t="str" cm="1">
        <f t="array" aca="1" ref="K355" ca="1">_FV(C355,"Ticker symbol",TRUE)</f>
        <v>DG</v>
      </c>
      <c r="L355">
        <f ca="1">VLOOKUP(K355,'SPX holdings'!B:E,4,FALSE)</f>
        <v>3.9965000000000001E-2</v>
      </c>
    </row>
    <row r="356" spans="3:12" x14ac:dyDescent="0.25">
      <c r="C356" s="8" t="e" vm="12428">
        <v>#VALUE!</v>
      </c>
      <c r="D356" s="1" cm="1">
        <f t="array" aca="1" ref="D356" ca="1">_FV(C356,"52 week high",TRUE)</f>
        <v>661.31</v>
      </c>
      <c r="E356" s="1" cm="1">
        <f t="array" aca="1" ref="E356" ca="1">_FV(C356,"52 week low",TRUE)</f>
        <v>494.315</v>
      </c>
      <c r="F356" s="1" cm="1">
        <f t="array" aca="1" ref="F356" ca="1">_FV(C356,"Price")</f>
        <v>498.19</v>
      </c>
      <c r="G356" t="str" cm="1">
        <f t="array" aca="1" ref="G356" ca="1">_FV(C356,"Industry")</f>
        <v>Software &amp; IT Services</v>
      </c>
      <c r="H356" s="7" cm="1">
        <f t="array" aca="1" ref="H356" ca="1">_FV(C356,"Change (%)",TRUE)</f>
        <v>-5.0920000000000002E-3</v>
      </c>
      <c r="I356" s="7">
        <f t="shared" ca="1" si="5"/>
        <v>2.3204287553519574E-2</v>
      </c>
      <c r="K356" t="str" cm="1">
        <f t="array" aca="1" ref="K356" ca="1">_FV(C356,"Ticker symbol",TRUE)</f>
        <v>TYL</v>
      </c>
      <c r="L356">
        <f ca="1">VLOOKUP(K356,'SPX holdings'!B:E,4,FALSE)</f>
        <v>3.9856000000000003E-2</v>
      </c>
    </row>
    <row r="357" spans="3:12" x14ac:dyDescent="0.25">
      <c r="C357" s="14" t="e" vm="12429">
        <v>#VALUE!</v>
      </c>
      <c r="D357" s="1" cm="1">
        <f t="array" aca="1" ref="D357" ca="1">_FV(C357,"52 week high",TRUE)</f>
        <v>125.8078</v>
      </c>
      <c r="E357" s="1" cm="1">
        <f t="array" aca="1" ref="E357" ca="1">_FV(C357,"52 week low",TRUE)</f>
        <v>77.849999999999994</v>
      </c>
      <c r="F357" s="1" cm="1">
        <f t="array" aca="1" ref="F357" ca="1">_FV(C357,"Price")</f>
        <v>101.71</v>
      </c>
      <c r="G357" t="str" cm="1">
        <f t="array" aca="1" ref="G357" ca="1">_FV(C357,"Industry")</f>
        <v>Investment Banking &amp; Investment Services</v>
      </c>
      <c r="H357" s="7" cm="1">
        <f t="array" aca="1" ref="H357" ca="1">_FV(C357,"Change (%)",TRUE)</f>
        <v>6.332E-3</v>
      </c>
      <c r="I357" s="7">
        <f t="shared" ca="1" si="5"/>
        <v>0.49752073698126265</v>
      </c>
      <c r="K357" t="str" cm="1">
        <f t="array" aca="1" ref="K357" ca="1">_FV(C357,"Ticker symbol",TRUE)</f>
        <v>TROW</v>
      </c>
      <c r="L357">
        <f ca="1">VLOOKUP(K357,'SPX holdings'!B:E,4,FALSE)</f>
        <v>3.9432000000000002E-2</v>
      </c>
    </row>
    <row r="358" spans="3:12" x14ac:dyDescent="0.25">
      <c r="C358" s="8" t="e" vm="12430">
        <v>#VALUE!</v>
      </c>
      <c r="D358" s="1" cm="1">
        <f t="array" aca="1" ref="D358" ca="1">_FV(C358,"52 week high",TRUE)</f>
        <v>78.319999999999993</v>
      </c>
      <c r="E358" s="1" cm="1">
        <f t="array" aca="1" ref="E358" ca="1">_FV(C358,"52 week low",TRUE)</f>
        <v>59.41</v>
      </c>
      <c r="F358" s="1" cm="1">
        <f t="array" aca="1" ref="F358" ca="1">_FV(C358,"Price")</f>
        <v>63.48</v>
      </c>
      <c r="G358" t="str" cm="1">
        <f t="array" aca="1" ref="G358" ca="1">_FV(C358,"Industry")</f>
        <v>Residential &amp; Commercial REIT</v>
      </c>
      <c r="H358" s="7" cm="1">
        <f t="array" aca="1" ref="H358" ca="1">_FV(C358,"Change (%)",TRUE)</f>
        <v>-9.672E-3</v>
      </c>
      <c r="I358" s="7">
        <f t="shared" ca="1" si="5"/>
        <v>0.21523003701745114</v>
      </c>
      <c r="K358" t="str" cm="1">
        <f t="array" aca="1" ref="K358" ca="1">_FV(C358,"Ticker symbol",TRUE)</f>
        <v>EQR</v>
      </c>
      <c r="L358">
        <f ca="1">VLOOKUP(K358,'SPX holdings'!B:E,4,FALSE)</f>
        <v>3.9334000000000001E-2</v>
      </c>
    </row>
    <row r="359" spans="3:12" x14ac:dyDescent="0.25">
      <c r="C359" s="14" t="e" vm="12431">
        <v>#VALUE!</v>
      </c>
      <c r="D359" s="1" cm="1">
        <f t="array" aca="1" ref="D359" ca="1">_FV(C359,"52 week high",TRUE)</f>
        <v>228.27</v>
      </c>
      <c r="E359" s="1" cm="1">
        <f t="array" aca="1" ref="E359" ca="1">_FV(C359,"52 week low",TRUE)</f>
        <v>155.18</v>
      </c>
      <c r="F359" s="1" cm="1">
        <f t="array" aca="1" ref="F359" ca="1">_FV(C359,"Price")</f>
        <v>193.48</v>
      </c>
      <c r="G359" t="str" cm="1">
        <f t="array" aca="1" ref="G359" ca="1">_FV(C359,"Industry")</f>
        <v>Hotels &amp; Entertainment Services</v>
      </c>
      <c r="H359" s="7" cm="1">
        <f t="array" aca="1" ref="H359" ca="1">_FV(C359,"Change (%)",TRUE)</f>
        <v>5.6129999999999999E-3</v>
      </c>
      <c r="I359" s="7">
        <f t="shared" ca="1" si="5"/>
        <v>0.52401149268025693</v>
      </c>
      <c r="K359" t="str" cm="1">
        <f t="array" aca="1" ref="K359" ca="1">_FV(C359,"Ticker symbol",TRUE)</f>
        <v>DRI</v>
      </c>
      <c r="L359">
        <f ca="1">VLOOKUP(K359,'SPX holdings'!B:E,4,FALSE)</f>
        <v>3.9128000000000003E-2</v>
      </c>
    </row>
    <row r="360" spans="3:12" x14ac:dyDescent="0.25">
      <c r="C360" s="8" t="e" vm="12432">
        <v>#VALUE!</v>
      </c>
      <c r="D360" s="1" cm="1">
        <f t="array" aca="1" ref="D360" ca="1">_FV(C360,"52 week high",TRUE)</f>
        <v>83.22</v>
      </c>
      <c r="E360" s="1" cm="1">
        <f t="array" aca="1" ref="E360" ca="1">_FV(C360,"52 week low",TRUE)</f>
        <v>76.48</v>
      </c>
      <c r="F360" s="1" cm="1">
        <f t="array" aca="1" ref="F360" ca="1">_FV(C360,"Price")</f>
        <v>82.65</v>
      </c>
      <c r="G360" t="str" cm="1">
        <f t="array" aca="1" ref="G360" ca="1">_FV(C360,"Industry")</f>
        <v>Food &amp; Tobacco</v>
      </c>
      <c r="H360" s="7" cm="1">
        <f t="array" aca="1" ref="H360" ca="1">_FV(C360,"Change (%)",TRUE)</f>
        <v>2.3040000000000001E-3</v>
      </c>
      <c r="I360" s="7">
        <f t="shared" ca="1" si="5"/>
        <v>0.91543026706231545</v>
      </c>
      <c r="K360" t="str" cm="1">
        <f t="array" aca="1" ref="K360" ca="1">_FV(C360,"Ticker symbol",TRUE)</f>
        <v>K</v>
      </c>
      <c r="L360">
        <f ca="1">VLOOKUP(K360,'SPX holdings'!B:E,4,FALSE)</f>
        <v>3.8918000000000001E-2</v>
      </c>
    </row>
    <row r="361" spans="3:12" x14ac:dyDescent="0.25">
      <c r="C361" s="14" t="e" vm="12433">
        <v>#VALUE!</v>
      </c>
      <c r="D361" s="1" cm="1">
        <f t="array" aca="1" ref="D361" ca="1">_FV(C361,"52 week high",TRUE)</f>
        <v>43.295000000000002</v>
      </c>
      <c r="E361" s="1" cm="1">
        <f t="array" aca="1" ref="E361" ca="1">_FV(C361,"52 week low",TRUE)</f>
        <v>25.89</v>
      </c>
      <c r="F361" s="1" cm="1">
        <f t="array" aca="1" ref="F361" ca="1">_FV(C361,"Price")</f>
        <v>34.33</v>
      </c>
      <c r="G361" t="str" cm="1">
        <f t="array" aca="1" ref="G361" ca="1">_FV(C361,"Industry")</f>
        <v>Oil &amp; Gas</v>
      </c>
      <c r="H361" s="7" cm="1">
        <f t="array" aca="1" ref="H361" ca="1">_FV(C361,"Change (%)",TRUE)</f>
        <v>-2.8029000000000002E-2</v>
      </c>
      <c r="I361" s="7">
        <f t="shared" ca="1" si="5"/>
        <v>0.48491812697500702</v>
      </c>
      <c r="K361" t="str" cm="1">
        <f t="array" aca="1" ref="K361" ca="1">_FV(C361,"Ticker symbol",TRUE)</f>
        <v>DVN</v>
      </c>
      <c r="L361">
        <f ca="1">VLOOKUP(K361,'SPX holdings'!B:E,4,FALSE)</f>
        <v>3.8913999999999997E-2</v>
      </c>
    </row>
    <row r="362" spans="3:12" x14ac:dyDescent="0.25">
      <c r="C362" s="8" t="e" vm="12434">
        <v>#VALUE!</v>
      </c>
      <c r="D362" s="1" cm="1">
        <f t="array" aca="1" ref="D362" ca="1">_FV(C362,"52 week high",TRUE)</f>
        <v>56.985700000000001</v>
      </c>
      <c r="E362" s="1" cm="1">
        <f t="array" aca="1" ref="E362" ca="1">_FV(C362,"52 week low",TRUE)</f>
        <v>37.01</v>
      </c>
      <c r="F362" s="1" cm="1">
        <f t="array" aca="1" ref="F362" ca="1">_FV(C362,"Price")</f>
        <v>41.88</v>
      </c>
      <c r="G362" t="str" cm="1">
        <f t="array" aca="1" ref="G362" ca="1">_FV(C362,"Industry")</f>
        <v>Containers &amp; Packaging</v>
      </c>
      <c r="H362" s="7" cm="1">
        <f t="array" aca="1" ref="H362" ca="1">_FV(C362,"Change (%)",TRUE)</f>
        <v>-1.8284000000000002E-2</v>
      </c>
      <c r="I362" s="7">
        <f t="shared" ca="1" si="5"/>
        <v>0.24379621239806384</v>
      </c>
      <c r="K362" t="str" cm="1">
        <f t="array" aca="1" ref="K362" ca="1">_FV(C362,"Ticker symbol",TRUE)</f>
        <v>SW</v>
      </c>
      <c r="L362">
        <f ca="1">VLOOKUP(K362,'SPX holdings'!B:E,4,FALSE)</f>
        <v>3.8865999999999998E-2</v>
      </c>
    </row>
    <row r="363" spans="3:12" x14ac:dyDescent="0.25">
      <c r="C363" s="14" t="e" vm="91">
        <v>#VALUE!</v>
      </c>
      <c r="D363" s="1" cm="1">
        <f t="array" aca="1" ref="D363" ca="1">_FV(C363,"52 week high",TRUE)</f>
        <v>36.31</v>
      </c>
      <c r="E363" s="1" cm="1">
        <f t="array" aca="1" ref="E363" ca="1">_FV(C363,"52 week low",TRUE)</f>
        <v>25.351800000000001</v>
      </c>
      <c r="F363" s="1" cm="1">
        <f t="array" aca="1" ref="F363" ca="1">_FV(C363,"Price")</f>
        <v>26.07</v>
      </c>
      <c r="G363" t="str" cm="1">
        <f t="array" aca="1" ref="G363" ca="1">_FV(C363,"Industry")</f>
        <v>Food &amp; Tobacco</v>
      </c>
      <c r="H363" s="7" cm="1">
        <f t="array" aca="1" ref="H363" ca="1">_FV(C363,"Change (%)",TRUE)</f>
        <v>-7.9909999999999998E-3</v>
      </c>
      <c r="I363" s="7">
        <f t="shared" ca="1" si="5"/>
        <v>6.5539960942490497E-2</v>
      </c>
      <c r="K363" t="str" cm="1">
        <f t="array" aca="1" ref="K363" ca="1">_FV(C363,"Ticker symbol",TRUE)</f>
        <v>KHC</v>
      </c>
      <c r="L363">
        <f ca="1">VLOOKUP(K363,'SPX holdings'!B:E,4,FALSE)</f>
        <v>3.8801000000000002E-2</v>
      </c>
    </row>
    <row r="364" spans="3:12" x14ac:dyDescent="0.25">
      <c r="C364" s="8" t="e" vm="12435">
        <v>#VALUE!</v>
      </c>
      <c r="D364" s="1" cm="1">
        <f t="array" aca="1" ref="D364" ca="1">_FV(C364,"52 week high",TRUE)</f>
        <v>76.447999999999993</v>
      </c>
      <c r="E364" s="1" cm="1">
        <f t="array" aca="1" ref="E364" ca="1">_FV(C364,"52 week low",TRUE)</f>
        <v>63.97</v>
      </c>
      <c r="F364" s="1" cm="1">
        <f t="array" aca="1" ref="F364" ca="1">_FV(C364,"Price")</f>
        <v>71.83</v>
      </c>
      <c r="G364" t="str" cm="1">
        <f t="array" aca="1" ref="G364" ca="1">_FV(C364,"Industry")</f>
        <v>Multiline Utilities</v>
      </c>
      <c r="H364" s="7" cm="1">
        <f t="array" aca="1" ref="H364" ca="1">_FV(C364,"Change (%)",TRUE)</f>
        <v>-7.4619999999999999E-3</v>
      </c>
      <c r="I364" s="7">
        <f t="shared" ca="1" si="5"/>
        <v>0.62990863920500106</v>
      </c>
      <c r="K364" t="str" cm="1">
        <f t="array" aca="1" ref="K364" ca="1">_FV(C364,"Ticker symbol",TRUE)</f>
        <v>CMS</v>
      </c>
      <c r="L364">
        <f ca="1">VLOOKUP(K364,'SPX holdings'!B:E,4,FALSE)</f>
        <v>3.8621999999999997E-2</v>
      </c>
    </row>
    <row r="365" spans="3:12" x14ac:dyDescent="0.25">
      <c r="C365" s="14" t="e" vm="96">
        <v>#VALUE!</v>
      </c>
      <c r="D365" s="1" cm="1">
        <f t="array" aca="1" ref="D365" ca="1">_FV(C365,"52 week high",TRUE)</f>
        <v>141.53</v>
      </c>
      <c r="E365" s="1" cm="1">
        <f t="array" aca="1" ref="E365" ca="1">_FV(C365,"52 week low",TRUE)</f>
        <v>42.96</v>
      </c>
      <c r="F365" s="1" cm="1">
        <f t="array" aca="1" ref="F365" ca="1">_FV(C365,"Price")</f>
        <v>50.88</v>
      </c>
      <c r="G365" t="str" cm="1">
        <f t="array" aca="1" ref="G365" ca="1">_FV(C365,"Industry")</f>
        <v>Software &amp; IT Services</v>
      </c>
      <c r="H365" s="7" cm="1">
        <f t="array" aca="1" ref="H365" ca="1">_FV(C365,"Change (%)",TRUE)</f>
        <v>3.1629999999999998E-2</v>
      </c>
      <c r="I365" s="7">
        <f t="shared" ca="1" si="5"/>
        <v>8.0348990565080672E-2</v>
      </c>
      <c r="K365" t="str" cm="1">
        <f t="array" aca="1" ref="K365" ca="1">_FV(C365,"Ticker symbol",TRUE)</f>
        <v>TTD</v>
      </c>
      <c r="L365">
        <f ca="1">VLOOKUP(K365,'SPX holdings'!B:E,4,FALSE)</f>
        <v>3.8618E-2</v>
      </c>
    </row>
    <row r="366" spans="3:12" x14ac:dyDescent="0.25">
      <c r="C366" s="8" t="e" vm="12436">
        <v>#VALUE!</v>
      </c>
      <c r="D366" s="1" cm="1">
        <f t="array" aca="1" ref="D366" ca="1">_FV(C366,"52 week high",TRUE)</f>
        <v>353.5</v>
      </c>
      <c r="E366" s="1" cm="1">
        <f t="array" aca="1" ref="E366" ca="1">_FV(C366,"52 week low",TRUE)</f>
        <v>225.37</v>
      </c>
      <c r="F366" s="1" cm="1">
        <f t="array" aca="1" ref="F366" ca="1">_FV(C366,"Price")</f>
        <v>312.20999999999998</v>
      </c>
      <c r="G366" t="str" cm="1">
        <f t="array" aca="1" ref="G366" ca="1">_FV(C366,"Industry")</f>
        <v>Healthcare Equipment &amp; Supplies</v>
      </c>
      <c r="H366" s="7" cm="1">
        <f t="array" aca="1" ref="H366" ca="1">_FV(C366,"Change (%)",TRUE)</f>
        <v>2.0360999999999997E-2</v>
      </c>
      <c r="I366" s="7">
        <f t="shared" ca="1" si="5"/>
        <v>0.6777491610083507</v>
      </c>
      <c r="K366" t="str" cm="1">
        <f t="array" aca="1" ref="K366" ca="1">_FV(C366,"Ticker symbol",TRUE)</f>
        <v>PODD</v>
      </c>
      <c r="L366">
        <f ca="1">VLOOKUP(K366,'SPX holdings'!B:E,4,FALSE)</f>
        <v>3.8387999999999999E-2</v>
      </c>
    </row>
    <row r="367" spans="3:12" x14ac:dyDescent="0.25">
      <c r="C367" s="14" t="e" vm="12437">
        <v>#VALUE!</v>
      </c>
      <c r="D367" s="1" cm="1">
        <f t="array" aca="1" ref="D367" ca="1">_FV(C367,"52 week high",TRUE)</f>
        <v>145.35</v>
      </c>
      <c r="E367" s="1" cm="1">
        <f t="array" aca="1" ref="E367" ca="1">_FV(C367,"52 week low",TRUE)</f>
        <v>65.77</v>
      </c>
      <c r="F367" s="1" cm="1">
        <f t="array" aca="1" ref="F367" ca="1">_FV(C367,"Price")</f>
        <v>144.53</v>
      </c>
      <c r="G367" t="str" cm="1">
        <f t="array" aca="1" ref="G367" ca="1">_FV(C367,"Industry")</f>
        <v>Semiconductors &amp; Semiconductor Equipment</v>
      </c>
      <c r="H367" s="7" cm="1">
        <f t="array" aca="1" ref="H367" ca="1">_FV(C367,"Change (%)",TRUE)</f>
        <v>2.4163999999999998E-2</v>
      </c>
      <c r="I367" s="7">
        <f t="shared" ca="1" si="5"/>
        <v>0.98969590349334013</v>
      </c>
      <c r="K367" t="str" cm="1">
        <f t="array" aca="1" ref="K367" ca="1">_FV(C367,"Ticker symbol",TRUE)</f>
        <v>TER</v>
      </c>
      <c r="L367">
        <f ca="1">VLOOKUP(K367,'SPX holdings'!B:E,4,FALSE)</f>
        <v>3.8267000000000002E-2</v>
      </c>
    </row>
    <row r="368" spans="3:12" x14ac:dyDescent="0.25">
      <c r="C368" s="8" t="e" vm="12438">
        <v>#VALUE!</v>
      </c>
      <c r="D368" s="1" cm="1">
        <f t="array" aca="1" ref="D368" ca="1">_FV(C368,"52 week high",TRUE)</f>
        <v>191.49</v>
      </c>
      <c r="E368" s="1" cm="1">
        <f t="array" aca="1" ref="E368" ca="1">_FV(C368,"52 week low",TRUE)</f>
        <v>146.16999999999999</v>
      </c>
      <c r="F368" s="1" cm="1">
        <f t="array" aca="1" ref="F368" ca="1">_FV(C368,"Price")</f>
        <v>180.96</v>
      </c>
      <c r="G368" t="str" cm="1">
        <f t="array" aca="1" ref="G368" ca="1">_FV(C368,"Industry")</f>
        <v>Healthcare Providers &amp; Services</v>
      </c>
      <c r="H368" s="7" cm="1">
        <f t="array" aca="1" ref="H368" ca="1">_FV(C368,"Change (%)",TRUE)</f>
        <v>-6.097E-3</v>
      </c>
      <c r="I368" s="7">
        <f t="shared" ca="1" si="5"/>
        <v>0.76765225066195952</v>
      </c>
      <c r="K368" t="str" cm="1">
        <f t="array" aca="1" ref="K368" ca="1">_FV(C368,"Ticker symbol",TRUE)</f>
        <v>DGX</v>
      </c>
      <c r="L368">
        <f ca="1">VLOOKUP(K368,'SPX holdings'!B:E,4,FALSE)</f>
        <v>3.7579000000000001E-2</v>
      </c>
    </row>
    <row r="369" spans="3:12" x14ac:dyDescent="0.25">
      <c r="C369" s="14" t="e" vm="12439">
        <v>#VALUE!</v>
      </c>
      <c r="D369" s="1" cm="1">
        <f t="array" aca="1" ref="D369" ca="1">_FV(C369,"52 week high",TRUE)</f>
        <v>116.46</v>
      </c>
      <c r="E369" s="1" cm="1">
        <f t="array" aca="1" ref="E369" ca="1">_FV(C369,"52 week low",TRUE)</f>
        <v>85.08</v>
      </c>
      <c r="F369" s="1" cm="1">
        <f t="array" aca="1" ref="F369" ca="1">_FV(C369,"Price")</f>
        <v>88.4</v>
      </c>
      <c r="G369" t="str" cm="1">
        <f t="array" aca="1" ref="G369" ca="1">_FV(C369,"Industry")</f>
        <v>Personal &amp; Household Products &amp; Services</v>
      </c>
      <c r="H369" s="7" cm="1">
        <f t="array" aca="1" ref="H369" ca="1">_FV(C369,"Change (%)",TRUE)</f>
        <v>5.4600000000000004E-3</v>
      </c>
      <c r="I369" s="7">
        <f t="shared" ca="1" si="5"/>
        <v>0.10579987253027431</v>
      </c>
      <c r="K369" t="str" cm="1">
        <f t="array" aca="1" ref="K369" ca="1">_FV(C369,"Ticker symbol",TRUE)</f>
        <v>CHD</v>
      </c>
      <c r="L369">
        <f ca="1">VLOOKUP(K369,'SPX holdings'!B:E,4,FALSE)</f>
        <v>3.7324000000000003E-2</v>
      </c>
    </row>
    <row r="370" spans="3:12" x14ac:dyDescent="0.25">
      <c r="C370" s="8" t="e" vm="12440">
        <v>#VALUE!</v>
      </c>
      <c r="D370" s="1" cm="1">
        <f t="array" aca="1" ref="D370" ca="1">_FV(C370,"52 week high",TRUE)</f>
        <v>88.644999999999996</v>
      </c>
      <c r="E370" s="1" cm="1">
        <f t="array" aca="1" ref="E370" ca="1">_FV(C370,"52 week low",TRUE)</f>
        <v>47.73</v>
      </c>
      <c r="F370" s="1" cm="1">
        <f t="array" aca="1" ref="F370" ca="1">_FV(C370,"Price")</f>
        <v>54.49</v>
      </c>
      <c r="G370" t="str" cm="1">
        <f t="array" aca="1" ref="G370" ca="1">_FV(C370,"Industry")</f>
        <v>Electrical Utilities &amp; IPPs</v>
      </c>
      <c r="H370" s="7" cm="1">
        <f t="array" aca="1" ref="H370" ca="1">_FV(C370,"Change (%)",TRUE)</f>
        <v>-3.1805E-2</v>
      </c>
      <c r="I370" s="7">
        <f t="shared" ca="1" si="5"/>
        <v>0.16522057924966407</v>
      </c>
      <c r="K370" t="str" cm="1">
        <f t="array" aca="1" ref="K370" ca="1">_FV(C370,"Ticker symbol",TRUE)</f>
        <v>EIX</v>
      </c>
      <c r="L370">
        <f ca="1">VLOOKUP(K370,'SPX holdings'!B:E,4,FALSE)</f>
        <v>3.7297999999999998E-2</v>
      </c>
    </row>
    <row r="371" spans="3:12" x14ac:dyDescent="0.25">
      <c r="C371" s="14" t="e" vm="12441">
        <v>#VALUE!</v>
      </c>
      <c r="D371" s="1" cm="1">
        <f t="array" aca="1" ref="D371" ca="1">_FV(C371,"52 week high",TRUE)</f>
        <v>32.57</v>
      </c>
      <c r="E371" s="1" cm="1">
        <f t="array" aca="1" ref="E371" ca="1">_FV(C371,"52 week low",TRUE)</f>
        <v>18.72</v>
      </c>
      <c r="F371" s="1" cm="1">
        <f t="array" aca="1" ref="F371" ca="1">_FV(C371,"Price")</f>
        <v>24.395</v>
      </c>
      <c r="G371" t="str" cm="1">
        <f t="array" aca="1" ref="G371" ca="1">_FV(C371,"Industry")</f>
        <v>Oil &amp; Gas Related Equipment and Services</v>
      </c>
      <c r="H371" s="7" cm="1">
        <f t="array" aca="1" ref="H371" ca="1">_FV(C371,"Change (%)",TRUE)</f>
        <v>-2.0280999999999997E-2</v>
      </c>
      <c r="I371" s="7">
        <f t="shared" ca="1" si="5"/>
        <v>0.40974729241877256</v>
      </c>
      <c r="K371" t="str" cm="1">
        <f t="array" aca="1" ref="K371" ca="1">_FV(C371,"Ticker symbol",TRUE)</f>
        <v>HAL</v>
      </c>
      <c r="L371">
        <f ca="1">VLOOKUP(K371,'SPX holdings'!B:E,4,FALSE)</f>
        <v>3.7109999999999997E-2</v>
      </c>
    </row>
    <row r="372" spans="3:12" x14ac:dyDescent="0.25">
      <c r="C372" s="8" t="e" vm="12442">
        <v>#VALUE!</v>
      </c>
      <c r="D372" s="1" cm="1">
        <f t="array" aca="1" ref="D372" ca="1">_FV(C372,"52 week high",TRUE)</f>
        <v>252.64</v>
      </c>
      <c r="E372" s="1" cm="1">
        <f t="array" aca="1" ref="E372" ca="1">_FV(C372,"52 week low",TRUE)</f>
        <v>186.81</v>
      </c>
      <c r="F372" s="1" cm="1">
        <f t="array" aca="1" ref="F372" ca="1">_FV(C372,"Price")</f>
        <v>191.7</v>
      </c>
      <c r="G372" t="str" cm="1">
        <f t="array" aca="1" ref="G372" ca="1">_FV(C372,"Industry")</f>
        <v>Residential &amp; Commercial REIT</v>
      </c>
      <c r="H372" s="7" cm="1">
        <f t="array" aca="1" ref="H372" ca="1">_FV(C372,"Change (%)",TRUE)</f>
        <v>-4.6929999999999997E-4</v>
      </c>
      <c r="I372" s="7">
        <f t="shared" ca="1" si="5"/>
        <v>7.4282242138842283E-2</v>
      </c>
      <c r="K372" t="str" cm="1">
        <f t="array" aca="1" ref="K372" ca="1">_FV(C372,"Ticker symbol",TRUE)</f>
        <v>SBAC</v>
      </c>
      <c r="L372">
        <f ca="1">VLOOKUP(K372,'SPX holdings'!B:E,4,FALSE)</f>
        <v>3.6594000000000002E-2</v>
      </c>
    </row>
    <row r="373" spans="3:12" x14ac:dyDescent="0.25">
      <c r="C373" s="14" t="e" vm="95">
        <v>#VALUE!</v>
      </c>
      <c r="D373" s="1" cm="1">
        <f t="array" aca="1" ref="D373" ca="1">_FV(C373,"52 week high",TRUE)</f>
        <v>226.79</v>
      </c>
      <c r="E373" s="1" cm="1">
        <f t="array" aca="1" ref="E373" ca="1">_FV(C373,"52 week low",TRUE)</f>
        <v>137.31</v>
      </c>
      <c r="F373" s="1" cm="1">
        <f t="array" aca="1" ref="F373" ca="1">_FV(C373,"Price")</f>
        <v>159.41999999999999</v>
      </c>
      <c r="G373" t="str" cm="1">
        <f t="array" aca="1" ref="G373" ca="1">_FV(C373,"Industry")</f>
        <v>Integrated Hardware &amp; Software</v>
      </c>
      <c r="H373" s="7" cm="1">
        <f t="array" aca="1" ref="H373" ca="1">_FV(C373,"Change (%)",TRUE)</f>
        <v>2.7050000000000004E-3</v>
      </c>
      <c r="I373" s="7">
        <f t="shared" ca="1" si="5"/>
        <v>0.24709432275368784</v>
      </c>
      <c r="K373" t="str" cm="1">
        <f t="array" aca="1" ref="K373" ca="1">_FV(C373,"Ticker symbol",TRUE)</f>
        <v>CDW</v>
      </c>
      <c r="L373">
        <f ca="1">VLOOKUP(K373,'SPX holdings'!B:E,4,FALSE)</f>
        <v>3.6503000000000001E-2</v>
      </c>
    </row>
    <row r="374" spans="3:12" x14ac:dyDescent="0.25">
      <c r="C374" s="8" t="e" vm="12443">
        <v>#VALUE!</v>
      </c>
      <c r="D374" s="1" cm="1">
        <f t="array" aca="1" ref="D374" ca="1">_FV(C374,"52 week high",TRUE)</f>
        <v>98.99</v>
      </c>
      <c r="E374" s="1" cm="1">
        <f t="array" aca="1" ref="E374" ca="1">_FV(C374,"52 week low",TRUE)</f>
        <v>48.370100000000001</v>
      </c>
      <c r="F374" s="1" cm="1">
        <f t="array" aca="1" ref="F374" ca="1">_FV(C374,"Price")</f>
        <v>88.77</v>
      </c>
      <c r="G374" t="str" cm="1">
        <f t="array" aca="1" ref="G374" ca="1">_FV(C374,"Industry")</f>
        <v>Personal &amp; Household Products &amp; Services</v>
      </c>
      <c r="H374" s="7" cm="1">
        <f t="array" aca="1" ref="H374" ca="1">_FV(C374,"Change (%)",TRUE)</f>
        <v>2.9813999999999997E-2</v>
      </c>
      <c r="I374" s="7">
        <f t="shared" ca="1" si="5"/>
        <v>0.79810311754863206</v>
      </c>
      <c r="K374" t="str" cm="1">
        <f t="array" aca="1" ref="K374" ca="1">_FV(C374,"Ticker symbol",TRUE)</f>
        <v>EL</v>
      </c>
      <c r="L374">
        <f ca="1">VLOOKUP(K374,'SPX holdings'!B:E,4,FALSE)</f>
        <v>3.6311999999999997E-2</v>
      </c>
    </row>
    <row r="375" spans="3:12" x14ac:dyDescent="0.25">
      <c r="C375" s="14" t="e" vm="99">
        <v>#VALUE!</v>
      </c>
      <c r="D375" s="1" cm="1">
        <f t="array" aca="1" ref="D375" ca="1">_FV(C375,"52 week high",TRUE)</f>
        <v>194.13</v>
      </c>
      <c r="E375" s="1" cm="1">
        <f t="array" aca="1" ref="E375" ca="1">_FV(C375,"52 week low",TRUE)</f>
        <v>110.035</v>
      </c>
      <c r="F375" s="1" cm="1">
        <f t="array" aca="1" ref="F375" ca="1">_FV(C375,"Price")</f>
        <v>155.25</v>
      </c>
      <c r="G375" t="str" cm="1">
        <f t="array" aca="1" ref="G375" ca="1">_FV(C375,"Industry")</f>
        <v>Pharmaceuticals</v>
      </c>
      <c r="H375" s="7" cm="1">
        <f t="array" aca="1" ref="H375" ca="1">_FV(C375,"Change (%)",TRUE)</f>
        <v>6.6790000000000009E-3</v>
      </c>
      <c r="I375" s="7">
        <f t="shared" ca="1" si="5"/>
        <v>0.53766573518045069</v>
      </c>
      <c r="K375" t="str" cm="1">
        <f t="array" aca="1" ref="K375" ca="1">_FV(C375,"Ticker symbol",TRUE)</f>
        <v>BIIB</v>
      </c>
      <c r="L375">
        <f ca="1">VLOOKUP(K375,'SPX holdings'!B:E,4,FALSE)</f>
        <v>3.6020999999999997E-2</v>
      </c>
    </row>
    <row r="376" spans="3:12" x14ac:dyDescent="0.25">
      <c r="C376" s="8" t="e" vm="12444">
        <v>#VALUE!</v>
      </c>
      <c r="D376" s="1" cm="1">
        <f t="array" aca="1" ref="D376" ca="1">_FV(C376,"52 week high",TRUE)</f>
        <v>43.704999999999998</v>
      </c>
      <c r="E376" s="1" cm="1">
        <f t="array" aca="1" ref="E376" ca="1">_FV(C376,"52 week low",TRUE)</f>
        <v>33.65</v>
      </c>
      <c r="F376" s="1" cm="1">
        <f t="array" aca="1" ref="F376" ca="1">_FV(C376,"Price")</f>
        <v>43.1</v>
      </c>
      <c r="G376" t="str" cm="1">
        <f t="array" aca="1" ref="G376" ca="1">_FV(C376,"Industry")</f>
        <v>Multiline Utilities</v>
      </c>
      <c r="H376" s="7" cm="1">
        <f t="array" aca="1" ref="H376" ca="1">_FV(C376,"Change (%)",TRUE)</f>
        <v>6.9650000000000007E-4</v>
      </c>
      <c r="I376" s="7">
        <f t="shared" ca="1" si="5"/>
        <v>0.93983092988562933</v>
      </c>
      <c r="K376" t="str" cm="1">
        <f t="array" aca="1" ref="K376" ca="1">_FV(C376,"Ticker symbol",TRUE)</f>
        <v>NI</v>
      </c>
      <c r="L376">
        <f ca="1">VLOOKUP(K376,'SPX holdings'!B:E,4,FALSE)</f>
        <v>3.6008999999999999E-2</v>
      </c>
    </row>
    <row r="377" spans="3:12" x14ac:dyDescent="0.25">
      <c r="C377" s="14" t="e" vm="12445">
        <v>#VALUE!</v>
      </c>
      <c r="D377" s="1" cm="1">
        <f t="array" aca="1" ref="D377" ca="1">_FV(C377,"52 week high",TRUE)</f>
        <v>400.81</v>
      </c>
      <c r="E377" s="1" cm="1">
        <f t="array" aca="1" ref="E377" ca="1">_FV(C377,"52 week low",TRUE)</f>
        <v>269.017</v>
      </c>
      <c r="F377" s="1" cm="1">
        <f t="array" aca="1" ref="F377" ca="1">_FV(C377,"Price")</f>
        <v>286.98</v>
      </c>
      <c r="G377" t="str" cm="1">
        <f t="array" aca="1" ref="G377" ca="1">_FV(C377,"Industry")</f>
        <v>Professional &amp; Commercial Services</v>
      </c>
      <c r="H377" s="7" cm="1">
        <f t="array" aca="1" ref="H377" ca="1">_FV(C377,"Change (%)",TRUE)</f>
        <v>1.99E-3</v>
      </c>
      <c r="I377" s="7">
        <f t="shared" ca="1" si="5"/>
        <v>0.13629707192339519</v>
      </c>
      <c r="K377" t="str" cm="1">
        <f t="array" aca="1" ref="K377" ca="1">_FV(C377,"Ticker symbol",TRUE)</f>
        <v>CPAY</v>
      </c>
      <c r="L377">
        <f ca="1">VLOOKUP(K377,'SPX holdings'!B:E,4,FALSE)</f>
        <v>3.5876999999999999E-2</v>
      </c>
    </row>
    <row r="378" spans="3:12" x14ac:dyDescent="0.25">
      <c r="C378" s="8" t="e" vm="97">
        <v>#VALUE!</v>
      </c>
      <c r="D378" s="1" cm="1">
        <f t="array" aca="1" ref="D378" ca="1">_FV(C378,"52 week high",TRUE)</f>
        <v>76.06</v>
      </c>
      <c r="E378" s="1" cm="1">
        <f t="array" aca="1" ref="E378" ca="1">_FV(C378,"52 week low",TRUE)</f>
        <v>31.04</v>
      </c>
      <c r="F378" s="1" cm="1">
        <f t="array" aca="1" ref="F378" ca="1">_FV(C378,"Price")</f>
        <v>48.74</v>
      </c>
      <c r="G378" t="str" cm="1">
        <f t="array" aca="1" ref="G378" ca="1">_FV(C378,"Industry")</f>
        <v>Semiconductors &amp; Semiconductor Equipment</v>
      </c>
      <c r="H378" s="7" cm="1">
        <f t="array" aca="1" ref="H378" ca="1">_FV(C378,"Change (%)",TRUE)</f>
        <v>8.0660000000000003E-3</v>
      </c>
      <c r="I378" s="7">
        <f t="shared" ca="1" si="5"/>
        <v>0.39315859617947585</v>
      </c>
      <c r="K378" t="str" cm="1">
        <f t="array" aca="1" ref="K378" ca="1">_FV(C378,"Ticker symbol",TRUE)</f>
        <v>ON</v>
      </c>
      <c r="L378">
        <f ca="1">VLOOKUP(K378,'SPX holdings'!B:E,4,FALSE)</f>
        <v>3.5256000000000003E-2</v>
      </c>
    </row>
    <row r="379" spans="3:12" x14ac:dyDescent="0.25">
      <c r="C379" s="14" t="e" vm="12446">
        <v>#VALUE!</v>
      </c>
      <c r="D379" s="1" cm="1">
        <f t="array" aca="1" ref="D379" ca="1">_FV(C379,"52 week high",TRUE)</f>
        <v>120</v>
      </c>
      <c r="E379" s="1" cm="1">
        <f t="array" aca="1" ref="E379" ca="1">_FV(C379,"52 week low",TRUE)</f>
        <v>65.930000000000007</v>
      </c>
      <c r="F379" s="1" cm="1">
        <f t="array" aca="1" ref="F379" ca="1">_FV(C379,"Price")</f>
        <v>86.42</v>
      </c>
      <c r="G379" t="str" cm="1">
        <f t="array" aca="1" ref="G379" ca="1">_FV(C379,"Industry")</f>
        <v>Professional &amp; Commercial Services</v>
      </c>
      <c r="H379" s="7" cm="1">
        <f t="array" aca="1" ref="H379" ca="1">_FV(C379,"Change (%)",TRUE)</f>
        <v>1.5273000000000002E-2</v>
      </c>
      <c r="I379" s="7">
        <f t="shared" ca="1" si="5"/>
        <v>0.37895320880340294</v>
      </c>
      <c r="K379" t="str" cm="1">
        <f t="array" aca="1" ref="K379" ca="1">_FV(C379,"Ticker symbol",TRUE)</f>
        <v>GPN</v>
      </c>
      <c r="L379">
        <f ca="1">VLOOKUP(K379,'SPX holdings'!B:E,4,FALSE)</f>
        <v>3.5237999999999998E-2</v>
      </c>
    </row>
    <row r="380" spans="3:12" x14ac:dyDescent="0.25">
      <c r="C380" s="8" t="e" vm="12447">
        <v>#VALUE!</v>
      </c>
      <c r="D380" s="1" cm="1">
        <f t="array" aca="1" ref="D380" ca="1">_FV(C380,"52 week high",TRUE)</f>
        <v>584.01</v>
      </c>
      <c r="E380" s="1" cm="1">
        <f t="array" aca="1" ref="E380" ca="1">_FV(C380,"52 week low",TRUE)</f>
        <v>223.65</v>
      </c>
      <c r="F380" s="1" cm="1">
        <f t="array" aca="1" ref="F380" ca="1">_FV(C380,"Price")</f>
        <v>257.26</v>
      </c>
      <c r="G380" t="str" cm="1">
        <f t="array" aca="1" ref="G380" ca="1">_FV(C380,"Industry")</f>
        <v>Software &amp; IT Services</v>
      </c>
      <c r="H380" s="7" cm="1">
        <f t="array" aca="1" ref="H380" ca="1">_FV(C380,"Change (%)",TRUE)</f>
        <v>2.4940000000000004E-2</v>
      </c>
      <c r="I380" s="7">
        <f t="shared" ca="1" si="5"/>
        <v>9.3267843267843223E-2</v>
      </c>
      <c r="K380" t="str" cm="1">
        <f t="array" aca="1" ref="K380" ca="1">_FV(C380,"Ticker symbol",TRUE)</f>
        <v>IT</v>
      </c>
      <c r="L380">
        <f ca="1">VLOOKUP(K380,'SPX holdings'!B:E,4,FALSE)</f>
        <v>3.4791999999999997E-2</v>
      </c>
    </row>
    <row r="381" spans="3:12" x14ac:dyDescent="0.25">
      <c r="C381" s="14" t="e" vm="12448">
        <v>#VALUE!</v>
      </c>
      <c r="D381" s="1" cm="1">
        <f t="array" aca="1" ref="D381" ca="1">_FV(C381,"52 week high",TRUE)</f>
        <v>87.5</v>
      </c>
      <c r="E381" s="1" cm="1">
        <f t="array" aca="1" ref="E381" ca="1">_FV(C381,"52 week low",TRUE)</f>
        <v>52.91</v>
      </c>
      <c r="F381" s="1" cm="1">
        <f t="array" aca="1" ref="F381" ca="1">_FV(C381,"Price")</f>
        <v>80.209999999999994</v>
      </c>
      <c r="G381" t="str" cm="1">
        <f t="array" aca="1" ref="G381" ca="1">_FV(C381,"Industry")</f>
        <v>Software &amp; IT Services</v>
      </c>
      <c r="H381" s="7" cm="1">
        <f t="array" aca="1" ref="H381" ca="1">_FV(C381,"Change (%)",TRUE)</f>
        <v>1.0074000000000001E-2</v>
      </c>
      <c r="I381" s="7">
        <f t="shared" ca="1" si="5"/>
        <v>0.78924544666088448</v>
      </c>
      <c r="K381" t="str" cm="1">
        <f t="array" aca="1" ref="K381" ca="1">_FV(C381,"Ticker symbol",TRUE)</f>
        <v>TRMB</v>
      </c>
      <c r="L381">
        <f ca="1">VLOOKUP(K381,'SPX holdings'!B:E,4,FALSE)</f>
        <v>3.4414E-2</v>
      </c>
    </row>
    <row r="382" spans="3:12" x14ac:dyDescent="0.25">
      <c r="C382" s="8" t="e" vm="12449">
        <v>#VALUE!</v>
      </c>
      <c r="D382" s="1" cm="1">
        <f t="array" aca="1" ref="D382" ca="1">_FV(C382,"52 week high",TRUE)</f>
        <v>250.82</v>
      </c>
      <c r="E382" s="1" cm="1">
        <f t="array" aca="1" ref="E382" ca="1">_FV(C382,"52 week low",TRUE)</f>
        <v>172.715</v>
      </c>
      <c r="F382" s="1" cm="1">
        <f t="array" aca="1" ref="F382" ca="1">_FV(C382,"Price")</f>
        <v>215.64</v>
      </c>
      <c r="G382" t="str" cm="1">
        <f t="array" aca="1" ref="G382" ca="1">_FV(C382,"Industry")</f>
        <v>Containers &amp; Packaging</v>
      </c>
      <c r="H382" s="7" cm="1">
        <f t="array" aca="1" ref="H382" ca="1">_FV(C382,"Change (%)",TRUE)</f>
        <v>3.6770000000000001E-3</v>
      </c>
      <c r="I382" s="7">
        <f t="shared" ca="1" si="5"/>
        <v>0.54958069265732012</v>
      </c>
      <c r="K382" t="str" cm="1">
        <f t="array" aca="1" ref="K382" ca="1">_FV(C382,"Ticker symbol",TRUE)</f>
        <v>PKG</v>
      </c>
      <c r="L382">
        <f ca="1">VLOOKUP(K382,'SPX holdings'!B:E,4,FALSE)</f>
        <v>3.4308999999999999E-2</v>
      </c>
    </row>
    <row r="383" spans="3:12" x14ac:dyDescent="0.25">
      <c r="C383" s="14" t="e" vm="12450">
        <v>#VALUE!</v>
      </c>
      <c r="D383" s="1" cm="1">
        <f t="array" aca="1" ref="D383" ca="1">_FV(C383,"52 week high",TRUE)</f>
        <v>114.72</v>
      </c>
      <c r="E383" s="1" cm="1">
        <f t="array" aca="1" ref="E383" ca="1">_FV(C383,"52 week low",TRUE)</f>
        <v>89.22</v>
      </c>
      <c r="F383" s="1" cm="1">
        <f t="array" aca="1" ref="F383" ca="1">_FV(C383,"Price")</f>
        <v>99.17</v>
      </c>
      <c r="G383" t="str" cm="1">
        <f t="array" aca="1" ref="G383" ca="1">_FV(C383,"Industry")</f>
        <v>Healthcare Equipment &amp; Supplies</v>
      </c>
      <c r="H383" s="7" cm="1">
        <f t="array" aca="1" ref="H383" ca="1">_FV(C383,"Change (%)",TRUE)</f>
        <v>2.8310000000000002E-3</v>
      </c>
      <c r="I383" s="7">
        <f t="shared" ca="1" si="5"/>
        <v>0.39019607843137266</v>
      </c>
      <c r="K383" t="str" cm="1">
        <f t="array" aca="1" ref="K383" ca="1">_FV(C383,"Ticker symbol",TRUE)</f>
        <v>ZBH</v>
      </c>
      <c r="L383">
        <f ca="1">VLOOKUP(K383,'SPX holdings'!B:E,4,FALSE)</f>
        <v>3.4175999999999998E-2</v>
      </c>
    </row>
    <row r="384" spans="3:12" x14ac:dyDescent="0.25">
      <c r="C384" s="8" t="e" vm="12451">
        <v>#VALUE!</v>
      </c>
      <c r="D384" s="1" cm="1">
        <f t="array" aca="1" ref="D384" ca="1">_FV(C384,"52 week high",TRUE)</f>
        <v>155.56</v>
      </c>
      <c r="E384" s="1" cm="1">
        <f t="array" aca="1" ref="E384" ca="1">_FV(C384,"52 week low",TRUE)</f>
        <v>103.17</v>
      </c>
      <c r="F384" s="1" cm="1">
        <f t="array" aca="1" ref="F384" ca="1">_FV(C384,"Price")</f>
        <v>144.38999999999999</v>
      </c>
      <c r="G384" t="str" cm="1">
        <f t="array" aca="1" ref="G384" ca="1">_FV(C384,"Industry")</f>
        <v>Metals &amp; Mining</v>
      </c>
      <c r="H384" s="7" cm="1">
        <f t="array" aca="1" ref="H384" ca="1">_FV(C384,"Change (%)",TRUE)</f>
        <v>2.4043000000000002E-2</v>
      </c>
      <c r="I384" s="7">
        <f t="shared" ca="1" si="5"/>
        <v>0.78679137239931252</v>
      </c>
      <c r="K384" t="str" cm="1">
        <f t="array" aca="1" ref="K384" ca="1">_FV(C384,"Ticker symbol",TRUE)</f>
        <v>STLD</v>
      </c>
      <c r="L384">
        <f ca="1">VLOOKUP(K384,'SPX holdings'!B:E,4,FALSE)</f>
        <v>3.4012000000000001E-2</v>
      </c>
    </row>
    <row r="385" spans="3:12" x14ac:dyDescent="0.25">
      <c r="C385" s="14" t="e" vm="12452">
        <v>#VALUE!</v>
      </c>
      <c r="D385" s="1" cm="1">
        <f t="array" aca="1" ref="D385" ca="1">_FV(C385,"52 week high",TRUE)</f>
        <v>144.29</v>
      </c>
      <c r="E385" s="1" cm="1">
        <f t="array" aca="1" ref="E385" ca="1">_FV(C385,"52 week low",TRUE)</f>
        <v>104.01</v>
      </c>
      <c r="F385" s="1" cm="1">
        <f t="array" aca="1" ref="F385" ca="1">_FV(C385,"Price")</f>
        <v>140.38999999999999</v>
      </c>
      <c r="G385" t="str" cm="1">
        <f t="array" aca="1" ref="G385" ca="1">_FV(C385,"Industry")</f>
        <v>Automobiles &amp; Auto Parts</v>
      </c>
      <c r="H385" s="7" cm="1">
        <f t="array" aca="1" ref="H385" ca="1">_FV(C385,"Change (%)",TRUE)</f>
        <v>1.6067000000000001E-2</v>
      </c>
      <c r="I385" s="7">
        <f t="shared" ca="1" si="5"/>
        <v>0.90317775571002967</v>
      </c>
      <c r="K385" t="str" cm="1">
        <f t="array" aca="1" ref="K385" ca="1">_FV(C385,"Ticker symbol",TRUE)</f>
        <v>GPC</v>
      </c>
      <c r="L385">
        <f ca="1">VLOOKUP(K385,'SPX holdings'!B:E,4,FALSE)</f>
        <v>3.3994999999999997E-2</v>
      </c>
    </row>
    <row r="386" spans="3:12" x14ac:dyDescent="0.25">
      <c r="C386" s="8" t="e" vm="98">
        <v>#VALUE!</v>
      </c>
      <c r="D386" s="1" cm="1">
        <f t="array" aca="1" ref="D386" ca="1">_FV(C386,"52 week high",TRUE)</f>
        <v>423.32</v>
      </c>
      <c r="E386" s="1" cm="1">
        <f t="array" aca="1" ref="E386" ca="1">_FV(C386,"52 week low",TRUE)</f>
        <v>159.25149999999999</v>
      </c>
      <c r="F386" s="1" cm="1">
        <f t="array" aca="1" ref="F386" ca="1">_FV(C386,"Price")</f>
        <v>178.2</v>
      </c>
      <c r="G386" t="str" cm="1">
        <f t="array" aca="1" ref="G386" ca="1">_FV(C386,"Industry")</f>
        <v>Textiles &amp; Apparel</v>
      </c>
      <c r="H386" s="7" cm="1">
        <f t="array" aca="1" ref="H386" ca="1">_FV(C386,"Change (%)",TRUE)</f>
        <v>3.5479999999999999E-3</v>
      </c>
      <c r="I386" s="7">
        <f t="shared" ca="1" si="5"/>
        <v>7.1756002703843885E-2</v>
      </c>
      <c r="K386" t="str" cm="1">
        <f t="array" aca="1" ref="K386" ca="1">_FV(C386,"Ticker symbol",TRUE)</f>
        <v>LULU</v>
      </c>
      <c r="L386">
        <f ca="1">VLOOKUP(K386,'SPX holdings'!B:E,4,FALSE)</f>
        <v>3.3915000000000001E-2</v>
      </c>
    </row>
    <row r="387" spans="3:12" x14ac:dyDescent="0.25">
      <c r="C387" s="14" t="e" vm="12453">
        <v>#VALUE!</v>
      </c>
      <c r="D387" s="1" cm="1">
        <f t="array" aca="1" ref="D387" ca="1">_FV(C387,"52 week high",TRUE)</f>
        <v>257.36</v>
      </c>
      <c r="E387" s="1" cm="1">
        <f t="array" aca="1" ref="E387" ca="1">_FV(C387,"52 week low",TRUE)</f>
        <v>131.19999999999999</v>
      </c>
      <c r="F387" s="1" cm="1">
        <f t="array" aca="1" ref="F387" ca="1">_FV(C387,"Price")</f>
        <v>140.5137</v>
      </c>
      <c r="G387" t="str" cm="1">
        <f t="array" aca="1" ref="G387" ca="1">_FV(C387,"Industry")</f>
        <v>Beverages</v>
      </c>
      <c r="H387" s="7" cm="1">
        <f t="array" aca="1" ref="H387" ca="1">_FV(C387,"Change (%)",TRUE)</f>
        <v>1.1254E-2</v>
      </c>
      <c r="I387" s="7">
        <f t="shared" ca="1" si="5"/>
        <v>7.3824508560558097E-2</v>
      </c>
      <c r="K387" t="str" cm="1">
        <f t="array" aca="1" ref="K387" ca="1">_FV(C387,"Ticker symbol",TRUE)</f>
        <v>STZ</v>
      </c>
      <c r="L387">
        <f ca="1">VLOOKUP(K387,'SPX holdings'!B:E,4,FALSE)</f>
        <v>3.3599999999999998E-2</v>
      </c>
    </row>
    <row r="388" spans="3:12" x14ac:dyDescent="0.25">
      <c r="C388" s="8" t="e" vm="12454">
        <v>#VALUE!</v>
      </c>
      <c r="D388" s="1" cm="1">
        <f t="array" aca="1" ref="D388" ca="1">_FV(C388,"52 week high",TRUE)</f>
        <v>87.73</v>
      </c>
      <c r="E388" s="1" cm="1">
        <f t="array" aca="1" ref="E388" ca="1">_FV(C388,"52 week low",TRUE)</f>
        <v>47.19</v>
      </c>
      <c r="F388" s="1" cm="1">
        <f t="array" aca="1" ref="F388" ca="1">_FV(C388,"Price")</f>
        <v>87.35</v>
      </c>
      <c r="G388" t="str" cm="1">
        <f t="array" aca="1" ref="G388" ca="1">_FV(C388,"Industry")</f>
        <v>Automobiles &amp; Auto Parts</v>
      </c>
      <c r="H388" s="7" cm="1">
        <f t="array" aca="1" ref="H388" ca="1">_FV(C388,"Change (%)",TRUE)</f>
        <v>2.8699999999999997E-3</v>
      </c>
      <c r="I388" s="7">
        <f t="shared" ca="1" si="5"/>
        <v>0.99062654168722231</v>
      </c>
      <c r="K388" t="str" cm="1">
        <f t="array" aca="1" ref="K388" ca="1">_FV(C388,"Ticker symbol",TRUE)</f>
        <v>APTV</v>
      </c>
      <c r="L388">
        <f ca="1">VLOOKUP(K388,'SPX holdings'!B:E,4,FALSE)</f>
        <v>3.3162999999999998E-2</v>
      </c>
    </row>
    <row r="389" spans="3:12" x14ac:dyDescent="0.25">
      <c r="C389" s="14" t="e" vm="12455">
        <v>#VALUE!</v>
      </c>
      <c r="D389" s="1" cm="1">
        <f t="array" aca="1" ref="D389" ca="1">_FV(C389,"52 week high",TRUE)</f>
        <v>216</v>
      </c>
      <c r="E389" s="1" cm="1">
        <f t="array" aca="1" ref="E389" ca="1">_FV(C389,"52 week low",TRUE)</f>
        <v>131.29</v>
      </c>
      <c r="F389" s="1" cm="1">
        <f t="array" aca="1" ref="F389" ca="1">_FV(C389,"Price")</f>
        <v>134</v>
      </c>
      <c r="G389" t="str" cm="1">
        <f t="array" aca="1" ref="G389" ca="1">_FV(C389,"Industry")</f>
        <v>Software &amp; IT Services</v>
      </c>
      <c r="H389" s="7" cm="1">
        <f t="array" aca="1" ref="H389" ca="1">_FV(C389,"Change (%)",TRUE)</f>
        <v>1.3769E-2</v>
      </c>
      <c r="I389" s="7">
        <f t="shared" ca="1" si="5"/>
        <v>3.1991500413174452E-2</v>
      </c>
      <c r="K389" t="str" cm="1">
        <f t="array" aca="1" ref="K389" ca="1">_FV(C389,"Ticker symbol",TRUE)</f>
        <v>GDDY</v>
      </c>
      <c r="L389">
        <f ca="1">VLOOKUP(K389,'SPX holdings'!B:E,4,FALSE)</f>
        <v>3.3117000000000001E-2</v>
      </c>
    </row>
    <row r="390" spans="3:12" x14ac:dyDescent="0.25">
      <c r="C390" s="8" t="e" vm="12456">
        <v>#VALUE!</v>
      </c>
      <c r="D390" s="1" cm="1">
        <f t="array" aca="1" ref="D390" ca="1">_FV(C390,"52 week high",TRUE)</f>
        <v>11.46</v>
      </c>
      <c r="E390" s="1" cm="1">
        <f t="array" aca="1" ref="E390" ca="1">_FV(C390,"52 week low",TRUE)</f>
        <v>7.9</v>
      </c>
      <c r="F390" s="1" cm="1">
        <f t="array" aca="1" ref="F390" ca="1">_FV(C390,"Price")</f>
        <v>8.24</v>
      </c>
      <c r="G390" t="str" cm="1">
        <f t="array" aca="1" ref="G390" ca="1">_FV(C390,"Industry")</f>
        <v>Containers &amp; Packaging</v>
      </c>
      <c r="H390" s="7" cm="1">
        <f t="array" aca="1" ref="H390" ca="1">_FV(C390,"Change (%)",TRUE)</f>
        <v>6.1050000000000002E-3</v>
      </c>
      <c r="I390" s="7">
        <f t="shared" ca="1" si="5"/>
        <v>9.5505617977528032E-2</v>
      </c>
      <c r="K390" t="str" cm="1">
        <f t="array" aca="1" ref="K390" ca="1">_FV(C390,"Ticker symbol",TRUE)</f>
        <v>AMCR</v>
      </c>
      <c r="L390">
        <f ca="1">VLOOKUP(K390,'SPX holdings'!B:E,4,FALSE)</f>
        <v>3.3044999999999998E-2</v>
      </c>
    </row>
    <row r="391" spans="3:12" x14ac:dyDescent="0.25">
      <c r="C391" s="14" t="e" vm="12457">
        <v>#VALUE!</v>
      </c>
      <c r="D391" s="1" cm="1">
        <f t="array" aca="1" ref="D391" ca="1">_FV(C391,"52 week high",TRUE)</f>
        <v>352.33</v>
      </c>
      <c r="E391" s="1" cm="1">
        <f t="array" aca="1" ref="E391" ca="1">_FV(C391,"52 week low",TRUE)</f>
        <v>187.43</v>
      </c>
      <c r="F391" s="1" cm="1">
        <f t="array" aca="1" ref="F391" ca="1">_FV(C391,"Price")</f>
        <v>273.16000000000003</v>
      </c>
      <c r="G391" t="str" cm="1">
        <f t="array" aca="1" ref="G391" ca="1">_FV(C391,"Industry")</f>
        <v>Healthcare Equipment &amp; Supplies</v>
      </c>
      <c r="H391" s="7" cm="1">
        <f t="array" aca="1" ref="H391" ca="1">_FV(C391,"Change (%)",TRUE)</f>
        <v>6.411E-3</v>
      </c>
      <c r="I391" s="7">
        <f t="shared" ca="1" si="5"/>
        <v>0.51989084293511234</v>
      </c>
      <c r="K391" t="str" cm="1">
        <f t="array" aca="1" ref="K391" ca="1">_FV(C391,"Ticker symbol",TRUE)</f>
        <v>WST</v>
      </c>
      <c r="L391">
        <f ca="1">VLOOKUP(K391,'SPX holdings'!B:E,4,FALSE)</f>
        <v>3.3043999999999997E-2</v>
      </c>
    </row>
    <row r="392" spans="3:12" x14ac:dyDescent="0.25">
      <c r="C392" s="8" t="e" vm="12458">
        <v>#VALUE!</v>
      </c>
      <c r="D392" s="1" cm="1">
        <f t="array" aca="1" ref="D392" ca="1">_FV(C392,"52 week high",TRUE)</f>
        <v>337.39</v>
      </c>
      <c r="E392" s="1" cm="1">
        <f t="array" aca="1" ref="E392" ca="1">_FV(C392,"52 week low",TRUE)</f>
        <v>213.24</v>
      </c>
      <c r="F392" s="1" cm="1">
        <f t="array" aca="1" ref="F392" ca="1">_FV(C392,"Price")</f>
        <v>327.18</v>
      </c>
      <c r="G392" t="str" cm="1">
        <f t="array" aca="1" ref="G392" ca="1">_FV(C392,"Industry")</f>
        <v>Software &amp; IT Services</v>
      </c>
      <c r="H392" s="7" cm="1">
        <f t="array" aca="1" ref="H392" ca="1">_FV(C392,"Change (%)",TRUE)</f>
        <v>-3.3609999999999998E-4</v>
      </c>
      <c r="I392" s="7">
        <f t="shared" ca="1" si="5"/>
        <v>0.91776077325815564</v>
      </c>
      <c r="K392" t="str" cm="1">
        <f t="array" aca="1" ref="K392" ca="1">_FV(C392,"Ticker symbol",TRUE)</f>
        <v>FFIV</v>
      </c>
      <c r="L392">
        <f ca="1">VLOOKUP(K392,'SPX holdings'!B:E,4,FALSE)</f>
        <v>3.2863000000000003E-2</v>
      </c>
    </row>
    <row r="393" spans="3:12" x14ac:dyDescent="0.25">
      <c r="C393" s="14" t="e" vm="12459">
        <v>#VALUE!</v>
      </c>
      <c r="D393" s="1" cm="1">
        <f t="array" aca="1" ref="D393" ca="1">_FV(C393,"52 week high",TRUE)</f>
        <v>373.89499999999998</v>
      </c>
      <c r="E393" s="1" cm="1">
        <f t="array" aca="1" ref="E393" ca="1">_FV(C393,"52 week low",TRUE)</f>
        <v>284.38</v>
      </c>
      <c r="F393" s="1" cm="1">
        <f t="array" aca="1" ref="F393" ca="1">_FV(C393,"Price")</f>
        <v>349.13</v>
      </c>
      <c r="G393" t="str" cm="1">
        <f t="array" aca="1" ref="G393" ca="1">_FV(C393,"Industry")</f>
        <v>Machinery, Equipment &amp; Components</v>
      </c>
      <c r="H393" s="7" cm="1">
        <f t="array" aca="1" ref="H393" ca="1">_FV(C393,"Change (%)",TRUE)</f>
        <v>1.1268E-2</v>
      </c>
      <c r="I393" s="7">
        <f t="shared" ref="I393:I456" ca="1" si="6">(F393-E393)/(D393-E393)</f>
        <v>0.72334245657152441</v>
      </c>
      <c r="K393" t="str" cm="1">
        <f t="array" aca="1" ref="K393" ca="1">_FV(C393,"Ticker symbol",TRUE)</f>
        <v>SNA</v>
      </c>
      <c r="L393">
        <f ca="1">VLOOKUP(K393,'SPX holdings'!B:E,4,FALSE)</f>
        <v>3.2079000000000003E-2</v>
      </c>
    </row>
    <row r="394" spans="3:12" x14ac:dyDescent="0.25">
      <c r="C394" s="8" t="e" vm="12460">
        <v>#VALUE!</v>
      </c>
      <c r="D394" s="1" cm="1">
        <f t="array" aca="1" ref="D394" ca="1">_FV(C394,"52 week high",TRUE)</f>
        <v>118.06</v>
      </c>
      <c r="E394" s="1" cm="1">
        <f t="array" aca="1" ref="E394" ca="1">_FV(C394,"52 week low",TRUE)</f>
        <v>60.49</v>
      </c>
      <c r="F394" s="1" cm="1">
        <f t="array" aca="1" ref="F394" ca="1">_FV(C394,"Price")</f>
        <v>90.24</v>
      </c>
      <c r="G394" t="str" cm="1">
        <f t="array" aca="1" ref="G394" ca="1">_FV(C394,"Industry")</f>
        <v>Diversified Retail</v>
      </c>
      <c r="H394" s="7" cm="1">
        <f t="array" aca="1" ref="H394" ca="1">_FV(C394,"Change (%)",TRUE)</f>
        <v>-8.8570000000000001E-4</v>
      </c>
      <c r="I394" s="7">
        <f t="shared" ca="1" si="6"/>
        <v>0.51676220253604299</v>
      </c>
      <c r="K394" t="str" cm="1">
        <f t="array" aca="1" ref="K394" ca="1">_FV(C394,"Ticker symbol",TRUE)</f>
        <v>DLTR</v>
      </c>
      <c r="L394">
        <f ca="1">VLOOKUP(K394,'SPX holdings'!B:E,4,FALSE)</f>
        <v>3.2009000000000003E-2</v>
      </c>
    </row>
    <row r="395" spans="3:12" x14ac:dyDescent="0.25">
      <c r="C395" s="14" t="e" vm="12461">
        <v>#VALUE!</v>
      </c>
      <c r="D395" s="1" cm="1">
        <f t="array" aca="1" ref="D395" ca="1">_FV(C395,"52 week high",TRUE)</f>
        <v>29.95</v>
      </c>
      <c r="E395" s="1" cm="1">
        <f t="array" aca="1" ref="E395" ca="1">_FV(C395,"52 week low",TRUE)</f>
        <v>22.463100000000001</v>
      </c>
      <c r="F395" s="1" cm="1">
        <f t="array" aca="1" ref="F395" ca="1">_FV(C395,"Price")</f>
        <v>23.155000000000001</v>
      </c>
      <c r="G395" t="str" cm="1">
        <f t="array" aca="1" ref="G395" ca="1">_FV(C395,"Industry")</f>
        <v>Oil &amp; Gas</v>
      </c>
      <c r="H395" s="7" cm="1">
        <f t="array" aca="1" ref="H395" ca="1">_FV(C395,"Change (%)",TRUE)</f>
        <v>-3.3597999999999996E-2</v>
      </c>
      <c r="I395" s="7">
        <f t="shared" ca="1" si="6"/>
        <v>9.2414751098585601E-2</v>
      </c>
      <c r="K395" t="str" cm="1">
        <f t="array" aca="1" ref="K395" ca="1">_FV(C395,"Ticker symbol",TRUE)</f>
        <v>CTRA</v>
      </c>
      <c r="L395">
        <f ca="1">VLOOKUP(K395,'SPX holdings'!B:E,4,FALSE)</f>
        <v>3.1891999999999997E-2</v>
      </c>
    </row>
    <row r="396" spans="3:12" x14ac:dyDescent="0.25">
      <c r="C396" s="8" t="e" vm="12462">
        <v>#VALUE!</v>
      </c>
      <c r="D396" s="1" cm="1">
        <f t="array" aca="1" ref="D396" ca="1">_FV(C396,"52 week high",TRUE)</f>
        <v>154.36000000000001</v>
      </c>
      <c r="E396" s="1" cm="1">
        <f t="array" aca="1" ref="E396" ca="1">_FV(C396,"52 week low",TRUE)</f>
        <v>105.14619999999999</v>
      </c>
      <c r="F396" s="1" cm="1">
        <f t="array" aca="1" ref="F396" ca="1">_FV(C396,"Price")</f>
        <v>153.99</v>
      </c>
      <c r="G396" t="str" cm="1">
        <f t="array" aca="1" ref="G396" ca="1">_FV(C396,"Industry")</f>
        <v>Professional &amp; Commercial Services</v>
      </c>
      <c r="H396" s="7" cm="1">
        <f t="array" aca="1" ref="H396" ca="1">_FV(C396,"Change (%)",TRUE)</f>
        <v>9.8370000000000003E-3</v>
      </c>
      <c r="I396" s="7">
        <f t="shared" ca="1" si="6"/>
        <v>0.99248178356477235</v>
      </c>
      <c r="K396" t="str" cm="1">
        <f t="array" aca="1" ref="K396" ca="1">_FV(C396,"Ticker symbol",TRUE)</f>
        <v>J</v>
      </c>
      <c r="L396">
        <f ca="1">VLOOKUP(K396,'SPX holdings'!B:E,4,FALSE)</f>
        <v>3.1805E-2</v>
      </c>
    </row>
    <row r="397" spans="3:12" x14ac:dyDescent="0.25">
      <c r="C397" s="14" t="e" vm="12463">
        <v>#VALUE!</v>
      </c>
      <c r="D397" s="1" cm="1">
        <f t="array" aca="1" ref="D397" ca="1">_FV(C397,"52 week high",TRUE)</f>
        <v>112.91</v>
      </c>
      <c r="E397" s="1" cm="1">
        <f t="array" aca="1" ref="E397" ca="1">_FV(C397,"52 week low",TRUE)</f>
        <v>74.25</v>
      </c>
      <c r="F397" s="1" cm="1">
        <f t="array" aca="1" ref="F397" ca="1">_FV(C397,"Price")</f>
        <v>112.36</v>
      </c>
      <c r="G397" t="str" cm="1">
        <f t="array" aca="1" ref="G397" ca="1">_FV(C397,"Industry")</f>
        <v>Machinery, Equipment &amp; Components</v>
      </c>
      <c r="H397" s="7" cm="1">
        <f t="array" aca="1" ref="H397" ca="1">_FV(C397,"Change (%)",TRUE)</f>
        <v>1.6833000000000001E-2</v>
      </c>
      <c r="I397" s="7">
        <f t="shared" ca="1" si="6"/>
        <v>0.98577340920848433</v>
      </c>
      <c r="K397" t="str" cm="1">
        <f t="array" aca="1" ref="K397" ca="1">_FV(C397,"Ticker symbol",TRUE)</f>
        <v>PNR</v>
      </c>
      <c r="L397">
        <f ca="1">VLOOKUP(K397,'SPX holdings'!B:E,4,FALSE)</f>
        <v>3.1732999999999997E-2</v>
      </c>
    </row>
    <row r="398" spans="3:12" x14ac:dyDescent="0.25">
      <c r="C398" s="8" t="e" vm="12464">
        <v>#VALUE!</v>
      </c>
      <c r="D398" s="1" cm="1">
        <f t="array" aca="1" ref="D398" ca="1">_FV(C398,"52 week high",TRUE)</f>
        <v>1769.14</v>
      </c>
      <c r="E398" s="1" cm="1">
        <f t="array" aca="1" ref="E398" ca="1">_FV(C398,"52 week low",TRUE)</f>
        <v>845.56</v>
      </c>
      <c r="F398" s="1" cm="1">
        <f t="array" aca="1" ref="F398" ca="1">_FV(C398,"Price")</f>
        <v>967.74</v>
      </c>
      <c r="G398" t="str" cm="1">
        <f t="array" aca="1" ref="G398" ca="1">_FV(C398,"Industry")</f>
        <v>Oil &amp; Gas</v>
      </c>
      <c r="H398" s="7" cm="1">
        <f t="array" aca="1" ref="H398" ca="1">_FV(C398,"Change (%)",TRUE)</f>
        <v>1.0187999999999999E-2</v>
      </c>
      <c r="I398" s="7">
        <f t="shared" ca="1" si="6"/>
        <v>0.13228956885164256</v>
      </c>
      <c r="K398" t="str" cm="1">
        <f t="array" aca="1" ref="K398" ca="1">_FV(C398,"Ticker symbol",TRUE)</f>
        <v>TPL</v>
      </c>
      <c r="L398">
        <f ca="1">VLOOKUP(K398,'SPX holdings'!B:E,4,FALSE)</f>
        <v>3.1477999999999999E-2</v>
      </c>
    </row>
    <row r="399" spans="3:12" x14ac:dyDescent="0.25">
      <c r="C399" s="14" t="e" vm="12465">
        <v>#VALUE!</v>
      </c>
      <c r="D399" s="1" cm="1">
        <f t="array" aca="1" ref="D399" ca="1">_FV(C399,"52 week high",TRUE)</f>
        <v>423.56</v>
      </c>
      <c r="E399" s="1" cm="1">
        <f t="array" aca="1" ref="E399" ca="1">_FV(C399,"52 week low",TRUE)</f>
        <v>275.05</v>
      </c>
      <c r="F399" s="1" cm="1">
        <f t="array" aca="1" ref="F399" ca="1">_FV(C399,"Price")</f>
        <v>321.92</v>
      </c>
      <c r="G399" t="str" cm="1">
        <f t="array" aca="1" ref="G399" ca="1">_FV(C399,"Industry")</f>
        <v>Healthcare Equipment &amp; Supplies</v>
      </c>
      <c r="H399" s="7" cm="1">
        <f t="array" aca="1" ref="H399" ca="1">_FV(C399,"Change (%)",TRUE)</f>
        <v>6.5980000000000006E-3</v>
      </c>
      <c r="I399" s="7">
        <f t="shared" ca="1" si="6"/>
        <v>0.31560164298700427</v>
      </c>
      <c r="K399" t="str" cm="1">
        <f t="array" aca="1" ref="K399" ca="1">_FV(C399,"Ticker symbol",TRUE)</f>
        <v>WAT</v>
      </c>
      <c r="L399">
        <f ca="1">VLOOKUP(K399,'SPX holdings'!B:E,4,FALSE)</f>
        <v>3.1415999999999999E-2</v>
      </c>
    </row>
    <row r="400" spans="3:12" x14ac:dyDescent="0.25">
      <c r="C400" s="8" t="e" vm="12466">
        <v>#VALUE!</v>
      </c>
      <c r="D400" s="1" cm="1">
        <f t="array" aca="1" ref="D400" ca="1">_FV(C400,"52 week high",TRUE)</f>
        <v>33.74</v>
      </c>
      <c r="E400" s="1" cm="1">
        <f t="array" aca="1" ref="E400" ca="1">_FV(C400,"52 week low",TRUE)</f>
        <v>23.975000000000001</v>
      </c>
      <c r="F400" s="1" cm="1">
        <f t="array" aca="1" ref="F400" ca="1">_FV(C400,"Price")</f>
        <v>24.95</v>
      </c>
      <c r="G400" t="str" cm="1">
        <f t="array" aca="1" ref="G400" ca="1">_FV(C400,"Industry")</f>
        <v>Residential &amp; Commercial REIT</v>
      </c>
      <c r="H400" s="7" cm="1">
        <f t="array" aca="1" ref="H400" ca="1">_FV(C400,"Change (%)",TRUE)</f>
        <v>0</v>
      </c>
      <c r="I400" s="7">
        <f t="shared" ca="1" si="6"/>
        <v>9.9846390168970595E-2</v>
      </c>
      <c r="K400" t="str" cm="1">
        <f t="array" aca="1" ref="K400" ca="1">_FV(C400,"Ticker symbol",TRUE)</f>
        <v>WY</v>
      </c>
      <c r="L400">
        <f ca="1">VLOOKUP(K400,'SPX holdings'!B:E,4,FALSE)</f>
        <v>3.1253000000000003E-2</v>
      </c>
    </row>
    <row r="401" spans="3:12" x14ac:dyDescent="0.25">
      <c r="C401" s="14" t="e" vm="12467">
        <v>#VALUE!</v>
      </c>
      <c r="D401" s="1" cm="1">
        <f t="array" aca="1" ref="D401" ca="1">_FV(C401,"52 week high",TRUE)</f>
        <v>76.459999999999994</v>
      </c>
      <c r="E401" s="1" cm="1">
        <f t="array" aca="1" ref="E401" ca="1">_FV(C401,"52 week low",TRUE)</f>
        <v>59.002000000000002</v>
      </c>
      <c r="F401" s="1" cm="1">
        <f t="array" aca="1" ref="F401" ca="1">_FV(C401,"Price")</f>
        <v>76.09</v>
      </c>
      <c r="G401" t="str" cm="1">
        <f t="array" aca="1" ref="G401" ca="1">_FV(C401,"Industry")</f>
        <v>Electrical Utilities &amp; IPPs</v>
      </c>
      <c r="H401" s="7" cm="1">
        <f t="array" aca="1" ref="H401" ca="1">_FV(C401,"Change (%)",TRUE)</f>
        <v>-1.8370000000000001E-3</v>
      </c>
      <c r="I401" s="7">
        <f t="shared" ca="1" si="6"/>
        <v>0.97880627792416142</v>
      </c>
      <c r="K401" t="str" cm="1">
        <f t="array" aca="1" ref="K401" ca="1">_FV(C401,"Ticker symbol",TRUE)</f>
        <v>EVRG</v>
      </c>
      <c r="L401">
        <f ca="1">VLOOKUP(K401,'SPX holdings'!B:E,4,FALSE)</f>
        <v>3.0727000000000001E-2</v>
      </c>
    </row>
    <row r="402" spans="3:12" x14ac:dyDescent="0.25">
      <c r="C402" s="8" t="e" vm="12468">
        <v>#VALUE!</v>
      </c>
      <c r="D402" s="1" cm="1">
        <f t="array" aca="1" ref="D402" ca="1">_FV(C402,"52 week high",TRUE)</f>
        <v>67.55</v>
      </c>
      <c r="E402" s="1" cm="1">
        <f t="array" aca="1" ref="E402" ca="1">_FV(C402,"52 week low",TRUE)</f>
        <v>56.08</v>
      </c>
      <c r="F402" s="1" cm="1">
        <f t="array" aca="1" ref="F402" ca="1">_FV(C402,"Price")</f>
        <v>66.31</v>
      </c>
      <c r="G402" t="str" cm="1">
        <f t="array" aca="1" ref="G402" ca="1">_FV(C402,"Industry")</f>
        <v>Electrical Utilities &amp; IPPs</v>
      </c>
      <c r="H402" s="7" cm="1">
        <f t="array" aca="1" ref="H402" ca="1">_FV(C402,"Change (%)",TRUE)</f>
        <v>-1.1920999999999999E-2</v>
      </c>
      <c r="I402" s="7">
        <f t="shared" ca="1" si="6"/>
        <v>0.89189189189189233</v>
      </c>
      <c r="K402" t="str" cm="1">
        <f t="array" aca="1" ref="K402" ca="1">_FV(C402,"Ticker symbol",TRUE)</f>
        <v>LNT</v>
      </c>
      <c r="L402">
        <f ca="1">VLOOKUP(K402,'SPX holdings'!B:E,4,FALSE)</f>
        <v>3.0581000000000001E-2</v>
      </c>
    </row>
    <row r="403" spans="3:12" x14ac:dyDescent="0.25">
      <c r="C403" s="14" t="e" vm="12469">
        <v>#VALUE!</v>
      </c>
      <c r="D403" s="1" cm="1">
        <f t="array" aca="1" ref="D403" ca="1">_FV(C403,"52 week high",TRUE)</f>
        <v>20.0395</v>
      </c>
      <c r="E403" s="1" cm="1">
        <f t="array" aca="1" ref="E403" ca="1">_FV(C403,"52 week low",TRUE)</f>
        <v>12.725</v>
      </c>
      <c r="F403" s="1" cm="1">
        <f t="array" aca="1" ref="F403" ca="1">_FV(C403,"Price")</f>
        <v>18.45</v>
      </c>
      <c r="G403" t="str" cm="1">
        <f t="array" aca="1" ref="G403" ca="1">_FV(C403,"Industry")</f>
        <v>Banking Services</v>
      </c>
      <c r="H403" s="7" cm="1">
        <f t="array" aca="1" ref="H403" ca="1">_FV(C403,"Change (%)",TRUE)</f>
        <v>-3.241E-3</v>
      </c>
      <c r="I403" s="7">
        <f t="shared" ca="1" si="6"/>
        <v>0.78269191332285171</v>
      </c>
      <c r="K403" t="str" cm="1">
        <f t="array" aca="1" ref="K403" ca="1">_FV(C403,"Ticker symbol",TRUE)</f>
        <v>KEY</v>
      </c>
      <c r="L403">
        <f ca="1">VLOOKUP(K403,'SPX holdings'!B:E,4,FALSE)</f>
        <v>3.0438E-2</v>
      </c>
    </row>
    <row r="404" spans="3:12" x14ac:dyDescent="0.25">
      <c r="C404" s="8" t="e" vm="12470">
        <v>#VALUE!</v>
      </c>
      <c r="D404" s="1" cm="1">
        <f t="array" aca="1" ref="D404" ca="1">_FV(C404,"52 week high",TRUE)</f>
        <v>316.29000000000002</v>
      </c>
      <c r="E404" s="1" cm="1">
        <f t="array" aca="1" ref="E404" ca="1">_FV(C404,"52 week low",TRUE)</f>
        <v>243.85</v>
      </c>
      <c r="F404" s="1" cm="1">
        <f t="array" aca="1" ref="F404" ca="1">_FV(C404,"Price")</f>
        <v>263.88</v>
      </c>
      <c r="G404" t="str" cm="1">
        <f t="array" aca="1" ref="G404" ca="1">_FV(C404,"Industry")</f>
        <v>Residential &amp; Commercial REIT</v>
      </c>
      <c r="H404" s="7" cm="1">
        <f t="array" aca="1" ref="H404" ca="1">_FV(C404,"Change (%)",TRUE)</f>
        <v>-1.0165E-2</v>
      </c>
      <c r="I404" s="7">
        <f t="shared" ca="1" si="6"/>
        <v>0.27650469353948087</v>
      </c>
      <c r="K404" t="str" cm="1">
        <f t="array" aca="1" ref="K404" ca="1">_FV(C404,"Ticker symbol",TRUE)</f>
        <v>ESS</v>
      </c>
      <c r="L404">
        <f ca="1">VLOOKUP(K404,'SPX holdings'!B:E,4,FALSE)</f>
        <v>3.0404E-2</v>
      </c>
    </row>
    <row r="405" spans="3:12" x14ac:dyDescent="0.25">
      <c r="C405" s="14" t="e" vm="12471">
        <v>#VALUE!</v>
      </c>
      <c r="D405" s="1" cm="1">
        <f t="array" aca="1" ref="D405" ca="1">_FV(C405,"52 week high",TRUE)</f>
        <v>689.44</v>
      </c>
      <c r="E405" s="1" cm="1">
        <f t="array" aca="1" ref="E405" ca="1">_FV(C405,"52 week low",TRUE)</f>
        <v>500.1</v>
      </c>
      <c r="F405" s="1" cm="1">
        <f t="array" aca="1" ref="F405" ca="1">_FV(C405,"Price")</f>
        <v>546.61</v>
      </c>
      <c r="G405" t="str" cm="1">
        <f t="array" aca="1" ref="G405" ca="1">_FV(C405,"Industry")</f>
        <v>Machinery, Equipment &amp; Components</v>
      </c>
      <c r="H405" s="7" cm="1">
        <f t="array" aca="1" ref="H405" ca="1">_FV(C405,"Change (%)",TRUE)</f>
        <v>1.7781999999999999E-2</v>
      </c>
      <c r="I405" s="7">
        <f t="shared" ca="1" si="6"/>
        <v>0.24564275905777957</v>
      </c>
      <c r="K405" t="str" cm="1">
        <f t="array" aca="1" ref="K405" ca="1">_FV(C405,"Ticker symbol",TRUE)</f>
        <v>LII</v>
      </c>
      <c r="L405">
        <f ca="1">VLOOKUP(K405,'SPX holdings'!B:E,4,FALSE)</f>
        <v>2.9950000000000001E-2</v>
      </c>
    </row>
    <row r="406" spans="3:12" x14ac:dyDescent="0.25">
      <c r="C406" s="8" t="e" vm="12472">
        <v>#VALUE!</v>
      </c>
      <c r="D406" s="1" cm="1">
        <f t="array" aca="1" ref="D406" ca="1">_FV(C406,"52 week high",TRUE)</f>
        <v>101.791</v>
      </c>
      <c r="E406" s="1" cm="1">
        <f t="array" aca="1" ref="E406" ca="1">_FV(C406,"52 week low",TRUE)</f>
        <v>75.16</v>
      </c>
      <c r="F406" s="1" cm="1">
        <f t="array" aca="1" ref="F406" ca="1">_FV(C406,"Price")</f>
        <v>101.67</v>
      </c>
      <c r="G406" t="str" cm="1">
        <f t="array" aca="1" ref="G406" ca="1">_FV(C406,"Industry")</f>
        <v>Insurance</v>
      </c>
      <c r="H406" s="7" cm="1">
        <f t="array" aca="1" ref="H406" ca="1">_FV(C406,"Change (%)",TRUE)</f>
        <v>1.5177000000000001E-2</v>
      </c>
      <c r="I406" s="7">
        <f t="shared" ca="1" si="6"/>
        <v>0.99545642296571679</v>
      </c>
      <c r="K406" t="str" cm="1">
        <f t="array" aca="1" ref="K406" ca="1">_FV(C406,"Ticker symbol",TRUE)</f>
        <v>L</v>
      </c>
      <c r="L406">
        <f ca="1">VLOOKUP(K406,'SPX holdings'!B:E,4,FALSE)</f>
        <v>2.9826999999999999E-2</v>
      </c>
    </row>
    <row r="407" spans="3:12" x14ac:dyDescent="0.25">
      <c r="C407" s="14" t="e" vm="12473">
        <v>#VALUE!</v>
      </c>
      <c r="D407" s="1" cm="1">
        <f t="array" aca="1" ref="D407" ca="1">_FV(C407,"52 week high",TRUE)</f>
        <v>86.24</v>
      </c>
      <c r="E407" s="1" cm="1">
        <f t="array" aca="1" ref="E407" ca="1">_FV(C407,"52 week low",TRUE)</f>
        <v>63.66</v>
      </c>
      <c r="F407" s="1" cm="1">
        <f t="array" aca="1" ref="F407" ca="1">_FV(C407,"Price")</f>
        <v>68.09</v>
      </c>
      <c r="G407" t="str" cm="1">
        <f t="array" aca="1" ref="G407" ca="1">_FV(C407,"Industry")</f>
        <v>Food &amp; Tobacco</v>
      </c>
      <c r="H407" s="7" cm="1">
        <f t="array" aca="1" ref="H407" ca="1">_FV(C407,"Change (%)",TRUE)</f>
        <v>4.8700000000000002E-3</v>
      </c>
      <c r="I407" s="7">
        <f t="shared" ca="1" si="6"/>
        <v>0.19619131975199322</v>
      </c>
      <c r="K407" t="str" cm="1">
        <f t="array" aca="1" ref="K407" ca="1">_FV(C407,"Ticker symbol",TRUE)</f>
        <v>MKC</v>
      </c>
      <c r="L407">
        <f ca="1">VLOOKUP(K407,'SPX holdings'!B:E,4,FALSE)</f>
        <v>2.9662999999999998E-2</v>
      </c>
    </row>
    <row r="408" spans="3:12" x14ac:dyDescent="0.25">
      <c r="C408" s="8" t="e" vm="12474">
        <v>#VALUE!</v>
      </c>
      <c r="D408" s="1" cm="1">
        <f t="array" aca="1" ref="D408" ca="1">_FV(C408,"52 week high",TRUE)</f>
        <v>62.769300000000001</v>
      </c>
      <c r="E408" s="1" cm="1">
        <f t="array" aca="1" ref="E408" ca="1">_FV(C408,"52 week low",TRUE)</f>
        <v>45.491199999999999</v>
      </c>
      <c r="F408" s="1" cm="1">
        <f t="array" aca="1" ref="F408" ca="1">_FV(C408,"Price")</f>
        <v>49.78</v>
      </c>
      <c r="G408" t="str" cm="1">
        <f t="array" aca="1" ref="G408" ca="1">_FV(C408,"Industry")</f>
        <v>Machinery, Equipment &amp; Components</v>
      </c>
      <c r="H408" s="7" cm="1">
        <f t="array" aca="1" ref="H408" ca="1">_FV(C408,"Change (%)",TRUE)</f>
        <v>-5.9899999999999997E-3</v>
      </c>
      <c r="I408" s="7">
        <f t="shared" ca="1" si="6"/>
        <v>0.24822173734380526</v>
      </c>
      <c r="K408" t="str" cm="1">
        <f t="array" aca="1" ref="K408" ca="1">_FV(C408,"Ticker symbol",TRUE)</f>
        <v>FTV</v>
      </c>
      <c r="L408">
        <f ca="1">VLOOKUP(K408,'SPX holdings'!B:E,4,FALSE)</f>
        <v>2.9474E-2</v>
      </c>
    </row>
    <row r="409" spans="3:12" x14ac:dyDescent="0.25">
      <c r="C409" s="14" t="e" vm="12475">
        <v>#VALUE!</v>
      </c>
      <c r="D409" s="1" cm="1">
        <f t="array" aca="1" ref="D409" ca="1">_FV(C409,"52 week high",TRUE)</f>
        <v>91.974999999999994</v>
      </c>
      <c r="E409" s="1" cm="1">
        <f t="array" aca="1" ref="E409" ca="1">_FV(C409,"52 week low",TRUE)</f>
        <v>68.39</v>
      </c>
      <c r="F409" s="1" cm="1">
        <f t="array" aca="1" ref="F409" ca="1">_FV(C409,"Price")</f>
        <v>84.26</v>
      </c>
      <c r="G409" t="str" cm="1">
        <f t="array" aca="1" ref="G409" ca="1">_FV(C409,"Industry")</f>
        <v>Insurance</v>
      </c>
      <c r="H409" s="7" cm="1">
        <f t="array" aca="1" ref="H409" ca="1">_FV(C409,"Change (%)",TRUE)</f>
        <v>1.4692E-2</v>
      </c>
      <c r="I409" s="7">
        <f t="shared" ca="1" si="6"/>
        <v>0.67288530845876648</v>
      </c>
      <c r="K409" t="str" cm="1">
        <f t="array" aca="1" ref="K409" ca="1">_FV(C409,"Ticker symbol",TRUE)</f>
        <v>PFG</v>
      </c>
      <c r="L409">
        <f ca="1">VLOOKUP(K409,'SPX holdings'!B:E,4,FALSE)</f>
        <v>2.9359E-2</v>
      </c>
    </row>
    <row r="410" spans="3:12" x14ac:dyDescent="0.25">
      <c r="C410" s="8" t="e" vm="12476">
        <v>#VALUE!</v>
      </c>
      <c r="D410" s="1" cm="1">
        <f t="array" aca="1" ref="D410" ca="1">_FV(C410,"52 week high",TRUE)</f>
        <v>37.96</v>
      </c>
      <c r="E410" s="1" cm="1">
        <f t="array" aca="1" ref="E410" ca="1">_FV(C410,"52 week low",TRUE)</f>
        <v>23.815000000000001</v>
      </c>
      <c r="F410" s="1" cm="1">
        <f t="array" aca="1" ref="F410" ca="1">_FV(C410,"Price")</f>
        <v>32.325000000000003</v>
      </c>
      <c r="G410" t="str" cm="1">
        <f t="array" aca="1" ref="G410" ca="1">_FV(C410,"Industry")</f>
        <v>Passenger Transportation Services</v>
      </c>
      <c r="H410" s="7" cm="1">
        <f t="array" aca="1" ref="H410" ca="1">_FV(C410,"Change (%)",TRUE)</f>
        <v>1.3940000000000001E-3</v>
      </c>
      <c r="I410" s="7">
        <f t="shared" ca="1" si="6"/>
        <v>0.60162601626016277</v>
      </c>
      <c r="K410" t="str" cm="1">
        <f t="array" aca="1" ref="K410" ca="1">_FV(C410,"Ticker symbol",TRUE)</f>
        <v>LUV</v>
      </c>
      <c r="L410">
        <f ca="1">VLOOKUP(K410,'SPX holdings'!B:E,4,FALSE)</f>
        <v>2.928E-2</v>
      </c>
    </row>
    <row r="411" spans="3:12" x14ac:dyDescent="0.25">
      <c r="C411" s="14" t="e" vm="12477">
        <v>#VALUE!</v>
      </c>
      <c r="D411" s="1" cm="1">
        <f t="array" aca="1" ref="D411" ca="1">_FV(C411,"52 week high",TRUE)</f>
        <v>59.12</v>
      </c>
      <c r="E411" s="1" cm="1">
        <f t="array" aca="1" ref="E411" ca="1">_FV(C411,"52 week low",TRUE)</f>
        <v>45.34</v>
      </c>
      <c r="F411" s="1" cm="1">
        <f t="array" aca="1" ref="F411" ca="1">_FV(C411,"Price")</f>
        <v>58.31</v>
      </c>
      <c r="G411" t="str" cm="1">
        <f t="array" aca="1" ref="G411" ca="1">_FV(C411,"Industry")</f>
        <v>Professional &amp; Commercial Services</v>
      </c>
      <c r="H411" s="7" cm="1">
        <f t="array" aca="1" ref="H411" ca="1">_FV(C411,"Change (%)",TRUE)</f>
        <v>3.0969999999999999E-3</v>
      </c>
      <c r="I411" s="7">
        <f t="shared" ca="1" si="6"/>
        <v>0.94121915820029056</v>
      </c>
      <c r="K411" t="str" cm="1">
        <f t="array" aca="1" ref="K411" ca="1">_FV(C411,"Ticker symbol",TRUE)</f>
        <v>ROL</v>
      </c>
      <c r="L411">
        <f ca="1">VLOOKUP(K411,'SPX holdings'!B:E,4,FALSE)</f>
        <v>2.9187000000000001E-2</v>
      </c>
    </row>
    <row r="412" spans="3:12" x14ac:dyDescent="0.25">
      <c r="C412" s="8" t="e" vm="12478">
        <v>#VALUE!</v>
      </c>
      <c r="D412" s="1" cm="1">
        <f t="array" aca="1" ref="D412" ca="1">_FV(C412,"52 week high",TRUE)</f>
        <v>73.819999999999993</v>
      </c>
      <c r="E412" s="1" cm="1">
        <f t="array" aca="1" ref="E412" ca="1">_FV(C412,"52 week low",TRUE)</f>
        <v>25.074999999999999</v>
      </c>
      <c r="F412" s="1" cm="1">
        <f t="array" aca="1" ref="F412" ca="1">_FV(C412,"Price")</f>
        <v>36.825000000000003</v>
      </c>
      <c r="G412" t="str" cm="1">
        <f t="array" aca="1" ref="G412" ca="1">_FV(C412,"Industry")</f>
        <v>Healthcare Providers &amp; Services</v>
      </c>
      <c r="H412" s="7" cm="1">
        <f t="array" aca="1" ref="H412" ca="1">_FV(C412,"Change (%)",TRUE)</f>
        <v>3.0358E-2</v>
      </c>
      <c r="I412" s="7">
        <f t="shared" ca="1" si="6"/>
        <v>0.2410503641399119</v>
      </c>
      <c r="K412" t="str" cm="1">
        <f t="array" aca="1" ref="K412" ca="1">_FV(C412,"Ticker symbol",TRUE)</f>
        <v>CNC</v>
      </c>
      <c r="L412">
        <f ca="1">VLOOKUP(K412,'SPX holdings'!B:E,4,FALSE)</f>
        <v>2.9071E-2</v>
      </c>
    </row>
    <row r="413" spans="3:12" x14ac:dyDescent="0.25">
      <c r="C413" s="14" t="e" vm="12479">
        <v>#VALUE!</v>
      </c>
      <c r="D413" s="1" cm="1">
        <f t="array" aca="1" ref="D413" ca="1">_FV(C413,"52 week high",TRUE)</f>
        <v>129.15</v>
      </c>
      <c r="E413" s="1" cm="1">
        <f t="array" aca="1" ref="E413" ca="1">_FV(C413,"52 week low",TRUE)</f>
        <v>100.47</v>
      </c>
      <c r="F413" s="1" cm="1">
        <f t="array" aca="1" ref="F413" ca="1">_FV(C413,"Price")</f>
        <v>123.06</v>
      </c>
      <c r="G413" t="str" cm="1">
        <f t="array" aca="1" ref="G413" ca="1">_FV(C413,"Industry")</f>
        <v>Freight &amp; Logistics Services</v>
      </c>
      <c r="H413" s="7" cm="1">
        <f t="array" aca="1" ref="H413" ca="1">_FV(C413,"Change (%)",TRUE)</f>
        <v>1.2588999999999999E-2</v>
      </c>
      <c r="I413" s="7">
        <f t="shared" ca="1" si="6"/>
        <v>0.78765690376569031</v>
      </c>
      <c r="K413" t="str" cm="1">
        <f t="array" aca="1" ref="K413" ca="1">_FV(C413,"Ticker symbol",TRUE)</f>
        <v>EXPD</v>
      </c>
      <c r="L413">
        <f ca="1">VLOOKUP(K413,'SPX holdings'!B:E,4,FALSE)</f>
        <v>2.9064E-2</v>
      </c>
    </row>
    <row r="414" spans="3:12" x14ac:dyDescent="0.25">
      <c r="C414" s="8" t="e" vm="12480">
        <v>#VALUE!</v>
      </c>
      <c r="D414" s="1" cm="1">
        <f t="array" aca="1" ref="D414" ca="1">_FV(C414,"52 week high",TRUE)</f>
        <v>58.05</v>
      </c>
      <c r="E414" s="1" cm="1">
        <f t="array" aca="1" ref="E414" ca="1">_FV(C414,"52 week low",TRUE)</f>
        <v>30.18</v>
      </c>
      <c r="F414" s="1" cm="1">
        <f t="array" aca="1" ref="F414" ca="1">_FV(C414,"Price")</f>
        <v>55.05</v>
      </c>
      <c r="G414" t="str" cm="1">
        <f t="array" aca="1" ref="G414" ca="1">_FV(C414,"Industry")</f>
        <v>Hotels &amp; Entertainment Services</v>
      </c>
      <c r="H414" s="7" cm="1">
        <f t="array" aca="1" ref="H414" ca="1">_FV(C414,"Change (%)",TRUE)</f>
        <v>5.1120000000000002E-3</v>
      </c>
      <c r="I414" s="7">
        <f t="shared" ca="1" si="6"/>
        <v>0.89235737351991384</v>
      </c>
      <c r="K414" t="str" cm="1">
        <f t="array" aca="1" ref="K414" ca="1">_FV(C414,"Ticker symbol",TRUE)</f>
        <v>LVS</v>
      </c>
      <c r="L414">
        <f ca="1">VLOOKUP(K414,'SPX holdings'!B:E,4,FALSE)</f>
        <v>2.9024000000000001E-2</v>
      </c>
    </row>
    <row r="415" spans="3:12" x14ac:dyDescent="0.25">
      <c r="C415" s="14" t="e" vm="12481">
        <v>#VALUE!</v>
      </c>
      <c r="D415" s="1" cm="1">
        <f t="array" aca="1" ref="D415" ca="1">_FV(C415,"52 week high",TRUE)</f>
        <v>35.798999999999999</v>
      </c>
      <c r="E415" s="1" cm="1">
        <f t="array" aca="1" ref="E415" ca="1">_FV(C415,"52 week low",TRUE)</f>
        <v>28.57</v>
      </c>
      <c r="F415" s="1" cm="1">
        <f t="array" aca="1" ref="F415" ca="1">_FV(C415,"Price")</f>
        <v>28.7</v>
      </c>
      <c r="G415" t="str" cm="1">
        <f t="array" aca="1" ref="G415" ca="1">_FV(C415,"Industry")</f>
        <v>Residential &amp; Commercial REIT</v>
      </c>
      <c r="H415" s="7" cm="1">
        <f t="array" aca="1" ref="H415" ca="1">_FV(C415,"Change (%)",TRUE)</f>
        <v>-1.0685999999999999E-2</v>
      </c>
      <c r="I415" s="7">
        <f t="shared" ca="1" si="6"/>
        <v>1.7983123530225346E-2</v>
      </c>
      <c r="K415" t="str" cm="1">
        <f t="array" aca="1" ref="K415" ca="1">_FV(C415,"Ticker symbol",TRUE)</f>
        <v>INVH</v>
      </c>
      <c r="L415">
        <f ca="1">VLOOKUP(K415,'SPX holdings'!B:E,4,FALSE)</f>
        <v>2.8896000000000002E-2</v>
      </c>
    </row>
    <row r="416" spans="3:12" x14ac:dyDescent="0.25">
      <c r="C416" s="8" t="e" vm="12482">
        <v>#VALUE!</v>
      </c>
      <c r="D416" s="1" cm="1">
        <f t="array" aca="1" ref="D416" ca="1">_FV(C416,"52 week high",TRUE)</f>
        <v>173.376</v>
      </c>
      <c r="E416" s="1" cm="1">
        <f t="array" aca="1" ref="E416" ca="1">_FV(C416,"52 week low",TRUE)</f>
        <v>136.07</v>
      </c>
      <c r="F416" s="1" cm="1">
        <f t="array" aca="1" ref="F416" ca="1">_FV(C416,"Price")</f>
        <v>136.26</v>
      </c>
      <c r="G416" t="str" cm="1">
        <f t="array" aca="1" ref="G416" ca="1">_FV(C416,"Industry")</f>
        <v>Residential &amp; Commercial REIT</v>
      </c>
      <c r="H416" s="7" cm="1">
        <f t="array" aca="1" ref="H416" ca="1">_FV(C416,"Change (%)",TRUE)</f>
        <v>-1.2608999999999999E-2</v>
      </c>
      <c r="I416" s="7">
        <f t="shared" ca="1" si="6"/>
        <v>5.0930145284940132E-3</v>
      </c>
      <c r="K416" t="str" cm="1">
        <f t="array" aca="1" ref="K416" ca="1">_FV(C416,"Ticker symbol",TRUE)</f>
        <v>MAA</v>
      </c>
      <c r="L416">
        <f ca="1">VLOOKUP(K416,'SPX holdings'!B:E,4,FALSE)</f>
        <v>2.8716999999999999E-2</v>
      </c>
    </row>
    <row r="417" spans="3:12" x14ac:dyDescent="0.25">
      <c r="C417" s="14" t="e" vm="12483">
        <v>#VALUE!</v>
      </c>
      <c r="D417" s="1" cm="1">
        <f t="array" aca="1" ref="D417" ca="1">_FV(C417,"52 week high",TRUE)</f>
        <v>55.625</v>
      </c>
      <c r="E417" s="1" cm="1">
        <f t="array" aca="1" ref="E417" ca="1">_FV(C417,"52 week low",TRUE)</f>
        <v>20.401900000000001</v>
      </c>
      <c r="F417" s="1" cm="1">
        <f t="array" aca="1" ref="F417" ca="1">_FV(C417,"Price")</f>
        <v>23.695</v>
      </c>
      <c r="G417" t="str" cm="1">
        <f t="array" aca="1" ref="G417" ca="1">_FV(C417,"Industry")</f>
        <v>Chemicals</v>
      </c>
      <c r="H417" s="7" cm="1">
        <f t="array" aca="1" ref="H417" ca="1">_FV(C417,"Change (%)",TRUE)</f>
        <v>2.7982999999999997E-2</v>
      </c>
      <c r="I417" s="7">
        <f t="shared" ca="1" si="6"/>
        <v>9.3492622739054732E-2</v>
      </c>
      <c r="K417" t="str" cm="1">
        <f t="array" aca="1" ref="K417" ca="1">_FV(C417,"Ticker symbol",TRUE)</f>
        <v>DOW</v>
      </c>
      <c r="L417">
        <f ca="1">VLOOKUP(K417,'SPX holdings'!B:E,4,FALSE)</f>
        <v>2.8638E-2</v>
      </c>
    </row>
    <row r="418" spans="3:12" x14ac:dyDescent="0.25">
      <c r="C418" s="8" t="e" vm="12484">
        <v>#VALUE!</v>
      </c>
      <c r="D418" s="1" cm="1">
        <f t="array" aca="1" ref="D418" ca="1">_FV(C418,"52 week high",TRUE)</f>
        <v>107</v>
      </c>
      <c r="E418" s="1" cm="1">
        <f t="array" aca="1" ref="E418" ca="1">_FV(C418,"52 week low",TRUE)</f>
        <v>68.37</v>
      </c>
      <c r="F418" s="1" cm="1">
        <f t="array" aca="1" ref="F418" ca="1">_FV(C418,"Price")</f>
        <v>76.849999999999994</v>
      </c>
      <c r="G418" t="str" cm="1">
        <f t="array" aca="1" ref="G418" ca="1">_FV(C418,"Industry")</f>
        <v>Media &amp; Publishing</v>
      </c>
      <c r="H418" s="7" cm="1">
        <f t="array" aca="1" ref="H418" ca="1">_FV(C418,"Change (%)",TRUE)</f>
        <v>-7.7470000000000004E-3</v>
      </c>
      <c r="I418" s="7">
        <f t="shared" ca="1" si="6"/>
        <v>0.21951850893088248</v>
      </c>
      <c r="K418" t="str" cm="1">
        <f t="array" aca="1" ref="K418" ca="1">_FV(C418,"Ticker symbol",TRUE)</f>
        <v>OMC</v>
      </c>
      <c r="L418">
        <f ca="1">VLOOKUP(K418,'SPX holdings'!B:E,4,FALSE)</f>
        <v>2.8056000000000001E-2</v>
      </c>
    </row>
    <row r="419" spans="3:12" x14ac:dyDescent="0.25">
      <c r="C419" s="14" t="e" vm="12485">
        <v>#VALUE!</v>
      </c>
      <c r="D419" s="1" cm="1">
        <f t="array" aca="1" ref="D419" ca="1">_FV(C419,"52 week high",TRUE)</f>
        <v>32.215000000000003</v>
      </c>
      <c r="E419" s="1" cm="1">
        <f t="array" aca="1" ref="E419" ca="1">_FV(C419,"52 week low",TRUE)</f>
        <v>22.74</v>
      </c>
      <c r="F419" s="1" cm="1">
        <f t="array" aca="1" ref="F419" ca="1">_FV(C419,"Price")</f>
        <v>28.08</v>
      </c>
      <c r="G419" t="str" cm="1">
        <f t="array" aca="1" ref="G419" ca="1">_FV(C419,"Industry")</f>
        <v>Software &amp; IT Services</v>
      </c>
      <c r="H419" s="7" cm="1">
        <f t="array" aca="1" ref="H419" ca="1">_FV(C419,"Change (%)",TRUE)</f>
        <v>-1.4219999999999999E-3</v>
      </c>
      <c r="I419" s="7">
        <f t="shared" ca="1" si="6"/>
        <v>0.56358839050131893</v>
      </c>
      <c r="K419" t="str" cm="1">
        <f t="array" aca="1" ref="K419" ca="1">_FV(C419,"Ticker symbol",TRUE)</f>
        <v>GEN</v>
      </c>
      <c r="L419">
        <f ca="1">VLOOKUP(K419,'SPX holdings'!B:E,4,FALSE)</f>
        <v>2.7793000000000002E-2</v>
      </c>
    </row>
    <row r="420" spans="3:12" x14ac:dyDescent="0.25">
      <c r="C420" s="8" t="e" vm="12486">
        <v>#VALUE!</v>
      </c>
      <c r="D420" s="1" cm="1">
        <f t="array" aca="1" ref="D420" ca="1">_FV(C420,"52 week high",TRUE)</f>
        <v>106.77</v>
      </c>
      <c r="E420" s="1" cm="1">
        <f t="array" aca="1" ref="E420" ca="1">_FV(C420,"52 week low",TRUE)</f>
        <v>59.89</v>
      </c>
      <c r="F420" s="1" cm="1">
        <f t="array" aca="1" ref="F420" ca="1">_FV(C420,"Price")</f>
        <v>61.51</v>
      </c>
      <c r="G420" t="str" cm="1">
        <f t="array" aca="1" ref="G420" ca="1">_FV(C420,"Industry")</f>
        <v>Food &amp; Tobacco</v>
      </c>
      <c r="H420" s="7" cm="1">
        <f t="array" aca="1" ref="H420" ca="1">_FV(C420,"Change (%)",TRUE)</f>
        <v>9.0220000000000005E-3</v>
      </c>
      <c r="I420" s="7">
        <f t="shared" ca="1" si="6"/>
        <v>3.4556313993174013E-2</v>
      </c>
      <c r="K420" t="str" cm="1">
        <f t="array" aca="1" ref="K420" ca="1">_FV(C420,"Ticker symbol",TRUE)</f>
        <v>IFF</v>
      </c>
      <c r="L420">
        <f ca="1">VLOOKUP(K420,'SPX holdings'!B:E,4,FALSE)</f>
        <v>2.7772000000000002E-2</v>
      </c>
    </row>
    <row r="421" spans="3:12" x14ac:dyDescent="0.25">
      <c r="C421" s="14" t="e" vm="12487">
        <v>#VALUE!</v>
      </c>
      <c r="D421" s="1" cm="1">
        <f t="array" aca="1" ref="D421" ca="1">_FV(C421,"52 week high",TRUE)</f>
        <v>137.99600000000001</v>
      </c>
      <c r="E421" s="1" cm="1">
        <f t="array" aca="1" ref="E421" ca="1">_FV(C421,"52 week low",TRUE)</f>
        <v>84.678799999999995</v>
      </c>
      <c r="F421" s="1" cm="1">
        <f t="array" aca="1" ref="F421" ca="1">_FV(C421,"Price")</f>
        <v>134.77000000000001</v>
      </c>
      <c r="G421" t="str" cm="1">
        <f t="array" aca="1" ref="G421" ca="1">_FV(C421,"Industry")</f>
        <v>Freight &amp; Logistics Services</v>
      </c>
      <c r="H421" s="7" cm="1">
        <f t="array" aca="1" ref="H421" ca="1">_FV(C421,"Change (%)",TRUE)</f>
        <v>1.5904999999999999E-2</v>
      </c>
      <c r="I421" s="7">
        <f t="shared" ca="1" si="6"/>
        <v>0.93949419699459091</v>
      </c>
      <c r="K421" t="str" cm="1">
        <f t="array" aca="1" ref="K421" ca="1">_FV(C421,"Ticker symbol",TRUE)</f>
        <v>CHRW</v>
      </c>
      <c r="L421">
        <f ca="1">VLOOKUP(K421,'SPX holdings'!B:E,4,FALSE)</f>
        <v>2.7477000000000001E-2</v>
      </c>
    </row>
    <row r="422" spans="3:12" x14ac:dyDescent="0.25">
      <c r="C422" s="8" t="e" vm="12488">
        <v>#VALUE!</v>
      </c>
      <c r="D422" s="1" cm="1">
        <f t="array" aca="1" ref="D422" ca="1">_FV(C422,"52 week high",TRUE)</f>
        <v>65.95</v>
      </c>
      <c r="E422" s="1" cm="1">
        <f t="array" aca="1" ref="E422" ca="1">_FV(C422,"52 week low",TRUE)</f>
        <v>51.85</v>
      </c>
      <c r="F422" s="1" cm="1">
        <f t="array" aca="1" ref="F422" ca="1">_FV(C422,"Price")</f>
        <v>54.42</v>
      </c>
      <c r="G422" t="str" cm="1">
        <f t="array" aca="1" ref="G422" ca="1">_FV(C422,"Industry")</f>
        <v>Food &amp; Tobacco</v>
      </c>
      <c r="H422" s="7" cm="1">
        <f t="array" aca="1" ref="H422" ca="1">_FV(C422,"Change (%)",TRUE)</f>
        <v>-9.1789999999999992E-4</v>
      </c>
      <c r="I422" s="7">
        <f t="shared" ca="1" si="6"/>
        <v>0.1822695035460993</v>
      </c>
      <c r="K422" t="str" cm="1">
        <f t="array" aca="1" ref="K422" ca="1">_FV(C422,"Ticker symbol",TRUE)</f>
        <v>TSN</v>
      </c>
      <c r="L422">
        <f ca="1">VLOOKUP(K422,'SPX holdings'!B:E,4,FALSE)</f>
        <v>2.7289999999999998E-2</v>
      </c>
    </row>
    <row r="423" spans="3:12" x14ac:dyDescent="0.25">
      <c r="C423" s="14" t="e" vm="12489">
        <v>#VALUE!</v>
      </c>
      <c r="D423" s="1" cm="1">
        <f t="array" aca="1" ref="D423" ca="1">_FV(C423,"52 week high",TRUE)</f>
        <v>91.3</v>
      </c>
      <c r="E423" s="1" cm="1">
        <f t="array" aca="1" ref="E423" ca="1">_FV(C423,"52 week low",TRUE)</f>
        <v>57.7</v>
      </c>
      <c r="F423" s="1" cm="1">
        <f t="array" aca="1" ref="F423" ca="1">_FV(C423,"Price")</f>
        <v>86.35</v>
      </c>
      <c r="G423" t="str" cm="1">
        <f t="array" aca="1" ref="G423" ca="1">_FV(C423,"Industry")</f>
        <v>Aerospace &amp; Defense</v>
      </c>
      <c r="H423" s="7" cm="1">
        <f t="array" aca="1" ref="H423" ca="1">_FV(C423,"Change (%)",TRUE)</f>
        <v>1.3379E-2</v>
      </c>
      <c r="I423" s="7">
        <f t="shared" ca="1" si="6"/>
        <v>0.85267857142857129</v>
      </c>
      <c r="K423" t="str" cm="1">
        <f t="array" aca="1" ref="K423" ca="1">_FV(C423,"Ticker symbol",TRUE)</f>
        <v>TXT</v>
      </c>
      <c r="L423">
        <f ca="1">VLOOKUP(K423,'SPX holdings'!B:E,4,FALSE)</f>
        <v>2.6726E-2</v>
      </c>
    </row>
    <row r="424" spans="3:12" x14ac:dyDescent="0.25">
      <c r="C424" s="8" t="e" vm="12490">
        <v>#VALUE!</v>
      </c>
      <c r="D424" s="1" cm="1">
        <f t="array" aca="1" ref="D424" ca="1">_FV(C424,"52 week high",TRUE)</f>
        <v>180.34</v>
      </c>
      <c r="E424" s="1" cm="1">
        <f t="array" aca="1" ref="E424" ca="1">_FV(C424,"52 week low",TRUE)</f>
        <v>116.57</v>
      </c>
      <c r="F424" s="1" cm="1">
        <f t="array" aca="1" ref="F424" ca="1">_FV(C424,"Price")</f>
        <v>177.74</v>
      </c>
      <c r="G424" t="str" cm="1">
        <f t="array" aca="1" ref="G424" ca="1">_FV(C424,"Industry")</f>
        <v>Communications &amp; Networking</v>
      </c>
      <c r="H424" s="7" cm="1">
        <f t="array" aca="1" ref="H424" ca="1">_FV(C424,"Change (%)",TRUE)</f>
        <v>5.7150000000000005E-3</v>
      </c>
      <c r="I424" s="7">
        <f t="shared" ca="1" si="6"/>
        <v>0.95922847734044236</v>
      </c>
      <c r="K424" t="str" cm="1">
        <f t="array" aca="1" ref="K424" ca="1">_FV(C424,"Ticker symbol",TRUE)</f>
        <v>ALLE</v>
      </c>
      <c r="L424">
        <f ca="1">VLOOKUP(K424,'SPX holdings'!B:E,4,FALSE)</f>
        <v>2.6706000000000001E-2</v>
      </c>
    </row>
    <row r="425" spans="3:12" x14ac:dyDescent="0.25">
      <c r="C425" s="14" t="e" vm="12491">
        <v>#VALUE!</v>
      </c>
      <c r="D425" s="1" cm="1">
        <f t="array" aca="1" ref="D425" ca="1">_FV(C425,"52 week high",TRUE)</f>
        <v>84.39</v>
      </c>
      <c r="E425" s="1" cm="1">
        <f t="array" aca="1" ref="E425" ca="1">_FV(C425,"52 week low",TRUE)</f>
        <v>51.9</v>
      </c>
      <c r="F425" s="1" cm="1">
        <f t="array" aca="1" ref="F425" ca="1">_FV(C425,"Price")</f>
        <v>67.91</v>
      </c>
      <c r="G425" t="str" cm="1">
        <f t="array" aca="1" ref="G425" ca="1">_FV(C425,"Industry")</f>
        <v>Healthcare Equipment &amp; Supplies</v>
      </c>
      <c r="H425" s="7" cm="1">
        <f t="array" aca="1" ref="H425" ca="1">_FV(C425,"Change (%)",TRUE)</f>
        <v>1.2977000000000001E-2</v>
      </c>
      <c r="I425" s="7">
        <f t="shared" ca="1" si="6"/>
        <v>0.4927670052323791</v>
      </c>
      <c r="K425" t="str" cm="1">
        <f t="array" aca="1" ref="K425" ca="1">_FV(C425,"Ticker symbol",TRUE)</f>
        <v>HOLX</v>
      </c>
      <c r="L425">
        <f ca="1">VLOOKUP(K425,'SPX holdings'!B:E,4,FALSE)</f>
        <v>2.6703000000000001E-2</v>
      </c>
    </row>
    <row r="426" spans="3:12" x14ac:dyDescent="0.25">
      <c r="C426" s="8" t="e" vm="12492">
        <v>#VALUE!</v>
      </c>
      <c r="D426" s="1" cm="1">
        <f t="array" aca="1" ref="D426" ca="1">_FV(C426,"52 week high",TRUE)</f>
        <v>427.755</v>
      </c>
      <c r="E426" s="1" cm="1">
        <f t="array" aca="1" ref="E426" ca="1">_FV(C426,"52 week low",TRUE)</f>
        <v>205.73</v>
      </c>
      <c r="F426" s="1" cm="1">
        <f t="array" aca="1" ref="F426" ca="1">_FV(C426,"Price")</f>
        <v>295.85000000000002</v>
      </c>
      <c r="G426" t="str" cm="1">
        <f t="array" aca="1" ref="G426" ca="1">_FV(C426,"Industry")</f>
        <v>Electronic Equipment &amp; Parts</v>
      </c>
      <c r="H426" s="7" cm="1">
        <f t="array" aca="1" ref="H426" ca="1">_FV(C426,"Change (%)",TRUE)</f>
        <v>1.3913999999999999E-2</v>
      </c>
      <c r="I426" s="7">
        <f t="shared" ca="1" si="6"/>
        <v>0.40590023645985829</v>
      </c>
      <c r="K426" t="str" cm="1">
        <f t="array" aca="1" ref="K426" ca="1">_FV(C426,"Ticker symbol",TRUE)</f>
        <v>ZBRA</v>
      </c>
      <c r="L426">
        <f ca="1">VLOOKUP(K426,'SPX holdings'!B:E,4,FALSE)</f>
        <v>2.6700000000000002E-2</v>
      </c>
    </row>
    <row r="427" spans="3:12" x14ac:dyDescent="0.25">
      <c r="C427" s="14" t="e" vm="12493">
        <v>#VALUE!</v>
      </c>
      <c r="D427" s="1" cm="1">
        <f t="array" aca="1" ref="D427" ca="1">_FV(C427,"52 week high",TRUE)</f>
        <v>171.37</v>
      </c>
      <c r="E427" s="1" cm="1">
        <f t="array" aca="1" ref="E427" ca="1">_FV(C427,"52 week low",TRUE)</f>
        <v>116.53</v>
      </c>
      <c r="F427" s="1" cm="1">
        <f t="array" aca="1" ref="F427" ca="1">_FV(C427,"Price")</f>
        <v>122.25</v>
      </c>
      <c r="G427" t="str" cm="1">
        <f t="array" aca="1" ref="G427" ca="1">_FV(C427,"Industry")</f>
        <v>Personal &amp; Household Products &amp; Services</v>
      </c>
      <c r="H427" s="7" cm="1">
        <f t="array" aca="1" ref="H427" ca="1">_FV(C427,"Change (%)",TRUE)</f>
        <v>-3.5049999999999999E-3</v>
      </c>
      <c r="I427" s="7">
        <f t="shared" ca="1" si="6"/>
        <v>0.10430342815463163</v>
      </c>
      <c r="K427" t="str" cm="1">
        <f t="array" aca="1" ref="K427" ca="1">_FV(C427,"Ticker symbol",TRUE)</f>
        <v>CLX</v>
      </c>
      <c r="L427">
        <f ca="1">VLOOKUP(K427,'SPX holdings'!B:E,4,FALSE)</f>
        <v>2.6634000000000001E-2</v>
      </c>
    </row>
    <row r="428" spans="3:12" x14ac:dyDescent="0.25">
      <c r="C428" s="8" t="e" vm="12494">
        <v>#VALUE!</v>
      </c>
      <c r="D428" s="1" cm="1">
        <f t="array" aca="1" ref="D428" ca="1">_FV(C428,"52 week high",TRUE)</f>
        <v>223.98</v>
      </c>
      <c r="E428" s="1" cm="1">
        <f t="array" aca="1" ref="E428" ca="1">_FV(C428,"52 week low",TRUE)</f>
        <v>93.72</v>
      </c>
      <c r="F428" s="1" cm="1">
        <f t="array" aca="1" ref="F428" ca="1">_FV(C428,"Price")</f>
        <v>103.83</v>
      </c>
      <c r="G428" t="str" cm="1">
        <f t="array" aca="1" ref="G428" ca="1">_FV(C428,"Industry")</f>
        <v>Textiles &amp; Apparel</v>
      </c>
      <c r="H428" s="7" cm="1">
        <f t="array" aca="1" ref="H428" ca="1">_FV(C428,"Change (%)",TRUE)</f>
        <v>2.6190999999999999E-2</v>
      </c>
      <c r="I428" s="7">
        <f t="shared" ca="1" si="6"/>
        <v>7.7614002763703366E-2</v>
      </c>
      <c r="K428" t="str" cm="1">
        <f t="array" aca="1" ref="K428" ca="1">_FV(C428,"Ticker symbol",TRUE)</f>
        <v>DECK</v>
      </c>
      <c r="L428">
        <f ca="1">VLOOKUP(K428,'SPX holdings'!B:E,4,FALSE)</f>
        <v>2.6276000000000001E-2</v>
      </c>
    </row>
    <row r="429" spans="3:12" x14ac:dyDescent="0.25">
      <c r="C429" s="14" t="e" vm="12495">
        <v>#VALUE!</v>
      </c>
      <c r="D429" s="1" cm="1">
        <f t="array" aca="1" ref="D429" ca="1">_FV(C429,"52 week high",TRUE)</f>
        <v>407.3</v>
      </c>
      <c r="E429" s="1" cm="1">
        <f t="array" aca="1" ref="E429" ca="1">_FV(C429,"52 week low",TRUE)</f>
        <v>320</v>
      </c>
      <c r="F429" s="1" cm="1">
        <f t="array" aca="1" ref="F429" ca="1">_FV(C429,"Price")</f>
        <v>351.05</v>
      </c>
      <c r="G429" t="str" cm="1">
        <f t="array" aca="1" ref="G429" ca="1">_FV(C429,"Industry")</f>
        <v>Insurance</v>
      </c>
      <c r="H429" s="7" cm="1">
        <f t="array" aca="1" ref="H429" ca="1">_FV(C429,"Change (%)",TRUE)</f>
        <v>-7.0150000000000004E-3</v>
      </c>
      <c r="I429" s="7">
        <f t="shared" ca="1" si="6"/>
        <v>0.35567010309278357</v>
      </c>
      <c r="K429" t="str" cm="1">
        <f t="array" aca="1" ref="K429" ca="1">_FV(C429,"Ticker symbol",TRUE)</f>
        <v>EG</v>
      </c>
      <c r="L429">
        <f ca="1">VLOOKUP(K429,'SPX holdings'!B:E,4,FALSE)</f>
        <v>2.6082000000000001E-2</v>
      </c>
    </row>
    <row r="430" spans="3:12" x14ac:dyDescent="0.25">
      <c r="C430" s="8" t="e" vm="12496">
        <v>#VALUE!</v>
      </c>
      <c r="D430" s="1" cm="1">
        <f t="array" aca="1" ref="D430" ca="1">_FV(C430,"52 week high",TRUE)</f>
        <v>25.83</v>
      </c>
      <c r="E430" s="1" cm="1">
        <f t="array" aca="1" ref="E430" ca="1">_FV(C430,"52 week low",TRUE)</f>
        <v>17.93</v>
      </c>
      <c r="F430" s="1" cm="1">
        <f t="array" aca="1" ref="F430" ca="1">_FV(C430,"Price")</f>
        <v>21.35</v>
      </c>
      <c r="G430" t="str" cm="1">
        <f t="array" aca="1" ref="G430" ca="1">_FV(C430,"Industry")</f>
        <v>Residential &amp; Commercial REIT</v>
      </c>
      <c r="H430" s="7" cm="1">
        <f t="array" aca="1" ref="H430" ca="1">_FV(C430,"Change (%)",TRUE)</f>
        <v>-7.9000000000000008E-3</v>
      </c>
      <c r="I430" s="7">
        <f t="shared" ca="1" si="6"/>
        <v>0.4329113924050636</v>
      </c>
      <c r="K430" t="str" cm="1">
        <f t="array" aca="1" ref="K430" ca="1">_FV(C430,"Ticker symbol",TRUE)</f>
        <v>KIM</v>
      </c>
      <c r="L430">
        <f ca="1">VLOOKUP(K430,'SPX holdings'!B:E,4,FALSE)</f>
        <v>2.5891999999999998E-2</v>
      </c>
    </row>
    <row r="431" spans="3:12" x14ac:dyDescent="0.25">
      <c r="C431" s="14" t="e" vm="12497">
        <v>#VALUE!</v>
      </c>
      <c r="D431" s="1" cm="1">
        <f t="array" aca="1" ref="D431" ca="1">_FV(C431,"52 week high",TRUE)</f>
        <v>101.42</v>
      </c>
      <c r="E431" s="1" cm="1">
        <f t="array" aca="1" ref="E431" ca="1">_FV(C431,"52 week low",TRUE)</f>
        <v>54.99</v>
      </c>
      <c r="F431" s="1" cm="1">
        <f t="array" aca="1" ref="F431" ca="1">_FV(C431,"Price")</f>
        <v>76.63</v>
      </c>
      <c r="G431" t="str" cm="1">
        <f t="array" aca="1" ref="G431" ca="1">_FV(C431,"Industry")</f>
        <v>Specialty Retailers</v>
      </c>
      <c r="H431" s="7" cm="1">
        <f t="array" aca="1" ref="H431" ca="1">_FV(C431,"Change (%)",TRUE)</f>
        <v>-9.3080000000000003E-3</v>
      </c>
      <c r="I431" s="7">
        <f t="shared" ca="1" si="6"/>
        <v>0.46607796683178965</v>
      </c>
      <c r="K431" t="str" cm="1">
        <f t="array" aca="1" ref="K431" ca="1">_FV(C431,"Ticker symbol",TRUE)</f>
        <v>BBY</v>
      </c>
      <c r="L431">
        <f ca="1">VLOOKUP(K431,'SPX holdings'!B:E,4,FALSE)</f>
        <v>2.5749999999999999E-2</v>
      </c>
    </row>
    <row r="432" spans="3:12" x14ac:dyDescent="0.25">
      <c r="C432" s="8" t="e" vm="12498">
        <v>#VALUE!</v>
      </c>
      <c r="D432" s="1" cm="1">
        <f t="array" aca="1" ref="D432" ca="1">_FV(C432,"52 week high",TRUE)</f>
        <v>86.7</v>
      </c>
      <c r="E432" s="1" cm="1">
        <f t="array" aca="1" ref="E432" ca="1">_FV(C432,"52 week low",TRUE)</f>
        <v>56.55</v>
      </c>
      <c r="F432" s="1" cm="1">
        <f t="array" aca="1" ref="F432" ca="1">_FV(C432,"Price")</f>
        <v>71</v>
      </c>
      <c r="G432" t="str" cm="1">
        <f t="array" aca="1" ref="G432" ca="1">_FV(C432,"Industry")</f>
        <v>Homebuilding &amp; Construction Supplies</v>
      </c>
      <c r="H432" s="7" cm="1">
        <f t="array" aca="1" ref="H432" ca="1">_FV(C432,"Change (%)",TRUE)</f>
        <v>1.1108E-2</v>
      </c>
      <c r="I432" s="7">
        <f t="shared" ca="1" si="6"/>
        <v>0.4792703150912106</v>
      </c>
      <c r="K432" t="str" cm="1">
        <f t="array" aca="1" ref="K432" ca="1">_FV(C432,"Ticker symbol",TRUE)</f>
        <v>MAS</v>
      </c>
      <c r="L432">
        <f ca="1">VLOOKUP(K432,'SPX holdings'!B:E,4,FALSE)</f>
        <v>2.5735999999999998E-2</v>
      </c>
    </row>
    <row r="433" spans="3:12" x14ac:dyDescent="0.25">
      <c r="C433" s="14" t="e" vm="12499">
        <v>#VALUE!</v>
      </c>
      <c r="D433" s="1" cm="1">
        <f t="array" aca="1" ref="D433" ca="1">_FV(C433,"52 week high",TRUE)</f>
        <v>104.45</v>
      </c>
      <c r="E433" s="1" cm="1">
        <f t="array" aca="1" ref="E433" ca="1">_FV(C433,"52 week low",TRUE)</f>
        <v>67.34</v>
      </c>
      <c r="F433" s="1" cm="1">
        <f t="array" aca="1" ref="F433" ca="1">_FV(C433,"Price")</f>
        <v>89.864999999999995</v>
      </c>
      <c r="G433" t="str" cm="1">
        <f t="array" aca="1" ref="G433" ca="1">_FV(C433,"Industry")</f>
        <v>Chemicals</v>
      </c>
      <c r="H433" s="7" cm="1">
        <f t="array" aca="1" ref="H433" ca="1">_FV(C433,"Change (%)",TRUE)</f>
        <v>3.9743000000000001E-2</v>
      </c>
      <c r="I433" s="7">
        <f t="shared" ca="1" si="6"/>
        <v>0.60697925087577453</v>
      </c>
      <c r="K433" t="str" cm="1">
        <f t="array" aca="1" ref="K433" ca="1">_FV(C433,"Ticker symbol",TRUE)</f>
        <v>CF</v>
      </c>
      <c r="L433">
        <f ca="1">VLOOKUP(K433,'SPX holdings'!B:E,4,FALSE)</f>
        <v>2.5676999999999998E-2</v>
      </c>
    </row>
    <row r="434" spans="3:12" x14ac:dyDescent="0.25">
      <c r="C434" s="8" t="e" vm="12500">
        <v>#VALUE!</v>
      </c>
      <c r="D434" s="1" cm="1">
        <f t="array" aca="1" ref="D434" ca="1">_FV(C434,"52 week high",TRUE)</f>
        <v>212.49</v>
      </c>
      <c r="E434" s="1" cm="1">
        <f t="array" aca="1" ref="E434" ca="1">_FV(C434,"52 week low",TRUE)</f>
        <v>114.01</v>
      </c>
      <c r="F434" s="1" cm="1">
        <f t="array" aca="1" ref="F434" ca="1">_FV(C434,"Price")</f>
        <v>197.99</v>
      </c>
      <c r="G434" t="str" cm="1">
        <f t="array" aca="1" ref="G434" ca="1">_FV(C434,"Industry")</f>
        <v>Media &amp; Publishing</v>
      </c>
      <c r="H434" s="7" cm="1">
        <f t="array" aca="1" ref="H434" ca="1">_FV(C434,"Change (%)",TRUE)</f>
        <v>-3.8740000000000003E-3</v>
      </c>
      <c r="I434" s="7">
        <f t="shared" ca="1" si="6"/>
        <v>0.85276198212835097</v>
      </c>
      <c r="K434" t="str" cm="1">
        <f t="array" aca="1" ref="K434" ca="1">_FV(C434,"Ticker symbol",TRUE)</f>
        <v>TKO</v>
      </c>
      <c r="L434">
        <f ca="1">VLOOKUP(K434,'SPX holdings'!B:E,4,FALSE)</f>
        <v>2.4323999999999998E-2</v>
      </c>
    </row>
    <row r="435" spans="3:12" x14ac:dyDescent="0.25">
      <c r="C435" s="14" t="e" vm="12501">
        <v>#VALUE!</v>
      </c>
      <c r="D435" s="1" cm="1">
        <f t="array" aca="1" ref="D435" ca="1">_FV(C435,"52 week high",TRUE)</f>
        <v>109.37</v>
      </c>
      <c r="E435" s="1" cm="1">
        <f t="array" aca="1" ref="E435" ca="1">_FV(C435,"52 week low",TRUE)</f>
        <v>61.774999999999999</v>
      </c>
      <c r="F435" s="1" cm="1">
        <f t="array" aca="1" ref="F435" ca="1">_FV(C435,"Price")</f>
        <v>69.12</v>
      </c>
      <c r="G435" t="str" cm="1">
        <f t="array" aca="1" ref="G435" ca="1">_FV(C435,"Industry")</f>
        <v>Healthcare Equipment &amp; Supplies</v>
      </c>
      <c r="H435" s="7" cm="1">
        <f t="array" aca="1" ref="H435" ca="1">_FV(C435,"Change (%)",TRUE)</f>
        <v>1.5424999999999999E-2</v>
      </c>
      <c r="I435" s="7">
        <f t="shared" ca="1" si="6"/>
        <v>0.15432293308120612</v>
      </c>
      <c r="K435" t="str" cm="1">
        <f t="array" aca="1" ref="K435" ca="1">_FV(C435,"Ticker symbol",TRUE)</f>
        <v>COO</v>
      </c>
      <c r="L435">
        <f ca="1">VLOOKUP(K435,'SPX holdings'!B:E,4,FALSE)</f>
        <v>2.4024E-2</v>
      </c>
    </row>
    <row r="436" spans="3:12" x14ac:dyDescent="0.25">
      <c r="C436" s="8" t="e" vm="12502">
        <v>#VALUE!</v>
      </c>
      <c r="D436" s="1" cm="1">
        <f t="array" aca="1" ref="D436" ca="1">_FV(C436,"52 week high",TRUE)</f>
        <v>88.662400000000005</v>
      </c>
      <c r="E436" s="1" cm="1">
        <f t="array" aca="1" ref="E436" ca="1">_FV(C436,"52 week low",TRUE)</f>
        <v>53.56</v>
      </c>
      <c r="F436" s="1" cm="1">
        <f t="array" aca="1" ref="F436" ca="1">_FV(C436,"Price")</f>
        <v>86.28</v>
      </c>
      <c r="G436" t="str" cm="1">
        <f t="array" aca="1" ref="G436" ca="1">_FV(C436,"Industry")</f>
        <v>Pharmaceuticals</v>
      </c>
      <c r="H436" s="7" cm="1">
        <f t="array" aca="1" ref="H436" ca="1">_FV(C436,"Change (%)",TRUE)</f>
        <v>-4.8440000000000002E-3</v>
      </c>
      <c r="I436" s="7">
        <f t="shared" ca="1" si="6"/>
        <v>0.93212999680933484</v>
      </c>
      <c r="K436" t="str" cm="1">
        <f t="array" aca="1" ref="K436" ca="1">_FV(C436,"Ticker symbol",TRUE)</f>
        <v>INCY</v>
      </c>
      <c r="L436">
        <f ca="1">VLOOKUP(K436,'SPX holdings'!B:E,4,FALSE)</f>
        <v>2.4E-2</v>
      </c>
    </row>
    <row r="437" spans="3:12" x14ac:dyDescent="0.25">
      <c r="C437" s="14" t="e" vm="12503">
        <v>#VALUE!</v>
      </c>
      <c r="D437" s="1" cm="1">
        <f t="array" aca="1" ref="D437" ca="1">_FV(C437,"52 week high",TRUE)</f>
        <v>67.84</v>
      </c>
      <c r="E437" s="1" cm="1">
        <f t="array" aca="1" ref="E437" ca="1">_FV(C437,"52 week low",TRUE)</f>
        <v>43.51</v>
      </c>
      <c r="F437" s="1" cm="1">
        <f t="array" aca="1" ref="F437" ca="1">_FV(C437,"Price")</f>
        <v>50.484999999999999</v>
      </c>
      <c r="G437" t="str" cm="1">
        <f t="array" aca="1" ref="G437" ca="1">_FV(C437,"Industry")</f>
        <v>Containers &amp; Packaging</v>
      </c>
      <c r="H437" s="7" cm="1">
        <f t="array" aca="1" ref="H437" ca="1">_FV(C437,"Change (%)",TRUE)</f>
        <v>2.9720000000000001E-4</v>
      </c>
      <c r="I437" s="7">
        <f t="shared" ca="1" si="6"/>
        <v>0.28668310727496915</v>
      </c>
      <c r="K437" t="str" cm="1">
        <f t="array" aca="1" ref="K437" ca="1">_FV(C437,"Ticker symbol",TRUE)</f>
        <v>BALL</v>
      </c>
      <c r="L437">
        <f ca="1">VLOOKUP(K437,'SPX holdings'!B:E,4,FALSE)</f>
        <v>2.3952999999999999E-2</v>
      </c>
    </row>
    <row r="438" spans="3:12" x14ac:dyDescent="0.25">
      <c r="C438" s="8" t="e" vm="12504">
        <v>#VALUE!</v>
      </c>
      <c r="D438" s="1" cm="1">
        <f t="array" aca="1" ref="D438" ca="1">_FV(C438,"52 week high",TRUE)</f>
        <v>201.53</v>
      </c>
      <c r="E438" s="1" cm="1">
        <f t="array" aca="1" ref="E438" ca="1">_FV(C438,"52 week low",TRUE)</f>
        <v>102.6</v>
      </c>
      <c r="F438" s="1" cm="1">
        <f t="array" aca="1" ref="F438" ca="1">_FV(C438,"Price")</f>
        <v>127.73</v>
      </c>
      <c r="G438" t="str" cm="1">
        <f t="array" aca="1" ref="G438" ca="1">_FV(C438,"Industry")</f>
        <v>Homebuilding &amp; Construction Supplies</v>
      </c>
      <c r="H438" s="7" cm="1">
        <f t="array" aca="1" ref="H438" ca="1">_FV(C438,"Change (%)",TRUE)</f>
        <v>7.8110000000000002E-3</v>
      </c>
      <c r="I438" s="7">
        <f t="shared" ca="1" si="6"/>
        <v>0.25401799251996371</v>
      </c>
      <c r="K438" t="str" cm="1">
        <f t="array" aca="1" ref="K438" ca="1">_FV(C438,"Ticker symbol",TRUE)</f>
        <v>BLDR</v>
      </c>
      <c r="L438">
        <f ca="1">VLOOKUP(K438,'SPX holdings'!B:E,4,FALSE)</f>
        <v>2.3677E-2</v>
      </c>
    </row>
    <row r="439" spans="3:12" x14ac:dyDescent="0.25">
      <c r="C439" s="14" t="e" vm="12505">
        <v>#VALUE!</v>
      </c>
      <c r="D439" s="1" cm="1">
        <f t="array" aca="1" ref="D439" ca="1">_FV(C439,"52 week high",TRUE)</f>
        <v>23.26</v>
      </c>
      <c r="E439" s="1" cm="1">
        <f t="array" aca="1" ref="E439" ca="1">_FV(C439,"52 week low",TRUE)</f>
        <v>16.63</v>
      </c>
      <c r="F439" s="1" cm="1">
        <f t="array" aca="1" ref="F439" ca="1">_FV(C439,"Price")</f>
        <v>19.18</v>
      </c>
      <c r="G439" t="str" cm="1">
        <f t="array" aca="1" ref="G439" ca="1">_FV(C439,"Industry")</f>
        <v>Residential &amp; Commercial REIT</v>
      </c>
      <c r="H439" s="7" cm="1">
        <f t="array" aca="1" ref="H439" ca="1">_FV(C439,"Change (%)",TRUE)</f>
        <v>0</v>
      </c>
      <c r="I439" s="7">
        <f t="shared" ca="1" si="6"/>
        <v>0.38461538461538458</v>
      </c>
      <c r="K439" t="str" cm="1">
        <f t="array" aca="1" ref="K439" ca="1">_FV(C439,"Ticker symbol",TRUE)</f>
        <v>DOC</v>
      </c>
      <c r="L439">
        <f ca="1">VLOOKUP(K439,'SPX holdings'!B:E,4,FALSE)</f>
        <v>2.3633999999999999E-2</v>
      </c>
    </row>
    <row r="440" spans="3:12" x14ac:dyDescent="0.25">
      <c r="C440" s="8" t="e" vm="12506">
        <v>#VALUE!</v>
      </c>
      <c r="D440" s="1" cm="1">
        <f t="array" aca="1" ref="D440" ca="1">_FV(C440,"52 week high",TRUE)</f>
        <v>500.55</v>
      </c>
      <c r="E440" s="1" cm="1">
        <f t="array" aca="1" ref="E440" ca="1">_FV(C440,"52 week low",TRUE)</f>
        <v>397.12</v>
      </c>
      <c r="F440" s="1" cm="1">
        <f t="array" aca="1" ref="F440" ca="1">_FV(C440,"Price")</f>
        <v>431.24</v>
      </c>
      <c r="G440" t="str" cm="1">
        <f t="array" aca="1" ref="G440" ca="1">_FV(C440,"Industry")</f>
        <v>Hotels &amp; Entertainment Services</v>
      </c>
      <c r="H440" s="7" cm="1">
        <f t="array" aca="1" ref="H440" ca="1">_FV(C440,"Change (%)",TRUE)</f>
        <v>7.1940000000000007E-3</v>
      </c>
      <c r="I440" s="7">
        <f t="shared" ca="1" si="6"/>
        <v>0.32988494634052018</v>
      </c>
      <c r="K440" t="str" cm="1">
        <f t="array" aca="1" ref="K440" ca="1">_FV(C440,"Ticker symbol",TRUE)</f>
        <v>DPZ</v>
      </c>
      <c r="L440">
        <f ca="1">VLOOKUP(K440,'SPX holdings'!B:E,4,FALSE)</f>
        <v>2.3528E-2</v>
      </c>
    </row>
    <row r="441" spans="3:12" x14ac:dyDescent="0.25">
      <c r="C441" s="14" t="e" vm="12507">
        <v>#VALUE!</v>
      </c>
      <c r="D441" s="1" cm="1">
        <f t="array" aca="1" ref="D441" ca="1">_FV(C441,"52 week high",TRUE)</f>
        <v>65.3</v>
      </c>
      <c r="E441" s="1" cm="1">
        <f t="array" aca="1" ref="E441" ca="1">_FV(C441,"52 week low",TRUE)</f>
        <v>41.13</v>
      </c>
      <c r="F441" s="1" cm="1">
        <f t="array" aca="1" ref="F441" ca="1">_FV(C441,"Price")</f>
        <v>62.06</v>
      </c>
      <c r="G441" t="str" cm="1">
        <f t="array" aca="1" ref="G441" ca="1">_FV(C441,"Industry")</f>
        <v>Media &amp; Publishing</v>
      </c>
      <c r="H441" s="7" cm="1">
        <f t="array" aca="1" ref="H441" ca="1">_FV(C441,"Change (%)",TRUE)</f>
        <v>2.7469999999999999E-3</v>
      </c>
      <c r="I441" s="7">
        <f t="shared" ca="1" si="6"/>
        <v>0.86594952420355831</v>
      </c>
      <c r="K441" t="str" cm="1">
        <f t="array" aca="1" ref="K441" ca="1">_FV(C441,"Ticker symbol",TRUE)</f>
        <v>FOXA</v>
      </c>
      <c r="L441">
        <f ca="1">VLOOKUP(K441,'SPX holdings'!B:E,4,FALSE)</f>
        <v>2.3106999999999999E-2</v>
      </c>
    </row>
    <row r="442" spans="3:12" x14ac:dyDescent="0.25">
      <c r="C442" s="8" t="e" vm="12508">
        <v>#VALUE!</v>
      </c>
      <c r="D442" s="1" cm="1">
        <f t="array" aca="1" ref="D442" ca="1">_FV(C442,"52 week high",TRUE)</f>
        <v>123.1</v>
      </c>
      <c r="E442" s="1" cm="1">
        <f t="array" aca="1" ref="E442" ca="1">_FV(C442,"52 week low",TRUE)</f>
        <v>67.37</v>
      </c>
      <c r="F442" s="1" cm="1">
        <f t="array" aca="1" ref="F442" ca="1">_FV(C442,"Price")</f>
        <v>83.7</v>
      </c>
      <c r="G442" t="str" cm="1">
        <f t="array" aca="1" ref="G442" ca="1">_FV(C442,"Industry")</f>
        <v>Residential &amp; Commercial REIT</v>
      </c>
      <c r="H442" s="7" cm="1">
        <f t="array" aca="1" ref="H442" ca="1">_FV(C442,"Change (%)",TRUE)</f>
        <v>2.8760000000000001E-3</v>
      </c>
      <c r="I442" s="7">
        <f t="shared" ca="1" si="6"/>
        <v>0.29301991745917821</v>
      </c>
      <c r="K442" t="str" cm="1">
        <f t="array" aca="1" ref="K442" ca="1">_FV(C442,"Ticker symbol",TRUE)</f>
        <v>ARE</v>
      </c>
      <c r="L442">
        <f ca="1">VLOOKUP(K442,'SPX holdings'!B:E,4,FALSE)</f>
        <v>2.2651000000000001E-2</v>
      </c>
    </row>
    <row r="443" spans="3:12" x14ac:dyDescent="0.25">
      <c r="C443" s="14" t="e" vm="12509">
        <v>#VALUE!</v>
      </c>
      <c r="D443" s="1" cm="1">
        <f t="array" aca="1" ref="D443" ca="1">_FV(C443,"52 week high",TRUE)</f>
        <v>222.16</v>
      </c>
      <c r="E443" s="1" cm="1">
        <f t="array" aca="1" ref="E443" ca="1">_FV(C443,"52 week low",TRUE)</f>
        <v>157</v>
      </c>
      <c r="F443" s="1" cm="1">
        <f t="array" aca="1" ref="F443" ca="1">_FV(C443,"Price")</f>
        <v>162.68</v>
      </c>
      <c r="G443" t="str" cm="1">
        <f t="array" aca="1" ref="G443" ca="1">_FV(C443,"Industry")</f>
        <v>Containers &amp; Packaging</v>
      </c>
      <c r="H443" s="7" cm="1">
        <f t="array" aca="1" ref="H443" ca="1">_FV(C443,"Change (%)",TRUE)</f>
        <v>1.1690000000000001E-3</v>
      </c>
      <c r="I443" s="7">
        <f t="shared" ca="1" si="6"/>
        <v>8.7170042971148054E-2</v>
      </c>
      <c r="K443" t="str" cm="1">
        <f t="array" aca="1" ref="K443" ca="1">_FV(C443,"Ticker symbol",TRUE)</f>
        <v>AVY</v>
      </c>
      <c r="L443">
        <f ca="1">VLOOKUP(K443,'SPX holdings'!B:E,4,FALSE)</f>
        <v>2.2401000000000001E-2</v>
      </c>
    </row>
    <row r="444" spans="3:12" x14ac:dyDescent="0.25">
      <c r="C444" s="8" t="e" vm="12510">
        <v>#VALUE!</v>
      </c>
      <c r="D444" s="1" cm="1">
        <f t="array" aca="1" ref="D444" ca="1">_FV(C444,"52 week high",TRUE)</f>
        <v>96.805000000000007</v>
      </c>
      <c r="E444" s="1" cm="1">
        <f t="array" aca="1" ref="E444" ca="1">_FV(C444,"52 week low",TRUE)</f>
        <v>47.55</v>
      </c>
      <c r="F444" s="1" cm="1">
        <f t="array" aca="1" ref="F444" ca="1">_FV(C444,"Price")</f>
        <v>49.32</v>
      </c>
      <c r="G444" t="str" cm="1">
        <f t="array" aca="1" ref="G444" ca="1">_FV(C444,"Industry")</f>
        <v>Chemicals</v>
      </c>
      <c r="H444" s="7" cm="1">
        <f t="array" aca="1" ref="H444" ca="1">_FV(C444,"Change (%)",TRUE)</f>
        <v>1.8586999999999999E-2</v>
      </c>
      <c r="I444" s="7">
        <f t="shared" ca="1" si="6"/>
        <v>3.5935438026596343E-2</v>
      </c>
      <c r="K444" t="str" cm="1">
        <f t="array" aca="1" ref="K444" ca="1">_FV(C444,"Ticker symbol",TRUE)</f>
        <v>LYB</v>
      </c>
      <c r="L444">
        <f ca="1">VLOOKUP(K444,'SPX holdings'!B:E,4,FALSE)</f>
        <v>2.2110000000000001E-2</v>
      </c>
    </row>
    <row r="445" spans="3:12" x14ac:dyDescent="0.25">
      <c r="C445" s="14" t="e" vm="12511">
        <v>#VALUE!</v>
      </c>
      <c r="D445" s="1" cm="1">
        <f t="array" aca="1" ref="D445" ca="1">_FV(C445,"52 week high",TRUE)</f>
        <v>266.86</v>
      </c>
      <c r="E445" s="1" cm="1">
        <f t="array" aca="1" ref="E445" ca="1">_FV(C445,"52 week low",TRUE)</f>
        <v>165.03</v>
      </c>
      <c r="F445" s="1" cm="1">
        <f t="array" aca="1" ref="F445" ca="1">_FV(C445,"Price")</f>
        <v>232.25</v>
      </c>
      <c r="G445" t="str" cm="1">
        <f t="array" aca="1" ref="G445" ca="1">_FV(C445,"Industry")</f>
        <v>Machinery, Equipment &amp; Components</v>
      </c>
      <c r="H445" s="7" cm="1">
        <f t="array" aca="1" ref="H445" ca="1">_FV(C445,"Change (%)",TRUE)</f>
        <v>1.6188999999999999E-2</v>
      </c>
      <c r="I445" s="7">
        <f t="shared" ca="1" si="6"/>
        <v>0.66011980752234112</v>
      </c>
      <c r="K445" t="str" cm="1">
        <f t="array" aca="1" ref="K445" ca="1">_FV(C445,"Ticker symbol",TRUE)</f>
        <v>NDSN</v>
      </c>
      <c r="L445">
        <f ca="1">VLOOKUP(K445,'SPX holdings'!B:E,4,FALSE)</f>
        <v>2.1736999999999999E-2</v>
      </c>
    </row>
    <row r="446" spans="3:12" x14ac:dyDescent="0.25">
      <c r="C446" s="8" t="e" vm="12512">
        <v>#VALUE!</v>
      </c>
      <c r="D446" s="1" cm="1">
        <f t="array" aca="1" ref="D446" ca="1">_FV(C446,"52 week high",TRUE)</f>
        <v>238.22</v>
      </c>
      <c r="E446" s="1" cm="1">
        <f t="array" aca="1" ref="E446" ca="1">_FV(C446,"52 week low",TRUE)</f>
        <v>153.36000000000001</v>
      </c>
      <c r="F446" s="1" cm="1">
        <f t="array" aca="1" ref="F446" ca="1">_FV(C446,"Price")</f>
        <v>165.18</v>
      </c>
      <c r="G446" t="str" cm="1">
        <f t="array" aca="1" ref="G446" ca="1">_FV(C446,"Industry")</f>
        <v>Machinery, Equipment &amp; Components</v>
      </c>
      <c r="H446" s="7" cm="1">
        <f t="array" aca="1" ref="H446" ca="1">_FV(C446,"Change (%)",TRUE)</f>
        <v>6.581E-3</v>
      </c>
      <c r="I446" s="7">
        <f t="shared" ca="1" si="6"/>
        <v>0.139288239453217</v>
      </c>
      <c r="K446" t="str" cm="1">
        <f t="array" aca="1" ref="K446" ca="1">_FV(C446,"Ticker symbol",TRUE)</f>
        <v>IEX</v>
      </c>
      <c r="L446">
        <f ca="1">VLOOKUP(K446,'SPX holdings'!B:E,4,FALSE)</f>
        <v>2.1676999999999998E-2</v>
      </c>
    </row>
    <row r="447" spans="3:12" x14ac:dyDescent="0.25">
      <c r="C447" s="14" t="e" vm="12513">
        <v>#VALUE!</v>
      </c>
      <c r="D447" s="1" cm="1">
        <f t="array" aca="1" ref="D447" ca="1">_FV(C447,"52 week high",TRUE)</f>
        <v>322.64</v>
      </c>
      <c r="E447" s="1" cm="1">
        <f t="array" aca="1" ref="E447" ca="1">_FV(C447,"52 week low",TRUE)</f>
        <v>176.61</v>
      </c>
      <c r="F447" s="1" cm="1">
        <f t="array" aca="1" ref="F447" ca="1">_FV(C447,"Price")</f>
        <v>322.44</v>
      </c>
      <c r="G447" t="str" cm="1">
        <f t="array" aca="1" ref="G447" ca="1">_FV(C447,"Industry")</f>
        <v>Textiles &amp; Apparel</v>
      </c>
      <c r="H447" s="7" cm="1">
        <f t="array" aca="1" ref="H447" ca="1">_FV(C447,"Change (%)",TRUE)</f>
        <v>1.5814999999999999E-2</v>
      </c>
      <c r="I447" s="7">
        <f t="shared" ca="1" si="6"/>
        <v>0.9986304184071767</v>
      </c>
      <c r="K447" t="str" cm="1">
        <f t="array" aca="1" ref="K447" ca="1">_FV(C447,"Ticker symbol",TRUE)</f>
        <v>RL</v>
      </c>
      <c r="L447">
        <f ca="1">VLOOKUP(K447,'SPX holdings'!B:E,4,FALSE)</f>
        <v>2.1180000000000001E-2</v>
      </c>
    </row>
    <row r="448" spans="3:12" x14ac:dyDescent="0.25">
      <c r="C448" s="8" t="e" vm="12514">
        <v>#VALUE!</v>
      </c>
      <c r="D448" s="1" cm="1">
        <f t="array" aca="1" ref="D448" ca="1">_FV(C448,"52 week high",TRUE)</f>
        <v>78.180099999999996</v>
      </c>
      <c r="E448" s="1" cm="1">
        <f t="array" aca="1" ref="E448" ca="1">_FV(C448,"52 week low",TRUE)</f>
        <v>63.44</v>
      </c>
      <c r="F448" s="1" cm="1">
        <f t="array" aca="1" ref="F448" ca="1">_FV(C448,"Price")</f>
        <v>71.88</v>
      </c>
      <c r="G448" t="str" cm="1">
        <f t="array" aca="1" ref="G448" ca="1">_FV(C448,"Industry")</f>
        <v>Residential &amp; Commercial REIT</v>
      </c>
      <c r="H448" s="7" cm="1">
        <f t="array" aca="1" ref="H448" ca="1">_FV(C448,"Change (%)",TRUE)</f>
        <v>-2.9130000000000002E-3</v>
      </c>
      <c r="I448" s="7">
        <f t="shared" ca="1" si="6"/>
        <v>0.5725877029328158</v>
      </c>
      <c r="K448" t="str" cm="1">
        <f t="array" aca="1" ref="K448" ca="1">_FV(C448,"Ticker symbol",TRUE)</f>
        <v>REG</v>
      </c>
      <c r="L448">
        <f ca="1">VLOOKUP(K448,'SPX holdings'!B:E,4,FALSE)</f>
        <v>2.1058E-2</v>
      </c>
    </row>
    <row r="449" spans="3:12" x14ac:dyDescent="0.25">
      <c r="C449" s="14" t="e" vm="12515">
        <v>#VALUE!</v>
      </c>
      <c r="D449" s="1" cm="1">
        <f t="array" aca="1" ref="D449" ca="1">_FV(C449,"52 week high",TRUE)</f>
        <v>240.255</v>
      </c>
      <c r="E449" s="1" cm="1">
        <f t="array" aca="1" ref="E449" ca="1">_FV(C449,"52 week low",TRUE)</f>
        <v>152.3278</v>
      </c>
      <c r="F449" s="1" cm="1">
        <f t="array" aca="1" ref="F449" ca="1">_FV(C449,"Price")</f>
        <v>205.54</v>
      </c>
      <c r="G449" t="str" cm="1">
        <f t="array" aca="1" ref="G449" ca="1">_FV(C449,"Industry")</f>
        <v>Healthcare Providers &amp; Services</v>
      </c>
      <c r="H449" s="7" cm="1">
        <f t="array" aca="1" ref="H449" ca="1">_FV(C449,"Change (%)",TRUE)</f>
        <v>9.9750000000000012E-3</v>
      </c>
      <c r="I449" s="7">
        <f t="shared" ca="1" si="6"/>
        <v>0.6051847437425506</v>
      </c>
      <c r="K449" t="str" cm="1">
        <f t="array" aca="1" ref="K449" ca="1">_FV(C449,"Ticker symbol",TRUE)</f>
        <v>UHS</v>
      </c>
      <c r="L449">
        <f ca="1">VLOOKUP(K449,'SPX holdings'!B:E,4,FALSE)</f>
        <v>2.0643000000000002E-2</v>
      </c>
    </row>
    <row r="450" spans="3:12" x14ac:dyDescent="0.25">
      <c r="C450" s="8" t="e" vm="12516">
        <v>#VALUE!</v>
      </c>
      <c r="D450" s="1" cm="1">
        <f t="array" aca="1" ref="D450" ca="1">_FV(C450,"52 week high",TRUE)</f>
        <v>38.284999999999997</v>
      </c>
      <c r="E450" s="1" cm="1">
        <f t="array" aca="1" ref="E450" ca="1">_FV(C450,"52 week low",TRUE)</f>
        <v>21.33</v>
      </c>
      <c r="F450" s="1" cm="1">
        <f t="array" aca="1" ref="F450" ca="1">_FV(C450,"Price")</f>
        <v>23.24</v>
      </c>
      <c r="G450" t="str" cm="1">
        <f t="array" aca="1" ref="G450" ca="1">_FV(C450,"Industry")</f>
        <v>Healthcare Equipment &amp; Supplies</v>
      </c>
      <c r="H450" s="7" cm="1">
        <f t="array" aca="1" ref="H450" ca="1">_FV(C450,"Change (%)",TRUE)</f>
        <v>-5.1370000000000001E-3</v>
      </c>
      <c r="I450" s="7">
        <f t="shared" ca="1" si="6"/>
        <v>0.1126511353583014</v>
      </c>
      <c r="K450" t="str" cm="1">
        <f t="array" aca="1" ref="K450" ca="1">_FV(C450,"Ticker symbol",TRUE)</f>
        <v>BAX</v>
      </c>
      <c r="L450">
        <f ca="1">VLOOKUP(K450,'SPX holdings'!B:E,4,FALSE)</f>
        <v>2.0556999999999999E-2</v>
      </c>
    </row>
    <row r="451" spans="3:12" x14ac:dyDescent="0.25">
      <c r="C451" s="14" t="e" vm="12517">
        <v>#VALUE!</v>
      </c>
      <c r="D451" s="1" cm="1">
        <f t="array" aca="1" ref="D451" ca="1">_FV(C451,"52 week high",TRUE)</f>
        <v>31.61</v>
      </c>
      <c r="E451" s="1" cm="1">
        <f t="array" aca="1" ref="E451" ca="1">_FV(C451,"52 week low",TRUE)</f>
        <v>23.38</v>
      </c>
      <c r="F451" s="1" cm="1">
        <f t="array" aca="1" ref="F451" ca="1">_FV(C451,"Price")</f>
        <v>28.55</v>
      </c>
      <c r="G451" t="str" cm="1">
        <f t="array" aca="1" ref="G451" ca="1">_FV(C451,"Industry")</f>
        <v>Media &amp; Publishing</v>
      </c>
      <c r="H451" s="7" cm="1">
        <f t="array" aca="1" ref="H451" ca="1">_FV(C451,"Change (%)",TRUE)</f>
        <v>-1.3816999999999999E-2</v>
      </c>
      <c r="I451" s="7">
        <f t="shared" ca="1" si="6"/>
        <v>0.62818955042527358</v>
      </c>
      <c r="K451" t="str" cm="1">
        <f t="array" aca="1" ref="K451" ca="1">_FV(C451,"Ticker symbol",TRUE)</f>
        <v>NWSA</v>
      </c>
      <c r="L451">
        <f ca="1">VLOOKUP(K451,'SPX holdings'!B:E,4,FALSE)</f>
        <v>2.0549999999999999E-2</v>
      </c>
    </row>
    <row r="452" spans="3:12" x14ac:dyDescent="0.25">
      <c r="C452" s="8" t="e" vm="12518">
        <v>#VALUE!</v>
      </c>
      <c r="D452" s="1" cm="1">
        <f t="array" aca="1" ref="D452" ca="1">_FV(C452,"52 week high",TRUE)</f>
        <v>13.55</v>
      </c>
      <c r="E452" s="1" cm="1">
        <f t="array" aca="1" ref="E452" ca="1">_FV(C452,"52 week low",TRUE)</f>
        <v>6.85</v>
      </c>
      <c r="F452" s="1" cm="1">
        <f t="array" aca="1" ref="F452" ca="1">_FV(C452,"Price")</f>
        <v>10.11</v>
      </c>
      <c r="G452" t="str" cm="1">
        <f t="array" aca="1" ref="G452" ca="1">_FV(C452,"Industry")</f>
        <v>Pharmaceuticals</v>
      </c>
      <c r="H452" s="7" cm="1">
        <f t="array" aca="1" ref="H452" ca="1">_FV(C452,"Change (%)",TRUE)</f>
        <v>1.9819999999999998E-3</v>
      </c>
      <c r="I452" s="7">
        <f t="shared" ca="1" si="6"/>
        <v>0.48656716417910439</v>
      </c>
      <c r="K452" t="str" cm="1">
        <f t="array" aca="1" ref="K452" ca="1">_FV(C452,"Ticker symbol",TRUE)</f>
        <v>VTRS</v>
      </c>
      <c r="L452">
        <f ca="1">VLOOKUP(K452,'SPX holdings'!B:E,4,FALSE)</f>
        <v>2.0525000000000002E-2</v>
      </c>
    </row>
    <row r="453" spans="3:12" x14ac:dyDescent="0.25">
      <c r="C453" s="14" t="e" vm="12519">
        <v>#VALUE!</v>
      </c>
      <c r="D453" s="1" cm="1">
        <f t="array" aca="1" ref="D453" ca="1">_FV(C453,"52 week high",TRUE)</f>
        <v>125.41500000000001</v>
      </c>
      <c r="E453" s="1" cm="1">
        <f t="array" aca="1" ref="E453" ca="1">_FV(C453,"52 week low",TRUE)</f>
        <v>93.3</v>
      </c>
      <c r="F453" s="1" cm="1">
        <f t="array" aca="1" ref="F453" ca="1">_FV(C453,"Price")</f>
        <v>107.8</v>
      </c>
      <c r="G453" t="str" cm="1">
        <f t="array" aca="1" ref="G453" ca="1">_FV(C453,"Industry")</f>
        <v>Food &amp; Tobacco</v>
      </c>
      <c r="H453" s="7" cm="1">
        <f t="array" aca="1" ref="H453" ca="1">_FV(C453,"Change (%)",TRUE)</f>
        <v>-6.6349999999999994E-3</v>
      </c>
      <c r="I453" s="7">
        <f t="shared" ca="1" si="6"/>
        <v>0.45150241320255319</v>
      </c>
      <c r="K453" t="str" cm="1">
        <f t="array" aca="1" ref="K453" ca="1">_FV(C453,"Ticker symbol",TRUE)</f>
        <v>SJM</v>
      </c>
      <c r="L453">
        <f ca="1">VLOOKUP(K453,'SPX holdings'!B:E,4,FALSE)</f>
        <v>2.0441999999999998E-2</v>
      </c>
    </row>
    <row r="454" spans="3:12" x14ac:dyDescent="0.25">
      <c r="C454" s="8" t="e" vm="12520">
        <v>#VALUE!</v>
      </c>
      <c r="D454" s="1" cm="1">
        <f t="array" aca="1" ref="D454" ca="1">_FV(C454,"52 week high",TRUE)</f>
        <v>101.5</v>
      </c>
      <c r="E454" s="1" cm="1">
        <f t="array" aca="1" ref="E454" ca="1">_FV(C454,"52 week low",TRUE)</f>
        <v>47.93</v>
      </c>
      <c r="F454" s="1" cm="1">
        <f t="array" aca="1" ref="F454" ca="1">_FV(C454,"Price")</f>
        <v>77.37</v>
      </c>
      <c r="G454" t="str" cm="1">
        <f t="array" aca="1" ref="G454" ca="1">_FV(C454,"Industry")</f>
        <v>Semiconductors &amp; Semiconductor Equipment</v>
      </c>
      <c r="H454" s="7" cm="1">
        <f t="array" aca="1" ref="H454" ca="1">_FV(C454,"Change (%)",TRUE)</f>
        <v>1.3491999999999999E-2</v>
      </c>
      <c r="I454" s="7">
        <f t="shared" ca="1" si="6"/>
        <v>0.54956132163524374</v>
      </c>
      <c r="K454" t="str" cm="1">
        <f t="array" aca="1" ref="K454" ca="1">_FV(C454,"Ticker symbol",TRUE)</f>
        <v>SWKS</v>
      </c>
      <c r="L454">
        <f ca="1">VLOOKUP(K454,'SPX holdings'!B:E,4,FALSE)</f>
        <v>2.0413000000000001E-2</v>
      </c>
    </row>
    <row r="455" spans="3:12" x14ac:dyDescent="0.25">
      <c r="C455" s="14" t="e" vm="12521">
        <v>#VALUE!</v>
      </c>
      <c r="D455" s="1" cm="1">
        <f t="array" aca="1" ref="D455" ca="1">_FV(C455,"52 week high",TRUE)</f>
        <v>109.91</v>
      </c>
      <c r="E455" s="1" cm="1">
        <f t="array" aca="1" ref="E455" ca="1">_FV(C455,"52 week low",TRUE)</f>
        <v>53.9101</v>
      </c>
      <c r="F455" s="1" cm="1">
        <f t="array" aca="1" ref="F455" ca="1">_FV(C455,"Price")</f>
        <v>74.040000000000006</v>
      </c>
      <c r="G455" t="str" cm="1">
        <f t="array" aca="1" ref="G455" ca="1">_FV(C455,"Industry")</f>
        <v>Machinery, Equipment &amp; Components</v>
      </c>
      <c r="H455" s="7" cm="1">
        <f t="array" aca="1" ref="H455" ca="1">_FV(C455,"Change (%)",TRUE)</f>
        <v>5.705E-3</v>
      </c>
      <c r="I455" s="7">
        <f t="shared" ca="1" si="6"/>
        <v>0.35946314189846779</v>
      </c>
      <c r="K455" t="str" cm="1">
        <f t="array" aca="1" ref="K455" ca="1">_FV(C455,"Ticker symbol",TRUE)</f>
        <v>SWK</v>
      </c>
      <c r="L455">
        <f ca="1">VLOOKUP(K455,'SPX holdings'!B:E,4,FALSE)</f>
        <v>2.0239E-2</v>
      </c>
    </row>
    <row r="456" spans="3:12" x14ac:dyDescent="0.25">
      <c r="C456" s="8" t="e" vm="12522">
        <v>#VALUE!</v>
      </c>
      <c r="D456" s="1" cm="1">
        <f t="array" aca="1" ref="D456" ca="1">_FV(C456,"52 week high",TRUE)</f>
        <v>147.83000000000001</v>
      </c>
      <c r="E456" s="1" cm="1">
        <f t="array" aca="1" ref="E456" ca="1">_FV(C456,"52 week low",TRUE)</f>
        <v>100.27</v>
      </c>
      <c r="F456" s="1" cm="1">
        <f t="array" aca="1" ref="F456" ca="1">_FV(C456,"Price")</f>
        <v>139.44</v>
      </c>
      <c r="G456" t="str" cm="1">
        <f t="array" aca="1" ref="G456" ca="1">_FV(C456,"Industry")</f>
        <v>Insurance</v>
      </c>
      <c r="H456" s="7" cm="1">
        <f t="array" aca="1" ref="H456" ca="1">_FV(C456,"Change (%)",TRUE)</f>
        <v>-1.0924E-2</v>
      </c>
      <c r="I456" s="7">
        <f t="shared" ca="1" si="6"/>
        <v>0.82359125315391057</v>
      </c>
      <c r="K456" t="str" cm="1">
        <f t="array" aca="1" ref="K456" ca="1">_FV(C456,"Ticker symbol",TRUE)</f>
        <v>GL</v>
      </c>
      <c r="L456">
        <f ca="1">VLOOKUP(K456,'SPX holdings'!B:E,4,FALSE)</f>
        <v>2.0199000000000002E-2</v>
      </c>
    </row>
    <row r="457" spans="3:12" x14ac:dyDescent="0.25">
      <c r="C457" s="14" t="e" vm="12523">
        <v>#VALUE!</v>
      </c>
      <c r="D457" s="1" cm="1">
        <f t="array" aca="1" ref="D457" ca="1">_FV(C457,"52 week high",TRUE)</f>
        <v>127.65</v>
      </c>
      <c r="E457" s="1" cm="1">
        <f t="array" aca="1" ref="E457" ca="1">_FV(C457,"52 week low",TRUE)</f>
        <v>102.35</v>
      </c>
      <c r="F457" s="1" cm="1">
        <f t="array" aca="1" ref="F457" ca="1">_FV(C457,"Price")</f>
        <v>104.42</v>
      </c>
      <c r="G457" t="str" cm="1">
        <f t="array" aca="1" ref="G457" ca="1">_FV(C457,"Industry")</f>
        <v>Residential &amp; Commercial REIT</v>
      </c>
      <c r="H457" s="7" cm="1">
        <f t="array" aca="1" ref="H457" ca="1">_FV(C457,"Change (%)",TRUE)</f>
        <v>-1.1081000000000001E-2</v>
      </c>
      <c r="I457" s="7">
        <f t="shared" ref="I457:I510" ca="1" si="7">(F457-E457)/(D457-E457)</f>
        <v>8.1818181818182067E-2</v>
      </c>
      <c r="K457" t="str" cm="1">
        <f t="array" aca="1" ref="K457" ca="1">_FV(C457,"Ticker symbol",TRUE)</f>
        <v>CPT</v>
      </c>
      <c r="L457">
        <f ca="1">VLOOKUP(K457,'SPX holdings'!B:E,4,FALSE)</f>
        <v>2.0136000000000001E-2</v>
      </c>
    </row>
    <row r="458" spans="3:12" x14ac:dyDescent="0.25">
      <c r="C458" s="8" t="e" vm="12524">
        <v>#VALUE!</v>
      </c>
      <c r="D458" s="1" cm="1">
        <f t="array" aca="1" ref="D458" ca="1">_FV(C458,"52 week high",TRUE)</f>
        <v>293.14</v>
      </c>
      <c r="E458" s="1" cm="1">
        <f t="array" aca="1" ref="E458" ca="1">_FV(C458,"52 week low",TRUE)</f>
        <v>158.88</v>
      </c>
      <c r="F458" s="1" cm="1">
        <f t="array" aca="1" ref="F458" ca="1">_FV(C458,"Price")</f>
        <v>282.22000000000003</v>
      </c>
      <c r="G458" t="str" cm="1">
        <f t="array" aca="1" ref="G458" ca="1">_FV(C458,"Industry")</f>
        <v>Aerospace &amp; Defense</v>
      </c>
      <c r="H458" s="7" cm="1">
        <f t="array" aca="1" ref="H458" ca="1">_FV(C458,"Change (%)",TRUE)</f>
        <v>-1.3250999999999999E-2</v>
      </c>
      <c r="I458" s="7">
        <f t="shared" ca="1" si="7"/>
        <v>0.91866527632951023</v>
      </c>
      <c r="K458" t="str" cm="1">
        <f t="array" aca="1" ref="K458" ca="1">_FV(C458,"Ticker symbol",TRUE)</f>
        <v>HII</v>
      </c>
      <c r="L458">
        <f ca="1">VLOOKUP(K458,'SPX holdings'!B:E,4,FALSE)</f>
        <v>1.9969000000000001E-2</v>
      </c>
    </row>
    <row r="459" spans="3:12" x14ac:dyDescent="0.25">
      <c r="C459" s="14" t="e" vm="12525">
        <v>#VALUE!</v>
      </c>
      <c r="D459" s="1" cm="1">
        <f t="array" aca="1" ref="D459" ca="1">_FV(C459,"52 week high",TRUE)</f>
        <v>99.39</v>
      </c>
      <c r="E459" s="1" cm="1">
        <f t="array" aca="1" ref="E459" ca="1">_FV(C459,"52 week low",TRUE)</f>
        <v>67.400000000000006</v>
      </c>
      <c r="F459" s="1" cm="1">
        <f t="array" aca="1" ref="F459" ca="1">_FV(C459,"Price")</f>
        <v>83.02</v>
      </c>
      <c r="G459" t="str" cm="1">
        <f t="array" aca="1" ref="G459" ca="1">_FV(C459,"Industry")</f>
        <v>Food &amp; Tobacco</v>
      </c>
      <c r="H459" s="7" cm="1">
        <f t="array" aca="1" ref="H459" ca="1">_FV(C459,"Change (%)",TRUE)</f>
        <v>6.4249999999999993E-3</v>
      </c>
      <c r="I459" s="7">
        <f t="shared" ca="1" si="7"/>
        <v>0.48827758674585786</v>
      </c>
      <c r="K459" t="str" cm="1">
        <f t="array" aca="1" ref="K459" ca="1">_FV(C459,"Ticker symbol",TRUE)</f>
        <v>BG</v>
      </c>
      <c r="L459">
        <f ca="1">VLOOKUP(K459,'SPX holdings'!B:E,4,FALSE)</f>
        <v>1.9847E-2</v>
      </c>
    </row>
    <row r="460" spans="3:12" x14ac:dyDescent="0.25">
      <c r="C460" s="8" t="e" vm="12526">
        <v>#VALUE!</v>
      </c>
      <c r="D460" s="1" cm="1">
        <f t="array" aca="1" ref="D460" ca="1">_FV(C460,"52 week high",TRUE)</f>
        <v>46.62</v>
      </c>
      <c r="E460" s="1" cm="1">
        <f t="array" aca="1" ref="E460" ca="1">_FV(C460,"52 week low",TRUE)</f>
        <v>36.265000000000001</v>
      </c>
      <c r="F460" s="1" cm="1">
        <f t="array" aca="1" ref="F460" ca="1">_FV(C460,"Price")</f>
        <v>36.4</v>
      </c>
      <c r="G460" t="str" cm="1">
        <f t="array" aca="1" ref="G460" ca="1">_FV(C460,"Industry")</f>
        <v>Residential &amp; Commercial REIT</v>
      </c>
      <c r="H460" s="7" cm="1">
        <f t="array" aca="1" ref="H460" ca="1">_FV(C460,"Change (%)",TRUE)</f>
        <v>-1.4085E-2</v>
      </c>
      <c r="I460" s="7">
        <f t="shared" ca="1" si="7"/>
        <v>1.3037180106228686E-2</v>
      </c>
      <c r="K460" t="str" cm="1">
        <f t="array" aca="1" ref="K460" ca="1">_FV(C460,"Ticker symbol",TRUE)</f>
        <v>UDR</v>
      </c>
      <c r="L460">
        <f ca="1">VLOOKUP(K460,'SPX holdings'!B:E,4,FALSE)</f>
        <v>1.9781E-2</v>
      </c>
    </row>
    <row r="461" spans="3:12" x14ac:dyDescent="0.25">
      <c r="C461" s="14" t="e" vm="12527">
        <v>#VALUE!</v>
      </c>
      <c r="D461" s="1" cm="1">
        <f t="array" aca="1" ref="D461" ca="1">_FV(C461,"52 week high",TRUE)</f>
        <v>38.229999999999997</v>
      </c>
      <c r="E461" s="1" cm="1">
        <f t="array" aca="1" ref="E461" ca="1">_FV(C461,"52 week low",TRUE)</f>
        <v>22.36</v>
      </c>
      <c r="F461" s="1" cm="1">
        <f t="array" aca="1" ref="F461" ca="1">_FV(C461,"Price")</f>
        <v>34.76</v>
      </c>
      <c r="G461" t="str" cm="1">
        <f t="array" aca="1" ref="G461" ca="1">_FV(C461,"Industry")</f>
        <v>Chemicals</v>
      </c>
      <c r="H461" s="7" cm="1">
        <f t="array" aca="1" ref="H461" ca="1">_FV(C461,"Change (%)",TRUE)</f>
        <v>2.7793999999999999E-2</v>
      </c>
      <c r="I461" s="7">
        <f t="shared" ca="1" si="7"/>
        <v>0.78134845620667925</v>
      </c>
      <c r="K461" t="str" cm="1">
        <f t="array" aca="1" ref="K461" ca="1">_FV(C461,"Ticker symbol",TRUE)</f>
        <v>MOS</v>
      </c>
      <c r="L461">
        <f ca="1">VLOOKUP(K461,'SPX holdings'!B:E,4,FALSE)</f>
        <v>1.9317000000000001E-2</v>
      </c>
    </row>
    <row r="462" spans="3:12" x14ac:dyDescent="0.25">
      <c r="C462" s="8" t="e" vm="12528">
        <v>#VALUE!</v>
      </c>
      <c r="D462" s="1" cm="1">
        <f t="array" aca="1" ref="D462" ca="1">_FV(C462,"52 week high",TRUE)</f>
        <v>29.29</v>
      </c>
      <c r="E462" s="1" cm="1">
        <f t="array" aca="1" ref="E462" ca="1">_FV(C462,"52 week low",TRUE)</f>
        <v>14.21</v>
      </c>
      <c r="F462" s="1" cm="1">
        <f t="array" aca="1" ref="F462" ca="1">_FV(C462,"Price")</f>
        <v>24.57</v>
      </c>
      <c r="G462" t="str" cm="1">
        <f t="array" aca="1" ref="G462" ca="1">_FV(C462,"Industry")</f>
        <v>Hotels &amp; Entertainment Services</v>
      </c>
      <c r="H462" s="7" cm="1">
        <f t="array" aca="1" ref="H462" ca="1">_FV(C462,"Change (%)",TRUE)</f>
        <v>1.5709000000000001E-2</v>
      </c>
      <c r="I462" s="7">
        <f t="shared" ca="1" si="7"/>
        <v>0.6870026525198939</v>
      </c>
      <c r="K462" t="str" cm="1">
        <f t="array" aca="1" ref="K462" ca="1">_FV(C462,"Ticker symbol",TRUE)</f>
        <v>NCLH</v>
      </c>
      <c r="L462">
        <f ca="1">VLOOKUP(K462,'SPX holdings'!B:E,4,FALSE)</f>
        <v>1.9224999999999999E-2</v>
      </c>
    </row>
    <row r="463" spans="3:12" x14ac:dyDescent="0.25">
      <c r="C463" s="14" t="e" vm="12529">
        <v>#VALUE!</v>
      </c>
      <c r="D463" s="1" cm="1">
        <f t="array" aca="1" ref="D463" ca="1">_FV(C463,"52 week high",TRUE)</f>
        <v>82.69</v>
      </c>
      <c r="E463" s="1" cm="1">
        <f t="array" aca="1" ref="E463" ca="1">_FV(C463,"52 week low",TRUE)</f>
        <v>48.005000000000003</v>
      </c>
      <c r="F463" s="1" cm="1">
        <f t="array" aca="1" ref="F463" ca="1">_FV(C463,"Price")</f>
        <v>68.989999999999995</v>
      </c>
      <c r="G463" t="str" cm="1">
        <f t="array" aca="1" ref="G463" ca="1">_FV(C463,"Industry")</f>
        <v>Software &amp; IT Services</v>
      </c>
      <c r="H463" s="7" cm="1">
        <f t="array" aca="1" ref="H463" ca="1">_FV(C463,"Change (%)",TRUE)</f>
        <v>5.8009999999999995E-4</v>
      </c>
      <c r="I463" s="7">
        <f t="shared" ca="1" si="7"/>
        <v>0.60501657777137074</v>
      </c>
      <c r="K463" t="str" cm="1">
        <f t="array" aca="1" ref="K463" ca="1">_FV(C463,"Ticker symbol",TRUE)</f>
        <v>DAY</v>
      </c>
      <c r="L463">
        <f ca="1">VLOOKUP(K463,'SPX holdings'!B:E,4,FALSE)</f>
        <v>1.9219E-2</v>
      </c>
    </row>
    <row r="464" spans="3:12" x14ac:dyDescent="0.25">
      <c r="C464" s="8" t="e" vm="12530">
        <v>#VALUE!</v>
      </c>
      <c r="D464" s="1" cm="1">
        <f t="array" aca="1" ref="D464" ca="1">_FV(C464,"52 week high",TRUE)</f>
        <v>499.87</v>
      </c>
      <c r="E464" s="1" cm="1">
        <f t="array" aca="1" ref="E464" ca="1">_FV(C464,"52 week low",TRUE)</f>
        <v>280.2</v>
      </c>
      <c r="F464" s="1" cm="1">
        <f t="array" aca="1" ref="F464" ca="1">_FV(C464,"Price")</f>
        <v>281.91000000000003</v>
      </c>
      <c r="G464" t="str" cm="1">
        <f t="array" aca="1" ref="G464" ca="1">_FV(C464,"Industry")</f>
        <v>Professional &amp; Commercial Services</v>
      </c>
      <c r="H464" s="7" cm="1">
        <f t="array" aca="1" ref="H464" ca="1">_FV(C464,"Change (%)",TRUE)</f>
        <v>-1.6810000000000002E-2</v>
      </c>
      <c r="I464" s="7">
        <f t="shared" ca="1" si="7"/>
        <v>7.7844038785452553E-3</v>
      </c>
      <c r="K464" t="str" cm="1">
        <f t="array" aca="1" ref="K464" ca="1">_FV(C464,"Ticker symbol",TRUE)</f>
        <v>FDS</v>
      </c>
      <c r="L464">
        <f ca="1">VLOOKUP(K464,'SPX holdings'!B:E,4,FALSE)</f>
        <v>1.9209E-2</v>
      </c>
    </row>
    <row r="465" spans="3:12" x14ac:dyDescent="0.25">
      <c r="C465" s="14" t="e" vm="12531">
        <v>#VALUE!</v>
      </c>
      <c r="D465" s="1" cm="1">
        <f t="array" aca="1" ref="D465" ca="1">_FV(C465,"52 week high",TRUE)</f>
        <v>196</v>
      </c>
      <c r="E465" s="1" cm="1">
        <f t="array" aca="1" ref="E465" ca="1">_FV(C465,"52 week low",TRUE)</f>
        <v>144.12</v>
      </c>
      <c r="F465" s="1" cm="1">
        <f t="array" aca="1" ref="F465" ca="1">_FV(C465,"Price")</f>
        <v>146.31</v>
      </c>
      <c r="G465" t="str" cm="1">
        <f t="array" aca="1" ref="G465" ca="1">_FV(C465,"Industry")</f>
        <v>Software &amp; IT Services</v>
      </c>
      <c r="H465" s="7" cm="1">
        <f t="array" aca="1" ref="H465" ca="1">_FV(C465,"Change (%)",TRUE)</f>
        <v>1.3669999999999999E-4</v>
      </c>
      <c r="I465" s="7">
        <f t="shared" ca="1" si="7"/>
        <v>4.2212798766383924E-2</v>
      </c>
      <c r="K465" t="str" cm="1">
        <f t="array" aca="1" ref="K465" ca="1">_FV(C465,"Ticker symbol",TRUE)</f>
        <v>JKHY</v>
      </c>
      <c r="L465">
        <f ca="1">VLOOKUP(K465,'SPX holdings'!B:E,4,FALSE)</f>
        <v>1.9206999999999998E-2</v>
      </c>
    </row>
    <row r="466" spans="3:12" x14ac:dyDescent="0.25">
      <c r="C466" s="8" t="e" vm="12532">
        <v>#VALUE!</v>
      </c>
      <c r="D466" s="1" cm="1">
        <f t="array" aca="1" ref="D466" ca="1">_FV(C466,"52 week high",TRUE)</f>
        <v>230.55</v>
      </c>
      <c r="E466" s="1" cm="1">
        <f t="array" aca="1" ref="E466" ca="1">_FV(C466,"52 week low",TRUE)</f>
        <v>174.97380000000001</v>
      </c>
      <c r="F466" s="1" cm="1">
        <f t="array" aca="1" ref="F466" ca="1">_FV(C466,"Price")</f>
        <v>218.36</v>
      </c>
      <c r="G466" t="str" cm="1">
        <f t="array" aca="1" ref="G466" ca="1">_FV(C466,"Industry")</f>
        <v>Insurance</v>
      </c>
      <c r="H466" s="7" cm="1">
        <f t="array" aca="1" ref="H466" ca="1">_FV(C466,"Change (%)",TRUE)</f>
        <v>4.0460000000000001E-3</v>
      </c>
      <c r="I466" s="7">
        <f t="shared" ca="1" si="7"/>
        <v>0.78066150618430197</v>
      </c>
      <c r="K466" t="str" cm="1">
        <f t="array" aca="1" ref="K466" ca="1">_FV(C466,"Ticker symbol",TRUE)</f>
        <v>AIZ</v>
      </c>
      <c r="L466">
        <f ca="1">VLOOKUP(K466,'SPX holdings'!B:E,4,FALSE)</f>
        <v>1.9146E-2</v>
      </c>
    </row>
    <row r="467" spans="3:12" x14ac:dyDescent="0.25">
      <c r="C467" s="14" t="e" vm="12533">
        <v>#VALUE!</v>
      </c>
      <c r="D467" s="1" cm="1">
        <f t="array" aca="1" ref="D467" ca="1">_FV(C467,"52 week high",TRUE)</f>
        <v>90.109899999999996</v>
      </c>
      <c r="E467" s="1" cm="1">
        <f t="array" aca="1" ref="E467" ca="1">_FV(C467,"52 week low",TRUE)</f>
        <v>54.22</v>
      </c>
      <c r="F467" s="1" cm="1">
        <f t="array" aca="1" ref="F467" ca="1">_FV(C467,"Price")</f>
        <v>75.61</v>
      </c>
      <c r="G467" t="str" cm="1">
        <f t="array" aca="1" ref="G467" ca="1">_FV(C467,"Industry")</f>
        <v>Residential &amp; Commercial REIT</v>
      </c>
      <c r="H467" s="7" cm="1">
        <f t="array" aca="1" ref="H467" ca="1">_FV(C467,"Change (%)",TRUE)</f>
        <v>-9.3030000000000005E-3</v>
      </c>
      <c r="I467" s="7">
        <f t="shared" ca="1" si="7"/>
        <v>0.59598940091780706</v>
      </c>
      <c r="K467" t="str" cm="1">
        <f t="array" aca="1" ref="K467" ca="1">_FV(C467,"Ticker symbol",TRUE)</f>
        <v>BXP</v>
      </c>
      <c r="L467">
        <f ca="1">VLOOKUP(K467,'SPX holdings'!B:E,4,FALSE)</f>
        <v>1.9109999999999999E-2</v>
      </c>
    </row>
    <row r="468" spans="3:12" x14ac:dyDescent="0.25">
      <c r="C468" s="8" t="e" vm="12534">
        <v>#VALUE!</v>
      </c>
      <c r="D468" s="1" cm="1">
        <f t="array" aca="1" ref="D468" ca="1">_FV(C468,"52 week high",TRUE)</f>
        <v>19.2561</v>
      </c>
      <c r="E468" s="1" cm="1">
        <f t="array" aca="1" ref="E468" ca="1">_FV(C468,"52 week low",TRUE)</f>
        <v>12.22</v>
      </c>
      <c r="F468" s="1" cm="1">
        <f t="array" aca="1" ref="F468" ca="1">_FV(C468,"Price")</f>
        <v>17.11</v>
      </c>
      <c r="G468" t="str" cm="1">
        <f t="array" aca="1" ref="G468" ca="1">_FV(C468,"Industry")</f>
        <v>Residential &amp; Commercial REIT</v>
      </c>
      <c r="H468" s="7" cm="1">
        <f t="array" aca="1" ref="H468" ca="1">_FV(C468,"Change (%)",TRUE)</f>
        <v>3.519E-3</v>
      </c>
      <c r="I468" s="7">
        <f t="shared" ca="1" si="7"/>
        <v>0.69498727988516351</v>
      </c>
      <c r="K468" t="str" cm="1">
        <f t="array" aca="1" ref="K468" ca="1">_FV(C468,"Ticker symbol",TRUE)</f>
        <v>HST</v>
      </c>
      <c r="L468">
        <f ca="1">VLOOKUP(K468,'SPX holdings'!B:E,4,FALSE)</f>
        <v>1.8981999999999999E-2</v>
      </c>
    </row>
    <row r="469" spans="3:12" x14ac:dyDescent="0.25">
      <c r="C469" s="14" t="e" vm="12535">
        <v>#VALUE!</v>
      </c>
      <c r="D469" s="1" cm="1">
        <f t="array" aca="1" ref="D469" ca="1">_FV(C469,"52 week high",TRUE)</f>
        <v>106.8</v>
      </c>
      <c r="E469" s="1" cm="1">
        <f t="array" aca="1" ref="E469" ca="1">_FV(C469,"52 week low",TRUE)</f>
        <v>67.510000000000005</v>
      </c>
      <c r="F469" s="1" cm="1">
        <f t="array" aca="1" ref="F469" ca="1">_FV(C469,"Price")</f>
        <v>78.010000000000005</v>
      </c>
      <c r="G469" t="str" cm="1">
        <f t="array" aca="1" ref="G469" ca="1">_FV(C469,"Industry")</f>
        <v>Software &amp; IT Services</v>
      </c>
      <c r="H469" s="7" cm="1">
        <f t="array" aca="1" ref="H469" ca="1">_FV(C469,"Change (%)",TRUE)</f>
        <v>2.8613E-2</v>
      </c>
      <c r="I469" s="7">
        <f t="shared" ca="1" si="7"/>
        <v>0.26724357342835331</v>
      </c>
      <c r="K469" t="str" cm="1">
        <f t="array" aca="1" ref="K469" ca="1">_FV(C469,"Ticker symbol",TRUE)</f>
        <v>AKAM</v>
      </c>
      <c r="L469">
        <f ca="1">VLOOKUP(K469,'SPX holdings'!B:E,4,FALSE)</f>
        <v>1.8948E-2</v>
      </c>
    </row>
    <row r="470" spans="3:12" x14ac:dyDescent="0.25">
      <c r="C470" s="8" t="e" vm="12536">
        <v>#VALUE!</v>
      </c>
      <c r="D470" s="1" cm="1">
        <f t="array" aca="1" ref="D470" ca="1">_FV(C470,"52 week high",TRUE)</f>
        <v>85.92</v>
      </c>
      <c r="E470" s="1" cm="1">
        <f t="array" aca="1" ref="E470" ca="1">_FV(C470,"52 week low",TRUE)</f>
        <v>60.7</v>
      </c>
      <c r="F470" s="1" cm="1">
        <f t="array" aca="1" ref="F470" ca="1">_FV(C470,"Price")</f>
        <v>74.605000000000004</v>
      </c>
      <c r="G470" t="str" cm="1">
        <f t="array" aca="1" ref="G470" ca="1">_FV(C470,"Industry")</f>
        <v>Healthcare Equipment &amp; Supplies</v>
      </c>
      <c r="H470" s="7" cm="1">
        <f t="array" aca="1" ref="H470" ca="1">_FV(C470,"Change (%)",TRUE)</f>
        <v>2.1427000000000002E-2</v>
      </c>
      <c r="I470" s="7">
        <f t="shared" ca="1" si="7"/>
        <v>0.55134813639968283</v>
      </c>
      <c r="K470" t="str" cm="1">
        <f t="array" aca="1" ref="K470" ca="1">_FV(C470,"Ticker symbol",TRUE)</f>
        <v>SOLV</v>
      </c>
      <c r="L470">
        <f ca="1">VLOOKUP(K470,'SPX holdings'!B:E,4,FALSE)</f>
        <v>1.8928E-2</v>
      </c>
    </row>
    <row r="471" spans="3:12" x14ac:dyDescent="0.25">
      <c r="C471" s="14" t="e" vm="12537">
        <v>#VALUE!</v>
      </c>
      <c r="D471" s="1" cm="1">
        <f t="array" aca="1" ref="D471" ca="1">_FV(C471,"52 week high",TRUE)</f>
        <v>96.5</v>
      </c>
      <c r="E471" s="1" cm="1">
        <f t="array" aca="1" ref="E471" ca="1">_FV(C471,"52 week low",TRUE)</f>
        <v>81.473299999999995</v>
      </c>
      <c r="F471" s="1" cm="1">
        <f t="array" aca="1" ref="F471" ca="1">_FV(C471,"Price")</f>
        <v>87.89</v>
      </c>
      <c r="G471" t="str" cm="1">
        <f t="array" aca="1" ref="G471" ca="1">_FV(C471,"Industry")</f>
        <v>Electrical Utilities &amp; IPPs</v>
      </c>
      <c r="H471" s="7" cm="1">
        <f t="array" aca="1" ref="H471" ca="1">_FV(C471,"Change (%)",TRUE)</f>
        <v>-3.2890000000000003E-3</v>
      </c>
      <c r="I471" s="7">
        <f t="shared" ca="1" si="7"/>
        <v>0.42701990456986588</v>
      </c>
      <c r="K471" t="str" cm="1">
        <f t="array" aca="1" ref="K471" ca="1">_FV(C471,"Ticker symbol",TRUE)</f>
        <v>PNW</v>
      </c>
      <c r="L471">
        <f ca="1">VLOOKUP(K471,'SPX holdings'!B:E,4,FALSE)</f>
        <v>1.8915000000000001E-2</v>
      </c>
    </row>
    <row r="472" spans="3:12" x14ac:dyDescent="0.25">
      <c r="C472" s="8" t="e" vm="12538">
        <v>#VALUE!</v>
      </c>
      <c r="D472" s="1" cm="1">
        <f t="array" aca="1" ref="D472" ca="1">_FV(C472,"52 week high",TRUE)</f>
        <v>134.22999999999999</v>
      </c>
      <c r="E472" s="1" cm="1">
        <f t="array" aca="1" ref="E472" ca="1">_FV(C472,"52 week low",TRUE)</f>
        <v>65.25</v>
      </c>
      <c r="F472" s="1" cm="1">
        <f t="array" aca="1" ref="F472" ca="1">_FV(C472,"Price")</f>
        <v>133.34</v>
      </c>
      <c r="G472" t="str" cm="1">
        <f t="array" aca="1" ref="G472" ca="1">_FV(C472,"Industry")</f>
        <v>Hotels &amp; Entertainment Services</v>
      </c>
      <c r="H472" s="7" cm="1">
        <f t="array" aca="1" ref="H472" ca="1">_FV(C472,"Change (%)",TRUE)</f>
        <v>9.9220000000000003E-3</v>
      </c>
      <c r="I472" s="7">
        <f t="shared" ca="1" si="7"/>
        <v>0.98709770948100917</v>
      </c>
      <c r="K472" t="str" cm="1">
        <f t="array" aca="1" ref="K472" ca="1">_FV(C472,"Ticker symbol",TRUE)</f>
        <v>WYNN</v>
      </c>
      <c r="L472">
        <f ca="1">VLOOKUP(K472,'SPX holdings'!B:E,4,FALSE)</f>
        <v>1.8881999999999999E-2</v>
      </c>
    </row>
    <row r="473" spans="3:12" x14ac:dyDescent="0.25">
      <c r="C473" s="14" t="e" vm="12539">
        <v>#VALUE!</v>
      </c>
      <c r="D473" s="1" cm="1">
        <f t="array" aca="1" ref="D473" ca="1">_FV(C473,"52 week high",TRUE)</f>
        <v>33.049999999999997</v>
      </c>
      <c r="E473" s="1" cm="1">
        <f t="array" aca="1" ref="E473" ca="1">_FV(C473,"52 week low",TRUE)</f>
        <v>22.510100000000001</v>
      </c>
      <c r="F473" s="1" cm="1">
        <f t="array" aca="1" ref="F473" ca="1">_FV(C473,"Price")</f>
        <v>26.26</v>
      </c>
      <c r="G473" t="str" cm="1">
        <f t="array" aca="1" ref="G473" ca="1">_FV(C473,"Industry")</f>
        <v>Media &amp; Publishing</v>
      </c>
      <c r="H473" s="7" cm="1">
        <f t="array" aca="1" ref="H473" ca="1">_FV(C473,"Change (%)",TRUE)</f>
        <v>-9.4299999999999991E-3</v>
      </c>
      <c r="I473" s="7">
        <f t="shared" ca="1" si="7"/>
        <v>0.35578136414956513</v>
      </c>
      <c r="K473" t="str" cm="1">
        <f t="array" aca="1" ref="K473" ca="1">_FV(C473,"Ticker symbol",TRUE)</f>
        <v>IPG</v>
      </c>
      <c r="L473">
        <f ca="1">VLOOKUP(K473,'SPX holdings'!B:E,4,FALSE)</f>
        <v>1.8341E-2</v>
      </c>
    </row>
    <row r="474" spans="3:12" x14ac:dyDescent="0.25">
      <c r="C474" s="8" t="e" vm="12540">
        <v>#VALUE!</v>
      </c>
      <c r="D474" s="1" cm="1">
        <f t="array" aca="1" ref="D474" ca="1">_FV(C474,"52 week high",TRUE)</f>
        <v>359.97</v>
      </c>
      <c r="E474" s="1" cm="1">
        <f t="array" aca="1" ref="E474" ca="1">_FV(C474,"52 week low",TRUE)</f>
        <v>151.94999999999999</v>
      </c>
      <c r="F474" s="1" cm="1">
        <f t="array" aca="1" ref="F474" ca="1">_FV(C474,"Price")</f>
        <v>194.25</v>
      </c>
      <c r="G474" t="str" cm="1">
        <f t="array" aca="1" ref="G474" ca="1">_FV(C474,"Industry")</f>
        <v>Healthcare Providers &amp; Services</v>
      </c>
      <c r="H474" s="7" cm="1">
        <f t="array" aca="1" ref="H474" ca="1">_FV(C474,"Change (%)",TRUE)</f>
        <v>7.5729999999999999E-3</v>
      </c>
      <c r="I474" s="7">
        <f t="shared" ca="1" si="7"/>
        <v>0.20334583213152582</v>
      </c>
      <c r="K474" t="str" cm="1">
        <f t="array" aca="1" ref="K474" ca="1">_FV(C474,"Ticker symbol",TRUE)</f>
        <v>MOH</v>
      </c>
      <c r="L474">
        <f ca="1">VLOOKUP(K474,'SPX holdings'!B:E,4,FALSE)</f>
        <v>1.8327E-2</v>
      </c>
    </row>
    <row r="475" spans="3:12" x14ac:dyDescent="0.25">
      <c r="C475" s="14" t="e" vm="12541">
        <v>#VALUE!</v>
      </c>
      <c r="D475" s="1" cm="1">
        <f t="array" aca="1" ref="D475" ca="1">_FV(C475,"52 week high",TRUE)</f>
        <v>23.83</v>
      </c>
      <c r="E475" s="1" cm="1">
        <f t="array" aca="1" ref="E475" ca="1">_FV(C475,"52 week low",TRUE)</f>
        <v>11.6</v>
      </c>
      <c r="F475" s="1" cm="1">
        <f t="array" aca="1" ref="F475" ca="1">_FV(C475,"Price")</f>
        <v>23.61</v>
      </c>
      <c r="G475" t="str" cm="1">
        <f t="array" aca="1" ref="G475" ca="1">_FV(C475,"Industry")</f>
        <v>Investment Banking &amp; Investment Services</v>
      </c>
      <c r="H475" s="7" cm="1">
        <f t="array" aca="1" ref="H475" ca="1">_FV(C475,"Change (%)",TRUE)</f>
        <v>2.2520999999999999E-2</v>
      </c>
      <c r="I475" s="7">
        <f t="shared" ca="1" si="7"/>
        <v>0.98201144726083411</v>
      </c>
      <c r="K475" t="str" cm="1">
        <f t="array" aca="1" ref="K475" ca="1">_FV(C475,"Ticker symbol",TRUE)</f>
        <v>IVZ</v>
      </c>
      <c r="L475">
        <f ca="1">VLOOKUP(K475,'SPX holdings'!B:E,4,FALSE)</f>
        <v>1.8256999999999999E-2</v>
      </c>
    </row>
    <row r="476" spans="3:12" x14ac:dyDescent="0.25">
      <c r="C476" s="8" t="e" vm="12542">
        <v>#VALUE!</v>
      </c>
      <c r="D476" s="1" cm="1">
        <f t="array" aca="1" ref="D476" ca="1">_FV(C476,"52 week high",TRUE)</f>
        <v>129.5</v>
      </c>
      <c r="E476" s="1" cm="1">
        <f t="array" aca="1" ref="E476" ca="1">_FV(C476,"52 week low",TRUE)</f>
        <v>81.36</v>
      </c>
      <c r="F476" s="1" cm="1">
        <f t="array" aca="1" ref="F476" ca="1">_FV(C476,"Price")</f>
        <v>91.46</v>
      </c>
      <c r="G476" t="str" cm="1">
        <f t="array" aca="1" ref="G476" ca="1">_FV(C476,"Industry")</f>
        <v>Healthcare Equipment &amp; Supplies</v>
      </c>
      <c r="H476" s="7" cm="1">
        <f t="array" aca="1" ref="H476" ca="1">_FV(C476,"Change (%)",TRUE)</f>
        <v>-3.2690000000000002E-3</v>
      </c>
      <c r="I476" s="7">
        <f t="shared" ca="1" si="7"/>
        <v>0.20980473618612369</v>
      </c>
      <c r="K476" t="str" cm="1">
        <f t="array" aca="1" ref="K476" ca="1">_FV(C476,"Ticker symbol",TRUE)</f>
        <v>RVTY</v>
      </c>
      <c r="L476">
        <f ca="1">VLOOKUP(K476,'SPX holdings'!B:E,4,FALSE)</f>
        <v>1.8246999999999999E-2</v>
      </c>
    </row>
    <row r="477" spans="3:12" x14ac:dyDescent="0.25">
      <c r="C477" s="14" t="e" vm="12543">
        <v>#VALUE!</v>
      </c>
      <c r="D477" s="1" cm="1">
        <f t="array" aca="1" ref="D477" ca="1">_FV(C477,"52 week high",TRUE)</f>
        <v>267.76</v>
      </c>
      <c r="E477" s="1" cm="1">
        <f t="array" aca="1" ref="E477" ca="1">_FV(C477,"52 week low",TRUE)</f>
        <v>159.82</v>
      </c>
      <c r="F477" s="1" cm="1">
        <f t="array" aca="1" ref="F477" ca="1">_FV(C477,"Price")</f>
        <v>201.38</v>
      </c>
      <c r="G477" t="str" cm="1">
        <f t="array" aca="1" ref="G477" ca="1">_FV(C477,"Industry")</f>
        <v>Software &amp; IT Services</v>
      </c>
      <c r="H477" s="7" cm="1">
        <f t="array" aca="1" ref="H477" ca="1">_FV(C477,"Change (%)",TRUE)</f>
        <v>1.0792E-2</v>
      </c>
      <c r="I477" s="7">
        <f t="shared" ca="1" si="7"/>
        <v>0.38502871965906987</v>
      </c>
      <c r="K477" t="str" cm="1">
        <f t="array" aca="1" ref="K477" ca="1">_FV(C477,"Ticker symbol",TRUE)</f>
        <v>PAYC</v>
      </c>
      <c r="L477">
        <f ca="1">VLOOKUP(K477,'SPX holdings'!B:E,4,FALSE)</f>
        <v>1.7926999999999998E-2</v>
      </c>
    </row>
    <row r="478" spans="3:12" x14ac:dyDescent="0.25">
      <c r="C478" s="8" t="e" vm="12544">
        <v>#VALUE!</v>
      </c>
      <c r="D478" s="1" cm="1">
        <f t="array" aca="1" ref="D478" ca="1">_FV(C478,"52 week high",TRUE)</f>
        <v>200.4</v>
      </c>
      <c r="E478" s="1" cm="1">
        <f t="array" aca="1" ref="E478" ca="1">_FV(C478,"52 week low",TRUE)</f>
        <v>122.79</v>
      </c>
      <c r="F478" s="1" cm="1">
        <f t="array" aca="1" ref="F478" ca="1">_FV(C478,"Price")</f>
        <v>134.19999999999999</v>
      </c>
      <c r="G478" t="str" cm="1">
        <f t="array" aca="1" ref="G478" ca="1">_FV(C478,"Industry")</f>
        <v>Freight &amp; Logistics Services</v>
      </c>
      <c r="H478" s="7" cm="1">
        <f t="array" aca="1" ref="H478" ca="1">_FV(C478,"Change (%)",TRUE)</f>
        <v>1.1455999999999999E-2</v>
      </c>
      <c r="I478" s="7">
        <f t="shared" ca="1" si="7"/>
        <v>0.14701713696688548</v>
      </c>
      <c r="K478" t="str" cm="1">
        <f t="array" aca="1" ref="K478" ca="1">_FV(C478,"Ticker symbol",TRUE)</f>
        <v>JBHT</v>
      </c>
      <c r="L478">
        <f ca="1">VLOOKUP(K478,'SPX holdings'!B:E,4,FALSE)</f>
        <v>1.7892000000000002E-2</v>
      </c>
    </row>
    <row r="479" spans="3:12" x14ac:dyDescent="0.25">
      <c r="C479" s="14" t="e" vm="12545">
        <v>#VALUE!</v>
      </c>
      <c r="D479" s="1" cm="1">
        <f t="array" aca="1" ref="D479" ca="1">_FV(C479,"52 week high",TRUE)</f>
        <v>395.59710000000001</v>
      </c>
      <c r="E479" s="1" cm="1">
        <f t="array" aca="1" ref="E479" ca="1">_FV(C479,"52 week low",TRUE)</f>
        <v>282.22000000000003</v>
      </c>
      <c r="F479" s="1" cm="1">
        <f t="array" aca="1" ref="F479" ca="1">_FV(C479,"Price")</f>
        <v>312.05</v>
      </c>
      <c r="G479" t="str" cm="1">
        <f t="array" aca="1" ref="G479" ca="1">_FV(C479,"Industry")</f>
        <v>Leisure Products</v>
      </c>
      <c r="H479" s="7" cm="1">
        <f t="array" aca="1" ref="H479" ca="1">_FV(C479,"Change (%)",TRUE)</f>
        <v>9.2829999999999996E-3</v>
      </c>
      <c r="I479" s="7">
        <f t="shared" ca="1" si="7"/>
        <v>0.26310427767159317</v>
      </c>
      <c r="K479" t="str" cm="1">
        <f t="array" aca="1" ref="K479" ca="1">_FV(C479,"Ticker symbol",TRUE)</f>
        <v>POOL</v>
      </c>
      <c r="L479">
        <f ca="1">VLOOKUP(K479,'SPX holdings'!B:E,4,FALSE)</f>
        <v>1.7752E-2</v>
      </c>
    </row>
    <row r="480" spans="3:12" x14ac:dyDescent="0.25">
      <c r="C480" s="8" t="e" vm="12546">
        <v>#VALUE!</v>
      </c>
      <c r="D480" s="1" cm="1">
        <f t="array" aca="1" ref="D480" ca="1">_FV(C480,"52 week high",TRUE)</f>
        <v>82.19</v>
      </c>
      <c r="E480" s="1" cm="1">
        <f t="array" aca="1" ref="E480" ca="1">_FV(C480,"52 week low",TRUE)</f>
        <v>49</v>
      </c>
      <c r="F480" s="1" cm="1">
        <f t="array" aca="1" ref="F480" ca="1">_FV(C480,"Price")</f>
        <v>75.17</v>
      </c>
      <c r="G480" t="str" cm="1">
        <f t="array" aca="1" ref="G480" ca="1">_FV(C480,"Industry")</f>
        <v>Leisure Products</v>
      </c>
      <c r="H480" s="7" cm="1">
        <f t="array" aca="1" ref="H480" ca="1">_FV(C480,"Change (%)",TRUE)</f>
        <v>-1.8590000000000002E-3</v>
      </c>
      <c r="I480" s="7">
        <f t="shared" ca="1" si="7"/>
        <v>0.78849050918951502</v>
      </c>
      <c r="K480" t="str" cm="1">
        <f t="array" aca="1" ref="K480" ca="1">_FV(C480,"Ticker symbol",TRUE)</f>
        <v>HAS</v>
      </c>
      <c r="L480">
        <f ca="1">VLOOKUP(K480,'SPX holdings'!B:E,4,FALSE)</f>
        <v>1.7592E-2</v>
      </c>
    </row>
    <row r="481" spans="3:12" x14ac:dyDescent="0.25">
      <c r="C481" s="14" t="e" vm="12547">
        <v>#VALUE!</v>
      </c>
      <c r="D481" s="1" cm="1">
        <f t="array" aca="1" ref="D481" ca="1">_FV(C481,"52 week high",TRUE)</f>
        <v>203.2499</v>
      </c>
      <c r="E481" s="1" cm="1">
        <f t="array" aca="1" ref="E481" ca="1">_FV(C481,"52 week low",TRUE)</f>
        <v>99.5</v>
      </c>
      <c r="F481" s="1" cm="1">
        <f t="array" aca="1" ref="F481" ca="1">_FV(C481,"Price")</f>
        <v>170.01</v>
      </c>
      <c r="G481" t="str" cm="1">
        <f t="array" aca="1" ref="G481" ca="1">_FV(C481,"Industry")</f>
        <v>Machinery, Equipment &amp; Components</v>
      </c>
      <c r="H481" s="7" cm="1">
        <f t="array" aca="1" ref="H481" ca="1">_FV(C481,"Change (%)",TRUE)</f>
        <v>1.2626999999999999E-2</v>
      </c>
      <c r="I481" s="7">
        <f t="shared" ca="1" si="7"/>
        <v>0.67961511288203647</v>
      </c>
      <c r="K481" t="str" cm="1">
        <f t="array" aca="1" ref="K481" ca="1">_FV(C481,"Ticker symbol",TRUE)</f>
        <v>GNRC</v>
      </c>
      <c r="L481">
        <f ca="1">VLOOKUP(K481,'SPX holdings'!B:E,4,FALSE)</f>
        <v>1.7562999999999999E-2</v>
      </c>
    </row>
    <row r="482" spans="3:12" x14ac:dyDescent="0.25">
      <c r="C482" s="8" t="e" vm="12548">
        <v>#VALUE!</v>
      </c>
      <c r="D482" s="1" cm="1">
        <f t="array" aca="1" ref="D482" ca="1">_FV(C482,"52 week high",TRUE)</f>
        <v>113.91</v>
      </c>
      <c r="E482" s="1" cm="1">
        <f t="array" aca="1" ref="E482" ca="1">_FV(C482,"52 week low",TRUE)</f>
        <v>49.430300000000003</v>
      </c>
      <c r="F482" s="1" cm="1">
        <f t="array" aca="1" ref="F482" ca="1">_FV(C482,"Price")</f>
        <v>87.61</v>
      </c>
      <c r="G482" t="str" cm="1">
        <f t="array" aca="1" ref="G482" ca="1">_FV(C482,"Industry")</f>
        <v>Chemicals</v>
      </c>
      <c r="H482" s="7" cm="1">
        <f t="array" aca="1" ref="H482" ca="1">_FV(C482,"Change (%)",TRUE)</f>
        <v>3.7172999999999998E-2</v>
      </c>
      <c r="I482" s="7">
        <f t="shared" ca="1" si="7"/>
        <v>0.59211969038317491</v>
      </c>
      <c r="K482" t="str" cm="1">
        <f t="array" aca="1" ref="K482" ca="1">_FV(C482,"Ticker symbol",TRUE)</f>
        <v>ALB</v>
      </c>
      <c r="L482">
        <f ca="1">VLOOKUP(K482,'SPX holdings'!B:E,4,FALSE)</f>
        <v>1.6855999999999999E-2</v>
      </c>
    </row>
    <row r="483" spans="3:12" x14ac:dyDescent="0.25">
      <c r="C483" s="14" t="e" vm="12549">
        <v>#VALUE!</v>
      </c>
      <c r="D483" s="1" cm="1">
        <f t="array" aca="1" ref="D483" ca="1">_FV(C483,"52 week high",TRUE)</f>
        <v>20.245000000000001</v>
      </c>
      <c r="E483" s="1" cm="1">
        <f t="array" aca="1" ref="E483" ca="1">_FV(C483,"52 week low",TRUE)</f>
        <v>9.4600000000000009</v>
      </c>
      <c r="F483" s="1" cm="1">
        <f t="array" aca="1" ref="F483" ca="1">_FV(C483,"Price")</f>
        <v>14.295</v>
      </c>
      <c r="G483" t="str" cm="1">
        <f t="array" aca="1" ref="G483" ca="1">_FV(C483,"Industry")</f>
        <v>Electrical Utilities &amp; IPPs</v>
      </c>
      <c r="H483" s="7" cm="1">
        <f t="array" aca="1" ref="H483" ca="1">_FV(C483,"Change (%)",TRUE)</f>
        <v>-6.9941000000000003E-2</v>
      </c>
      <c r="I483" s="7">
        <f t="shared" ca="1" si="7"/>
        <v>0.44830783495595727</v>
      </c>
      <c r="K483" t="str" cm="1">
        <f t="array" aca="1" ref="K483" ca="1">_FV(C483,"Ticker symbol",TRUE)</f>
        <v>AES</v>
      </c>
      <c r="L483">
        <f ca="1">VLOOKUP(K483,'SPX holdings'!B:E,4,FALSE)</f>
        <v>1.6549000000000001E-2</v>
      </c>
    </row>
    <row r="484" spans="3:12" x14ac:dyDescent="0.25">
      <c r="C484" s="8" t="e" vm="12550">
        <v>#VALUE!</v>
      </c>
      <c r="D484" s="1" cm="1">
        <f t="array" aca="1" ref="D484" ca="1">_FV(C484,"52 week high",TRUE)</f>
        <v>80.8</v>
      </c>
      <c r="E484" s="1" cm="1">
        <f t="array" aca="1" ref="E484" ca="1">_FV(C484,"52 week low",TRUE)</f>
        <v>46.01</v>
      </c>
      <c r="F484" s="1" cm="1">
        <f t="array" aca="1" ref="F484" ca="1">_FV(C484,"Price")</f>
        <v>62.09</v>
      </c>
      <c r="G484" t="str" cm="1">
        <f t="array" aca="1" ref="G484" ca="1">_FV(C484,"Industry")</f>
        <v>Biotechnology &amp; Medical Research</v>
      </c>
      <c r="H484" s="7" cm="1">
        <f t="array" aca="1" ref="H484" ca="1">_FV(C484,"Change (%)",TRUE)</f>
        <v>3.6215000000000004E-2</v>
      </c>
      <c r="I484" s="7">
        <f t="shared" ca="1" si="7"/>
        <v>0.46220178212129936</v>
      </c>
      <c r="K484" t="str" cm="1">
        <f t="array" aca="1" ref="K484" ca="1">_FV(C484,"Ticker symbol",TRUE)</f>
        <v>TECH</v>
      </c>
      <c r="L484">
        <f ca="1">VLOOKUP(K484,'SPX holdings'!B:E,4,FALSE)</f>
        <v>1.5507E-2</v>
      </c>
    </row>
    <row r="485" spans="3:12" x14ac:dyDescent="0.25">
      <c r="C485" s="14" t="e" vm="12551">
        <v>#VALUE!</v>
      </c>
      <c r="D485" s="1" cm="1">
        <f t="array" aca="1" ref="D485" ca="1">_FV(C485,"52 week high",TRUE)</f>
        <v>27.48</v>
      </c>
      <c r="E485" s="1" cm="1">
        <f t="array" aca="1" ref="E485" ca="1">_FV(C485,"52 week low",TRUE)</f>
        <v>13.584</v>
      </c>
      <c r="F485" s="1" cm="1">
        <f t="array" aca="1" ref="F485" ca="1">_FV(C485,"Price")</f>
        <v>23.88</v>
      </c>
      <c r="G485" t="str" cm="1">
        <f t="array" aca="1" ref="G485" ca="1">_FV(C485,"Industry")</f>
        <v>Oil &amp; Gas</v>
      </c>
      <c r="H485" s="7" cm="1">
        <f t="array" aca="1" ref="H485" ca="1">_FV(C485,"Change (%)",TRUE)</f>
        <v>-4.7087000000000004E-2</v>
      </c>
      <c r="I485" s="7">
        <f t="shared" ca="1" si="7"/>
        <v>0.7409326424870466</v>
      </c>
      <c r="K485" t="str" cm="1">
        <f t="array" aca="1" ref="K485" ca="1">_FV(C485,"Ticker symbol",TRUE)</f>
        <v>APA</v>
      </c>
      <c r="L485">
        <f ca="1">VLOOKUP(K485,'SPX holdings'!B:E,4,FALSE)</f>
        <v>1.5474E-2</v>
      </c>
    </row>
    <row r="486" spans="3:12" x14ac:dyDescent="0.25">
      <c r="C486" s="8" t="e" vm="12552">
        <v>#VALUE!</v>
      </c>
      <c r="D486" s="1" cm="1">
        <f t="array" aca="1" ref="D486" ca="1">_FV(C486,"52 week high",TRUE)</f>
        <v>63.69</v>
      </c>
      <c r="E486" s="1" cm="1">
        <f t="array" aca="1" ref="E486" ca="1">_FV(C486,"52 week low",TRUE)</f>
        <v>23.15</v>
      </c>
      <c r="F486" s="1" cm="1">
        <f t="array" aca="1" ref="F486" ca="1">_FV(C486,"Price")</f>
        <v>28.37</v>
      </c>
      <c r="G486" t="str" cm="1">
        <f t="array" aca="1" ref="G486" ca="1">_FV(C486,"Industry")</f>
        <v>Pharmaceuticals</v>
      </c>
      <c r="H486" s="7" cm="1">
        <f t="array" aca="1" ref="H486" ca="1">_FV(C486,"Change (%)",TRUE)</f>
        <v>2.7898999999999997E-2</v>
      </c>
      <c r="I486" s="7">
        <f t="shared" ca="1" si="7"/>
        <v>0.12876171682289103</v>
      </c>
      <c r="K486" t="str" cm="1">
        <f t="array" aca="1" ref="K486" ca="1">_FV(C486,"Ticker symbol",TRUE)</f>
        <v>MRNA</v>
      </c>
      <c r="L486">
        <f ca="1">VLOOKUP(K486,'SPX holdings'!B:E,4,FALSE)</f>
        <v>1.5461000000000001E-2</v>
      </c>
    </row>
    <row r="487" spans="3:12" x14ac:dyDescent="0.25">
      <c r="C487" s="14" t="e" vm="12553">
        <v>#VALUE!</v>
      </c>
      <c r="D487" s="1" cm="1">
        <f t="array" aca="1" ref="D487" ca="1">_FV(C487,"52 week high",TRUE)</f>
        <v>30.61</v>
      </c>
      <c r="E487" s="1" cm="1">
        <f t="array" aca="1" ref="E487" ca="1">_FV(C487,"52 week low",TRUE)</f>
        <v>17.885000000000002</v>
      </c>
      <c r="F487" s="1" cm="1">
        <f t="array" aca="1" ref="F487" ca="1">_FV(C487,"Price")</f>
        <v>19.190000000000001</v>
      </c>
      <c r="G487" t="str" cm="1">
        <f t="array" aca="1" ref="G487" ca="1">_FV(C487,"Industry")</f>
        <v>Food &amp; Tobacco</v>
      </c>
      <c r="H487" s="7" cm="1">
        <f t="array" aca="1" ref="H487" ca="1">_FV(C487,"Change (%)",TRUE)</f>
        <v>-5.6989999999999992E-3</v>
      </c>
      <c r="I487" s="7">
        <f t="shared" ca="1" si="7"/>
        <v>0.10255402750491159</v>
      </c>
      <c r="K487" t="str" cm="1">
        <f t="array" aca="1" ref="K487" ca="1">_FV(C487,"Ticker symbol",TRUE)</f>
        <v>CAG</v>
      </c>
      <c r="L487">
        <f ca="1">VLOOKUP(K487,'SPX holdings'!B:E,4,FALSE)</f>
        <v>1.5422999999999999E-2</v>
      </c>
    </row>
    <row r="488" spans="3:12" x14ac:dyDescent="0.25">
      <c r="C488" s="8" t="e" vm="12554">
        <v>#VALUE!</v>
      </c>
      <c r="D488" s="1" cm="1">
        <f t="array" aca="1" ref="D488" ca="1">_FV(C488,"52 week high",TRUE)</f>
        <v>269</v>
      </c>
      <c r="E488" s="1" cm="1">
        <f t="array" aca="1" ref="E488" ca="1">_FV(C488,"52 week low",TRUE)</f>
        <v>138.14500000000001</v>
      </c>
      <c r="F488" s="1" cm="1">
        <f t="array" aca="1" ref="F488" ca="1">_FV(C488,"Price")</f>
        <v>152.77000000000001</v>
      </c>
      <c r="G488" t="str" cm="1">
        <f t="array" aca="1" ref="G488" ca="1">_FV(C488,"Industry")</f>
        <v>Software &amp; IT Services</v>
      </c>
      <c r="H488" s="7" cm="1">
        <f t="array" aca="1" ref="H488" ca="1">_FV(C488,"Change (%)",TRUE)</f>
        <v>3.0859999999999998E-3</v>
      </c>
      <c r="I488" s="7">
        <f t="shared" ca="1" si="7"/>
        <v>0.11176493064842766</v>
      </c>
      <c r="K488" t="str" cm="1">
        <f t="array" aca="1" ref="K488" ca="1">_FV(C488,"Ticker symbol",TRUE)</f>
        <v>EPAM</v>
      </c>
      <c r="L488">
        <f ca="1">VLOOKUP(K488,'SPX holdings'!B:E,4,FALSE)</f>
        <v>1.5095000000000001E-2</v>
      </c>
    </row>
    <row r="489" spans="3:12" x14ac:dyDescent="0.25">
      <c r="C489" s="14" t="e" vm="12555">
        <v>#VALUE!</v>
      </c>
      <c r="D489" s="1" cm="1">
        <f t="array" aca="1" ref="D489" ca="1">_FV(C489,"52 week high",TRUE)</f>
        <v>88.54</v>
      </c>
      <c r="E489" s="1" cm="1">
        <f t="array" aca="1" ref="E489" ca="1">_FV(C489,"52 week low",TRUE)</f>
        <v>58.83</v>
      </c>
      <c r="F489" s="1" cm="1">
        <f t="array" aca="1" ref="F489" ca="1">_FV(C489,"Price")</f>
        <v>73.540000000000006</v>
      </c>
      <c r="G489" t="str" cm="1">
        <f t="array" aca="1" ref="G489" ca="1">_FV(C489,"Industry")</f>
        <v>Machinery, Equipment &amp; Components</v>
      </c>
      <c r="H489" s="7" cm="1">
        <f t="array" aca="1" ref="H489" ca="1">_FV(C489,"Change (%)",TRUE)</f>
        <v>6.019E-3</v>
      </c>
      <c r="I489" s="7">
        <f t="shared" ca="1" si="7"/>
        <v>0.49511948838774839</v>
      </c>
      <c r="K489" t="str" cm="1">
        <f t="array" aca="1" ref="K489" ca="1">_FV(C489,"Ticker symbol",TRUE)</f>
        <v>AOS</v>
      </c>
      <c r="L489">
        <f ca="1">VLOOKUP(K489,'SPX holdings'!B:E,4,FALSE)</f>
        <v>1.5070999999999999E-2</v>
      </c>
    </row>
    <row r="490" spans="3:12" x14ac:dyDescent="0.25">
      <c r="C490" s="8" t="e" vm="12556">
        <v>#VALUE!</v>
      </c>
      <c r="D490" s="1" cm="1">
        <f t="array" aca="1" ref="D490" ca="1">_FV(C490,"52 week high",TRUE)</f>
        <v>246.18989999999999</v>
      </c>
      <c r="E490" s="1" cm="1">
        <f t="array" aca="1" ref="E490" ca="1">_FV(C490,"52 week low",TRUE)</f>
        <v>122</v>
      </c>
      <c r="F490" s="1" cm="1">
        <f t="array" aca="1" ref="F490" ca="1">_FV(C490,"Price")</f>
        <v>128.69999999999999</v>
      </c>
      <c r="G490" t="str" cm="1">
        <f t="array" aca="1" ref="G490" ca="1">_FV(C490,"Industry")</f>
        <v>Healthcare Equipment &amp; Supplies</v>
      </c>
      <c r="H490" s="7" cm="1">
        <f t="array" aca="1" ref="H490" ca="1">_FV(C490,"Change (%)",TRUE)</f>
        <v>9.2530000000000008E-3</v>
      </c>
      <c r="I490" s="7">
        <f t="shared" ca="1" si="7"/>
        <v>5.3949636806213619E-2</v>
      </c>
      <c r="K490" t="str" cm="1">
        <f t="array" aca="1" ref="K490" ca="1">_FV(C490,"Ticker symbol",TRUE)</f>
        <v>ALGN</v>
      </c>
      <c r="L490">
        <f ca="1">VLOOKUP(K490,'SPX holdings'!B:E,4,FALSE)</f>
        <v>1.5066E-2</v>
      </c>
    </row>
    <row r="491" spans="3:12" x14ac:dyDescent="0.25">
      <c r="C491" s="14" t="e" vm="12557">
        <v>#VALUE!</v>
      </c>
      <c r="D491" s="1" cm="1">
        <f t="array" aca="1" ref="D491" ca="1">_FV(C491,"52 week high",TRUE)</f>
        <v>39.200000000000003</v>
      </c>
      <c r="E491" s="1" cm="1">
        <f t="array" aca="1" ref="E491" ca="1">_FV(C491,"52 week low",TRUE)</f>
        <v>26.39</v>
      </c>
      <c r="F491" s="1" cm="1">
        <f t="array" aca="1" ref="F491" ca="1">_FV(C491,"Price")</f>
        <v>34.76</v>
      </c>
      <c r="G491" t="str" cm="1">
        <f t="array" aca="1" ref="G491" ca="1">_FV(C491,"Industry")</f>
        <v>Software &amp; IT Services</v>
      </c>
      <c r="H491" s="7" cm="1">
        <f t="array" aca="1" ref="H491" ca="1">_FV(C491,"Change (%)",TRUE)</f>
        <v>3.754E-3</v>
      </c>
      <c r="I491" s="7">
        <f t="shared" ca="1" si="7"/>
        <v>0.65339578454332525</v>
      </c>
      <c r="K491" t="str" cm="1">
        <f t="array" aca="1" ref="K491" ca="1">_FV(C491,"Ticker symbol",TRUE)</f>
        <v>MTCH</v>
      </c>
      <c r="L491">
        <f ca="1">VLOOKUP(K491,'SPX holdings'!B:E,4,FALSE)</f>
        <v>1.4807000000000001E-2</v>
      </c>
    </row>
    <row r="492" spans="3:12" x14ac:dyDescent="0.25">
      <c r="C492" s="8" t="e" vm="12558">
        <v>#VALUE!</v>
      </c>
      <c r="D492" s="1" cm="1">
        <f t="array" aca="1" ref="D492" ca="1">_FV(C492,"52 week high",TRUE)</f>
        <v>59.29</v>
      </c>
      <c r="E492" s="1" cm="1">
        <f t="array" aca="1" ref="E492" ca="1">_FV(C492,"52 week low",TRUE)</f>
        <v>37.880000000000003</v>
      </c>
      <c r="F492" s="1" cm="1">
        <f t="array" aca="1" ref="F492" ca="1">_FV(C492,"Price")</f>
        <v>55.88</v>
      </c>
      <c r="G492" t="str" cm="1">
        <f t="array" aca="1" ref="G492" ca="1">_FV(C492,"Industry")</f>
        <v>Media &amp; Publishing</v>
      </c>
      <c r="H492" s="7" cm="1">
        <f t="array" aca="1" ref="H492" ca="1">_FV(C492,"Change (%)",TRUE)</f>
        <v>-1.2509999999999999E-3</v>
      </c>
      <c r="I492" s="7">
        <f t="shared" ca="1" si="7"/>
        <v>0.84072863148061672</v>
      </c>
      <c r="K492" t="str" cm="1">
        <f t="array" aca="1" ref="K492" ca="1">_FV(C492,"Ticker symbol",TRUE)</f>
        <v>FOX</v>
      </c>
      <c r="L492">
        <f ca="1">VLOOKUP(K492,'SPX holdings'!B:E,4,FALSE)</f>
        <v>1.4704E-2</v>
      </c>
    </row>
    <row r="493" spans="3:12" x14ac:dyDescent="0.25">
      <c r="C493" s="14" t="e" vm="12559">
        <v>#VALUE!</v>
      </c>
      <c r="D493" s="1" cm="1">
        <f t="array" aca="1" ref="D493" ca="1">_FV(C493,"52 week high",TRUE)</f>
        <v>83.981399999999994</v>
      </c>
      <c r="E493" s="1" cm="1">
        <f t="array" aca="1" ref="E493" ca="1">_FV(C493,"52 week low",TRUE)</f>
        <v>47.87</v>
      </c>
      <c r="F493" s="1" cm="1">
        <f t="array" aca="1" ref="F493" ca="1">_FV(C493,"Price")</f>
        <v>62.13</v>
      </c>
      <c r="G493" t="str" cm="1">
        <f t="array" aca="1" ref="G493" ca="1">_FV(C493,"Industry")</f>
        <v>Food &amp; Tobacco</v>
      </c>
      <c r="H493" s="7" cm="1">
        <f t="array" aca="1" ref="H493" ca="1">_FV(C493,"Change (%)",TRUE)</f>
        <v>1.9350000000000001E-3</v>
      </c>
      <c r="I493" s="7">
        <f t="shared" ca="1" si="7"/>
        <v>0.39488914857911922</v>
      </c>
      <c r="K493" t="str" cm="1">
        <f t="array" aca="1" ref="K493" ca="1">_FV(C493,"Ticker symbol",TRUE)</f>
        <v>LW</v>
      </c>
      <c r="L493">
        <f ca="1">VLOOKUP(K493,'SPX holdings'!B:E,4,FALSE)</f>
        <v>1.4605E-2</v>
      </c>
    </row>
    <row r="494" spans="3:12" x14ac:dyDescent="0.25">
      <c r="C494" s="8" t="e" vm="12560">
        <v>#VALUE!</v>
      </c>
      <c r="D494" s="1" cm="1">
        <f t="array" aca="1" ref="D494" ca="1">_FV(C494,"52 week high",TRUE)</f>
        <v>544.49</v>
      </c>
      <c r="E494" s="1" cm="1">
        <f t="array" aca="1" ref="E494" ca="1">_FV(C494,"52 week low",TRUE)</f>
        <v>306.8</v>
      </c>
      <c r="F494" s="1" cm="1">
        <f t="array" aca="1" ref="F494" ca="1">_FV(C494,"Price")</f>
        <v>314.61</v>
      </c>
      <c r="G494" t="str" cm="1">
        <f t="array" aca="1" ref="G494" ca="1">_FV(C494,"Industry")</f>
        <v>Insurance</v>
      </c>
      <c r="H494" s="7" cm="1">
        <f t="array" aca="1" ref="H494" ca="1">_FV(C494,"Change (%)",TRUE)</f>
        <v>8.2039999999999995E-3</v>
      </c>
      <c r="I494" s="7">
        <f t="shared" ca="1" si="7"/>
        <v>3.2857924186966224E-2</v>
      </c>
      <c r="K494" t="str" cm="1">
        <f t="array" aca="1" ref="K494" ca="1">_FV(C494,"Ticker symbol",TRUE)</f>
        <v>ERIE</v>
      </c>
      <c r="L494">
        <f ca="1">VLOOKUP(K494,'SPX holdings'!B:E,4,FALSE)</f>
        <v>1.4043999999999999E-2</v>
      </c>
    </row>
    <row r="495" spans="3:12" x14ac:dyDescent="0.25">
      <c r="C495" s="14" t="e" vm="12561">
        <v>#VALUE!</v>
      </c>
      <c r="D495" s="1" cm="1">
        <f t="array" aca="1" ref="D495" ca="1">_FV(C495,"52 week high",TRUE)</f>
        <v>44.82</v>
      </c>
      <c r="E495" s="1" cm="1">
        <f t="array" aca="1" ref="E495" ca="1">_FV(C495,"52 week low",TRUE)</f>
        <v>28.92</v>
      </c>
      <c r="F495" s="1" cm="1">
        <f t="array" aca="1" ref="F495" ca="1">_FV(C495,"Price")</f>
        <v>31.31</v>
      </c>
      <c r="G495" t="str" cm="1">
        <f t="array" aca="1" ref="G495" ca="1">_FV(C495,"Industry")</f>
        <v>Automobiles &amp; Auto Parts</v>
      </c>
      <c r="H495" s="7" cm="1">
        <f t="array" aca="1" ref="H495" ca="1">_FV(C495,"Change (%)",TRUE)</f>
        <v>5.7820000000000007E-3</v>
      </c>
      <c r="I495" s="7">
        <f t="shared" ca="1" si="7"/>
        <v>0.15031446540880486</v>
      </c>
      <c r="K495" t="str" cm="1">
        <f t="array" aca="1" ref="K495" ca="1">_FV(C495,"Ticker symbol",TRUE)</f>
        <v>LKQ</v>
      </c>
      <c r="L495">
        <f ca="1">VLOOKUP(K495,'SPX holdings'!B:E,4,FALSE)</f>
        <v>1.4005E-2</v>
      </c>
    </row>
    <row r="496" spans="3:12" x14ac:dyDescent="0.25">
      <c r="C496" s="8" t="e" vm="12562">
        <v>#VALUE!</v>
      </c>
      <c r="D496" s="1" cm="1">
        <f t="array" aca="1" ref="D496" ca="1">_FV(C496,"52 week high",TRUE)</f>
        <v>118.09</v>
      </c>
      <c r="E496" s="1" cm="1">
        <f t="array" aca="1" ref="E496" ca="1">_FV(C496,"52 week low",TRUE)</f>
        <v>80.650000000000006</v>
      </c>
      <c r="F496" s="1" cm="1">
        <f t="array" aca="1" ref="F496" ca="1">_FV(C496,"Price")</f>
        <v>99.01</v>
      </c>
      <c r="G496" t="str" cm="1">
        <f t="array" aca="1" ref="G496" ca="1">_FV(C496,"Industry")</f>
        <v>Residential &amp; Commercial REIT</v>
      </c>
      <c r="H496" s="7" cm="1">
        <f t="array" aca="1" ref="H496" ca="1">_FV(C496,"Change (%)",TRUE)</f>
        <v>-6.3229999999999996E-3</v>
      </c>
      <c r="I496" s="7">
        <f t="shared" ca="1" si="7"/>
        <v>0.49038461538461542</v>
      </c>
      <c r="K496" t="str" cm="1">
        <f t="array" aca="1" ref="K496" ca="1">_FV(C496,"Ticker symbol",TRUE)</f>
        <v>FRT</v>
      </c>
      <c r="L496">
        <f ca="1">VLOOKUP(K496,'SPX holdings'!B:E,4,FALSE)</f>
        <v>1.3743999999999999E-2</v>
      </c>
    </row>
    <row r="497" spans="3:12" x14ac:dyDescent="0.25">
      <c r="C497" s="14" t="e" vm="12563">
        <v>#VALUE!</v>
      </c>
      <c r="D497" s="1" cm="1">
        <f t="array" aca="1" ref="D497" ca="1">_FV(C497,"52 week high",TRUE)</f>
        <v>64.66</v>
      </c>
      <c r="E497" s="1" cm="1">
        <f t="array" aca="1" ref="E497" ca="1">_FV(C497,"52 week low",TRUE)</f>
        <v>43.802599999999998</v>
      </c>
      <c r="F497" s="1" cm="1">
        <f t="array" aca="1" ref="F497" ca="1">_FV(C497,"Price")</f>
        <v>46.18</v>
      </c>
      <c r="G497" t="str" cm="1">
        <f t="array" aca="1" ref="G497" ca="1">_FV(C497,"Industry")</f>
        <v>Beverages</v>
      </c>
      <c r="H497" s="7" cm="1">
        <f t="array" aca="1" ref="H497" ca="1">_FV(C497,"Change (%)",TRUE)</f>
        <v>3.2590000000000002E-3</v>
      </c>
      <c r="I497" s="7">
        <f t="shared" ca="1" si="7"/>
        <v>0.11398352623049861</v>
      </c>
      <c r="K497" t="str" cm="1">
        <f t="array" aca="1" ref="K497" ca="1">_FV(C497,"Ticker symbol",TRUE)</f>
        <v>TAP</v>
      </c>
      <c r="L497">
        <f ca="1">VLOOKUP(K497,'SPX holdings'!B:E,4,FALSE)</f>
        <v>1.3734E-2</v>
      </c>
    </row>
    <row r="498" spans="3:12" x14ac:dyDescent="0.25">
      <c r="C498" s="8" t="e" vm="12564">
        <v>#VALUE!</v>
      </c>
      <c r="D498" s="1" cm="1">
        <f t="array" aca="1" ref="D498" ca="1">_FV(C498,"52 week high",TRUE)</f>
        <v>230.02</v>
      </c>
      <c r="E498" s="1" cm="1">
        <f t="array" aca="1" ref="E498" ca="1">_FV(C498,"52 week low",TRUE)</f>
        <v>91.860900000000001</v>
      </c>
      <c r="F498" s="1" cm="1">
        <f t="array" aca="1" ref="F498" ca="1">_FV(C498,"Price")</f>
        <v>175.46</v>
      </c>
      <c r="G498" t="str" cm="1">
        <f t="array" aca="1" ref="G498" ca="1">_FV(C498,"Industry")</f>
        <v>Biotechnology &amp; Medical Research</v>
      </c>
      <c r="H498" s="7" cm="1">
        <f t="array" aca="1" ref="H498" ca="1">_FV(C498,"Change (%)",TRUE)</f>
        <v>2.9211999999999998E-2</v>
      </c>
      <c r="I498" s="7">
        <f t="shared" ca="1" si="7"/>
        <v>0.60509296890324271</v>
      </c>
      <c r="K498" t="str" cm="1">
        <f t="array" aca="1" ref="K498" ca="1">_FV(C498,"Ticker symbol",TRUE)</f>
        <v>CRL</v>
      </c>
      <c r="L498">
        <f ca="1">VLOOKUP(K498,'SPX holdings'!B:E,4,FALSE)</f>
        <v>1.3578E-2</v>
      </c>
    </row>
    <row r="499" spans="3:12" x14ac:dyDescent="0.25">
      <c r="C499" s="14" t="e" vm="12565">
        <v>#VALUE!</v>
      </c>
      <c r="D499" s="1" cm="1">
        <f t="array" aca="1" ref="D499" ca="1">_FV(C499,"52 week high",TRUE)</f>
        <v>111.79</v>
      </c>
      <c r="E499" s="1" cm="1">
        <f t="array" aca="1" ref="E499" ca="1">_FV(C499,"52 week low",TRUE)</f>
        <v>56.78</v>
      </c>
      <c r="F499" s="1" cm="1">
        <f t="array" aca="1" ref="F499" ca="1">_FV(C499,"Price")</f>
        <v>64.37</v>
      </c>
      <c r="G499" t="str" cm="1">
        <f t="array" aca="1" ref="G499" ca="1">_FV(C499,"Industry")</f>
        <v>Chemicals</v>
      </c>
      <c r="H499" s="7" cm="1">
        <f t="array" aca="1" ref="H499" ca="1">_FV(C499,"Change (%)",TRUE)</f>
        <v>3.8896E-2</v>
      </c>
      <c r="I499" s="7">
        <f t="shared" ca="1" si="7"/>
        <v>0.1379749136520633</v>
      </c>
      <c r="K499" t="str" cm="1">
        <f t="array" aca="1" ref="K499" ca="1">_FV(C499,"Ticker symbol",TRUE)</f>
        <v>EMN</v>
      </c>
      <c r="L499">
        <f ca="1">VLOOKUP(K499,'SPX holdings'!B:E,4,FALSE)</f>
        <v>1.2893E-2</v>
      </c>
    </row>
    <row r="500" spans="3:12" x14ac:dyDescent="0.25">
      <c r="C500" s="8" t="e" vm="12566">
        <v>#VALUE!</v>
      </c>
      <c r="D500" s="1" cm="1">
        <f t="array" aca="1" ref="D500" ca="1">_FV(C500,"52 week high",TRUE)</f>
        <v>33.799999999999997</v>
      </c>
      <c r="E500" s="1" cm="1">
        <f t="array" aca="1" ref="E500" ca="1">_FV(C500,"52 week low",TRUE)</f>
        <v>23.7087</v>
      </c>
      <c r="F500" s="1" cm="1">
        <f t="array" aca="1" ref="F500" ca="1">_FV(C500,"Price")</f>
        <v>24.66</v>
      </c>
      <c r="G500" t="str" cm="1">
        <f t="array" aca="1" ref="G500" ca="1">_FV(C500,"Industry")</f>
        <v>Food &amp; Tobacco</v>
      </c>
      <c r="H500" s="7" cm="1">
        <f t="array" aca="1" ref="H500" ca="1">_FV(C500,"Change (%)",TRUE)</f>
        <v>-5.6449999999999998E-3</v>
      </c>
      <c r="I500" s="7">
        <f t="shared" ca="1" si="7"/>
        <v>9.4269321098371869E-2</v>
      </c>
      <c r="K500" t="str" cm="1">
        <f t="array" aca="1" ref="K500" ca="1">_FV(C500,"Ticker symbol",TRUE)</f>
        <v>HRL</v>
      </c>
      <c r="L500">
        <f ca="1">VLOOKUP(K500,'SPX holdings'!B:E,4,FALSE)</f>
        <v>1.2716999999999999E-2</v>
      </c>
    </row>
    <row r="501" spans="3:12" x14ac:dyDescent="0.25">
      <c r="C501" s="14" t="e" vm="12567">
        <v>#VALUE!</v>
      </c>
      <c r="D501" s="1" cm="1">
        <f t="array" aca="1" ref="D501" ca="1">_FV(C501,"52 week high",TRUE)</f>
        <v>42.534999999999997</v>
      </c>
      <c r="E501" s="1" cm="1">
        <f t="array" aca="1" ref="E501" ca="1">_FV(C501,"52 week low",TRUE)</f>
        <v>25.3</v>
      </c>
      <c r="F501" s="1" cm="1">
        <f t="array" aca="1" ref="F501" ca="1">_FV(C501,"Price")</f>
        <v>34.75</v>
      </c>
      <c r="G501" t="str" cm="1">
        <f t="array" aca="1" ref="G501" ca="1">_FV(C501,"Industry")</f>
        <v>Hotels &amp; Entertainment Services</v>
      </c>
      <c r="H501" s="7" cm="1">
        <f t="array" aca="1" ref="H501" ca="1">_FV(C501,"Change (%)",TRUE)</f>
        <v>1.7299999999999998E-3</v>
      </c>
      <c r="I501" s="7">
        <f t="shared" ca="1" si="7"/>
        <v>0.54830287206266326</v>
      </c>
      <c r="K501" t="str" cm="1">
        <f t="array" aca="1" ref="K501" ca="1">_FV(C501,"Ticker symbol",TRUE)</f>
        <v>MGM</v>
      </c>
      <c r="L501">
        <f ca="1">VLOOKUP(K501,'SPX holdings'!B:E,4,FALSE)</f>
        <v>1.2662E-2</v>
      </c>
    </row>
    <row r="502" spans="3:12" x14ac:dyDescent="0.25">
      <c r="C502" s="8" t="e" vm="12568">
        <v>#VALUE!</v>
      </c>
      <c r="D502" s="1" cm="1">
        <f t="array" aca="1" ref="D502" ca="1">_FV(C502,"52 week high",TRUE)</f>
        <v>26.074999999999999</v>
      </c>
      <c r="E502" s="1" cm="1">
        <f t="array" aca="1" ref="E502" ca="1">_FV(C502,"52 week low",TRUE)</f>
        <v>16.25</v>
      </c>
      <c r="F502" s="1" cm="1">
        <f t="array" aca="1" ref="F502" ca="1">_FV(C502,"Price")</f>
        <v>22.91</v>
      </c>
      <c r="G502" t="str" cm="1">
        <f t="array" aca="1" ref="G502" ca="1">_FV(C502,"Industry")</f>
        <v>Investment Banking &amp; Investment Services</v>
      </c>
      <c r="H502" s="7" cm="1">
        <f t="array" aca="1" ref="H502" ca="1">_FV(C502,"Change (%)",TRUE)</f>
        <v>1.6414999999999999E-2</v>
      </c>
      <c r="I502" s="7">
        <f t="shared" ca="1" si="7"/>
        <v>0.67786259541984739</v>
      </c>
      <c r="K502" t="str" cm="1">
        <f t="array" aca="1" ref="K502" ca="1">_FV(C502,"Ticker symbol",TRUE)</f>
        <v>BEN</v>
      </c>
      <c r="L502">
        <f ca="1">VLOOKUP(K502,'SPX holdings'!B:E,4,FALSE)</f>
        <v>1.2622E-2</v>
      </c>
    </row>
    <row r="503" spans="3:12" x14ac:dyDescent="0.25">
      <c r="C503" s="14" t="e" vm="12569">
        <v>#VALUE!</v>
      </c>
      <c r="D503" s="1" cm="1">
        <f t="array" aca="1" ref="D503" ca="1">_FV(C503,"52 week high",TRUE)</f>
        <v>91.25</v>
      </c>
      <c r="E503" s="1" cm="1">
        <f t="array" aca="1" ref="E503" ca="1">_FV(C503,"52 week low",TRUE)</f>
        <v>42.75</v>
      </c>
      <c r="F503" s="1" cm="1">
        <f t="array" aca="1" ref="F503" ca="1">_FV(C503,"Price")</f>
        <v>46.06</v>
      </c>
      <c r="G503" t="str" cm="1">
        <f t="array" aca="1" ref="G503" ca="1">_FV(C503,"Industry")</f>
        <v>Specialty Retailers</v>
      </c>
      <c r="H503" s="7" cm="1">
        <f t="array" aca="1" ref="H503" ca="1">_FV(C503,"Change (%)",TRUE)</f>
        <v>4.3439999999999999E-4</v>
      </c>
      <c r="I503" s="7">
        <f t="shared" ca="1" si="7"/>
        <v>6.8247422680412423E-2</v>
      </c>
      <c r="K503" t="str" cm="1">
        <f t="array" aca="1" ref="K503" ca="1">_FV(C503,"Ticker symbol",TRUE)</f>
        <v>KMX</v>
      </c>
      <c r="L503">
        <f ca="1">VLOOKUP(K503,'SPX holdings'!B:E,4,FALSE)</f>
        <v>1.2075000000000001E-2</v>
      </c>
    </row>
    <row r="504" spans="3:12" x14ac:dyDescent="0.25">
      <c r="C504" s="8" t="e" vm="12570">
        <v>#VALUE!</v>
      </c>
      <c r="D504" s="1" cm="1">
        <f t="array" aca="1" ref="D504" ca="1">_FV(C504,"52 week high",TRUE)</f>
        <v>164.28899999999999</v>
      </c>
      <c r="E504" s="1" cm="1">
        <f t="array" aca="1" ref="E504" ca="1">_FV(C504,"52 week low",TRUE)</f>
        <v>96.24</v>
      </c>
      <c r="F504" s="1" cm="1">
        <f t="array" aca="1" ref="F504" ca="1">_FV(C504,"Price")</f>
        <v>129.34</v>
      </c>
      <c r="G504" t="str" cm="1">
        <f t="array" aca="1" ref="G504" ca="1">_FV(C504,"Industry")</f>
        <v>Household Goods</v>
      </c>
      <c r="H504" s="7" cm="1">
        <f t="array" aca="1" ref="H504" ca="1">_FV(C504,"Change (%)",TRUE)</f>
        <v>3.336E-3</v>
      </c>
      <c r="I504" s="7">
        <f t="shared" ca="1" si="7"/>
        <v>0.4864142015312497</v>
      </c>
      <c r="K504" t="str" cm="1">
        <f t="array" aca="1" ref="K504" ca="1">_FV(C504,"Ticker symbol",TRUE)</f>
        <v>MHK</v>
      </c>
      <c r="L504">
        <f ca="1">VLOOKUP(K504,'SPX holdings'!B:E,4,FALSE)</f>
        <v>1.1952000000000001E-2</v>
      </c>
    </row>
    <row r="505" spans="3:12" x14ac:dyDescent="0.25">
      <c r="C505" s="14" t="e" vm="12571">
        <v>#VALUE!</v>
      </c>
      <c r="D505" s="1" cm="1">
        <f t="array" aca="1" ref="D505" ca="1">_FV(C505,"52 week high",TRUE)</f>
        <v>82.49</v>
      </c>
      <c r="E505" s="1" cm="1">
        <f t="array" aca="1" ref="E505" ca="1">_FV(C505,"52 week low",TRUE)</f>
        <v>60.56</v>
      </c>
      <c r="F505" s="1" cm="1">
        <f t="array" aca="1" ref="F505" ca="1">_FV(C505,"Price")</f>
        <v>66.03</v>
      </c>
      <c r="G505" t="str" cm="1">
        <f t="array" aca="1" ref="G505" ca="1">_FV(C505,"Industry")</f>
        <v>Healthcare Equipment &amp; Supplies</v>
      </c>
      <c r="H505" s="7" cm="1">
        <f t="array" aca="1" ref="H505" ca="1">_FV(C505,"Change (%)",TRUE)</f>
        <v>6.5550000000000001E-3</v>
      </c>
      <c r="I505" s="7">
        <f t="shared" ca="1" si="7"/>
        <v>0.24943000455996356</v>
      </c>
      <c r="K505" t="str" cm="1">
        <f t="array" aca="1" ref="K505" ca="1">_FV(C505,"Ticker symbol",TRUE)</f>
        <v>HSIC</v>
      </c>
      <c r="L505">
        <f ca="1">VLOOKUP(K505,'SPX holdings'!B:E,4,FALSE)</f>
        <v>1.1897E-2</v>
      </c>
    </row>
    <row r="506" spans="3:12" x14ac:dyDescent="0.25">
      <c r="C506" s="8" t="e" vm="12572">
        <v>#VALUE!</v>
      </c>
      <c r="D506" s="1" cm="1">
        <f t="array" aca="1" ref="D506" ca="1">_FV(C506,"52 week high",TRUE)</f>
        <v>49.11</v>
      </c>
      <c r="E506" s="1" cm="1">
        <f t="array" aca="1" ref="E506" ca="1">_FV(C506,"52 week low",TRUE)</f>
        <v>29.39</v>
      </c>
      <c r="F506" s="1" cm="1">
        <f t="array" aca="1" ref="F506" ca="1">_FV(C506,"Price")</f>
        <v>31.6</v>
      </c>
      <c r="G506" t="str" cm="1">
        <f t="array" aca="1" ref="G506" ca="1">_FV(C506,"Industry")</f>
        <v>Food &amp; Tobacco</v>
      </c>
      <c r="H506" s="7" cm="1">
        <f t="array" aca="1" ref="H506" ca="1">_FV(C506,"Change (%)",TRUE)</f>
        <v>0</v>
      </c>
      <c r="I506" s="7">
        <f t="shared" ca="1" si="7"/>
        <v>0.11206896551724142</v>
      </c>
      <c r="K506" t="str" cm="1">
        <f t="array" aca="1" ref="K506" ca="1">_FV(C506,"Ticker symbol",TRUE)</f>
        <v>CPB</v>
      </c>
      <c r="L506">
        <f ca="1">VLOOKUP(K506,'SPX holdings'!B:E,4,FALSE)</f>
        <v>1.0945E-2</v>
      </c>
    </row>
    <row r="507" spans="3:12" x14ac:dyDescent="0.25">
      <c r="C507" s="14" t="e" vm="12573">
        <v>#VALUE!</v>
      </c>
      <c r="D507" s="1" cm="1">
        <f t="array" aca="1" ref="D507" ca="1">_FV(C507,"52 week high",TRUE)</f>
        <v>20.86</v>
      </c>
      <c r="E507" s="1" cm="1">
        <f t="array" aca="1" ref="E507" ca="1">_FV(C507,"52 week low",TRUE)</f>
        <v>9.9499999999999993</v>
      </c>
      <c r="F507" s="1" cm="1">
        <f t="array" aca="1" ref="F507" ca="1">_FV(C507,"Price")</f>
        <v>18.62</v>
      </c>
      <c r="G507" t="str" cm="1">
        <f t="array" aca="1" ref="G507" ca="1">_FV(C507,"Industry")</f>
        <v>Media &amp; Publishing</v>
      </c>
      <c r="H507" s="7" cm="1">
        <f t="array" aca="1" ref="H507" ca="1">_FV(C507,"Change (%)",TRUE)</f>
        <v>-1.4293E-2</v>
      </c>
      <c r="I507" s="7">
        <f t="shared" ca="1" si="7"/>
        <v>0.79468377635197085</v>
      </c>
      <c r="K507" t="str" cm="1">
        <f t="array" aca="1" ref="K507" ca="1">_FV(C507,"Ticker symbol",TRUE)</f>
        <v>PSKY</v>
      </c>
      <c r="L507">
        <f ca="1">VLOOKUP(K507,'SPX holdings'!B:E,4,FALSE)</f>
        <v>1.0340999999999999E-2</v>
      </c>
    </row>
    <row r="508" spans="3:12" x14ac:dyDescent="0.25">
      <c r="C508" s="8" t="e" vm="12574">
        <v>#VALUE!</v>
      </c>
      <c r="D508" s="1" cm="1">
        <f t="array" aca="1" ref="D508" ca="1">_FV(C508,"52 week high",TRUE)</f>
        <v>49.89</v>
      </c>
      <c r="E508" s="1" cm="1">
        <f t="array" aca="1" ref="E508" ca="1">_FV(C508,"52 week low",TRUE)</f>
        <v>25.53</v>
      </c>
      <c r="F508" s="1" cm="1">
        <f t="array" aca="1" ref="F508" ca="1">_FV(C508,"Price")</f>
        <v>27.68</v>
      </c>
      <c r="G508" t="str" cm="1">
        <f t="array" aca="1" ref="G508" ca="1">_FV(C508,"Industry")</f>
        <v>Beverages</v>
      </c>
      <c r="H508" s="7" cm="1">
        <f t="array" aca="1" ref="H508" ca="1">_FV(C508,"Change (%)",TRUE)</f>
        <v>4.7190000000000001E-3</v>
      </c>
      <c r="I508" s="7">
        <f t="shared" ca="1" si="7"/>
        <v>8.8259441707717518E-2</v>
      </c>
      <c r="K508" t="str" cm="1">
        <f t="array" aca="1" ref="K508" ca="1">_FV(C508,"Ticker symbol",TRUE)</f>
        <v>BF.B</v>
      </c>
      <c r="L508">
        <f ca="1">VLOOKUP(K508,'SPX holdings'!B:E,4,FALSE)</f>
        <v>8.6949999999999996E-3</v>
      </c>
    </row>
    <row r="509" spans="3:12" x14ac:dyDescent="0.25">
      <c r="C509" s="14" t="e" vm="12575">
        <v>#VALUE!</v>
      </c>
      <c r="D509" s="1" cm="1">
        <f t="array" aca="1" ref="D509" ca="1">_FV(C509,"52 week high",TRUE)</f>
        <v>179.6</v>
      </c>
      <c r="E509" s="1" cm="1">
        <f t="array" aca="1" ref="E509" ca="1">_FV(C509,"52 week low",TRUE)</f>
        <v>126.07</v>
      </c>
      <c r="F509" s="1" cm="1">
        <f t="array" aca="1" ref="F509" ca="1">_FV(C509,"Price")</f>
        <v>132.1</v>
      </c>
      <c r="G509" t="str" cm="1">
        <f t="array" aca="1" ref="G509" ca="1">_FV(C509,"Industry")</f>
        <v>Healthcare Providers &amp; Services</v>
      </c>
      <c r="H509" s="7" cm="1">
        <f t="array" aca="1" ref="H509" ca="1">_FV(C509,"Change (%)",TRUE)</f>
        <v>-5.7949999999999998E-3</v>
      </c>
      <c r="I509" s="7">
        <f t="shared" ca="1" si="7"/>
        <v>0.11264711376798059</v>
      </c>
      <c r="K509" t="str" cm="1">
        <f t="array" aca="1" ref="K509" ca="1">_FV(C509,"Ticker symbol",TRUE)</f>
        <v>DVA</v>
      </c>
      <c r="L509">
        <f ca="1">VLOOKUP(K509,'SPX holdings'!B:E,4,FALSE)</f>
        <v>8.2290000000000002E-3</v>
      </c>
    </row>
    <row r="510" spans="3:12" x14ac:dyDescent="0.25">
      <c r="C510" s="8" t="e" vm="12576">
        <v>#VALUE!</v>
      </c>
      <c r="D510" s="1" cm="1">
        <f t="array" aca="1" ref="D510" ca="1">_FV(C510,"52 week high",TRUE)</f>
        <v>35.58</v>
      </c>
      <c r="E510" s="1" cm="1">
        <f t="array" aca="1" ref="E510" ca="1">_FV(C510,"52 week low",TRUE)</f>
        <v>26.25</v>
      </c>
      <c r="F510" s="1" cm="1">
        <f t="array" aca="1" ref="F510" ca="1">_FV(C510,"Price")</f>
        <v>32.28</v>
      </c>
      <c r="G510" t="str" cm="1">
        <f t="array" aca="1" ref="G510" ca="1">_FV(C510,"Industry")</f>
        <v>Media &amp; Publishing</v>
      </c>
      <c r="H510" s="7" cm="1">
        <f t="array" aca="1" ref="H510" ca="1">_FV(C510,"Change (%)",TRUE)</f>
        <v>-5.5449999999999996E-3</v>
      </c>
      <c r="I510" s="7">
        <f t="shared" ca="1" si="7"/>
        <v>0.64630225080385872</v>
      </c>
      <c r="K510" t="str" cm="1">
        <f t="array" aca="1" ref="K510" ca="1">_FV(C510,"Ticker symbol",TRUE)</f>
        <v>NWS</v>
      </c>
      <c r="L510">
        <f ca="1">VLOOKUP(K510,'SPX holdings'!B:E,4,FALSE)</f>
        <v>7.3359999999999996E-3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68E187-1A7D-405B-B69E-E194F234B7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input</vt:lpstr>
      <vt:lpstr>QQQ holdings</vt:lpstr>
      <vt:lpstr>SPX holdings</vt:lpstr>
      <vt:lpstr>Historical QQQ</vt:lpstr>
      <vt:lpstr>QQQ</vt:lpstr>
      <vt:lpstr>SPX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Tianwei Lu</dc:creator>
  <cp:lastModifiedBy>Tianwei Lu</cp:lastModifiedBy>
  <dcterms:created xsi:type="dcterms:W3CDTF">2025-09-28T17:54:58Z</dcterms:created>
  <dcterms:modified xsi:type="dcterms:W3CDTF">2025-10-03T10:25:25Z</dcterms:modified>
</cp:coreProperties>
</file>