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aster\Tesis\Experimentos\Experimento7_Img&amp;Audio\"/>
    </mc:Choice>
  </mc:AlternateContent>
  <xr:revisionPtr revIDLastSave="0" documentId="13_ncr:1_{59DEB2CD-CCD3-4A9A-9D5D-A41FA46E9A81}" xr6:coauthVersionLast="47" xr6:coauthVersionMax="47" xr10:uidLastSave="{00000000-0000-0000-0000-000000000000}"/>
  <bookViews>
    <workbookView xWindow="28680" yWindow="-120" windowWidth="38640" windowHeight="15720" activeTab="2" xr2:uid="{00000000-000D-0000-FFFF-FFFF00000000}"/>
  </bookViews>
  <sheets>
    <sheet name="Imagen" sheetId="2" r:id="rId1"/>
    <sheet name="Audio" sheetId="3" r:id="rId2"/>
    <sheet name="Fusion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" i="1" l="1"/>
  <c r="AI3" i="1"/>
  <c r="AJ3" i="1"/>
  <c r="AK3" i="1"/>
  <c r="AL3" i="1"/>
  <c r="AM3" i="1"/>
  <c r="AH4" i="1"/>
  <c r="AI4" i="1"/>
  <c r="AJ4" i="1"/>
  <c r="AK4" i="1"/>
  <c r="AL4" i="1"/>
  <c r="AM4" i="1"/>
  <c r="AH5" i="1"/>
  <c r="AI5" i="1"/>
  <c r="AJ5" i="1"/>
  <c r="AK5" i="1"/>
  <c r="AL5" i="1"/>
  <c r="AM5" i="1"/>
  <c r="AH6" i="1"/>
  <c r="AI6" i="1"/>
  <c r="AJ6" i="1"/>
  <c r="AK6" i="1"/>
  <c r="AL6" i="1"/>
  <c r="AM6" i="1"/>
  <c r="AH7" i="1"/>
  <c r="AI7" i="1"/>
  <c r="AJ7" i="1"/>
  <c r="AK7" i="1"/>
  <c r="AL7" i="1"/>
  <c r="AM7" i="1"/>
  <c r="AH8" i="1"/>
  <c r="AI8" i="1"/>
  <c r="AJ8" i="1"/>
  <c r="AK8" i="1"/>
  <c r="AL8" i="1"/>
  <c r="AM8" i="1"/>
  <c r="AH9" i="1"/>
  <c r="AI9" i="1"/>
  <c r="AJ9" i="1"/>
  <c r="AK9" i="1"/>
  <c r="AL9" i="1"/>
  <c r="AM9" i="1"/>
  <c r="AH10" i="1"/>
  <c r="AI10" i="1"/>
  <c r="AJ10" i="1"/>
  <c r="AK10" i="1"/>
  <c r="AL10" i="1"/>
  <c r="AM10" i="1"/>
  <c r="AH11" i="1"/>
  <c r="AI11" i="1"/>
  <c r="AJ11" i="1"/>
  <c r="AK11" i="1"/>
  <c r="AL11" i="1"/>
  <c r="AM11" i="1"/>
  <c r="AH12" i="1"/>
  <c r="AI12" i="1"/>
  <c r="AJ12" i="1"/>
  <c r="AK12" i="1"/>
  <c r="AL12" i="1"/>
  <c r="AM12" i="1"/>
  <c r="AH13" i="1"/>
  <c r="AI13" i="1"/>
  <c r="AJ13" i="1"/>
  <c r="AK13" i="1"/>
  <c r="AL13" i="1"/>
  <c r="AM13" i="1"/>
  <c r="AH14" i="1"/>
  <c r="AI14" i="1"/>
  <c r="AJ14" i="1"/>
  <c r="AK14" i="1"/>
  <c r="AL14" i="1"/>
  <c r="AM14" i="1"/>
  <c r="AH15" i="1"/>
  <c r="AI15" i="1"/>
  <c r="AJ15" i="1"/>
  <c r="AK15" i="1"/>
  <c r="AL15" i="1"/>
  <c r="AM15" i="1"/>
  <c r="AH16" i="1"/>
  <c r="AI16" i="1"/>
  <c r="AJ16" i="1"/>
  <c r="AK16" i="1"/>
  <c r="AL16" i="1"/>
  <c r="AM16" i="1"/>
  <c r="AH17" i="1"/>
  <c r="AI17" i="1"/>
  <c r="AJ17" i="1"/>
  <c r="AK17" i="1"/>
  <c r="AL17" i="1"/>
  <c r="AM17" i="1"/>
  <c r="AH18" i="1"/>
  <c r="AI18" i="1"/>
  <c r="AJ18" i="1"/>
  <c r="AK18" i="1"/>
  <c r="AL18" i="1"/>
  <c r="AM18" i="1"/>
  <c r="AH19" i="1"/>
  <c r="AI19" i="1"/>
  <c r="AJ19" i="1"/>
  <c r="AK19" i="1"/>
  <c r="AL19" i="1"/>
  <c r="AM19" i="1"/>
  <c r="AH20" i="1"/>
  <c r="AI20" i="1"/>
  <c r="AJ20" i="1"/>
  <c r="AK20" i="1"/>
  <c r="AL20" i="1"/>
  <c r="AM20" i="1"/>
  <c r="AH21" i="1"/>
  <c r="AI21" i="1"/>
  <c r="AJ21" i="1"/>
  <c r="AK21" i="1"/>
  <c r="AL21" i="1"/>
  <c r="AM21" i="1"/>
  <c r="AH22" i="1"/>
  <c r="AI22" i="1"/>
  <c r="AJ22" i="1"/>
  <c r="AK22" i="1"/>
  <c r="AL22" i="1"/>
  <c r="AM22" i="1"/>
  <c r="AH23" i="1"/>
  <c r="AI23" i="1"/>
  <c r="AJ23" i="1"/>
  <c r="AK23" i="1"/>
  <c r="AL23" i="1"/>
  <c r="AM23" i="1"/>
  <c r="AH24" i="1"/>
  <c r="AI24" i="1"/>
  <c r="AJ24" i="1"/>
  <c r="AK24" i="1"/>
  <c r="AL24" i="1"/>
  <c r="AM24" i="1"/>
  <c r="AH25" i="1"/>
  <c r="AI25" i="1"/>
  <c r="AJ25" i="1"/>
  <c r="AK25" i="1"/>
  <c r="AL25" i="1"/>
  <c r="AM25" i="1"/>
  <c r="AH26" i="1"/>
  <c r="AI26" i="1"/>
  <c r="AJ26" i="1"/>
  <c r="AK26" i="1"/>
  <c r="AL26" i="1"/>
  <c r="AM26" i="1"/>
  <c r="AH27" i="1"/>
  <c r="AI27" i="1"/>
  <c r="AJ27" i="1"/>
  <c r="AK27" i="1"/>
  <c r="AL27" i="1"/>
  <c r="AM27" i="1"/>
  <c r="AH28" i="1"/>
  <c r="AI28" i="1"/>
  <c r="AJ28" i="1"/>
  <c r="AK28" i="1"/>
  <c r="AL28" i="1"/>
  <c r="AM28" i="1"/>
  <c r="AH29" i="1"/>
  <c r="AI29" i="1"/>
  <c r="AJ29" i="1"/>
  <c r="AK29" i="1"/>
  <c r="AL29" i="1"/>
  <c r="AM29" i="1"/>
  <c r="AH30" i="1"/>
  <c r="AI30" i="1"/>
  <c r="AJ30" i="1"/>
  <c r="AK30" i="1"/>
  <c r="AL30" i="1"/>
  <c r="AM30" i="1"/>
  <c r="AH31" i="1"/>
  <c r="AI31" i="1"/>
  <c r="AJ31" i="1"/>
  <c r="AK31" i="1"/>
  <c r="AL31" i="1"/>
  <c r="AM31" i="1"/>
  <c r="AH32" i="1"/>
  <c r="AI32" i="1"/>
  <c r="AJ32" i="1"/>
  <c r="AK32" i="1"/>
  <c r="AL32" i="1"/>
  <c r="AM32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" i="1"/>
  <c r="AS46" i="1"/>
  <c r="AR46" i="1"/>
  <c r="AQ46" i="1"/>
  <c r="AP46" i="1"/>
  <c r="AO46" i="1"/>
  <c r="AN46" i="1"/>
  <c r="AM46" i="1"/>
  <c r="AL46" i="1"/>
  <c r="AH46" i="1"/>
  <c r="AG46" i="1"/>
  <c r="AF46" i="1"/>
  <c r="AE46" i="1"/>
  <c r="AD46" i="1"/>
  <c r="AC46" i="1"/>
  <c r="AB46" i="1"/>
  <c r="AI46" i="1" s="1"/>
  <c r="Y46" i="1"/>
  <c r="S46" i="1"/>
  <c r="T46" i="1"/>
  <c r="U46" i="1"/>
  <c r="V46" i="1"/>
  <c r="W46" i="1"/>
  <c r="X46" i="1"/>
  <c r="R46" i="1"/>
  <c r="U3" i="1" l="1"/>
  <c r="M3" i="1"/>
  <c r="L3" i="1"/>
  <c r="AO4" i="1"/>
  <c r="AP4" i="1" s="1"/>
  <c r="AO5" i="1"/>
  <c r="AP5" i="1" s="1"/>
  <c r="AO6" i="1"/>
  <c r="AP6" i="1" s="1"/>
  <c r="AO7" i="1"/>
  <c r="AP7" i="1" s="1"/>
  <c r="AO8" i="1"/>
  <c r="AP8" i="1" s="1"/>
  <c r="AO9" i="1"/>
  <c r="AP9" i="1" s="1"/>
  <c r="AO10" i="1"/>
  <c r="AP10" i="1" s="1"/>
  <c r="AO11" i="1"/>
  <c r="AP11" i="1" s="1"/>
  <c r="AO12" i="1"/>
  <c r="AP12" i="1" s="1"/>
  <c r="AO13" i="1"/>
  <c r="AP13" i="1" s="1"/>
  <c r="AO14" i="1"/>
  <c r="AP14" i="1" s="1"/>
  <c r="AO15" i="1"/>
  <c r="AP15" i="1" s="1"/>
  <c r="AO16" i="1"/>
  <c r="AP16" i="1" s="1"/>
  <c r="AO17" i="1"/>
  <c r="AP17" i="1" s="1"/>
  <c r="AO18" i="1"/>
  <c r="AP18" i="1" s="1"/>
  <c r="AO19" i="1"/>
  <c r="AP19" i="1" s="1"/>
  <c r="AO20" i="1"/>
  <c r="AP20" i="1" s="1"/>
  <c r="AO21" i="1"/>
  <c r="AP21" i="1" s="1"/>
  <c r="AO22" i="1"/>
  <c r="AP22" i="1" s="1"/>
  <c r="AO23" i="1"/>
  <c r="AP23" i="1" s="1"/>
  <c r="AO24" i="1"/>
  <c r="AP24" i="1" s="1"/>
  <c r="AO25" i="1"/>
  <c r="AP25" i="1" s="1"/>
  <c r="AO26" i="1"/>
  <c r="AP26" i="1" s="1"/>
  <c r="AO27" i="1"/>
  <c r="AP27" i="1" s="1"/>
  <c r="AO28" i="1"/>
  <c r="AP28" i="1" s="1"/>
  <c r="AO29" i="1"/>
  <c r="AP29" i="1" s="1"/>
  <c r="AO30" i="1"/>
  <c r="AP30" i="1" s="1"/>
  <c r="AO31" i="1"/>
  <c r="AP31" i="1" s="1"/>
  <c r="AO32" i="1"/>
  <c r="AP32" i="1" s="1"/>
  <c r="AO3" i="1"/>
  <c r="AP3" i="1" s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D3" i="1"/>
  <c r="AC3" i="1"/>
  <c r="V4" i="1"/>
  <c r="W4" i="1"/>
  <c r="X4" i="1"/>
  <c r="Y4" i="1"/>
  <c r="Z4" i="1"/>
  <c r="AA4" i="1"/>
  <c r="V5" i="1"/>
  <c r="W5" i="1"/>
  <c r="X5" i="1"/>
  <c r="Y5" i="1"/>
  <c r="Z5" i="1"/>
  <c r="AA5" i="1"/>
  <c r="V6" i="1"/>
  <c r="W6" i="1"/>
  <c r="X6" i="1"/>
  <c r="Y6" i="1"/>
  <c r="Z6" i="1"/>
  <c r="AA6" i="1"/>
  <c r="V7" i="1"/>
  <c r="W7" i="1"/>
  <c r="X7" i="1"/>
  <c r="Y7" i="1"/>
  <c r="Z7" i="1"/>
  <c r="AA7" i="1"/>
  <c r="V8" i="1"/>
  <c r="W8" i="1"/>
  <c r="X8" i="1"/>
  <c r="Y8" i="1"/>
  <c r="Z8" i="1"/>
  <c r="AA8" i="1"/>
  <c r="V9" i="1"/>
  <c r="W9" i="1"/>
  <c r="X9" i="1"/>
  <c r="Y9" i="1"/>
  <c r="Z9" i="1"/>
  <c r="AA9" i="1"/>
  <c r="V10" i="1"/>
  <c r="W10" i="1"/>
  <c r="X10" i="1"/>
  <c r="Y10" i="1"/>
  <c r="Z10" i="1"/>
  <c r="AA10" i="1"/>
  <c r="V11" i="1"/>
  <c r="W11" i="1"/>
  <c r="X11" i="1"/>
  <c r="Y11" i="1"/>
  <c r="Z11" i="1"/>
  <c r="AA11" i="1"/>
  <c r="V12" i="1"/>
  <c r="W12" i="1"/>
  <c r="X12" i="1"/>
  <c r="Y12" i="1"/>
  <c r="Z12" i="1"/>
  <c r="AA12" i="1"/>
  <c r="V13" i="1"/>
  <c r="W13" i="1"/>
  <c r="X13" i="1"/>
  <c r="Y13" i="1"/>
  <c r="Z13" i="1"/>
  <c r="AA13" i="1"/>
  <c r="V14" i="1"/>
  <c r="W14" i="1"/>
  <c r="X14" i="1"/>
  <c r="Y14" i="1"/>
  <c r="Z14" i="1"/>
  <c r="AA14" i="1"/>
  <c r="V15" i="1"/>
  <c r="W15" i="1"/>
  <c r="X15" i="1"/>
  <c r="Y15" i="1"/>
  <c r="Z15" i="1"/>
  <c r="AA15" i="1"/>
  <c r="V16" i="1"/>
  <c r="W16" i="1"/>
  <c r="X16" i="1"/>
  <c r="Y16" i="1"/>
  <c r="Z16" i="1"/>
  <c r="AA16" i="1"/>
  <c r="V17" i="1"/>
  <c r="W17" i="1"/>
  <c r="X17" i="1"/>
  <c r="Y17" i="1"/>
  <c r="Z17" i="1"/>
  <c r="AA17" i="1"/>
  <c r="V18" i="1"/>
  <c r="W18" i="1"/>
  <c r="X18" i="1"/>
  <c r="Y18" i="1"/>
  <c r="Z18" i="1"/>
  <c r="AA18" i="1"/>
  <c r="V19" i="1"/>
  <c r="W19" i="1"/>
  <c r="X19" i="1"/>
  <c r="Y19" i="1"/>
  <c r="Z19" i="1"/>
  <c r="AA19" i="1"/>
  <c r="V20" i="1"/>
  <c r="W20" i="1"/>
  <c r="X20" i="1"/>
  <c r="Y20" i="1"/>
  <c r="Z20" i="1"/>
  <c r="AA20" i="1"/>
  <c r="V21" i="1"/>
  <c r="W21" i="1"/>
  <c r="X21" i="1"/>
  <c r="Y21" i="1"/>
  <c r="Z21" i="1"/>
  <c r="AA21" i="1"/>
  <c r="V22" i="1"/>
  <c r="W22" i="1"/>
  <c r="X22" i="1"/>
  <c r="Y22" i="1"/>
  <c r="Z22" i="1"/>
  <c r="AA22" i="1"/>
  <c r="V23" i="1"/>
  <c r="W23" i="1"/>
  <c r="X23" i="1"/>
  <c r="Y23" i="1"/>
  <c r="Z23" i="1"/>
  <c r="AA23" i="1"/>
  <c r="V24" i="1"/>
  <c r="W24" i="1"/>
  <c r="X24" i="1"/>
  <c r="Y24" i="1"/>
  <c r="Z24" i="1"/>
  <c r="AA24" i="1"/>
  <c r="V25" i="1"/>
  <c r="W25" i="1"/>
  <c r="X25" i="1"/>
  <c r="Y25" i="1"/>
  <c r="Z25" i="1"/>
  <c r="AA25" i="1"/>
  <c r="V26" i="1"/>
  <c r="W26" i="1"/>
  <c r="X26" i="1"/>
  <c r="Y26" i="1"/>
  <c r="Z26" i="1"/>
  <c r="AA26" i="1"/>
  <c r="V27" i="1"/>
  <c r="W27" i="1"/>
  <c r="X27" i="1"/>
  <c r="Y27" i="1"/>
  <c r="Z27" i="1"/>
  <c r="AA27" i="1"/>
  <c r="V28" i="1"/>
  <c r="W28" i="1"/>
  <c r="X28" i="1"/>
  <c r="Y28" i="1"/>
  <c r="Z28" i="1"/>
  <c r="AA28" i="1"/>
  <c r="V29" i="1"/>
  <c r="W29" i="1"/>
  <c r="X29" i="1"/>
  <c r="Y29" i="1"/>
  <c r="Z29" i="1"/>
  <c r="AA29" i="1"/>
  <c r="V30" i="1"/>
  <c r="W30" i="1"/>
  <c r="X30" i="1"/>
  <c r="Y30" i="1"/>
  <c r="Z30" i="1"/>
  <c r="AA30" i="1"/>
  <c r="V31" i="1"/>
  <c r="W31" i="1"/>
  <c r="X31" i="1"/>
  <c r="Y31" i="1"/>
  <c r="Z31" i="1"/>
  <c r="AA31" i="1"/>
  <c r="V32" i="1"/>
  <c r="W32" i="1"/>
  <c r="X32" i="1"/>
  <c r="Y32" i="1"/>
  <c r="Z32" i="1"/>
  <c r="AA32" i="1"/>
  <c r="W3" i="1"/>
  <c r="X3" i="1"/>
  <c r="Y3" i="1"/>
  <c r="Z3" i="1"/>
  <c r="AA3" i="1"/>
  <c r="V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36" i="1"/>
  <c r="M36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2" i="3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2" i="2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2" i="3"/>
  <c r="S26" i="1" l="1"/>
  <c r="S18" i="1"/>
  <c r="S7" i="1"/>
  <c r="S10" i="1"/>
  <c r="S29" i="1"/>
  <c r="S5" i="1"/>
  <c r="S32" i="1"/>
  <c r="S24" i="1"/>
  <c r="S16" i="1"/>
  <c r="S31" i="1"/>
  <c r="S25" i="1"/>
  <c r="S8" i="1"/>
  <c r="S6" i="1"/>
  <c r="S17" i="1"/>
  <c r="S27" i="1"/>
  <c r="S23" i="1"/>
  <c r="S9" i="1"/>
  <c r="S22" i="1"/>
  <c r="S30" i="1"/>
  <c r="S14" i="1"/>
  <c r="S19" i="1"/>
  <c r="S21" i="1"/>
  <c r="S15" i="1"/>
  <c r="S13" i="1"/>
  <c r="S28" i="1"/>
  <c r="S20" i="1"/>
  <c r="S12" i="1"/>
  <c r="S4" i="1"/>
  <c r="S11" i="1"/>
  <c r="S3" i="1"/>
</calcChain>
</file>

<file path=xl/sharedStrings.xml><?xml version="1.0" encoding="utf-8"?>
<sst xmlns="http://schemas.openxmlformats.org/spreadsheetml/2006/main" count="405" uniqueCount="113">
  <si>
    <t>Image</t>
  </si>
  <si>
    <t>Angry1.jpg</t>
  </si>
  <si>
    <t>Angry2.jpg</t>
  </si>
  <si>
    <t>Angry3.jpg</t>
  </si>
  <si>
    <t>Angry4.jpg</t>
  </si>
  <si>
    <t>Disguss1.jpg</t>
  </si>
  <si>
    <t>Disguss2.jpg</t>
  </si>
  <si>
    <t>Disguss3.jpg</t>
  </si>
  <si>
    <t>Disguss4.jpg</t>
  </si>
  <si>
    <t>Fear1.jpg</t>
  </si>
  <si>
    <t>Fear2.jpg</t>
  </si>
  <si>
    <t>Fear3.jpg</t>
  </si>
  <si>
    <t>Happy1.jpg</t>
  </si>
  <si>
    <t>Happy2.jpg</t>
  </si>
  <si>
    <t>Happy3.jpg</t>
  </si>
  <si>
    <t>Happy4.jpg</t>
  </si>
  <si>
    <t>Happy5.jpg</t>
  </si>
  <si>
    <t>Happy6.jpg</t>
  </si>
  <si>
    <t>Neutral1.jpg</t>
  </si>
  <si>
    <t>Neutral2.jpg</t>
  </si>
  <si>
    <t>Neutral3.jpg</t>
  </si>
  <si>
    <t>Neutral4.jpg</t>
  </si>
  <si>
    <t>Sad1.jpg</t>
  </si>
  <si>
    <t>Sad2.jpg</t>
  </si>
  <si>
    <t>Sad3.jpg</t>
  </si>
  <si>
    <t>Sad4.jpg</t>
  </si>
  <si>
    <t>Sad5.jpg</t>
  </si>
  <si>
    <t>Surprise1.jpg</t>
  </si>
  <si>
    <t>Surprise2.jpg</t>
  </si>
  <si>
    <t>Surprise3.jpg</t>
  </si>
  <si>
    <t>Surprise4.jpg</t>
  </si>
  <si>
    <t>Audio File</t>
  </si>
  <si>
    <t>Angry1.wav</t>
  </si>
  <si>
    <t>Angry2.wav</t>
  </si>
  <si>
    <t>Angry3.wav</t>
  </si>
  <si>
    <t>Angry4.wav</t>
  </si>
  <si>
    <t>Disguss1.wav</t>
  </si>
  <si>
    <t>Disguss2.wav</t>
  </si>
  <si>
    <t>Disguss3.wav</t>
  </si>
  <si>
    <t>Disguss4.wav</t>
  </si>
  <si>
    <t>Fear1.wav</t>
  </si>
  <si>
    <t>Fear2.wav</t>
  </si>
  <si>
    <t>Fear3.wav</t>
  </si>
  <si>
    <t>Happy1.wav</t>
  </si>
  <si>
    <t>Happy2.wav</t>
  </si>
  <si>
    <t>Happy3.wav</t>
  </si>
  <si>
    <t>Happy4.wav</t>
  </si>
  <si>
    <t>Happy5.wav</t>
  </si>
  <si>
    <t>Happy6.wav</t>
  </si>
  <si>
    <t>Neutral1.wav</t>
  </si>
  <si>
    <t>Neutral2.wav</t>
  </si>
  <si>
    <t>Neutral3.wav</t>
  </si>
  <si>
    <t>Neutral4.wav</t>
  </si>
  <si>
    <t>Sad1.wav</t>
  </si>
  <si>
    <t>Sad2.wav</t>
  </si>
  <si>
    <t>Sad3.wav</t>
  </si>
  <si>
    <t>Sad4.wav</t>
  </si>
  <si>
    <t>Sad5.wav</t>
  </si>
  <si>
    <t>Surprise1.wav</t>
  </si>
  <si>
    <t>Surprise2.wav</t>
  </si>
  <si>
    <t>Surprise3.wav</t>
  </si>
  <si>
    <t>Surprise4.wav</t>
  </si>
  <si>
    <t>Dominant Emotion</t>
  </si>
  <si>
    <t>Angry</t>
  </si>
  <si>
    <t>Disgust</t>
  </si>
  <si>
    <t>Fear</t>
  </si>
  <si>
    <t>Happy</t>
  </si>
  <si>
    <t>Sad</t>
  </si>
  <si>
    <t>Surprise</t>
  </si>
  <si>
    <t>Neutral</t>
  </si>
  <si>
    <t>neutral</t>
  </si>
  <si>
    <t>fear</t>
  </si>
  <si>
    <t>sad</t>
  </si>
  <si>
    <t>happy</t>
  </si>
  <si>
    <t>surprise</t>
  </si>
  <si>
    <t>Predominant Emotion</t>
  </si>
  <si>
    <t>angry</t>
  </si>
  <si>
    <t>disgusted</t>
  </si>
  <si>
    <t>fearful</t>
  </si>
  <si>
    <t>surprised</t>
  </si>
  <si>
    <t>ä¸­ç«‹/neutral</t>
  </si>
  <si>
    <t>éš¾è¿‡/sad</t>
  </si>
  <si>
    <t>å¼€å¿ƒ/happy</t>
  </si>
  <si>
    <t>åƒæƒŠ/surprised</t>
  </si>
  <si>
    <t>Angry - Imagen</t>
  </si>
  <si>
    <t>Disgust - Imagen</t>
  </si>
  <si>
    <t>Fear - Imagen</t>
  </si>
  <si>
    <t>Happy - Imagen</t>
  </si>
  <si>
    <t>Sad - Imagen</t>
  </si>
  <si>
    <t>Surprise - Imagen</t>
  </si>
  <si>
    <t>Neutral - Imagen</t>
  </si>
  <si>
    <t>angry - Audio</t>
  </si>
  <si>
    <t>disgusted - Audio</t>
  </si>
  <si>
    <t>fearful - Audio</t>
  </si>
  <si>
    <t>happy - Audio</t>
  </si>
  <si>
    <t>sad - Audio</t>
  </si>
  <si>
    <t>surprised - Audio</t>
  </si>
  <si>
    <t>neutral - Audio</t>
  </si>
  <si>
    <t xml:space="preserve"> </t>
  </si>
  <si>
    <t>FUSION por Voto Mayoritario (Hard Voting)</t>
  </si>
  <si>
    <t>Votación por Probabilidades (Soft Voting)</t>
  </si>
  <si>
    <t xml:space="preserve">Emocion Predominante </t>
  </si>
  <si>
    <t>Prob.</t>
  </si>
  <si>
    <t>#</t>
  </si>
  <si>
    <t>Ponderacion (0.6 Imagen y 0.4 Audio)</t>
  </si>
  <si>
    <t>Matriz de Confusion para Voto Mayoritario</t>
  </si>
  <si>
    <t xml:space="preserve">neutral </t>
  </si>
  <si>
    <t xml:space="preserve">fearful </t>
  </si>
  <si>
    <t xml:space="preserve">surprised </t>
  </si>
  <si>
    <t xml:space="preserve">sad </t>
  </si>
  <si>
    <t xml:space="preserve">disgusted </t>
  </si>
  <si>
    <t>Matriz de Confusion para Votación por Probabilidades</t>
  </si>
  <si>
    <t>Matriz de Confusion para Ponderacion (0.6 Imagen y 0.4 Audio)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</si>
</sst>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1"/>
      <color theme="1"/>
      <name val="Aptos Narrow"/>
      <family val="2"/>
      <scheme val="minor"/>
    </font>
    <font>
      <sz val="16"/>
      <color rgb="FFFF0000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14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/>
    <xf numFmtId="0" fontId="0" fillId="0" borderId="0" xfId="0" quotePrefix="1"/>
    <xf numFmtId="11" fontId="0" fillId="0" borderId="0" xfId="0" quotePrefix="1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workbookViewId="0">
      <selection activeCell="C1" sqref="C1:I1"/>
    </sheetView>
  </sheetViews>
  <sheetFormatPr defaultRowHeight="15" x14ac:dyDescent="0.25"/>
  <cols>
    <col min="6" max="6" width="22.7109375" bestFit="1" customWidth="1"/>
    <col min="9" max="9" width="21.7109375" bestFit="1" customWidth="1"/>
  </cols>
  <sheetData>
    <row r="1" spans="1:13" x14ac:dyDescent="0.25">
      <c r="A1" t="s">
        <v>0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</row>
    <row r="2" spans="1:13" x14ac:dyDescent="0.25">
      <c r="A2" t="s">
        <v>1</v>
      </c>
      <c r="B2" t="s">
        <v>70</v>
      </c>
      <c r="C2" s="2">
        <v>4.9637505455314397</v>
      </c>
      <c r="D2" s="3">
        <v>1.8236203260693699E-6</v>
      </c>
      <c r="E2" s="2">
        <v>0.45757334812601203</v>
      </c>
      <c r="F2" s="1">
        <v>0</v>
      </c>
      <c r="G2" s="2">
        <v>43.504465400640299</v>
      </c>
      <c r="H2" s="2">
        <v>1.7029394228232499E-2</v>
      </c>
      <c r="I2" s="2">
        <v>51.053845756787503</v>
      </c>
      <c r="K2" t="str">
        <f>INDEX($C$1:$I$1, MATCH(MAX(C2:I2), C2:I2, 0))</f>
        <v>Neutral</v>
      </c>
      <c r="M2">
        <f>INDEX(C2:I2, MATCH(K2, $C$1:$I$1, 0))</f>
        <v>51.053845756787503</v>
      </c>
    </row>
    <row r="3" spans="1:13" x14ac:dyDescent="0.25">
      <c r="A3" t="s">
        <v>2</v>
      </c>
      <c r="B3" t="s">
        <v>71</v>
      </c>
      <c r="C3" s="2">
        <v>0.69706682115793195</v>
      </c>
      <c r="D3" s="2">
        <v>3.55270206928253</v>
      </c>
      <c r="E3" s="2">
        <v>91.420668363571096</v>
      </c>
      <c r="F3" s="3">
        <v>1.10309116507778E-5</v>
      </c>
      <c r="G3" s="2">
        <v>4.2712934315204603</v>
      </c>
      <c r="H3" s="2">
        <v>5.0427106907591203E-2</v>
      </c>
      <c r="I3" s="1">
        <v>0.01</v>
      </c>
      <c r="K3" t="str">
        <f t="shared" ref="K3:K31" si="0">INDEX($C$1:$I$1, MATCH(MAX(C3:I3), C3:I3, 0))</f>
        <v>Fear</v>
      </c>
      <c r="M3">
        <f t="shared" ref="M3:M31" si="1">INDEX(C3:I3, MATCH(K3, $C$1:$I$1, 0))</f>
        <v>91.420668363571096</v>
      </c>
    </row>
    <row r="4" spans="1:13" x14ac:dyDescent="0.25">
      <c r="A4" t="s">
        <v>3</v>
      </c>
      <c r="B4" t="s">
        <v>71</v>
      </c>
      <c r="C4" s="2">
        <v>5.0176423043012601</v>
      </c>
      <c r="D4" s="2">
        <v>11.040332168340599</v>
      </c>
      <c r="E4" s="2">
        <v>55.831462144851599</v>
      </c>
      <c r="F4" s="1">
        <v>0</v>
      </c>
      <c r="G4" s="2">
        <v>27.499622106552099</v>
      </c>
      <c r="H4" s="2">
        <v>0.13110636500641701</v>
      </c>
      <c r="I4" s="1">
        <v>0.48</v>
      </c>
      <c r="K4" t="str">
        <f t="shared" si="0"/>
        <v>Fear</v>
      </c>
      <c r="M4">
        <f t="shared" si="1"/>
        <v>55.831462144851599</v>
      </c>
    </row>
    <row r="5" spans="1:13" x14ac:dyDescent="0.25">
      <c r="A5" t="s">
        <v>4</v>
      </c>
      <c r="B5" t="s">
        <v>71</v>
      </c>
      <c r="C5" s="2">
        <v>1.29896122962236</v>
      </c>
      <c r="D5" s="2">
        <v>2.15805973857641</v>
      </c>
      <c r="E5" s="2">
        <v>73.059469461440997</v>
      </c>
      <c r="F5" s="1">
        <v>0.01</v>
      </c>
      <c r="G5" s="2">
        <v>19.117043912410701</v>
      </c>
      <c r="H5" s="2">
        <v>1.5114483539946299E-2</v>
      </c>
      <c r="I5" s="2">
        <v>4.3426793068647296</v>
      </c>
      <c r="K5" t="str">
        <f t="shared" si="0"/>
        <v>Fear</v>
      </c>
      <c r="M5">
        <f t="shared" si="1"/>
        <v>73.059469461440997</v>
      </c>
    </row>
    <row r="6" spans="1:13" x14ac:dyDescent="0.25">
      <c r="A6" t="s">
        <v>5</v>
      </c>
      <c r="B6" t="s">
        <v>72</v>
      </c>
      <c r="C6" s="2">
        <v>9.5508784055709803</v>
      </c>
      <c r="D6" s="2">
        <v>1.4654617756605099</v>
      </c>
      <c r="E6" s="2">
        <v>4.5921742916107098</v>
      </c>
      <c r="F6" s="2">
        <v>7.3984399437904296</v>
      </c>
      <c r="G6" s="2">
        <v>72.741711139678898</v>
      </c>
      <c r="H6" s="1">
        <v>0</v>
      </c>
      <c r="I6" s="2">
        <v>4.2511537671089101</v>
      </c>
      <c r="K6" t="str">
        <f t="shared" si="0"/>
        <v>Sad</v>
      </c>
      <c r="M6">
        <f t="shared" si="1"/>
        <v>72.741711139678898</v>
      </c>
    </row>
    <row r="7" spans="1:13" x14ac:dyDescent="0.25">
      <c r="A7" t="s">
        <v>6</v>
      </c>
      <c r="B7" t="s">
        <v>72</v>
      </c>
      <c r="C7" s="2">
        <v>14.722009003162301</v>
      </c>
      <c r="D7" s="1">
        <v>0</v>
      </c>
      <c r="E7" s="2">
        <v>6.6408753395080504</v>
      </c>
      <c r="F7" s="1">
        <v>0.02</v>
      </c>
      <c r="G7" s="2">
        <v>78.433543443679795</v>
      </c>
      <c r="H7" s="1">
        <v>0</v>
      </c>
      <c r="I7" s="2">
        <v>0.178604910615831</v>
      </c>
      <c r="K7" t="str">
        <f t="shared" si="0"/>
        <v>Sad</v>
      </c>
      <c r="M7">
        <f t="shared" si="1"/>
        <v>78.433543443679795</v>
      </c>
    </row>
    <row r="8" spans="1:13" x14ac:dyDescent="0.25">
      <c r="A8" t="s">
        <v>7</v>
      </c>
      <c r="B8" t="s">
        <v>71</v>
      </c>
      <c r="C8" s="2">
        <v>6.2681816518306697</v>
      </c>
      <c r="D8" s="2">
        <v>1.2931113131344301</v>
      </c>
      <c r="E8" s="2">
        <v>77.1526455879211</v>
      </c>
      <c r="F8" s="3">
        <v>7.13900831783576E-6</v>
      </c>
      <c r="G8" s="2">
        <v>15.278571844100901</v>
      </c>
      <c r="H8" s="1">
        <v>0</v>
      </c>
      <c r="I8" s="1">
        <v>0.01</v>
      </c>
      <c r="K8" t="str">
        <f t="shared" si="0"/>
        <v>Fear</v>
      </c>
      <c r="M8">
        <f t="shared" si="1"/>
        <v>77.1526455879211</v>
      </c>
    </row>
    <row r="9" spans="1:13" x14ac:dyDescent="0.25">
      <c r="A9" t="s">
        <v>8</v>
      </c>
      <c r="B9" t="s">
        <v>71</v>
      </c>
      <c r="C9" s="1">
        <v>0.67</v>
      </c>
      <c r="D9" s="3">
        <v>1.03306959431392E-5</v>
      </c>
      <c r="E9" s="2">
        <v>45.695734024047802</v>
      </c>
      <c r="F9" s="1">
        <v>0</v>
      </c>
      <c r="G9" s="2">
        <v>6.0367196798324496</v>
      </c>
      <c r="H9" s="1">
        <v>5.36</v>
      </c>
      <c r="I9" s="2">
        <v>42.228356003761199</v>
      </c>
      <c r="K9" t="str">
        <f t="shared" si="0"/>
        <v>Fear</v>
      </c>
      <c r="M9">
        <f t="shared" si="1"/>
        <v>45.695734024047802</v>
      </c>
    </row>
    <row r="10" spans="1:13" x14ac:dyDescent="0.25">
      <c r="A10" t="s">
        <v>9</v>
      </c>
      <c r="B10" t="s">
        <v>70</v>
      </c>
      <c r="C10" s="1">
        <v>0.01</v>
      </c>
      <c r="D10" s="3">
        <v>2.9245143196021601E-5</v>
      </c>
      <c r="E10" s="2">
        <v>0.82752546295523599</v>
      </c>
      <c r="F10" s="2">
        <v>0.47411015257239297</v>
      </c>
      <c r="G10" s="2">
        <v>18.606875836849198</v>
      </c>
      <c r="H10" s="1">
        <v>0</v>
      </c>
      <c r="I10" s="2">
        <v>80.082082748413001</v>
      </c>
      <c r="K10" t="str">
        <f t="shared" si="0"/>
        <v>Neutral</v>
      </c>
      <c r="M10">
        <f t="shared" si="1"/>
        <v>80.082082748413001</v>
      </c>
    </row>
    <row r="11" spans="1:13" x14ac:dyDescent="0.25">
      <c r="A11" t="s">
        <v>10</v>
      </c>
      <c r="B11" t="s">
        <v>71</v>
      </c>
      <c r="C11" s="2">
        <v>0.37890190864033502</v>
      </c>
      <c r="D11" s="3">
        <v>3.3165720790659701E-5</v>
      </c>
      <c r="E11" s="2">
        <v>94.479001226544199</v>
      </c>
      <c r="F11" s="1">
        <v>0</v>
      </c>
      <c r="G11" s="2">
        <v>4.9324890306605003</v>
      </c>
      <c r="H11" s="2">
        <v>0.18193777810033801</v>
      </c>
      <c r="I11" s="2">
        <v>2.69296023091402E-2</v>
      </c>
      <c r="K11" t="str">
        <f t="shared" si="0"/>
        <v>Fear</v>
      </c>
      <c r="M11">
        <f t="shared" si="1"/>
        <v>94.479001226544199</v>
      </c>
    </row>
    <row r="12" spans="1:13" x14ac:dyDescent="0.25">
      <c r="A12" t="s">
        <v>11</v>
      </c>
      <c r="B12" t="s">
        <v>71</v>
      </c>
      <c r="C12" s="2">
        <v>2.33258828520774</v>
      </c>
      <c r="D12" s="1">
        <v>0</v>
      </c>
      <c r="E12" s="2">
        <v>82.895946502685504</v>
      </c>
      <c r="F12" s="1">
        <v>0</v>
      </c>
      <c r="G12" s="2">
        <v>12.9342928528785</v>
      </c>
      <c r="H12" s="2">
        <v>0.16405782662332</v>
      </c>
      <c r="I12" s="2">
        <v>1.6698094084858801</v>
      </c>
      <c r="K12" t="str">
        <f t="shared" si="0"/>
        <v>Fear</v>
      </c>
      <c r="M12">
        <f t="shared" si="1"/>
        <v>82.895946502685504</v>
      </c>
    </row>
    <row r="13" spans="1:13" x14ac:dyDescent="0.25">
      <c r="A13" t="s">
        <v>12</v>
      </c>
      <c r="B13" t="s">
        <v>73</v>
      </c>
      <c r="C13" s="3">
        <v>5.3592546930523099E-5</v>
      </c>
      <c r="D13" s="3">
        <v>1.3793020881566301E-7</v>
      </c>
      <c r="E13" s="2">
        <v>3.2852297744291801</v>
      </c>
      <c r="F13" s="2">
        <v>96.662211219204096</v>
      </c>
      <c r="G13" s="1">
        <v>0</v>
      </c>
      <c r="H13" s="1">
        <v>0</v>
      </c>
      <c r="I13" s="2">
        <v>4.9214265914366499E-2</v>
      </c>
      <c r="K13" t="str">
        <f t="shared" si="0"/>
        <v>Happy</v>
      </c>
      <c r="M13">
        <f t="shared" si="1"/>
        <v>96.662211219204096</v>
      </c>
    </row>
    <row r="14" spans="1:13" x14ac:dyDescent="0.25">
      <c r="A14" t="s">
        <v>13</v>
      </c>
      <c r="B14" t="s">
        <v>73</v>
      </c>
      <c r="C14" s="2">
        <v>2.7526285943235602</v>
      </c>
      <c r="D14" s="1">
        <v>0</v>
      </c>
      <c r="E14" s="1">
        <v>0.04</v>
      </c>
      <c r="F14" s="2">
        <v>80.370982841136097</v>
      </c>
      <c r="G14" s="2">
        <v>8.2323779782798301</v>
      </c>
      <c r="H14" s="1">
        <v>0.04</v>
      </c>
      <c r="I14" s="1">
        <v>8.5500000000000007</v>
      </c>
      <c r="K14" t="str">
        <f t="shared" si="0"/>
        <v>Happy</v>
      </c>
      <c r="M14">
        <f t="shared" si="1"/>
        <v>80.370982841136097</v>
      </c>
    </row>
    <row r="15" spans="1:13" x14ac:dyDescent="0.25">
      <c r="A15" t="s">
        <v>14</v>
      </c>
      <c r="B15" t="s">
        <v>73</v>
      </c>
      <c r="C15" s="1">
        <v>0</v>
      </c>
      <c r="D15" s="3">
        <v>5.1248298937878105E-7</v>
      </c>
      <c r="E15" s="1">
        <v>0</v>
      </c>
      <c r="F15" s="2">
        <v>99.808865785598698</v>
      </c>
      <c r="G15" s="2">
        <v>2.8936308808624699E-2</v>
      </c>
      <c r="H15" s="1">
        <v>0.01</v>
      </c>
      <c r="I15" s="2">
        <v>0.153148069512099</v>
      </c>
      <c r="K15" t="str">
        <f t="shared" si="0"/>
        <v>Happy</v>
      </c>
      <c r="M15">
        <f t="shared" si="1"/>
        <v>99.808865785598698</v>
      </c>
    </row>
    <row r="16" spans="1:13" x14ac:dyDescent="0.25">
      <c r="A16" t="s">
        <v>15</v>
      </c>
      <c r="B16" t="s">
        <v>72</v>
      </c>
      <c r="C16" s="2">
        <v>36.662670969963003</v>
      </c>
      <c r="D16" s="1">
        <v>0</v>
      </c>
      <c r="E16" s="2">
        <v>0.40399497374892201</v>
      </c>
      <c r="F16" s="2">
        <v>1.80574040859937</v>
      </c>
      <c r="G16" s="2">
        <v>57.467913627624498</v>
      </c>
      <c r="H16" s="1">
        <v>0.09</v>
      </c>
      <c r="I16" s="2">
        <v>3.5647712647914802</v>
      </c>
      <c r="K16" t="str">
        <f t="shared" si="0"/>
        <v>Sad</v>
      </c>
      <c r="M16">
        <f t="shared" si="1"/>
        <v>57.467913627624498</v>
      </c>
    </row>
    <row r="17" spans="1:13" x14ac:dyDescent="0.25">
      <c r="A17" t="s">
        <v>16</v>
      </c>
      <c r="B17" t="s">
        <v>73</v>
      </c>
      <c r="C17" s="2">
        <v>4.1809273534454398E-2</v>
      </c>
      <c r="D17" s="1">
        <v>0</v>
      </c>
      <c r="E17" s="1">
        <v>0.04</v>
      </c>
      <c r="F17" s="2">
        <v>94.319665431976304</v>
      </c>
      <c r="G17" s="2">
        <v>0.27898980770260001</v>
      </c>
      <c r="H17" s="1">
        <v>0.04</v>
      </c>
      <c r="I17" s="2">
        <v>5.27599193155765</v>
      </c>
      <c r="K17" t="str">
        <f t="shared" si="0"/>
        <v>Happy</v>
      </c>
      <c r="M17">
        <f t="shared" si="1"/>
        <v>94.319665431976304</v>
      </c>
    </row>
    <row r="18" spans="1:13" x14ac:dyDescent="0.25">
      <c r="A18" t="s">
        <v>17</v>
      </c>
      <c r="B18" t="s">
        <v>73</v>
      </c>
      <c r="C18" s="3">
        <v>1.23585308575844E-5</v>
      </c>
      <c r="D18" s="3">
        <v>1.2640833052747E-9</v>
      </c>
      <c r="E18" s="1">
        <v>0</v>
      </c>
      <c r="F18" s="1">
        <v>99.9</v>
      </c>
      <c r="G18" s="3">
        <v>6.8672298765690704E-5</v>
      </c>
      <c r="H18" s="1">
        <v>0</v>
      </c>
      <c r="I18" s="1">
        <v>0.1</v>
      </c>
      <c r="K18" t="str">
        <f t="shared" si="0"/>
        <v>Happy</v>
      </c>
      <c r="M18">
        <f t="shared" si="1"/>
        <v>99.9</v>
      </c>
    </row>
    <row r="19" spans="1:13" x14ac:dyDescent="0.25">
      <c r="A19" t="s">
        <v>18</v>
      </c>
      <c r="B19" t="s">
        <v>70</v>
      </c>
      <c r="C19" s="2">
        <v>1.05512222735616</v>
      </c>
      <c r="D19" s="3">
        <v>2.2976065953099402E-5</v>
      </c>
      <c r="E19" s="2">
        <v>0.81946858680622703</v>
      </c>
      <c r="F19" s="2">
        <v>0.108568264267651</v>
      </c>
      <c r="G19" s="2">
        <v>8.1910041640991906</v>
      </c>
      <c r="H19" s="2">
        <v>1.6490081396670599E-2</v>
      </c>
      <c r="I19" s="2">
        <v>89.809317611537196</v>
      </c>
      <c r="K19" t="str">
        <f t="shared" si="0"/>
        <v>Neutral</v>
      </c>
      <c r="M19">
        <f t="shared" si="1"/>
        <v>89.809317611537196</v>
      </c>
    </row>
    <row r="20" spans="1:13" x14ac:dyDescent="0.25">
      <c r="A20" t="s">
        <v>19</v>
      </c>
      <c r="B20" t="s">
        <v>72</v>
      </c>
      <c r="C20" s="2">
        <v>1.60943511313973</v>
      </c>
      <c r="D20" s="1">
        <v>0</v>
      </c>
      <c r="E20" s="2">
        <v>8.9449856942909101</v>
      </c>
      <c r="F20" s="1">
        <v>0.03</v>
      </c>
      <c r="G20" s="2">
        <v>46.399832201023997</v>
      </c>
      <c r="H20" s="2">
        <v>1.1387332847734299</v>
      </c>
      <c r="I20" s="2">
        <v>41.879905238162799</v>
      </c>
      <c r="K20" t="str">
        <f t="shared" si="0"/>
        <v>Sad</v>
      </c>
      <c r="M20">
        <f t="shared" si="1"/>
        <v>46.399832201023997</v>
      </c>
    </row>
    <row r="21" spans="1:13" x14ac:dyDescent="0.25">
      <c r="A21" t="s">
        <v>20</v>
      </c>
      <c r="B21" t="s">
        <v>70</v>
      </c>
      <c r="C21" s="2">
        <v>0.62176669016480401</v>
      </c>
      <c r="D21" s="3">
        <v>4.7275310066652303E-5</v>
      </c>
      <c r="E21" s="2">
        <v>3.4395836293697299</v>
      </c>
      <c r="F21" s="1">
        <v>7.0000000000000007E-2</v>
      </c>
      <c r="G21" s="2">
        <v>5.5963929742574603</v>
      </c>
      <c r="H21" s="2">
        <v>1.48849766701459</v>
      </c>
      <c r="I21" s="2">
        <v>88.781160116195593</v>
      </c>
      <c r="K21" t="str">
        <f t="shared" si="0"/>
        <v>Neutral</v>
      </c>
      <c r="M21">
        <f t="shared" si="1"/>
        <v>88.781160116195593</v>
      </c>
    </row>
    <row r="22" spans="1:13" x14ac:dyDescent="0.25">
      <c r="A22" t="s">
        <v>21</v>
      </c>
      <c r="B22" t="s">
        <v>70</v>
      </c>
      <c r="C22" s="2">
        <v>36.874088644981299</v>
      </c>
      <c r="D22" s="1">
        <v>0</v>
      </c>
      <c r="E22" s="2">
        <v>1.7720615491270999</v>
      </c>
      <c r="F22" s="1">
        <v>0.01</v>
      </c>
      <c r="G22" s="2">
        <v>13.6548116803169</v>
      </c>
      <c r="H22" s="2">
        <v>0.32330288086086501</v>
      </c>
      <c r="I22" s="2">
        <v>47.366669774055403</v>
      </c>
      <c r="K22" t="str">
        <f t="shared" si="0"/>
        <v>Neutral</v>
      </c>
      <c r="M22">
        <f t="shared" si="1"/>
        <v>47.366669774055403</v>
      </c>
    </row>
    <row r="23" spans="1:13" x14ac:dyDescent="0.25">
      <c r="A23" t="s">
        <v>22</v>
      </c>
      <c r="B23" t="s">
        <v>72</v>
      </c>
      <c r="C23" s="2">
        <v>1.1876911371718399</v>
      </c>
      <c r="D23" s="3">
        <v>6.0394000817302601E-6</v>
      </c>
      <c r="E23" s="2">
        <v>3.3086243797988399</v>
      </c>
      <c r="F23" s="3">
        <v>4.7445748336318301E-7</v>
      </c>
      <c r="G23" s="2">
        <v>95.495993435860399</v>
      </c>
      <c r="H23" s="3">
        <v>2.1264529289342601E-5</v>
      </c>
      <c r="I23" s="1">
        <v>0.01</v>
      </c>
      <c r="K23" t="str">
        <f t="shared" si="0"/>
        <v>Sad</v>
      </c>
      <c r="M23">
        <f t="shared" si="1"/>
        <v>95.495993435860399</v>
      </c>
    </row>
    <row r="24" spans="1:13" x14ac:dyDescent="0.25">
      <c r="A24" t="s">
        <v>23</v>
      </c>
      <c r="B24" t="s">
        <v>71</v>
      </c>
      <c r="C24" s="2">
        <v>1.0673569220219199</v>
      </c>
      <c r="D24" s="1">
        <v>0.03</v>
      </c>
      <c r="E24" s="2">
        <v>87.195264529899603</v>
      </c>
      <c r="F24" s="3">
        <v>1.5063209889087801E-5</v>
      </c>
      <c r="G24" s="2">
        <v>11.7058820549179</v>
      </c>
      <c r="H24" s="1">
        <v>0</v>
      </c>
      <c r="I24" s="1">
        <v>0</v>
      </c>
      <c r="K24" t="str">
        <f t="shared" si="0"/>
        <v>Fear</v>
      </c>
      <c r="M24">
        <f t="shared" si="1"/>
        <v>87.195264529899603</v>
      </c>
    </row>
    <row r="25" spans="1:13" x14ac:dyDescent="0.25">
      <c r="A25" t="s">
        <v>24</v>
      </c>
      <c r="B25" t="s">
        <v>71</v>
      </c>
      <c r="C25" s="2">
        <v>0.69401178811701303</v>
      </c>
      <c r="D25" s="3">
        <v>6.7873157462968897E-6</v>
      </c>
      <c r="E25" s="2">
        <v>96.273266602742595</v>
      </c>
      <c r="F25" s="2">
        <v>0.133001409039153</v>
      </c>
      <c r="G25" s="2">
        <v>2.5490601448524202</v>
      </c>
      <c r="H25" s="3">
        <v>1.2628139016595099E-6</v>
      </c>
      <c r="I25" s="2">
        <v>0.35065374553717499</v>
      </c>
      <c r="K25" t="str">
        <f t="shared" si="0"/>
        <v>Fear</v>
      </c>
      <c r="M25">
        <f t="shared" si="1"/>
        <v>96.273266602742595</v>
      </c>
    </row>
    <row r="26" spans="1:13" x14ac:dyDescent="0.25">
      <c r="A26" t="s">
        <v>25</v>
      </c>
      <c r="B26" t="s">
        <v>71</v>
      </c>
      <c r="C26" s="2">
        <v>2.52984098734367</v>
      </c>
      <c r="D26" s="2">
        <v>3.42036003684058E-2</v>
      </c>
      <c r="E26" s="2">
        <v>83.042349452692306</v>
      </c>
      <c r="F26" s="1">
        <v>0</v>
      </c>
      <c r="G26" s="2">
        <v>14.2019836065788</v>
      </c>
      <c r="H26" s="2">
        <v>1.2479250985342799E-2</v>
      </c>
      <c r="I26" s="2">
        <v>0.17857819529435601</v>
      </c>
      <c r="K26" t="str">
        <f t="shared" si="0"/>
        <v>Fear</v>
      </c>
      <c r="M26">
        <f t="shared" si="1"/>
        <v>83.042349452692306</v>
      </c>
    </row>
    <row r="27" spans="1:13" x14ac:dyDescent="0.25">
      <c r="A27" t="s">
        <v>26</v>
      </c>
      <c r="B27" t="s">
        <v>72</v>
      </c>
      <c r="C27" s="2">
        <v>7.2332714339060402</v>
      </c>
      <c r="D27" s="3">
        <v>6.7514879658811502E-9</v>
      </c>
      <c r="E27" s="2">
        <v>3.4572219674123499</v>
      </c>
      <c r="F27" s="3">
        <v>5.8595180203241097E-6</v>
      </c>
      <c r="G27" s="2">
        <v>89.131813593614893</v>
      </c>
      <c r="H27" s="2">
        <v>4.6676813380155703E-2</v>
      </c>
      <c r="I27" s="2">
        <v>0.13100959675816201</v>
      </c>
      <c r="K27" t="str">
        <f t="shared" si="0"/>
        <v>Sad</v>
      </c>
      <c r="M27">
        <f t="shared" si="1"/>
        <v>89.131813593614893</v>
      </c>
    </row>
    <row r="28" spans="1:13" x14ac:dyDescent="0.25">
      <c r="A28" t="s">
        <v>27</v>
      </c>
      <c r="B28" t="s">
        <v>74</v>
      </c>
      <c r="C28" s="1">
        <v>0.01</v>
      </c>
      <c r="D28" s="3">
        <v>7.6230412887425501E-8</v>
      </c>
      <c r="E28" s="2">
        <v>5.8724098357665699</v>
      </c>
      <c r="F28" s="1">
        <v>7.0000000000000007E-2</v>
      </c>
      <c r="G28" s="1">
        <v>0</v>
      </c>
      <c r="H28" s="2">
        <v>94.052381032421394</v>
      </c>
      <c r="I28" s="3">
        <v>7.1247509969404098E-5</v>
      </c>
      <c r="K28" t="str">
        <f t="shared" si="0"/>
        <v>Surprise</v>
      </c>
      <c r="M28">
        <f t="shared" si="1"/>
        <v>94.052381032421394</v>
      </c>
    </row>
    <row r="29" spans="1:13" x14ac:dyDescent="0.25">
      <c r="A29" t="s">
        <v>28</v>
      </c>
      <c r="B29" t="s">
        <v>74</v>
      </c>
      <c r="C29" s="1">
        <v>0</v>
      </c>
      <c r="D29" s="3">
        <v>3.3197486426495E-9</v>
      </c>
      <c r="E29" s="2">
        <v>1.60023048520088</v>
      </c>
      <c r="F29" s="2">
        <v>1.35131907882168E-2</v>
      </c>
      <c r="G29" s="3">
        <v>1.67690377139706E-6</v>
      </c>
      <c r="H29" s="2">
        <v>98.382323980331407</v>
      </c>
      <c r="I29" s="3">
        <v>3.2238197889000701E-6</v>
      </c>
      <c r="K29" t="str">
        <f t="shared" si="0"/>
        <v>Surprise</v>
      </c>
      <c r="M29">
        <f t="shared" si="1"/>
        <v>98.382323980331407</v>
      </c>
    </row>
    <row r="30" spans="1:13" x14ac:dyDescent="0.25">
      <c r="A30" t="s">
        <v>29</v>
      </c>
      <c r="B30" t="s">
        <v>70</v>
      </c>
      <c r="C30" s="3">
        <v>2.0561262761842299E-9</v>
      </c>
      <c r="D30" s="3">
        <v>3.7195273163656799E-25</v>
      </c>
      <c r="E30" s="2">
        <v>3.7523493170738198</v>
      </c>
      <c r="F30" s="1">
        <v>0</v>
      </c>
      <c r="G30" s="3">
        <v>6.7258014269100304E-5</v>
      </c>
      <c r="H30" s="2">
        <v>0.264036166481673</v>
      </c>
      <c r="I30" s="2">
        <v>95.983260869979802</v>
      </c>
      <c r="K30" t="str">
        <f t="shared" si="0"/>
        <v>Neutral</v>
      </c>
      <c r="M30">
        <f t="shared" si="1"/>
        <v>95.983260869979802</v>
      </c>
    </row>
    <row r="31" spans="1:13" x14ac:dyDescent="0.25">
      <c r="A31" t="s">
        <v>30</v>
      </c>
      <c r="B31" t="s">
        <v>73</v>
      </c>
      <c r="C31" s="1">
        <v>0</v>
      </c>
      <c r="D31" s="3">
        <v>6.9277912814847605E-10</v>
      </c>
      <c r="E31" s="2">
        <v>21.669377783611001</v>
      </c>
      <c r="F31" s="1">
        <v>68.819999999999993</v>
      </c>
      <c r="G31" s="1">
        <v>0.01</v>
      </c>
      <c r="H31" s="1">
        <v>9.4499999999999993</v>
      </c>
      <c r="I31" s="1">
        <v>0.05</v>
      </c>
      <c r="K31" t="str">
        <f t="shared" si="0"/>
        <v>Happy</v>
      </c>
      <c r="M31">
        <f t="shared" si="1"/>
        <v>68.819999999999993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1"/>
  <sheetViews>
    <sheetView workbookViewId="0">
      <selection sqref="A1:M31"/>
    </sheetView>
  </sheetViews>
  <sheetFormatPr defaultRowHeight="15" x14ac:dyDescent="0.25"/>
  <cols>
    <col min="2" max="2" width="20.42578125" bestFit="1" customWidth="1"/>
    <col min="11" max="11" width="10.85546875" customWidth="1"/>
  </cols>
  <sheetData>
    <row r="1" spans="1:13" x14ac:dyDescent="0.25">
      <c r="A1" t="s">
        <v>31</v>
      </c>
      <c r="B1" t="s">
        <v>75</v>
      </c>
      <c r="C1" t="s">
        <v>76</v>
      </c>
      <c r="D1" t="s">
        <v>77</v>
      </c>
      <c r="E1" t="s">
        <v>78</v>
      </c>
      <c r="F1" t="s">
        <v>73</v>
      </c>
      <c r="G1" t="s">
        <v>72</v>
      </c>
      <c r="H1" t="s">
        <v>79</v>
      </c>
      <c r="I1" t="s">
        <v>70</v>
      </c>
    </row>
    <row r="2" spans="1:13" x14ac:dyDescent="0.25">
      <c r="A2" t="s">
        <v>32</v>
      </c>
      <c r="B2" t="s">
        <v>80</v>
      </c>
      <c r="C2">
        <v>3.8219699999999995E-2</v>
      </c>
      <c r="D2">
        <v>1.0637800000000001E-2</v>
      </c>
      <c r="E2">
        <v>0.11184529999999999</v>
      </c>
      <c r="F2">
        <v>5.6244424999999998</v>
      </c>
      <c r="G2">
        <v>1.9075926393270399</v>
      </c>
      <c r="H2">
        <v>0.1209749</v>
      </c>
      <c r="I2">
        <v>92.112684249877901</v>
      </c>
      <c r="K2" t="str">
        <f>INDEX($C$1:$I$1, MATCH(MAX(C2:I2), C2:I2, 0))</f>
        <v>neutral</v>
      </c>
      <c r="M2">
        <f>INDEX(C2:I2, MATCH(K2, $C$1:$I$1, 0))</f>
        <v>92.112684249877901</v>
      </c>
    </row>
    <row r="3" spans="1:13" x14ac:dyDescent="0.25">
      <c r="A3" t="s">
        <v>33</v>
      </c>
      <c r="B3" t="s">
        <v>80</v>
      </c>
      <c r="C3">
        <v>0.43510299999999996</v>
      </c>
      <c r="D3">
        <v>3.2492201775312402</v>
      </c>
      <c r="E3">
        <v>0.45004290000000002</v>
      </c>
      <c r="F3">
        <v>15.846331417560499</v>
      </c>
      <c r="G3">
        <v>3.1665794999999997</v>
      </c>
      <c r="H3">
        <v>11.383876204490601</v>
      </c>
      <c r="I3">
        <v>56.712943315505903</v>
      </c>
      <c r="K3" t="str">
        <f t="shared" ref="K3:K31" si="0">INDEX($C$1:$I$1, MATCH(MAX(C3:I3), C3:I3, 0))</f>
        <v>neutral</v>
      </c>
      <c r="M3">
        <f t="shared" ref="M3:M31" si="1">INDEX(C3:I3, MATCH(K3, $C$1:$I$1, 0))</f>
        <v>56.712943315505903</v>
      </c>
    </row>
    <row r="4" spans="1:13" x14ac:dyDescent="0.25">
      <c r="A4" t="s">
        <v>34</v>
      </c>
      <c r="B4" t="s">
        <v>81</v>
      </c>
      <c r="C4">
        <v>8.4082326793577487E-3</v>
      </c>
      <c r="D4">
        <v>2.6961271942127401E-3</v>
      </c>
      <c r="E4">
        <v>4.6075965656200397E-4</v>
      </c>
      <c r="F4">
        <v>6.9697800000000004E-2</v>
      </c>
      <c r="G4">
        <v>98.671329021453801</v>
      </c>
      <c r="H4">
        <v>1.03026341093936E-3</v>
      </c>
      <c r="I4">
        <v>1.2457722</v>
      </c>
      <c r="K4" t="str">
        <f t="shared" si="0"/>
        <v>sad</v>
      </c>
      <c r="M4">
        <f t="shared" si="1"/>
        <v>98.671329021453801</v>
      </c>
    </row>
    <row r="5" spans="1:13" x14ac:dyDescent="0.25">
      <c r="A5" t="s">
        <v>35</v>
      </c>
      <c r="B5" t="s">
        <v>80</v>
      </c>
      <c r="C5">
        <v>10.385543853044501</v>
      </c>
      <c r="D5">
        <v>5.9030499999999993E-2</v>
      </c>
      <c r="E5">
        <v>3.2320163882104598E-3</v>
      </c>
      <c r="F5">
        <v>0.47084619999999999</v>
      </c>
      <c r="G5">
        <v>3.0555799999999998E-2</v>
      </c>
      <c r="H5">
        <v>0.32689450000000003</v>
      </c>
      <c r="I5">
        <v>88.7208700180053</v>
      </c>
      <c r="K5" t="str">
        <f t="shared" si="0"/>
        <v>neutral</v>
      </c>
      <c r="M5">
        <f t="shared" si="1"/>
        <v>88.7208700180053</v>
      </c>
    </row>
    <row r="6" spans="1:13" x14ac:dyDescent="0.25">
      <c r="A6" t="s">
        <v>36</v>
      </c>
      <c r="B6" t="s">
        <v>80</v>
      </c>
      <c r="C6">
        <v>0.14071319999999998</v>
      </c>
      <c r="D6">
        <v>2.99572E-2</v>
      </c>
      <c r="E6">
        <v>0.21649310000000002</v>
      </c>
      <c r="F6">
        <v>23.942627012729602</v>
      </c>
      <c r="G6">
        <v>15.9883752465248</v>
      </c>
      <c r="H6">
        <v>0.56922260000000002</v>
      </c>
      <c r="I6">
        <v>58.933675289153996</v>
      </c>
      <c r="K6" t="str">
        <f t="shared" si="0"/>
        <v>neutral</v>
      </c>
      <c r="M6">
        <f t="shared" si="1"/>
        <v>58.933675289153996</v>
      </c>
    </row>
    <row r="7" spans="1:13" x14ac:dyDescent="0.25">
      <c r="A7" t="s">
        <v>37</v>
      </c>
      <c r="B7" t="s">
        <v>80</v>
      </c>
      <c r="C7">
        <v>5.8984664974559499E-4</v>
      </c>
      <c r="D7">
        <v>8.6828868006705306E-4</v>
      </c>
      <c r="E7">
        <v>3.6125081237514597E-5</v>
      </c>
      <c r="F7">
        <v>7.6061551226302903E-3</v>
      </c>
      <c r="G7">
        <v>2.3306338334805302E-3</v>
      </c>
      <c r="H7">
        <v>5.14193834533216E-4</v>
      </c>
      <c r="I7">
        <v>99.987900299999993</v>
      </c>
      <c r="K7" t="str">
        <f t="shared" si="0"/>
        <v>neutral</v>
      </c>
      <c r="M7">
        <f t="shared" si="1"/>
        <v>99.987900299999993</v>
      </c>
    </row>
    <row r="8" spans="1:13" x14ac:dyDescent="0.25">
      <c r="A8" t="s">
        <v>38</v>
      </c>
      <c r="B8" t="s">
        <v>80</v>
      </c>
      <c r="C8">
        <v>9.6287694759666902E-3</v>
      </c>
      <c r="D8">
        <v>0.16481569999999998</v>
      </c>
      <c r="E8">
        <v>0.14734150000000001</v>
      </c>
      <c r="F8">
        <v>0.29044320000000001</v>
      </c>
      <c r="G8">
        <v>2.6572352275252302</v>
      </c>
      <c r="H8">
        <v>1.2737504206597801</v>
      </c>
      <c r="I8">
        <v>90.401673316955495</v>
      </c>
      <c r="K8" t="str">
        <f t="shared" si="0"/>
        <v>neutral</v>
      </c>
      <c r="M8">
        <f t="shared" si="1"/>
        <v>90.401673316955495</v>
      </c>
    </row>
    <row r="9" spans="1:13" x14ac:dyDescent="0.25">
      <c r="A9" t="s">
        <v>39</v>
      </c>
      <c r="B9" t="s">
        <v>80</v>
      </c>
      <c r="C9">
        <v>4.3051245484093605E-4</v>
      </c>
      <c r="D9">
        <v>2.7579308152780799E-3</v>
      </c>
      <c r="E9">
        <v>5.9107856031914696E-4</v>
      </c>
      <c r="F9">
        <v>0.3568286</v>
      </c>
      <c r="G9">
        <v>0.98483710000000002</v>
      </c>
      <c r="H9">
        <v>5.8288000000000006E-2</v>
      </c>
      <c r="I9">
        <v>98.589521646499605</v>
      </c>
      <c r="K9" t="str">
        <f t="shared" si="0"/>
        <v>neutral</v>
      </c>
      <c r="M9">
        <f t="shared" si="1"/>
        <v>98.589521646499605</v>
      </c>
    </row>
    <row r="10" spans="1:13" x14ac:dyDescent="0.25">
      <c r="A10" t="s">
        <v>40</v>
      </c>
      <c r="B10" t="s">
        <v>81</v>
      </c>
      <c r="C10">
        <v>5.289E-2</v>
      </c>
      <c r="D10">
        <v>2.4755699999999999E-2</v>
      </c>
      <c r="E10">
        <v>4.8143710999999998</v>
      </c>
      <c r="F10">
        <v>6.4263389000000002</v>
      </c>
      <c r="G10">
        <v>71.282267600000011</v>
      </c>
      <c r="H10">
        <v>7.4733300000000003E-2</v>
      </c>
      <c r="I10">
        <v>16.969540715217498</v>
      </c>
      <c r="K10" t="str">
        <f t="shared" si="0"/>
        <v>sad</v>
      </c>
      <c r="M10">
        <f t="shared" si="1"/>
        <v>71.282267600000011</v>
      </c>
    </row>
    <row r="11" spans="1:13" x14ac:dyDescent="0.25">
      <c r="A11" t="s">
        <v>41</v>
      </c>
      <c r="B11" t="s">
        <v>80</v>
      </c>
      <c r="C11">
        <v>2.67057694145478E-3</v>
      </c>
      <c r="D11">
        <v>1.3127200000000002E-2</v>
      </c>
      <c r="E11">
        <v>7.7161123044788794E-3</v>
      </c>
      <c r="F11">
        <v>0.13360179999999999</v>
      </c>
      <c r="G11">
        <v>3.8935600000000001E-2</v>
      </c>
      <c r="H11">
        <v>7.7488500000000002E-2</v>
      </c>
      <c r="I11">
        <v>99.483126401901202</v>
      </c>
      <c r="K11" t="str">
        <f t="shared" si="0"/>
        <v>neutral</v>
      </c>
      <c r="M11">
        <f t="shared" si="1"/>
        <v>99.483126401901202</v>
      </c>
    </row>
    <row r="12" spans="1:13" x14ac:dyDescent="0.25">
      <c r="A12" t="s">
        <v>42</v>
      </c>
      <c r="B12" t="s">
        <v>80</v>
      </c>
      <c r="C12">
        <v>2.2850319680856002E-5</v>
      </c>
      <c r="D12">
        <v>1.9375956128442299E-5</v>
      </c>
      <c r="E12">
        <v>1.3953562074675501E-4</v>
      </c>
      <c r="F12">
        <v>5.02352195326238E-3</v>
      </c>
      <c r="G12">
        <v>4.2631213545973802E-4</v>
      </c>
      <c r="H12">
        <v>3.3439899999999995E-2</v>
      </c>
      <c r="I12">
        <v>99.960905313491793</v>
      </c>
      <c r="K12" t="str">
        <f t="shared" si="0"/>
        <v>neutral</v>
      </c>
      <c r="M12">
        <f t="shared" si="1"/>
        <v>99.960905313491793</v>
      </c>
    </row>
    <row r="13" spans="1:13" x14ac:dyDescent="0.25">
      <c r="A13" t="s">
        <v>43</v>
      </c>
      <c r="B13" t="s">
        <v>82</v>
      </c>
      <c r="C13">
        <v>4.5389289880404205E-3</v>
      </c>
      <c r="D13">
        <v>1.1265838111285101E-3</v>
      </c>
      <c r="E13">
        <v>5.7602751439844702E-4</v>
      </c>
      <c r="F13">
        <v>98.448920249938894</v>
      </c>
      <c r="G13">
        <v>0.1005201</v>
      </c>
      <c r="H13">
        <v>1.5257628547260501E-3</v>
      </c>
      <c r="I13">
        <v>1.4341345988214</v>
      </c>
      <c r="K13" t="str">
        <f t="shared" si="0"/>
        <v>happy</v>
      </c>
      <c r="M13">
        <f t="shared" si="1"/>
        <v>98.448920249938894</v>
      </c>
    </row>
    <row r="14" spans="1:13" x14ac:dyDescent="0.25">
      <c r="A14" t="s">
        <v>44</v>
      </c>
      <c r="B14" t="s">
        <v>80</v>
      </c>
      <c r="C14">
        <v>2.9740222089458201E-3</v>
      </c>
      <c r="D14">
        <v>2.65979651885572E-3</v>
      </c>
      <c r="E14">
        <v>1.08946915133856E-3</v>
      </c>
      <c r="F14">
        <v>18.8761875033378</v>
      </c>
      <c r="G14">
        <v>5.4800300000000003E-2</v>
      </c>
      <c r="H14">
        <v>1.95047E-2</v>
      </c>
      <c r="I14">
        <v>81.0151994</v>
      </c>
      <c r="K14" t="str">
        <f t="shared" si="0"/>
        <v>neutral</v>
      </c>
      <c r="M14">
        <f t="shared" si="1"/>
        <v>81.0151994</v>
      </c>
    </row>
    <row r="15" spans="1:13" x14ac:dyDescent="0.25">
      <c r="A15" t="s">
        <v>45</v>
      </c>
      <c r="B15" t="s">
        <v>82</v>
      </c>
      <c r="C15">
        <v>1.39154809897235E-7</v>
      </c>
      <c r="D15">
        <v>2.8937121795968803E-9</v>
      </c>
      <c r="E15">
        <v>2.4569393394790999E-9</v>
      </c>
      <c r="F15">
        <v>100</v>
      </c>
      <c r="G15">
        <v>4.0700496306556001E-7</v>
      </c>
      <c r="H15">
        <v>4.9977695593117397E-9</v>
      </c>
      <c r="I15">
        <v>5.6701460193764299E-8</v>
      </c>
      <c r="K15" t="str">
        <f t="shared" si="0"/>
        <v>happy</v>
      </c>
      <c r="M15">
        <f t="shared" si="1"/>
        <v>100</v>
      </c>
    </row>
    <row r="16" spans="1:13" x14ac:dyDescent="0.25">
      <c r="A16" t="s">
        <v>46</v>
      </c>
      <c r="B16" t="s">
        <v>82</v>
      </c>
      <c r="C16">
        <v>9.2215585167920695E-8</v>
      </c>
      <c r="D16">
        <v>2.9903832188260504E-8</v>
      </c>
      <c r="E16">
        <v>1.0587113130622301E-8</v>
      </c>
      <c r="F16">
        <v>99.9999165534973</v>
      </c>
      <c r="G16">
        <v>6.0415101188482306E-5</v>
      </c>
      <c r="H16">
        <v>2.2196335047741603E-8</v>
      </c>
      <c r="I16">
        <v>1.7917763273089797E-5</v>
      </c>
      <c r="K16" t="str">
        <f t="shared" si="0"/>
        <v>happy</v>
      </c>
      <c r="M16">
        <f t="shared" si="1"/>
        <v>99.9999165534973</v>
      </c>
    </row>
    <row r="17" spans="1:13" x14ac:dyDescent="0.25">
      <c r="A17" t="s">
        <v>47</v>
      </c>
      <c r="B17" t="s">
        <v>82</v>
      </c>
      <c r="C17">
        <v>1.2531993434095E-4</v>
      </c>
      <c r="D17">
        <v>3.0731214906154403E-5</v>
      </c>
      <c r="E17">
        <v>2.93325861377979E-6</v>
      </c>
      <c r="F17">
        <v>99.976688623428302</v>
      </c>
      <c r="G17">
        <v>2.8653291792579602E-4</v>
      </c>
      <c r="H17">
        <v>8.3301341646802002E-5</v>
      </c>
      <c r="I17">
        <v>2.2709400000000001E-2</v>
      </c>
      <c r="K17" t="str">
        <f t="shared" si="0"/>
        <v>happy</v>
      </c>
      <c r="M17">
        <f t="shared" si="1"/>
        <v>99.976688623428302</v>
      </c>
    </row>
    <row r="18" spans="1:13" x14ac:dyDescent="0.25">
      <c r="A18" t="s">
        <v>48</v>
      </c>
      <c r="B18" t="s">
        <v>82</v>
      </c>
      <c r="C18">
        <v>1.9579872514441301E-4</v>
      </c>
      <c r="D18">
        <v>2.1049793303973198E-4</v>
      </c>
      <c r="E18">
        <v>1.8620524997459099E-4</v>
      </c>
      <c r="F18">
        <v>99.911183118820105</v>
      </c>
      <c r="G18">
        <v>4.2946199999999997E-2</v>
      </c>
      <c r="H18">
        <v>2.85022156276681E-4</v>
      </c>
      <c r="I18">
        <v>3.7647199999999999E-2</v>
      </c>
      <c r="K18" t="str">
        <f t="shared" si="0"/>
        <v>happy</v>
      </c>
      <c r="M18">
        <f t="shared" si="1"/>
        <v>99.911183118820105</v>
      </c>
    </row>
    <row r="19" spans="1:13" x14ac:dyDescent="0.25">
      <c r="A19" t="s">
        <v>49</v>
      </c>
      <c r="B19" t="s">
        <v>81</v>
      </c>
      <c r="C19">
        <v>0.10351589999999999</v>
      </c>
      <c r="D19">
        <v>5.2123499999999996E-2</v>
      </c>
      <c r="E19">
        <v>5.7836699999999998E-2</v>
      </c>
      <c r="F19">
        <v>2.2202869999999999</v>
      </c>
      <c r="G19">
        <v>49.243259429931605</v>
      </c>
      <c r="H19">
        <v>0.13216820000000001</v>
      </c>
      <c r="I19">
        <v>47.538623213767998</v>
      </c>
      <c r="K19" t="str">
        <f t="shared" si="0"/>
        <v>sad</v>
      </c>
      <c r="M19">
        <f t="shared" si="1"/>
        <v>49.243259429931605</v>
      </c>
    </row>
    <row r="20" spans="1:13" x14ac:dyDescent="0.25">
      <c r="A20" t="s">
        <v>50</v>
      </c>
      <c r="B20" t="s">
        <v>82</v>
      </c>
      <c r="C20">
        <v>2.7379797757021099E-3</v>
      </c>
      <c r="D20">
        <v>1.6840669559314799E-3</v>
      </c>
      <c r="E20">
        <v>1.7461261450080201E-3</v>
      </c>
      <c r="F20">
        <v>96.954911947250295</v>
      </c>
      <c r="G20">
        <v>1.0063732974231199</v>
      </c>
      <c r="H20">
        <v>5.4650863603455902E-4</v>
      </c>
      <c r="I20">
        <v>2.0310424268245599</v>
      </c>
      <c r="K20" t="str">
        <f t="shared" si="0"/>
        <v>happy</v>
      </c>
      <c r="M20">
        <f t="shared" si="1"/>
        <v>96.954911947250295</v>
      </c>
    </row>
    <row r="21" spans="1:13" x14ac:dyDescent="0.25">
      <c r="A21" t="s">
        <v>51</v>
      </c>
      <c r="B21" t="s">
        <v>81</v>
      </c>
      <c r="C21">
        <v>2.1786406705359598E-4</v>
      </c>
      <c r="D21">
        <v>2.4950859369710001E-4</v>
      </c>
      <c r="E21">
        <v>4.37503587136234E-5</v>
      </c>
      <c r="F21">
        <v>1.5796299999999999E-2</v>
      </c>
      <c r="G21">
        <v>99.455845355987506</v>
      </c>
      <c r="H21">
        <v>7.3552160984036096E-5</v>
      </c>
      <c r="I21">
        <v>0.52772459999999999</v>
      </c>
      <c r="K21" t="str">
        <f t="shared" si="0"/>
        <v>sad</v>
      </c>
      <c r="M21">
        <f t="shared" si="1"/>
        <v>99.455845355987506</v>
      </c>
    </row>
    <row r="22" spans="1:13" x14ac:dyDescent="0.25">
      <c r="A22" t="s">
        <v>52</v>
      </c>
      <c r="B22" t="s">
        <v>80</v>
      </c>
      <c r="C22">
        <v>1.0546772500674699E-3</v>
      </c>
      <c r="D22">
        <v>6.8074848513788297E-5</v>
      </c>
      <c r="E22">
        <v>3.7675548014703902E-5</v>
      </c>
      <c r="F22">
        <v>6.7302699999999993E-2</v>
      </c>
      <c r="G22">
        <v>1.8522381651564501E-3</v>
      </c>
      <c r="H22">
        <v>1.5415810139529599E-5</v>
      </c>
      <c r="I22">
        <v>99.929678440093909</v>
      </c>
      <c r="K22" t="str">
        <f t="shared" si="0"/>
        <v>neutral</v>
      </c>
      <c r="M22">
        <f t="shared" si="1"/>
        <v>99.929678440093909</v>
      </c>
    </row>
    <row r="23" spans="1:13" x14ac:dyDescent="0.25">
      <c r="A23" t="s">
        <v>53</v>
      </c>
      <c r="B23" t="s">
        <v>81</v>
      </c>
      <c r="C23">
        <v>3.1264900000000005E-2</v>
      </c>
      <c r="D23">
        <v>2.06174172490136E-3</v>
      </c>
      <c r="E23">
        <v>1.13461E-2</v>
      </c>
      <c r="F23">
        <v>0.77790700000000002</v>
      </c>
      <c r="G23">
        <v>81.998425722122107</v>
      </c>
      <c r="H23">
        <v>1.9011699999999999E-2</v>
      </c>
      <c r="I23">
        <v>17.151193320751101</v>
      </c>
      <c r="K23" t="str">
        <f t="shared" si="0"/>
        <v>sad</v>
      </c>
      <c r="M23">
        <f t="shared" si="1"/>
        <v>81.998425722122107</v>
      </c>
    </row>
    <row r="24" spans="1:13" x14ac:dyDescent="0.25">
      <c r="A24" t="s">
        <v>54</v>
      </c>
      <c r="B24" t="s">
        <v>81</v>
      </c>
      <c r="C24">
        <v>5.8379657730256399E-5</v>
      </c>
      <c r="D24">
        <v>1.36553182983334E-4</v>
      </c>
      <c r="E24">
        <v>1.70936573340441E-5</v>
      </c>
      <c r="F24">
        <v>4.4236760004423498E-3</v>
      </c>
      <c r="G24">
        <v>98.943489789962698</v>
      </c>
      <c r="H24">
        <v>2.1243920400593099E-5</v>
      </c>
      <c r="I24">
        <v>1.05145340785384</v>
      </c>
      <c r="K24" t="str">
        <f t="shared" si="0"/>
        <v>sad</v>
      </c>
      <c r="M24">
        <f t="shared" si="1"/>
        <v>98.943489789962698</v>
      </c>
    </row>
    <row r="25" spans="1:13" x14ac:dyDescent="0.25">
      <c r="A25" t="s">
        <v>55</v>
      </c>
      <c r="B25" t="s">
        <v>81</v>
      </c>
      <c r="C25">
        <v>8.5557599999999998E-2</v>
      </c>
      <c r="D25">
        <v>1.5822729095816599</v>
      </c>
      <c r="E25">
        <v>0.59324480000000002</v>
      </c>
      <c r="F25">
        <v>0.62123400000000006</v>
      </c>
      <c r="G25">
        <v>68.733292818069401</v>
      </c>
      <c r="H25">
        <v>0.32538070000000002</v>
      </c>
      <c r="I25">
        <v>18.1146278977394</v>
      </c>
      <c r="K25" t="str">
        <f t="shared" si="0"/>
        <v>sad</v>
      </c>
      <c r="M25">
        <f t="shared" si="1"/>
        <v>68.733292818069401</v>
      </c>
    </row>
    <row r="26" spans="1:13" x14ac:dyDescent="0.25">
      <c r="A26" t="s">
        <v>56</v>
      </c>
      <c r="B26" t="s">
        <v>81</v>
      </c>
      <c r="C26">
        <v>3.48967546415224E-5</v>
      </c>
      <c r="D26">
        <v>8.33544675060693E-5</v>
      </c>
      <c r="E26">
        <v>1.2936882853864499E-5</v>
      </c>
      <c r="F26">
        <v>5.8387642638990603E-3</v>
      </c>
      <c r="G26">
        <v>99.984467029571505</v>
      </c>
      <c r="H26">
        <v>1.11280075998365E-4</v>
      </c>
      <c r="I26">
        <v>7.4743766163010098E-3</v>
      </c>
      <c r="K26" t="str">
        <f t="shared" si="0"/>
        <v>sad</v>
      </c>
      <c r="M26">
        <f t="shared" si="1"/>
        <v>99.984467029571505</v>
      </c>
    </row>
    <row r="27" spans="1:13" x14ac:dyDescent="0.25">
      <c r="A27" t="s">
        <v>57</v>
      </c>
      <c r="B27" t="s">
        <v>81</v>
      </c>
      <c r="C27">
        <v>3.2481931810934801E-6</v>
      </c>
      <c r="D27">
        <v>5.9783280548231201E-7</v>
      </c>
      <c r="E27">
        <v>1.46369216746933E-7</v>
      </c>
      <c r="F27">
        <v>2.67285031441133E-5</v>
      </c>
      <c r="G27">
        <v>99.997758865356403</v>
      </c>
      <c r="H27">
        <v>4.0961958269747298E-7</v>
      </c>
      <c r="I27">
        <v>2.2060999981476904E-3</v>
      </c>
      <c r="K27" t="str">
        <f t="shared" si="0"/>
        <v>sad</v>
      </c>
      <c r="M27">
        <f t="shared" si="1"/>
        <v>99.997758865356403</v>
      </c>
    </row>
    <row r="28" spans="1:13" x14ac:dyDescent="0.25">
      <c r="A28" t="s">
        <v>58</v>
      </c>
      <c r="B28" t="s">
        <v>80</v>
      </c>
      <c r="C28">
        <v>6.7651444624061696E-4</v>
      </c>
      <c r="D28">
        <v>1.30553389681153E-3</v>
      </c>
      <c r="E28">
        <v>8.627413990325289E-4</v>
      </c>
      <c r="F28">
        <v>4.9434600000000002E-2</v>
      </c>
      <c r="G28">
        <v>1.4425565495912401E-3</v>
      </c>
      <c r="H28">
        <v>2.7569008125283203E-4</v>
      </c>
      <c r="I28">
        <v>99.945813417434607</v>
      </c>
      <c r="K28" t="str">
        <f t="shared" si="0"/>
        <v>neutral</v>
      </c>
      <c r="M28">
        <f t="shared" si="1"/>
        <v>99.945813417434607</v>
      </c>
    </row>
    <row r="29" spans="1:13" x14ac:dyDescent="0.25">
      <c r="A29" t="s">
        <v>59</v>
      </c>
      <c r="B29" t="s">
        <v>82</v>
      </c>
      <c r="C29">
        <v>3.3251662898692297E-4</v>
      </c>
      <c r="D29">
        <v>1.4560446288669401E-4</v>
      </c>
      <c r="E29">
        <v>4.7022207581903699E-3</v>
      </c>
      <c r="F29">
        <v>99.713444709777804</v>
      </c>
      <c r="G29">
        <v>1.15596E-2</v>
      </c>
      <c r="H29">
        <v>1.6008871170924901E-4</v>
      </c>
      <c r="I29">
        <v>0.26866619999999997</v>
      </c>
      <c r="K29" t="str">
        <f t="shared" si="0"/>
        <v>happy</v>
      </c>
      <c r="M29">
        <f t="shared" si="1"/>
        <v>99.713444709777804</v>
      </c>
    </row>
    <row r="30" spans="1:13" x14ac:dyDescent="0.25">
      <c r="A30" t="s">
        <v>60</v>
      </c>
      <c r="B30" t="s">
        <v>82</v>
      </c>
      <c r="C30">
        <v>1.64794746524421E-3</v>
      </c>
      <c r="D30">
        <v>3.15007946483092E-4</v>
      </c>
      <c r="E30">
        <v>6.7612018028739796E-4</v>
      </c>
      <c r="F30">
        <v>94.642740488052297</v>
      </c>
      <c r="G30">
        <v>5.0853868742706202E-3</v>
      </c>
      <c r="H30">
        <v>5.3379754999999998</v>
      </c>
      <c r="I30">
        <v>6.6085267462767609E-3</v>
      </c>
      <c r="K30" t="str">
        <f t="shared" si="0"/>
        <v>happy</v>
      </c>
      <c r="M30">
        <f t="shared" si="1"/>
        <v>94.642740488052297</v>
      </c>
    </row>
    <row r="31" spans="1:13" x14ac:dyDescent="0.25">
      <c r="A31" t="s">
        <v>61</v>
      </c>
      <c r="B31" t="s">
        <v>83</v>
      </c>
      <c r="C31">
        <v>1.01686E-2</v>
      </c>
      <c r="D31">
        <v>1.9862811313942001E-3</v>
      </c>
      <c r="E31">
        <v>1.61438529175939E-3</v>
      </c>
      <c r="F31">
        <v>14.479760825633999</v>
      </c>
      <c r="G31">
        <v>0.1112708</v>
      </c>
      <c r="H31">
        <v>84.867012500762897</v>
      </c>
      <c r="I31">
        <v>0.52477549999999995</v>
      </c>
      <c r="K31" t="str">
        <f t="shared" si="0"/>
        <v>surprised</v>
      </c>
      <c r="M31">
        <f t="shared" si="1"/>
        <v>84.867012500762897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65"/>
  <sheetViews>
    <sheetView tabSelected="1" topLeftCell="H1" zoomScale="85" zoomScaleNormal="85" workbookViewId="0">
      <selection activeCell="AE2" sqref="AE2"/>
    </sheetView>
  </sheetViews>
  <sheetFormatPr defaultRowHeight="15" x14ac:dyDescent="0.25"/>
  <cols>
    <col min="2" max="2" width="12.5703125" bestFit="1" customWidth="1"/>
    <col min="3" max="3" width="21.7109375" bestFit="1" customWidth="1"/>
    <col min="4" max="4" width="15.7109375" bestFit="1" customWidth="1"/>
    <col min="5" max="5" width="17.28515625" bestFit="1" customWidth="1"/>
    <col min="6" max="6" width="14.85546875" bestFit="1" customWidth="1"/>
    <col min="7" max="7" width="16.42578125" bestFit="1" customWidth="1"/>
    <col min="8" max="8" width="14.85546875" bestFit="1" customWidth="1"/>
    <col min="9" max="9" width="18.140625" bestFit="1" customWidth="1"/>
    <col min="10" max="10" width="17.140625" bestFit="1" customWidth="1"/>
    <col min="12" max="12" width="20.140625" customWidth="1"/>
    <col min="17" max="17" width="12.5703125" bestFit="1" customWidth="1"/>
    <col min="19" max="19" width="25.7109375" customWidth="1"/>
    <col min="21" max="21" width="13.42578125" bestFit="1" customWidth="1"/>
    <col min="29" max="29" width="15.140625" customWidth="1"/>
    <col min="41" max="41" width="13.5703125" bestFit="1" customWidth="1"/>
    <col min="42" max="42" width="12.28515625" bestFit="1" customWidth="1"/>
    <col min="44" max="44" width="12.5703125" bestFit="1" customWidth="1"/>
  </cols>
  <sheetData>
    <row r="1" spans="1:44" ht="42" customHeight="1" thickBot="1" x14ac:dyDescent="0.3">
      <c r="R1" s="20" t="s">
        <v>99</v>
      </c>
      <c r="S1" s="21"/>
      <c r="T1" t="s">
        <v>98</v>
      </c>
      <c r="U1" s="17" t="s">
        <v>100</v>
      </c>
      <c r="V1" s="18"/>
      <c r="W1" s="18"/>
      <c r="X1" s="18"/>
      <c r="Y1" s="18"/>
      <c r="Z1" s="18"/>
      <c r="AA1" s="18"/>
      <c r="AB1" s="18"/>
      <c r="AC1" s="18"/>
      <c r="AD1" s="19"/>
      <c r="AG1" s="17" t="s">
        <v>104</v>
      </c>
      <c r="AH1" s="18"/>
      <c r="AI1" s="18"/>
      <c r="AJ1" s="18"/>
      <c r="AK1" s="18"/>
      <c r="AL1" s="18"/>
      <c r="AM1" s="18"/>
      <c r="AN1" s="18"/>
      <c r="AO1" s="18"/>
      <c r="AP1" s="19"/>
    </row>
    <row r="2" spans="1:44" ht="35.25" customHeight="1" x14ac:dyDescent="0.25">
      <c r="B2" t="s">
        <v>0</v>
      </c>
      <c r="C2" t="s">
        <v>62</v>
      </c>
      <c r="D2" t="s">
        <v>84</v>
      </c>
      <c r="E2" t="s">
        <v>85</v>
      </c>
      <c r="F2" t="s">
        <v>86</v>
      </c>
      <c r="G2" t="s">
        <v>87</v>
      </c>
      <c r="H2" t="s">
        <v>88</v>
      </c>
      <c r="I2" t="s">
        <v>89</v>
      </c>
      <c r="J2" t="s">
        <v>90</v>
      </c>
      <c r="R2" s="14" t="s">
        <v>103</v>
      </c>
      <c r="S2" s="15" t="s">
        <v>101</v>
      </c>
      <c r="U2" s="12" t="s">
        <v>63</v>
      </c>
      <c r="V2" s="11" t="s">
        <v>64</v>
      </c>
      <c r="W2" s="11" t="s">
        <v>65</v>
      </c>
      <c r="X2" s="11" t="s">
        <v>66</v>
      </c>
      <c r="Y2" s="11" t="s">
        <v>67</v>
      </c>
      <c r="Z2" s="11" t="s">
        <v>68</v>
      </c>
      <c r="AA2" s="11" t="s">
        <v>69</v>
      </c>
      <c r="AB2" s="11"/>
      <c r="AC2" s="10" t="s">
        <v>101</v>
      </c>
      <c r="AD2" s="13" t="s">
        <v>102</v>
      </c>
      <c r="AG2" s="12" t="s">
        <v>63</v>
      </c>
      <c r="AH2" s="11" t="s">
        <v>64</v>
      </c>
      <c r="AI2" s="11" t="s">
        <v>65</v>
      </c>
      <c r="AJ2" s="11" t="s">
        <v>66</v>
      </c>
      <c r="AK2" s="11" t="s">
        <v>67</v>
      </c>
      <c r="AL2" s="11" t="s">
        <v>68</v>
      </c>
      <c r="AM2" s="11" t="s">
        <v>69</v>
      </c>
      <c r="AN2" s="11"/>
      <c r="AO2" s="10" t="s">
        <v>101</v>
      </c>
      <c r="AP2" s="15" t="s">
        <v>102</v>
      </c>
    </row>
    <row r="3" spans="1:44" x14ac:dyDescent="0.25">
      <c r="A3">
        <v>1</v>
      </c>
      <c r="B3" t="s">
        <v>1</v>
      </c>
      <c r="C3" t="s">
        <v>70</v>
      </c>
      <c r="D3" s="2">
        <v>4.9637505455314397</v>
      </c>
      <c r="E3" s="3">
        <v>1.8236203260693699E-6</v>
      </c>
      <c r="F3" s="2">
        <v>0.45757334812601203</v>
      </c>
      <c r="G3" s="1">
        <v>0</v>
      </c>
      <c r="H3" s="2">
        <v>43.504465400640299</v>
      </c>
      <c r="I3" s="2">
        <v>1.7029394228232499E-2</v>
      </c>
      <c r="J3" s="2">
        <v>51.053845756787503</v>
      </c>
      <c r="L3" t="str">
        <f>INDEX($D$2:$J$2, MATCH(MAX(D3:J3), D3:J3, 0))</f>
        <v>Neutral - Imagen</v>
      </c>
      <c r="M3">
        <f>INDEX(D3:J3, MATCH(L3, $D$2:$J$2, 0))</f>
        <v>51.053845756787503</v>
      </c>
      <c r="Q3" t="s">
        <v>1</v>
      </c>
      <c r="R3" s="5">
        <v>1</v>
      </c>
      <c r="S3" s="6" t="str">
        <f t="shared" ref="S3:S32" si="0">IF(M3 &gt; M36, L3 &amp; " - " &amp; TEXT(M3/100, "0.00%"), L36 &amp; " - " &amp; TEXT(M36/100, "0.00%"))</f>
        <v>neutral - Audio - 92.11%</v>
      </c>
      <c r="U3" s="5">
        <f>(D3+D36)/2</f>
        <v>2.5009851227657198</v>
      </c>
      <c r="V3" s="4">
        <f>(E3+E36)/2</f>
        <v>5.3198118101630354E-3</v>
      </c>
      <c r="W3" s="4">
        <f t="shared" ref="W3:AA3" si="1">(F3+F36)/2</f>
        <v>0.28470932406300603</v>
      </c>
      <c r="X3" s="4">
        <f t="shared" si="1"/>
        <v>2.8122212499999999</v>
      </c>
      <c r="Y3" s="4">
        <f t="shared" si="1"/>
        <v>22.706029019983671</v>
      </c>
      <c r="Z3" s="4">
        <f t="shared" si="1"/>
        <v>6.9002147114116244E-2</v>
      </c>
      <c r="AA3" s="4">
        <f t="shared" si="1"/>
        <v>71.583265003332698</v>
      </c>
      <c r="AB3" s="4"/>
      <c r="AC3" s="4" t="str">
        <f>INDEX($U$2:$AA$2, MATCH(MAX(U3:AA3), U3:AA3, 0))</f>
        <v>Neutral</v>
      </c>
      <c r="AD3" s="6">
        <f>INDEX(U3:AA3, MATCH(AC3, $U$2:$AA$2, 0))</f>
        <v>71.583265003332698</v>
      </c>
      <c r="AG3" s="5">
        <f>(D3*0.6+D36*0.4)</f>
        <v>2.9935382073188634</v>
      </c>
      <c r="AH3" s="5">
        <f t="shared" ref="AH3:AM18" si="2">(E3*0.6+E36*0.4)</f>
        <v>4.2562141721956418E-3</v>
      </c>
      <c r="AI3" s="5">
        <f t="shared" si="2"/>
        <v>0.3192821288756072</v>
      </c>
      <c r="AJ3" s="5">
        <f t="shared" si="2"/>
        <v>2.2497769999999999</v>
      </c>
      <c r="AK3" s="5">
        <f t="shared" si="2"/>
        <v>26.865716296114996</v>
      </c>
      <c r="AL3" s="5">
        <f t="shared" si="2"/>
        <v>5.8607596536939505E-2</v>
      </c>
      <c r="AM3" s="5">
        <f t="shared" si="2"/>
        <v>67.477381154023661</v>
      </c>
      <c r="AN3" s="4"/>
      <c r="AO3" s="4" t="str">
        <f>INDEX($AG$2:$AM$2, MATCH(MAX(AG3:AM3), AG3:AM3, 0))</f>
        <v>Neutral</v>
      </c>
      <c r="AP3" s="6">
        <f>INDEX(AG3:AM3, MATCH(AO3, $AG$2:$AM$2, 0))</f>
        <v>67.477381154023661</v>
      </c>
      <c r="AR3" t="s">
        <v>1</v>
      </c>
    </row>
    <row r="4" spans="1:44" x14ac:dyDescent="0.25">
      <c r="A4">
        <v>2</v>
      </c>
      <c r="B4" t="s">
        <v>2</v>
      </c>
      <c r="C4" t="s">
        <v>71</v>
      </c>
      <c r="D4" s="2">
        <v>0.69706682115793195</v>
      </c>
      <c r="E4" s="2">
        <v>3.55270206928253</v>
      </c>
      <c r="F4" s="2">
        <v>91.420668363571096</v>
      </c>
      <c r="G4" s="3">
        <v>1.10309116507778E-5</v>
      </c>
      <c r="H4" s="2">
        <v>4.2712934315204603</v>
      </c>
      <c r="I4" s="2">
        <v>5.0427106907591203E-2</v>
      </c>
      <c r="J4" s="1">
        <v>0.01</v>
      </c>
      <c r="L4" t="str">
        <f t="shared" ref="L4:L32" si="3">INDEX($D$2:$J$2, MATCH(MAX(D4:J4), D4:J4, 0))</f>
        <v>Fear - Imagen</v>
      </c>
      <c r="M4">
        <f t="shared" ref="M4:M32" si="4">INDEX(D4:J4, MATCH(L4, $D$2:$J$2, 0))</f>
        <v>91.420668363571096</v>
      </c>
      <c r="Q4" t="s">
        <v>2</v>
      </c>
      <c r="R4" s="5">
        <v>2</v>
      </c>
      <c r="S4" s="6" t="str">
        <f t="shared" si="0"/>
        <v>Fear - Imagen - 91.42%</v>
      </c>
      <c r="U4" s="5">
        <f t="shared" ref="U4:U32" si="5">(D4+D37)/2</f>
        <v>0.56608491057896593</v>
      </c>
      <c r="V4" s="4">
        <f t="shared" ref="V4:V32" si="6">(E4+E37)/2</f>
        <v>3.4009611234068853</v>
      </c>
      <c r="W4" s="4">
        <f t="shared" ref="W4:W32" si="7">(F4+F37)/2</f>
        <v>45.935355631785548</v>
      </c>
      <c r="X4" s="4">
        <f t="shared" ref="X4:X32" si="8">(G4+G37)/2</f>
        <v>7.923171224236075</v>
      </c>
      <c r="Y4" s="4">
        <f t="shared" ref="Y4:Y32" si="9">(H4+H37)/2</f>
        <v>3.7189364657602297</v>
      </c>
      <c r="Z4" s="4">
        <f t="shared" ref="Z4:Z32" si="10">(I4+I37)/2</f>
        <v>5.7171516556990962</v>
      </c>
      <c r="AA4" s="4">
        <f t="shared" ref="AA4:AA32" si="11">(J4+J37)/2</f>
        <v>28.361471657752951</v>
      </c>
      <c r="AB4" s="4"/>
      <c r="AC4" s="4" t="str">
        <f t="shared" ref="AC4:AC32" si="12">INDEX($U$2:$AA$2, MATCH(MAX(U4:AA4), U4:AA4, 0))</f>
        <v>Fear</v>
      </c>
      <c r="AD4" s="6">
        <f t="shared" ref="AD4:AD32" si="13">INDEX(U4:AA4, MATCH(AC4, $U$2:$AA$2, 0))</f>
        <v>45.935355631785548</v>
      </c>
      <c r="AG4" s="5">
        <f t="shared" ref="AG4:AG32" si="14">(D4*0.6+D37*0.4)</f>
        <v>0.59228129269475915</v>
      </c>
      <c r="AH4" s="5">
        <f t="shared" si="2"/>
        <v>3.4313093125820138</v>
      </c>
      <c r="AI4" s="5">
        <f t="shared" si="2"/>
        <v>55.032418178142656</v>
      </c>
      <c r="AJ4" s="5">
        <f t="shared" si="2"/>
        <v>6.3385391855711903</v>
      </c>
      <c r="AK4" s="5">
        <f t="shared" si="2"/>
        <v>3.8294078589122758</v>
      </c>
      <c r="AL4" s="5">
        <f t="shared" si="2"/>
        <v>4.5838067459407954</v>
      </c>
      <c r="AM4" s="5">
        <f t="shared" si="2"/>
        <v>22.691177326202364</v>
      </c>
      <c r="AN4" s="4"/>
      <c r="AO4" s="4" t="str">
        <f t="shared" ref="AO4:AO32" si="15">INDEX($AG$2:$AM$2, MATCH(MAX(AG4:AM4), AG4:AM4, 0))</f>
        <v>Fear</v>
      </c>
      <c r="AP4" s="6">
        <f t="shared" ref="AP4:AP32" si="16">INDEX(AG4:AM4, MATCH(AO4, $AG$2:$AM$2, 0))</f>
        <v>55.032418178142656</v>
      </c>
      <c r="AR4" t="s">
        <v>2</v>
      </c>
    </row>
    <row r="5" spans="1:44" x14ac:dyDescent="0.25">
      <c r="A5">
        <v>3</v>
      </c>
      <c r="B5" t="s">
        <v>3</v>
      </c>
      <c r="C5" t="s">
        <v>71</v>
      </c>
      <c r="D5" s="2">
        <v>5.0176423043012601</v>
      </c>
      <c r="E5" s="2">
        <v>11.040332168340599</v>
      </c>
      <c r="F5" s="2">
        <v>55.831462144851599</v>
      </c>
      <c r="G5" s="1">
        <v>0</v>
      </c>
      <c r="H5" s="2">
        <v>27.499622106552099</v>
      </c>
      <c r="I5" s="2">
        <v>0.13110636500641701</v>
      </c>
      <c r="J5" s="1">
        <v>0.48</v>
      </c>
      <c r="L5" t="str">
        <f t="shared" si="3"/>
        <v>Fear - Imagen</v>
      </c>
      <c r="M5">
        <f t="shared" si="4"/>
        <v>55.831462144851599</v>
      </c>
      <c r="Q5" t="s">
        <v>3</v>
      </c>
      <c r="R5" s="5">
        <v>3</v>
      </c>
      <c r="S5" s="6" t="str">
        <f t="shared" si="0"/>
        <v>sad - Audio - 98.67%</v>
      </c>
      <c r="U5" s="5">
        <f t="shared" si="5"/>
        <v>2.5130252684903089</v>
      </c>
      <c r="V5" s="4">
        <f t="shared" si="6"/>
        <v>5.5215141477674061</v>
      </c>
      <c r="W5" s="4">
        <f t="shared" si="7"/>
        <v>27.915961452254081</v>
      </c>
      <c r="X5" s="4">
        <f t="shared" si="8"/>
        <v>3.4848900000000002E-2</v>
      </c>
      <c r="Y5" s="4">
        <f t="shared" si="9"/>
        <v>63.085475564002948</v>
      </c>
      <c r="Z5" s="4">
        <f t="shared" si="10"/>
        <v>6.6068314208678189E-2</v>
      </c>
      <c r="AA5" s="4">
        <f t="shared" si="11"/>
        <v>0.86288609999999999</v>
      </c>
      <c r="AB5" s="4"/>
      <c r="AC5" s="4" t="str">
        <f t="shared" si="12"/>
        <v>Sad</v>
      </c>
      <c r="AD5" s="6">
        <f t="shared" si="13"/>
        <v>63.085475564002948</v>
      </c>
      <c r="AG5" s="5">
        <f t="shared" si="14"/>
        <v>3.0139486756524989</v>
      </c>
      <c r="AH5" s="5">
        <f t="shared" si="2"/>
        <v>6.6252777518820443</v>
      </c>
      <c r="AI5" s="5">
        <f t="shared" si="2"/>
        <v>33.499061590773586</v>
      </c>
      <c r="AJ5" s="5">
        <f t="shared" si="2"/>
        <v>2.7879120000000004E-2</v>
      </c>
      <c r="AK5" s="5">
        <f t="shared" si="2"/>
        <v>55.968304872512782</v>
      </c>
      <c r="AL5" s="5">
        <f t="shared" si="2"/>
        <v>7.9075924368225955E-2</v>
      </c>
      <c r="AM5" s="5">
        <f t="shared" si="2"/>
        <v>0.78630887999999999</v>
      </c>
      <c r="AN5" s="4"/>
      <c r="AO5" s="4" t="str">
        <f t="shared" si="15"/>
        <v>Sad</v>
      </c>
      <c r="AP5" s="6">
        <f t="shared" si="16"/>
        <v>55.968304872512782</v>
      </c>
      <c r="AR5" t="s">
        <v>3</v>
      </c>
    </row>
    <row r="6" spans="1:44" x14ac:dyDescent="0.25">
      <c r="A6">
        <v>4</v>
      </c>
      <c r="B6" t="s">
        <v>4</v>
      </c>
      <c r="C6" t="s">
        <v>71</v>
      </c>
      <c r="D6" s="2">
        <v>1.29896122962236</v>
      </c>
      <c r="E6" s="2">
        <v>2.15805973857641</v>
      </c>
      <c r="F6" s="2">
        <v>73.059469461440997</v>
      </c>
      <c r="G6" s="1">
        <v>0.01</v>
      </c>
      <c r="H6" s="2">
        <v>19.117043912410701</v>
      </c>
      <c r="I6" s="2">
        <v>1.5114483539946299E-2</v>
      </c>
      <c r="J6" s="2">
        <v>4.3426793068647296</v>
      </c>
      <c r="L6" t="str">
        <f t="shared" si="3"/>
        <v>Fear - Imagen</v>
      </c>
      <c r="M6">
        <f t="shared" si="4"/>
        <v>73.059469461440997</v>
      </c>
      <c r="Q6" t="s">
        <v>4</v>
      </c>
      <c r="R6" s="5">
        <v>4</v>
      </c>
      <c r="S6" s="6" t="str">
        <f t="shared" si="0"/>
        <v>neutral - Audio - 88.72%</v>
      </c>
      <c r="U6" s="5">
        <f t="shared" si="5"/>
        <v>5.8422525413334307</v>
      </c>
      <c r="V6" s="4">
        <f t="shared" si="6"/>
        <v>1.108545119288205</v>
      </c>
      <c r="W6" s="4">
        <f t="shared" si="7"/>
        <v>36.531350738914604</v>
      </c>
      <c r="X6" s="4">
        <f t="shared" si="8"/>
        <v>0.2404231</v>
      </c>
      <c r="Y6" s="4">
        <f t="shared" si="9"/>
        <v>9.5737998562053495</v>
      </c>
      <c r="Z6" s="4">
        <f t="shared" si="10"/>
        <v>0.17100449176997318</v>
      </c>
      <c r="AA6" s="4">
        <f t="shared" si="11"/>
        <v>46.531774662435012</v>
      </c>
      <c r="AB6" s="4"/>
      <c r="AC6" s="4" t="str">
        <f t="shared" si="12"/>
        <v>Neutral</v>
      </c>
      <c r="AD6" s="6">
        <f t="shared" si="13"/>
        <v>46.531774662435012</v>
      </c>
      <c r="AG6" s="5">
        <f t="shared" si="14"/>
        <v>4.9335942789912162</v>
      </c>
      <c r="AH6" s="5">
        <f t="shared" si="2"/>
        <v>1.3184480431458461</v>
      </c>
      <c r="AI6" s="5">
        <f t="shared" si="2"/>
        <v>43.83697448341988</v>
      </c>
      <c r="AJ6" s="5">
        <f t="shared" si="2"/>
        <v>0.19433848000000001</v>
      </c>
      <c r="AK6" s="5">
        <f t="shared" si="2"/>
        <v>11.48244866744642</v>
      </c>
      <c r="AL6" s="5">
        <f t="shared" si="2"/>
        <v>0.13982649012396778</v>
      </c>
      <c r="AM6" s="5">
        <f t="shared" si="2"/>
        <v>38.093955591320956</v>
      </c>
      <c r="AN6" s="4"/>
      <c r="AO6" s="4" t="str">
        <f t="shared" si="15"/>
        <v>Fear</v>
      </c>
      <c r="AP6" s="6">
        <f t="shared" si="16"/>
        <v>43.83697448341988</v>
      </c>
      <c r="AR6" t="s">
        <v>4</v>
      </c>
    </row>
    <row r="7" spans="1:44" x14ac:dyDescent="0.25">
      <c r="A7">
        <v>5</v>
      </c>
      <c r="B7" t="s">
        <v>5</v>
      </c>
      <c r="C7" t="s">
        <v>72</v>
      </c>
      <c r="D7" s="2">
        <v>9.5508784055709803</v>
      </c>
      <c r="E7" s="2">
        <v>1.4654617756605099</v>
      </c>
      <c r="F7" s="2">
        <v>4.5921742916107098</v>
      </c>
      <c r="G7" s="2">
        <v>7.3984399437904296</v>
      </c>
      <c r="H7" s="2">
        <v>72.741711139678898</v>
      </c>
      <c r="I7" s="1">
        <v>0</v>
      </c>
      <c r="J7" s="2">
        <v>4.2511537671089101</v>
      </c>
      <c r="L7" t="str">
        <f t="shared" si="3"/>
        <v>Sad - Imagen</v>
      </c>
      <c r="M7">
        <f t="shared" si="4"/>
        <v>72.741711139678898</v>
      </c>
      <c r="Q7" t="s">
        <v>5</v>
      </c>
      <c r="R7" s="5">
        <v>5</v>
      </c>
      <c r="S7" s="6" t="str">
        <f t="shared" si="0"/>
        <v>Sad - Imagen - 72.74%</v>
      </c>
      <c r="U7" s="5">
        <f t="shared" si="5"/>
        <v>4.8457958027854904</v>
      </c>
      <c r="V7" s="4">
        <f t="shared" si="6"/>
        <v>0.74770948783025493</v>
      </c>
      <c r="W7" s="4">
        <f t="shared" si="7"/>
        <v>2.4043336958053549</v>
      </c>
      <c r="X7" s="4">
        <f t="shared" si="8"/>
        <v>15.670533478260015</v>
      </c>
      <c r="Y7" s="4">
        <f t="shared" si="9"/>
        <v>44.365043193101847</v>
      </c>
      <c r="Z7" s="4">
        <f t="shared" si="10"/>
        <v>0.28461130000000001</v>
      </c>
      <c r="AA7" s="4">
        <f t="shared" si="11"/>
        <v>31.592414528131453</v>
      </c>
      <c r="AB7" s="4"/>
      <c r="AC7" s="4" t="str">
        <f t="shared" si="12"/>
        <v>Sad</v>
      </c>
      <c r="AD7" s="6">
        <f t="shared" si="13"/>
        <v>44.365043193101847</v>
      </c>
      <c r="AG7" s="5">
        <f t="shared" si="14"/>
        <v>5.7868123233425877</v>
      </c>
      <c r="AH7" s="5">
        <f t="shared" si="2"/>
        <v>0.89125994539630593</v>
      </c>
      <c r="AI7" s="5">
        <f t="shared" si="2"/>
        <v>2.8419018149664259</v>
      </c>
      <c r="AJ7" s="5">
        <f t="shared" si="2"/>
        <v>14.0161147713661</v>
      </c>
      <c r="AK7" s="5">
        <f t="shared" si="2"/>
        <v>50.040376782417255</v>
      </c>
      <c r="AL7" s="5">
        <f t="shared" si="2"/>
        <v>0.22768904000000001</v>
      </c>
      <c r="AM7" s="5">
        <f t="shared" si="2"/>
        <v>26.124162375926947</v>
      </c>
      <c r="AN7" s="4"/>
      <c r="AO7" s="4" t="str">
        <f t="shared" si="15"/>
        <v>Sad</v>
      </c>
      <c r="AP7" s="6">
        <f t="shared" si="16"/>
        <v>50.040376782417255</v>
      </c>
      <c r="AR7" t="s">
        <v>5</v>
      </c>
    </row>
    <row r="8" spans="1:44" x14ac:dyDescent="0.25">
      <c r="A8">
        <v>6</v>
      </c>
      <c r="B8" t="s">
        <v>6</v>
      </c>
      <c r="C8" t="s">
        <v>72</v>
      </c>
      <c r="D8" s="2">
        <v>14.722009003162301</v>
      </c>
      <c r="E8" s="1">
        <v>0</v>
      </c>
      <c r="F8" s="2">
        <v>6.6408753395080504</v>
      </c>
      <c r="G8" s="1">
        <v>0.02</v>
      </c>
      <c r="H8" s="2">
        <v>78.433543443679795</v>
      </c>
      <c r="I8" s="1">
        <v>0</v>
      </c>
      <c r="J8" s="2">
        <v>0.178604910615831</v>
      </c>
      <c r="L8" t="str">
        <f t="shared" si="3"/>
        <v>Sad - Imagen</v>
      </c>
      <c r="M8">
        <f t="shared" si="4"/>
        <v>78.433543443679795</v>
      </c>
      <c r="Q8" t="s">
        <v>6</v>
      </c>
      <c r="R8" s="5">
        <v>6</v>
      </c>
      <c r="S8" s="6" t="str">
        <f t="shared" si="0"/>
        <v>neutral - Audio - 99.99%</v>
      </c>
      <c r="U8" s="5">
        <f t="shared" si="5"/>
        <v>7.3612994249060231</v>
      </c>
      <c r="V8" s="4">
        <f t="shared" si="6"/>
        <v>4.3414434003352653E-4</v>
      </c>
      <c r="W8" s="4">
        <f t="shared" si="7"/>
        <v>3.320455732294644</v>
      </c>
      <c r="X8" s="4">
        <f t="shared" si="8"/>
        <v>1.3803077561315146E-2</v>
      </c>
      <c r="Y8" s="4">
        <f t="shared" si="9"/>
        <v>39.217937038756638</v>
      </c>
      <c r="Z8" s="4">
        <f t="shared" si="10"/>
        <v>2.57096917266608E-4</v>
      </c>
      <c r="AA8" s="4">
        <f t="shared" si="11"/>
        <v>50.083252605307912</v>
      </c>
      <c r="AB8" s="4"/>
      <c r="AC8" s="4" t="str">
        <f t="shared" si="12"/>
        <v>Neutral</v>
      </c>
      <c r="AD8" s="6">
        <f t="shared" si="13"/>
        <v>50.083252605307912</v>
      </c>
      <c r="AG8" s="5">
        <f t="shared" si="14"/>
        <v>8.8334413405572789</v>
      </c>
      <c r="AH8" s="5">
        <f t="shared" si="2"/>
        <v>3.4731547202682123E-4</v>
      </c>
      <c r="AI8" s="5">
        <f t="shared" si="2"/>
        <v>3.984539653737325</v>
      </c>
      <c r="AJ8" s="5">
        <f t="shared" si="2"/>
        <v>1.5042462049052116E-2</v>
      </c>
      <c r="AK8" s="5">
        <f t="shared" si="2"/>
        <v>47.061058319741271</v>
      </c>
      <c r="AL8" s="5">
        <f t="shared" si="2"/>
        <v>2.0567753381328641E-4</v>
      </c>
      <c r="AM8" s="5">
        <f t="shared" si="2"/>
        <v>40.1023230663695</v>
      </c>
      <c r="AN8" s="4"/>
      <c r="AO8" s="4" t="str">
        <f t="shared" si="15"/>
        <v>Sad</v>
      </c>
      <c r="AP8" s="6">
        <f t="shared" si="16"/>
        <v>47.061058319741271</v>
      </c>
      <c r="AR8" t="s">
        <v>6</v>
      </c>
    </row>
    <row r="9" spans="1:44" x14ac:dyDescent="0.25">
      <c r="A9">
        <v>7</v>
      </c>
      <c r="B9" t="s">
        <v>7</v>
      </c>
      <c r="C9" t="s">
        <v>71</v>
      </c>
      <c r="D9" s="2">
        <v>6.2681816518306697</v>
      </c>
      <c r="E9" s="2">
        <v>1.2931113131344301</v>
      </c>
      <c r="F9" s="2">
        <v>77.1526455879211</v>
      </c>
      <c r="G9" s="3">
        <v>7.13900831783576E-6</v>
      </c>
      <c r="H9" s="2">
        <v>15.278571844100901</v>
      </c>
      <c r="I9" s="1">
        <v>0</v>
      </c>
      <c r="J9" s="1">
        <v>0.01</v>
      </c>
      <c r="L9" t="str">
        <f t="shared" si="3"/>
        <v>Fear - Imagen</v>
      </c>
      <c r="M9">
        <f t="shared" si="4"/>
        <v>77.1526455879211</v>
      </c>
      <c r="Q9" t="s">
        <v>7</v>
      </c>
      <c r="R9" s="5">
        <v>7</v>
      </c>
      <c r="S9" s="6" t="str">
        <f t="shared" si="0"/>
        <v>neutral - Audio - 90.40%</v>
      </c>
      <c r="U9" s="5">
        <f t="shared" si="5"/>
        <v>3.1389052106533182</v>
      </c>
      <c r="V9" s="4">
        <f t="shared" si="6"/>
        <v>0.72896350656721498</v>
      </c>
      <c r="W9" s="4">
        <f t="shared" si="7"/>
        <v>38.649993543960548</v>
      </c>
      <c r="X9" s="4">
        <f t="shared" si="8"/>
        <v>0.14522516950415892</v>
      </c>
      <c r="Y9" s="4">
        <f t="shared" si="9"/>
        <v>8.9679035358130648</v>
      </c>
      <c r="Z9" s="4">
        <f t="shared" si="10"/>
        <v>0.63687521032989003</v>
      </c>
      <c r="AA9" s="4">
        <f t="shared" si="11"/>
        <v>45.20583665847775</v>
      </c>
      <c r="AB9" s="4"/>
      <c r="AC9" s="4" t="str">
        <f t="shared" si="12"/>
        <v>Neutral</v>
      </c>
      <c r="AD9" s="6">
        <f t="shared" si="13"/>
        <v>45.20583665847775</v>
      </c>
      <c r="AG9" s="5">
        <f t="shared" si="14"/>
        <v>3.7647604988887884</v>
      </c>
      <c r="AH9" s="5">
        <f t="shared" si="2"/>
        <v>0.841793067880658</v>
      </c>
      <c r="AI9" s="5">
        <f t="shared" si="2"/>
        <v>46.35052395275266</v>
      </c>
      <c r="AJ9" s="5">
        <f t="shared" si="2"/>
        <v>0.11618156340499071</v>
      </c>
      <c r="AK9" s="5">
        <f t="shared" si="2"/>
        <v>10.230037197470631</v>
      </c>
      <c r="AL9" s="5">
        <f t="shared" si="2"/>
        <v>0.50950016826391209</v>
      </c>
      <c r="AM9" s="5">
        <f t="shared" si="2"/>
        <v>36.166669326782198</v>
      </c>
      <c r="AN9" s="4"/>
      <c r="AO9" s="4" t="str">
        <f t="shared" si="15"/>
        <v>Fear</v>
      </c>
      <c r="AP9" s="6">
        <f t="shared" si="16"/>
        <v>46.35052395275266</v>
      </c>
      <c r="AR9" t="s">
        <v>7</v>
      </c>
    </row>
    <row r="10" spans="1:44" x14ac:dyDescent="0.25">
      <c r="A10">
        <v>8</v>
      </c>
      <c r="B10" t="s">
        <v>8</v>
      </c>
      <c r="C10" t="s">
        <v>71</v>
      </c>
      <c r="D10" s="1">
        <v>0.67</v>
      </c>
      <c r="E10" s="3">
        <v>1.03306959431392E-5</v>
      </c>
      <c r="F10" s="2">
        <v>45.695734024047802</v>
      </c>
      <c r="G10" s="1">
        <v>0</v>
      </c>
      <c r="H10" s="2">
        <v>6.0367196798324496</v>
      </c>
      <c r="I10" s="1">
        <v>5.36</v>
      </c>
      <c r="J10" s="2">
        <v>42.228356003761199</v>
      </c>
      <c r="L10" t="str">
        <f t="shared" si="3"/>
        <v>Fear - Imagen</v>
      </c>
      <c r="M10">
        <f t="shared" si="4"/>
        <v>45.695734024047802</v>
      </c>
      <c r="Q10" t="s">
        <v>8</v>
      </c>
      <c r="R10" s="5">
        <v>8</v>
      </c>
      <c r="S10" s="6" t="str">
        <f t="shared" si="0"/>
        <v>neutral - Audio - 98.59%</v>
      </c>
      <c r="U10" s="5">
        <f t="shared" si="5"/>
        <v>0.33521525622742049</v>
      </c>
      <c r="V10" s="4">
        <f t="shared" si="6"/>
        <v>1.3841307556106096E-3</v>
      </c>
      <c r="W10" s="4">
        <f t="shared" si="7"/>
        <v>22.84816255130406</v>
      </c>
      <c r="X10" s="4">
        <f t="shared" si="8"/>
        <v>0.1784143</v>
      </c>
      <c r="Y10" s="4">
        <f t="shared" si="9"/>
        <v>3.5107783899162248</v>
      </c>
      <c r="Z10" s="4">
        <f t="shared" si="10"/>
        <v>2.7091440000000002</v>
      </c>
      <c r="AA10" s="4">
        <f t="shared" si="11"/>
        <v>70.408938825130406</v>
      </c>
      <c r="AB10" s="4"/>
      <c r="AC10" s="4" t="str">
        <f t="shared" si="12"/>
        <v>Neutral</v>
      </c>
      <c r="AD10" s="6">
        <f t="shared" si="13"/>
        <v>70.408938825130406</v>
      </c>
      <c r="AG10" s="5">
        <f t="shared" si="14"/>
        <v>0.4021722049819364</v>
      </c>
      <c r="AH10" s="5">
        <f t="shared" si="2"/>
        <v>1.1093707436771155E-3</v>
      </c>
      <c r="AI10" s="5">
        <f t="shared" si="2"/>
        <v>27.417676845852807</v>
      </c>
      <c r="AJ10" s="5">
        <f t="shared" si="2"/>
        <v>0.14273144000000001</v>
      </c>
      <c r="AK10" s="5">
        <f t="shared" si="2"/>
        <v>4.0159666478994698</v>
      </c>
      <c r="AL10" s="5">
        <f t="shared" si="2"/>
        <v>3.2393152000000001</v>
      </c>
      <c r="AM10" s="5">
        <f t="shared" si="2"/>
        <v>64.772822260856572</v>
      </c>
      <c r="AN10" s="4"/>
      <c r="AO10" s="4" t="str">
        <f t="shared" si="15"/>
        <v>Neutral</v>
      </c>
      <c r="AP10" s="6">
        <f t="shared" si="16"/>
        <v>64.772822260856572</v>
      </c>
      <c r="AR10" t="s">
        <v>8</v>
      </c>
    </row>
    <row r="11" spans="1:44" x14ac:dyDescent="0.25">
      <c r="A11">
        <v>9</v>
      </c>
      <c r="B11" t="s">
        <v>9</v>
      </c>
      <c r="C11" t="s">
        <v>70</v>
      </c>
      <c r="D11" s="1">
        <v>0.01</v>
      </c>
      <c r="E11" s="3">
        <v>2.9245143196021601E-5</v>
      </c>
      <c r="F11" s="2">
        <v>0.82752546295523599</v>
      </c>
      <c r="G11" s="2">
        <v>0.47411015257239297</v>
      </c>
      <c r="H11" s="2">
        <v>18.606875836849198</v>
      </c>
      <c r="I11" s="1">
        <v>0</v>
      </c>
      <c r="J11" s="2">
        <v>80.082082748413001</v>
      </c>
      <c r="L11" t="str">
        <f t="shared" si="3"/>
        <v>Neutral - Imagen</v>
      </c>
      <c r="M11">
        <f t="shared" si="4"/>
        <v>80.082082748413001</v>
      </c>
      <c r="Q11" t="s">
        <v>9</v>
      </c>
      <c r="R11" s="5">
        <v>9</v>
      </c>
      <c r="S11" s="6" t="str">
        <f t="shared" si="0"/>
        <v>Neutral - Imagen - 80.08%</v>
      </c>
      <c r="U11" s="5">
        <f t="shared" si="5"/>
        <v>3.1445000000000001E-2</v>
      </c>
      <c r="V11" s="4">
        <f t="shared" si="6"/>
        <v>1.239247257159801E-2</v>
      </c>
      <c r="W11" s="4">
        <f t="shared" si="7"/>
        <v>2.8209482814776177</v>
      </c>
      <c r="X11" s="4">
        <f t="shared" si="8"/>
        <v>3.4502245262861964</v>
      </c>
      <c r="Y11" s="4">
        <f t="shared" si="9"/>
        <v>44.944571718424605</v>
      </c>
      <c r="Z11" s="4">
        <f t="shared" si="10"/>
        <v>3.7366650000000001E-2</v>
      </c>
      <c r="AA11" s="4">
        <f t="shared" si="11"/>
        <v>48.525811731815253</v>
      </c>
      <c r="AB11" s="4"/>
      <c r="AC11" s="4" t="str">
        <f t="shared" si="12"/>
        <v>Neutral</v>
      </c>
      <c r="AD11" s="6">
        <f t="shared" si="13"/>
        <v>48.525811731815253</v>
      </c>
      <c r="AG11" s="5">
        <f t="shared" si="14"/>
        <v>2.7156E-2</v>
      </c>
      <c r="AH11" s="5">
        <f t="shared" si="2"/>
        <v>9.9198270859176124E-3</v>
      </c>
      <c r="AI11" s="5">
        <f t="shared" si="2"/>
        <v>2.4222637177731414</v>
      </c>
      <c r="AJ11" s="5">
        <f t="shared" si="2"/>
        <v>2.8550016515434358</v>
      </c>
      <c r="AK11" s="5">
        <f t="shared" si="2"/>
        <v>39.677032542109522</v>
      </c>
      <c r="AL11" s="5">
        <f t="shared" si="2"/>
        <v>2.9893320000000001E-2</v>
      </c>
      <c r="AM11" s="5">
        <f t="shared" si="2"/>
        <v>54.837065935134802</v>
      </c>
      <c r="AN11" s="4"/>
      <c r="AO11" s="4" t="str">
        <f t="shared" si="15"/>
        <v>Neutral</v>
      </c>
      <c r="AP11" s="6">
        <f t="shared" si="16"/>
        <v>54.837065935134802</v>
      </c>
      <c r="AR11" t="s">
        <v>9</v>
      </c>
    </row>
    <row r="12" spans="1:44" x14ac:dyDescent="0.25">
      <c r="A12">
        <v>10</v>
      </c>
      <c r="B12" t="s">
        <v>10</v>
      </c>
      <c r="C12" t="s">
        <v>71</v>
      </c>
      <c r="D12" s="2">
        <v>0.37890190864033502</v>
      </c>
      <c r="E12" s="3">
        <v>3.3165720790659701E-5</v>
      </c>
      <c r="F12" s="2">
        <v>94.479001226544199</v>
      </c>
      <c r="G12" s="1">
        <v>0</v>
      </c>
      <c r="H12" s="2">
        <v>4.9324890306605003</v>
      </c>
      <c r="I12" s="2">
        <v>0.18193777810033801</v>
      </c>
      <c r="J12" s="2">
        <v>2.69296023091402E-2</v>
      </c>
      <c r="L12" t="str">
        <f t="shared" si="3"/>
        <v>Fear - Imagen</v>
      </c>
      <c r="M12">
        <f t="shared" si="4"/>
        <v>94.479001226544199</v>
      </c>
      <c r="Q12" t="s">
        <v>10</v>
      </c>
      <c r="R12" s="5">
        <v>10</v>
      </c>
      <c r="S12" s="6" t="str">
        <f t="shared" si="0"/>
        <v>neutral - Audio - 99.48%</v>
      </c>
      <c r="U12" s="5">
        <f t="shared" si="5"/>
        <v>0.1907862427908949</v>
      </c>
      <c r="V12" s="4">
        <f t="shared" si="6"/>
        <v>6.5801828603953309E-3</v>
      </c>
      <c r="W12" s="4">
        <f t="shared" si="7"/>
        <v>47.243358669424339</v>
      </c>
      <c r="X12" s="4">
        <f t="shared" si="8"/>
        <v>6.6800899999999996E-2</v>
      </c>
      <c r="Y12" s="4">
        <f t="shared" si="9"/>
        <v>2.4857123153302503</v>
      </c>
      <c r="Z12" s="4">
        <f t="shared" si="10"/>
        <v>0.12971313905016901</v>
      </c>
      <c r="AA12" s="4">
        <f t="shared" si="11"/>
        <v>49.755028002105171</v>
      </c>
      <c r="AB12" s="4"/>
      <c r="AC12" s="4" t="str">
        <f t="shared" si="12"/>
        <v>Neutral</v>
      </c>
      <c r="AD12" s="6">
        <f t="shared" si="13"/>
        <v>49.755028002105171</v>
      </c>
      <c r="AG12" s="5">
        <f t="shared" si="14"/>
        <v>0.22840937596078292</v>
      </c>
      <c r="AH12" s="5">
        <f t="shared" si="2"/>
        <v>5.2707794324743972E-3</v>
      </c>
      <c r="AI12" s="5">
        <f t="shared" si="2"/>
        <v>56.690487180848308</v>
      </c>
      <c r="AJ12" s="5">
        <f t="shared" si="2"/>
        <v>5.3440719999999997E-2</v>
      </c>
      <c r="AK12" s="5">
        <f t="shared" si="2"/>
        <v>2.9750676583962998</v>
      </c>
      <c r="AL12" s="5">
        <f t="shared" si="2"/>
        <v>0.1401580668602028</v>
      </c>
      <c r="AM12" s="5">
        <f t="shared" si="2"/>
        <v>39.80940832214597</v>
      </c>
      <c r="AN12" s="4"/>
      <c r="AO12" s="4" t="str">
        <f t="shared" si="15"/>
        <v>Fear</v>
      </c>
      <c r="AP12" s="6">
        <f t="shared" si="16"/>
        <v>56.690487180848308</v>
      </c>
      <c r="AR12" t="s">
        <v>10</v>
      </c>
    </row>
    <row r="13" spans="1:44" x14ac:dyDescent="0.25">
      <c r="A13">
        <v>11</v>
      </c>
      <c r="B13" t="s">
        <v>11</v>
      </c>
      <c r="C13" t="s">
        <v>71</v>
      </c>
      <c r="D13" s="2">
        <v>2.33258828520774</v>
      </c>
      <c r="E13" s="1">
        <v>0</v>
      </c>
      <c r="F13" s="2">
        <v>82.895946502685504</v>
      </c>
      <c r="G13" s="1">
        <v>0</v>
      </c>
      <c r="H13" s="2">
        <v>12.9342928528785</v>
      </c>
      <c r="I13" s="2">
        <v>0.16405782662332</v>
      </c>
      <c r="J13" s="2">
        <v>1.6698094084858801</v>
      </c>
      <c r="L13" t="str">
        <f t="shared" si="3"/>
        <v>Fear - Imagen</v>
      </c>
      <c r="M13">
        <f t="shared" si="4"/>
        <v>82.895946502685504</v>
      </c>
      <c r="Q13" t="s">
        <v>11</v>
      </c>
      <c r="R13" s="5">
        <v>11</v>
      </c>
      <c r="S13" s="6" t="str">
        <f t="shared" si="0"/>
        <v>neutral - Audio - 99.96%</v>
      </c>
      <c r="U13" s="5">
        <f t="shared" si="5"/>
        <v>1.1663055677637104</v>
      </c>
      <c r="V13" s="4">
        <f t="shared" si="6"/>
        <v>9.6879780642211496E-6</v>
      </c>
      <c r="W13" s="4">
        <f t="shared" si="7"/>
        <v>41.448043019153125</v>
      </c>
      <c r="X13" s="4">
        <f t="shared" si="8"/>
        <v>2.51176097663119E-3</v>
      </c>
      <c r="Y13" s="4">
        <f t="shared" si="9"/>
        <v>6.4673595825069796</v>
      </c>
      <c r="Z13" s="4">
        <f t="shared" si="10"/>
        <v>9.8748863311659996E-2</v>
      </c>
      <c r="AA13" s="4">
        <f t="shared" si="11"/>
        <v>50.815357360988834</v>
      </c>
      <c r="AB13" s="4"/>
      <c r="AC13" s="4" t="str">
        <f t="shared" si="12"/>
        <v>Neutral</v>
      </c>
      <c r="AD13" s="6">
        <f t="shared" si="13"/>
        <v>50.815357360988834</v>
      </c>
      <c r="AG13" s="5">
        <f t="shared" si="14"/>
        <v>1.3995621112525163</v>
      </c>
      <c r="AH13" s="5">
        <f t="shared" si="2"/>
        <v>7.7503824513769207E-6</v>
      </c>
      <c r="AI13" s="5">
        <f t="shared" si="2"/>
        <v>49.737623715859598</v>
      </c>
      <c r="AJ13" s="5">
        <f t="shared" si="2"/>
        <v>2.009408781304952E-3</v>
      </c>
      <c r="AK13" s="5">
        <f t="shared" si="2"/>
        <v>7.7607462365812836</v>
      </c>
      <c r="AL13" s="5">
        <f t="shared" si="2"/>
        <v>0.11181065597399201</v>
      </c>
      <c r="AM13" s="5">
        <f t="shared" si="2"/>
        <v>40.986247770488248</v>
      </c>
      <c r="AN13" s="4"/>
      <c r="AO13" s="4" t="str">
        <f t="shared" si="15"/>
        <v>Fear</v>
      </c>
      <c r="AP13" s="6">
        <f t="shared" si="16"/>
        <v>49.737623715859598</v>
      </c>
      <c r="AR13" t="s">
        <v>11</v>
      </c>
    </row>
    <row r="14" spans="1:44" x14ac:dyDescent="0.25">
      <c r="A14">
        <v>12</v>
      </c>
      <c r="B14" t="s">
        <v>12</v>
      </c>
      <c r="C14" t="s">
        <v>73</v>
      </c>
      <c r="D14" s="3">
        <v>5.3592546930523099E-5</v>
      </c>
      <c r="E14" s="3">
        <v>1.3793020881566301E-7</v>
      </c>
      <c r="F14" s="2">
        <v>3.2852297744291801</v>
      </c>
      <c r="G14" s="2">
        <v>96.662211219204096</v>
      </c>
      <c r="H14" s="1">
        <v>0</v>
      </c>
      <c r="I14" s="1">
        <v>0</v>
      </c>
      <c r="J14" s="2">
        <v>4.9214265914366499E-2</v>
      </c>
      <c r="L14" t="str">
        <f t="shared" si="3"/>
        <v>Happy - Imagen</v>
      </c>
      <c r="M14">
        <f t="shared" si="4"/>
        <v>96.662211219204096</v>
      </c>
      <c r="Q14" t="s">
        <v>12</v>
      </c>
      <c r="R14" s="5">
        <v>12</v>
      </c>
      <c r="S14" s="6" t="str">
        <f t="shared" si="0"/>
        <v>happy - Audio - 98.45%</v>
      </c>
      <c r="U14" s="5">
        <f t="shared" si="5"/>
        <v>2.2962607674854719E-3</v>
      </c>
      <c r="V14" s="4">
        <f t="shared" si="6"/>
        <v>5.6336087066866287E-4</v>
      </c>
      <c r="W14" s="4">
        <f t="shared" si="7"/>
        <v>1.6429029009717893</v>
      </c>
      <c r="X14" s="4">
        <f t="shared" si="8"/>
        <v>97.555565734571502</v>
      </c>
      <c r="Y14" s="4">
        <f t="shared" si="9"/>
        <v>5.0260050000000001E-2</v>
      </c>
      <c r="Z14" s="4">
        <f t="shared" si="10"/>
        <v>7.6288142736302504E-4</v>
      </c>
      <c r="AA14" s="4">
        <f t="shared" si="11"/>
        <v>0.74167443236788322</v>
      </c>
      <c r="AB14" s="4"/>
      <c r="AC14" s="4" t="str">
        <f t="shared" si="12"/>
        <v>Happy</v>
      </c>
      <c r="AD14" s="6">
        <f t="shared" si="13"/>
        <v>97.555565734571502</v>
      </c>
      <c r="AG14" s="5">
        <f t="shared" si="14"/>
        <v>1.847727123374482E-3</v>
      </c>
      <c r="AH14" s="5">
        <f t="shared" si="2"/>
        <v>4.5071628257669348E-4</v>
      </c>
      <c r="AI14" s="5">
        <f t="shared" si="2"/>
        <v>1.9713682756632673</v>
      </c>
      <c r="AJ14" s="5">
        <f t="shared" si="2"/>
        <v>97.376894831498021</v>
      </c>
      <c r="AK14" s="5">
        <f t="shared" si="2"/>
        <v>4.020804E-2</v>
      </c>
      <c r="AL14" s="5">
        <f t="shared" si="2"/>
        <v>6.103051418904201E-4</v>
      </c>
      <c r="AM14" s="5">
        <f t="shared" si="2"/>
        <v>0.60318239907717996</v>
      </c>
      <c r="AN14" s="4"/>
      <c r="AO14" s="4" t="str">
        <f t="shared" si="15"/>
        <v>Happy</v>
      </c>
      <c r="AP14" s="6">
        <f t="shared" si="16"/>
        <v>97.376894831498021</v>
      </c>
      <c r="AR14" t="s">
        <v>12</v>
      </c>
    </row>
    <row r="15" spans="1:44" x14ac:dyDescent="0.25">
      <c r="A15">
        <v>13</v>
      </c>
      <c r="B15" t="s">
        <v>13</v>
      </c>
      <c r="C15" t="s">
        <v>73</v>
      </c>
      <c r="D15" s="2">
        <v>2.7526285943235602</v>
      </c>
      <c r="E15" s="1">
        <v>0</v>
      </c>
      <c r="F15" s="1">
        <v>0.04</v>
      </c>
      <c r="G15" s="2">
        <v>80.370982841136097</v>
      </c>
      <c r="H15" s="2">
        <v>8.2323779782798301</v>
      </c>
      <c r="I15" s="1">
        <v>0.04</v>
      </c>
      <c r="J15" s="1">
        <v>8.5500000000000007</v>
      </c>
      <c r="L15" t="str">
        <f t="shared" si="3"/>
        <v>Happy - Imagen</v>
      </c>
      <c r="M15">
        <f t="shared" si="4"/>
        <v>80.370982841136097</v>
      </c>
      <c r="Q15" t="s">
        <v>13</v>
      </c>
      <c r="R15" s="5">
        <v>13</v>
      </c>
      <c r="S15" s="6" t="str">
        <f t="shared" si="0"/>
        <v>neutral - Audio - 81.02%</v>
      </c>
      <c r="U15" s="5">
        <f t="shared" si="5"/>
        <v>1.377801308266253</v>
      </c>
      <c r="V15" s="4">
        <f t="shared" si="6"/>
        <v>1.32989825942786E-3</v>
      </c>
      <c r="W15" s="4">
        <f t="shared" si="7"/>
        <v>2.0544734575669282E-2</v>
      </c>
      <c r="X15" s="4">
        <f t="shared" si="8"/>
        <v>49.62358517223695</v>
      </c>
      <c r="Y15" s="4">
        <f t="shared" si="9"/>
        <v>4.1435891391399151</v>
      </c>
      <c r="Z15" s="4">
        <f t="shared" si="10"/>
        <v>2.975235E-2</v>
      </c>
      <c r="AA15" s="4">
        <f t="shared" si="11"/>
        <v>44.782599699999999</v>
      </c>
      <c r="AB15" s="4"/>
      <c r="AC15" s="4" t="str">
        <f t="shared" si="12"/>
        <v>Happy</v>
      </c>
      <c r="AD15" s="6">
        <f t="shared" si="13"/>
        <v>49.62358517223695</v>
      </c>
      <c r="AG15" s="5">
        <f t="shared" si="14"/>
        <v>1.6527667654777145</v>
      </c>
      <c r="AH15" s="5">
        <f t="shared" si="2"/>
        <v>1.063918607542288E-3</v>
      </c>
      <c r="AI15" s="5">
        <f t="shared" si="2"/>
        <v>2.4435787660535425E-2</v>
      </c>
      <c r="AJ15" s="5">
        <f t="shared" si="2"/>
        <v>55.773064706016783</v>
      </c>
      <c r="AK15" s="5">
        <f t="shared" si="2"/>
        <v>4.9613469069678979</v>
      </c>
      <c r="AL15" s="5">
        <f t="shared" si="2"/>
        <v>3.1801880000000005E-2</v>
      </c>
      <c r="AM15" s="5">
        <f t="shared" si="2"/>
        <v>37.536079760000007</v>
      </c>
      <c r="AN15" s="4"/>
      <c r="AO15" s="4" t="str">
        <f t="shared" si="15"/>
        <v>Happy</v>
      </c>
      <c r="AP15" s="6">
        <f t="shared" si="16"/>
        <v>55.773064706016783</v>
      </c>
      <c r="AR15" t="s">
        <v>13</v>
      </c>
    </row>
    <row r="16" spans="1:44" x14ac:dyDescent="0.25">
      <c r="A16">
        <v>14</v>
      </c>
      <c r="B16" t="s">
        <v>14</v>
      </c>
      <c r="C16" t="s">
        <v>73</v>
      </c>
      <c r="D16" s="1">
        <v>0</v>
      </c>
      <c r="E16" s="3">
        <v>5.1248298937878105E-7</v>
      </c>
      <c r="F16" s="1">
        <v>0</v>
      </c>
      <c r="G16" s="2">
        <v>99.808865785598698</v>
      </c>
      <c r="H16" s="2">
        <v>2.8936308808624699E-2</v>
      </c>
      <c r="I16" s="1">
        <v>0.01</v>
      </c>
      <c r="J16" s="2">
        <v>0.153148069512099</v>
      </c>
      <c r="L16" t="str">
        <f t="shared" si="3"/>
        <v>Happy - Imagen</v>
      </c>
      <c r="M16">
        <f t="shared" si="4"/>
        <v>99.808865785598698</v>
      </c>
      <c r="Q16" t="s">
        <v>14</v>
      </c>
      <c r="R16" s="5">
        <v>14</v>
      </c>
      <c r="S16" s="6" t="str">
        <f t="shared" si="0"/>
        <v>happy - Audio - 100.00%</v>
      </c>
      <c r="U16" s="5">
        <f t="shared" si="5"/>
        <v>6.9577404948617501E-8</v>
      </c>
      <c r="V16" s="4">
        <f t="shared" si="6"/>
        <v>2.5768835077918897E-7</v>
      </c>
      <c r="W16" s="4">
        <f t="shared" si="7"/>
        <v>1.22846966973955E-9</v>
      </c>
      <c r="X16" s="4">
        <f t="shared" si="8"/>
        <v>99.904432892799349</v>
      </c>
      <c r="Y16" s="4">
        <f t="shared" si="9"/>
        <v>1.4468357906793882E-2</v>
      </c>
      <c r="Z16" s="4">
        <f t="shared" si="10"/>
        <v>5.0000024988847798E-3</v>
      </c>
      <c r="AA16" s="4">
        <f t="shared" si="11"/>
        <v>7.6574063106779597E-2</v>
      </c>
      <c r="AB16" s="4"/>
      <c r="AC16" s="4" t="str">
        <f t="shared" si="12"/>
        <v>Happy</v>
      </c>
      <c r="AD16" s="6">
        <f t="shared" si="13"/>
        <v>99.904432892799349</v>
      </c>
      <c r="AG16" s="5">
        <f t="shared" si="14"/>
        <v>5.5661923958894002E-8</v>
      </c>
      <c r="AH16" s="5">
        <f t="shared" si="2"/>
        <v>3.0864727849910736E-7</v>
      </c>
      <c r="AI16" s="5">
        <f t="shared" si="2"/>
        <v>9.8277573579164009E-10</v>
      </c>
      <c r="AJ16" s="5">
        <f t="shared" si="2"/>
        <v>99.885319471359225</v>
      </c>
      <c r="AK16" s="5">
        <f t="shared" si="2"/>
        <v>1.7361948087160045E-2</v>
      </c>
      <c r="AL16" s="5">
        <f t="shared" si="2"/>
        <v>6.0000019991078238E-3</v>
      </c>
      <c r="AM16" s="5">
        <f t="shared" si="2"/>
        <v>9.188886438784348E-2</v>
      </c>
      <c r="AN16" s="4"/>
      <c r="AO16" s="4" t="str">
        <f t="shared" si="15"/>
        <v>Happy</v>
      </c>
      <c r="AP16" s="6">
        <f t="shared" si="16"/>
        <v>99.885319471359225</v>
      </c>
      <c r="AR16" t="s">
        <v>14</v>
      </c>
    </row>
    <row r="17" spans="1:44" x14ac:dyDescent="0.25">
      <c r="A17">
        <v>15</v>
      </c>
      <c r="B17" t="s">
        <v>15</v>
      </c>
      <c r="C17" t="s">
        <v>72</v>
      </c>
      <c r="D17" s="2">
        <v>36.662670969963003</v>
      </c>
      <c r="E17" s="1">
        <v>0</v>
      </c>
      <c r="F17" s="2">
        <v>0.40399497374892201</v>
      </c>
      <c r="G17" s="2">
        <v>1.80574040859937</v>
      </c>
      <c r="H17" s="2">
        <v>57.467913627624498</v>
      </c>
      <c r="I17" s="1">
        <v>0.09</v>
      </c>
      <c r="J17" s="2">
        <v>3.5647712647914802</v>
      </c>
      <c r="L17" t="str">
        <f t="shared" si="3"/>
        <v>Sad - Imagen</v>
      </c>
      <c r="M17">
        <f t="shared" si="4"/>
        <v>57.467913627624498</v>
      </c>
      <c r="Q17" t="s">
        <v>15</v>
      </c>
      <c r="R17" s="5">
        <v>15</v>
      </c>
      <c r="S17" s="6" t="str">
        <f t="shared" si="0"/>
        <v>happy - Audio - 100.00%</v>
      </c>
      <c r="U17" s="5">
        <f t="shared" si="5"/>
        <v>18.331335531089294</v>
      </c>
      <c r="V17" s="4">
        <f t="shared" si="6"/>
        <v>1.4951916094130252E-8</v>
      </c>
      <c r="W17" s="4">
        <f t="shared" si="7"/>
        <v>0.20199749216801757</v>
      </c>
      <c r="X17" s="4">
        <f t="shared" si="8"/>
        <v>50.902828481048338</v>
      </c>
      <c r="Y17" s="4">
        <f t="shared" si="9"/>
        <v>28.733987021362843</v>
      </c>
      <c r="Z17" s="4">
        <f t="shared" si="10"/>
        <v>4.5000011098167522E-2</v>
      </c>
      <c r="AA17" s="4">
        <f t="shared" si="11"/>
        <v>1.7823945912773766</v>
      </c>
      <c r="AB17" s="4"/>
      <c r="AC17" s="4" t="str">
        <f t="shared" si="12"/>
        <v>Happy</v>
      </c>
      <c r="AD17" s="6">
        <f t="shared" si="13"/>
        <v>50.902828481048338</v>
      </c>
      <c r="AG17" s="5">
        <f t="shared" si="14"/>
        <v>21.997602618864036</v>
      </c>
      <c r="AH17" s="5">
        <f t="shared" si="2"/>
        <v>1.1961532875304202E-8</v>
      </c>
      <c r="AI17" s="5">
        <f t="shared" si="2"/>
        <v>0.24239698848419844</v>
      </c>
      <c r="AJ17" s="5">
        <f t="shared" si="2"/>
        <v>41.083410866558545</v>
      </c>
      <c r="AK17" s="5">
        <f t="shared" si="2"/>
        <v>34.480772342615175</v>
      </c>
      <c r="AL17" s="5">
        <f t="shared" si="2"/>
        <v>5.4000008878534018E-2</v>
      </c>
      <c r="AM17" s="5">
        <f t="shared" si="2"/>
        <v>2.1388699259801971</v>
      </c>
      <c r="AN17" s="4"/>
      <c r="AO17" s="4" t="str">
        <f t="shared" si="15"/>
        <v>Happy</v>
      </c>
      <c r="AP17" s="6">
        <f t="shared" si="16"/>
        <v>41.083410866558545</v>
      </c>
      <c r="AR17" t="s">
        <v>15</v>
      </c>
    </row>
    <row r="18" spans="1:44" x14ac:dyDescent="0.25">
      <c r="A18">
        <v>16</v>
      </c>
      <c r="B18" t="s">
        <v>16</v>
      </c>
      <c r="C18" t="s">
        <v>73</v>
      </c>
      <c r="D18" s="2">
        <v>4.1809273534454398E-2</v>
      </c>
      <c r="E18" s="1">
        <v>0</v>
      </c>
      <c r="F18" s="1">
        <v>0.04</v>
      </c>
      <c r="G18" s="2">
        <v>94.319665431976304</v>
      </c>
      <c r="H18" s="2">
        <v>0.27898980770260001</v>
      </c>
      <c r="I18" s="1">
        <v>0.04</v>
      </c>
      <c r="J18" s="2">
        <v>5.27599193155765</v>
      </c>
      <c r="L18" t="str">
        <f t="shared" si="3"/>
        <v>Happy - Imagen</v>
      </c>
      <c r="M18">
        <f t="shared" si="4"/>
        <v>94.319665431976304</v>
      </c>
      <c r="Q18" t="s">
        <v>16</v>
      </c>
      <c r="R18" s="5">
        <v>16</v>
      </c>
      <c r="S18" s="6" t="str">
        <f t="shared" si="0"/>
        <v>happy - Audio - 99.98%</v>
      </c>
      <c r="U18" s="5">
        <f t="shared" si="5"/>
        <v>2.0967296734397674E-2</v>
      </c>
      <c r="V18" s="4">
        <f t="shared" si="6"/>
        <v>1.5365607453077202E-5</v>
      </c>
      <c r="W18" s="4">
        <f t="shared" si="7"/>
        <v>2.000146662930689E-2</v>
      </c>
      <c r="X18" s="4">
        <f t="shared" si="8"/>
        <v>97.148177027702303</v>
      </c>
      <c r="Y18" s="4">
        <f t="shared" si="9"/>
        <v>0.1396381703102629</v>
      </c>
      <c r="Z18" s="4">
        <f t="shared" si="10"/>
        <v>2.0041650670823401E-2</v>
      </c>
      <c r="AA18" s="4">
        <f t="shared" si="11"/>
        <v>2.6493506657788251</v>
      </c>
      <c r="AB18" s="4"/>
      <c r="AC18" s="4" t="str">
        <f t="shared" si="12"/>
        <v>Happy</v>
      </c>
      <c r="AD18" s="6">
        <f t="shared" si="13"/>
        <v>97.148177027702303</v>
      </c>
      <c r="AG18" s="5">
        <f t="shared" si="14"/>
        <v>2.513569209440902E-2</v>
      </c>
      <c r="AH18" s="5">
        <f t="shared" si="2"/>
        <v>1.2292485962461763E-5</v>
      </c>
      <c r="AI18" s="5">
        <f t="shared" si="2"/>
        <v>2.4001173303445512E-2</v>
      </c>
      <c r="AJ18" s="5">
        <f t="shared" si="2"/>
        <v>96.5824747085571</v>
      </c>
      <c r="AK18" s="5">
        <f t="shared" si="2"/>
        <v>0.16750849778873031</v>
      </c>
      <c r="AL18" s="5">
        <f t="shared" si="2"/>
        <v>2.4033320536658721E-2</v>
      </c>
      <c r="AM18" s="5">
        <f t="shared" si="2"/>
        <v>3.1746789189345903</v>
      </c>
      <c r="AN18" s="4"/>
      <c r="AO18" s="4" t="str">
        <f t="shared" si="15"/>
        <v>Happy</v>
      </c>
      <c r="AP18" s="6">
        <f t="shared" si="16"/>
        <v>96.5824747085571</v>
      </c>
      <c r="AR18" t="s">
        <v>16</v>
      </c>
    </row>
    <row r="19" spans="1:44" x14ac:dyDescent="0.25">
      <c r="A19">
        <v>17</v>
      </c>
      <c r="B19" t="s">
        <v>17</v>
      </c>
      <c r="C19" t="s">
        <v>73</v>
      </c>
      <c r="D19" s="3">
        <v>1.23585308575844E-5</v>
      </c>
      <c r="E19" s="3">
        <v>1.2640833052747E-9</v>
      </c>
      <c r="F19" s="1">
        <v>0</v>
      </c>
      <c r="G19" s="1">
        <v>99.9</v>
      </c>
      <c r="H19" s="3">
        <v>6.8672298765690704E-5</v>
      </c>
      <c r="I19" s="1">
        <v>0</v>
      </c>
      <c r="J19" s="1">
        <v>0.1</v>
      </c>
      <c r="L19" t="str">
        <f t="shared" si="3"/>
        <v>Happy - Imagen</v>
      </c>
      <c r="M19">
        <f t="shared" si="4"/>
        <v>99.9</v>
      </c>
      <c r="Q19" t="s">
        <v>17</v>
      </c>
      <c r="R19" s="5">
        <v>17</v>
      </c>
      <c r="S19" s="6" t="str">
        <f t="shared" si="0"/>
        <v>happy - Audio - 99.91%</v>
      </c>
      <c r="U19" s="5">
        <f t="shared" si="5"/>
        <v>1.040786280009987E-4</v>
      </c>
      <c r="V19" s="4">
        <f t="shared" si="6"/>
        <v>1.0524959856151864E-4</v>
      </c>
      <c r="W19" s="4">
        <f t="shared" si="7"/>
        <v>9.3102624987295496E-5</v>
      </c>
      <c r="X19" s="4">
        <f t="shared" si="8"/>
        <v>99.905591559410055</v>
      </c>
      <c r="Y19" s="4">
        <f t="shared" si="9"/>
        <v>2.1507436149382844E-2</v>
      </c>
      <c r="Z19" s="4">
        <f t="shared" si="10"/>
        <v>1.425110781383405E-4</v>
      </c>
      <c r="AA19" s="4">
        <f t="shared" si="11"/>
        <v>6.8823599999999999E-2</v>
      </c>
      <c r="AB19" s="4"/>
      <c r="AC19" s="4" t="str">
        <f t="shared" si="12"/>
        <v>Happy</v>
      </c>
      <c r="AD19" s="6">
        <f t="shared" si="13"/>
        <v>99.905591559410055</v>
      </c>
      <c r="AG19" s="5">
        <f t="shared" si="14"/>
        <v>8.5734608572315848E-5</v>
      </c>
      <c r="AH19" s="5">
        <f t="shared" ref="AH19:AH32" si="17">(E19*0.6+E52*0.4)</f>
        <v>8.4199931665875969E-5</v>
      </c>
      <c r="AI19" s="5">
        <f t="shared" ref="AI19:AI32" si="18">(F19*0.6+F52*0.4)</f>
        <v>7.4482099989836407E-5</v>
      </c>
      <c r="AJ19" s="5">
        <f t="shared" ref="AJ19:AJ32" si="19">(G19*0.6+G52*0.4)</f>
        <v>99.904473247528045</v>
      </c>
      <c r="AK19" s="5">
        <f t="shared" ref="AK19:AK32" si="20">(H19*0.6+H52*0.4)</f>
        <v>1.7219683379259415E-2</v>
      </c>
      <c r="AL19" s="5">
        <f t="shared" ref="AL19:AL32" si="21">(I19*0.6+I52*0.4)</f>
        <v>1.140088625106724E-4</v>
      </c>
      <c r="AM19" s="5">
        <f t="shared" ref="AM19:AM32" si="22">(J19*0.6+J52*0.4)</f>
        <v>7.5058879999999994E-2</v>
      </c>
      <c r="AN19" s="4"/>
      <c r="AO19" s="4" t="str">
        <f t="shared" si="15"/>
        <v>Happy</v>
      </c>
      <c r="AP19" s="6">
        <f t="shared" si="16"/>
        <v>99.904473247528045</v>
      </c>
      <c r="AR19" t="s">
        <v>17</v>
      </c>
    </row>
    <row r="20" spans="1:44" x14ac:dyDescent="0.25">
      <c r="A20">
        <v>18</v>
      </c>
      <c r="B20" t="s">
        <v>18</v>
      </c>
      <c r="C20" t="s">
        <v>70</v>
      </c>
      <c r="D20" s="2">
        <v>1.05512222735616</v>
      </c>
      <c r="E20" s="3">
        <v>2.2976065953099402E-5</v>
      </c>
      <c r="F20" s="2">
        <v>0.81946858680622703</v>
      </c>
      <c r="G20" s="2">
        <v>0.108568264267651</v>
      </c>
      <c r="H20" s="2">
        <v>8.1910041640991906</v>
      </c>
      <c r="I20" s="2">
        <v>1.6490081396670599E-2</v>
      </c>
      <c r="J20" s="2">
        <v>89.809317611537196</v>
      </c>
      <c r="L20" t="str">
        <f t="shared" si="3"/>
        <v>Neutral - Imagen</v>
      </c>
      <c r="M20">
        <f t="shared" si="4"/>
        <v>89.809317611537196</v>
      </c>
      <c r="Q20" t="s">
        <v>18</v>
      </c>
      <c r="R20" s="5">
        <v>18</v>
      </c>
      <c r="S20" s="6" t="str">
        <f t="shared" si="0"/>
        <v>Neutral - Imagen - 89.81%</v>
      </c>
      <c r="U20" s="5">
        <f t="shared" si="5"/>
        <v>0.57931906367808006</v>
      </c>
      <c r="V20" s="4">
        <f t="shared" si="6"/>
        <v>2.6073238032976547E-2</v>
      </c>
      <c r="W20" s="4">
        <f t="shared" si="7"/>
        <v>0.4386526434031135</v>
      </c>
      <c r="X20" s="4">
        <f t="shared" si="8"/>
        <v>1.1644276321338254</v>
      </c>
      <c r="Y20" s="4">
        <f t="shared" si="9"/>
        <v>28.717131797015398</v>
      </c>
      <c r="Z20" s="4">
        <f t="shared" si="10"/>
        <v>7.4329140698335308E-2</v>
      </c>
      <c r="AA20" s="4">
        <f t="shared" si="11"/>
        <v>68.673970412652594</v>
      </c>
      <c r="AB20" s="4"/>
      <c r="AC20" s="4" t="str">
        <f t="shared" si="12"/>
        <v>Neutral</v>
      </c>
      <c r="AD20" s="6">
        <f t="shared" si="13"/>
        <v>68.673970412652594</v>
      </c>
      <c r="AG20" s="5">
        <f t="shared" si="14"/>
        <v>0.67447969641369598</v>
      </c>
      <c r="AH20" s="5">
        <f t="shared" si="17"/>
        <v>2.086318563957186E-2</v>
      </c>
      <c r="AI20" s="5">
        <f t="shared" si="18"/>
        <v>0.51481583208373616</v>
      </c>
      <c r="AJ20" s="5">
        <f t="shared" si="19"/>
        <v>0.95325575856059053</v>
      </c>
      <c r="AK20" s="5">
        <f t="shared" si="20"/>
        <v>24.611906270432158</v>
      </c>
      <c r="AL20" s="5">
        <f t="shared" si="21"/>
        <v>6.2761328838002367E-2</v>
      </c>
      <c r="AM20" s="5">
        <f t="shared" si="22"/>
        <v>72.90103985242952</v>
      </c>
      <c r="AN20" s="4"/>
      <c r="AO20" s="4" t="str">
        <f t="shared" si="15"/>
        <v>Neutral</v>
      </c>
      <c r="AP20" s="6">
        <f t="shared" si="16"/>
        <v>72.90103985242952</v>
      </c>
      <c r="AR20" t="s">
        <v>18</v>
      </c>
    </row>
    <row r="21" spans="1:44" x14ac:dyDescent="0.25">
      <c r="A21">
        <v>19</v>
      </c>
      <c r="B21" t="s">
        <v>19</v>
      </c>
      <c r="C21" t="s">
        <v>72</v>
      </c>
      <c r="D21" s="2">
        <v>1.60943511313973</v>
      </c>
      <c r="E21" s="1">
        <v>0</v>
      </c>
      <c r="F21" s="2">
        <v>8.9449856942909101</v>
      </c>
      <c r="G21" s="1">
        <v>0.03</v>
      </c>
      <c r="H21" s="2">
        <v>46.399832201023997</v>
      </c>
      <c r="I21" s="2">
        <v>1.1387332847734299</v>
      </c>
      <c r="J21" s="2">
        <v>41.879905238162799</v>
      </c>
      <c r="L21" t="str">
        <f t="shared" si="3"/>
        <v>Sad - Imagen</v>
      </c>
      <c r="M21">
        <f t="shared" si="4"/>
        <v>46.399832201023997</v>
      </c>
      <c r="Q21" t="s">
        <v>19</v>
      </c>
      <c r="R21" s="5">
        <v>19</v>
      </c>
      <c r="S21" s="6" t="str">
        <f t="shared" si="0"/>
        <v>happy - Audio - 96.95%</v>
      </c>
      <c r="U21" s="5">
        <f t="shared" si="5"/>
        <v>0.80608654645771605</v>
      </c>
      <c r="V21" s="4">
        <f t="shared" si="6"/>
        <v>8.4203347796573996E-4</v>
      </c>
      <c r="W21" s="4">
        <f t="shared" si="7"/>
        <v>4.473365910217959</v>
      </c>
      <c r="X21" s="4">
        <f t="shared" si="8"/>
        <v>48.492455973625148</v>
      </c>
      <c r="Y21" s="4">
        <f t="shared" si="9"/>
        <v>23.703102749223557</v>
      </c>
      <c r="Z21" s="4">
        <f t="shared" si="10"/>
        <v>0.56963989670473225</v>
      </c>
      <c r="AA21" s="4">
        <f t="shared" si="11"/>
        <v>21.955473832493681</v>
      </c>
      <c r="AB21" s="4"/>
      <c r="AC21" s="4" t="str">
        <f t="shared" si="12"/>
        <v>Happy</v>
      </c>
      <c r="AD21" s="6">
        <f t="shared" si="13"/>
        <v>48.492455973625148</v>
      </c>
      <c r="AG21" s="5">
        <f t="shared" si="14"/>
        <v>0.96675625979411883</v>
      </c>
      <c r="AH21" s="5">
        <f t="shared" si="17"/>
        <v>6.7362678237259204E-4</v>
      </c>
      <c r="AI21" s="5">
        <f t="shared" si="18"/>
        <v>5.3676898670325492</v>
      </c>
      <c r="AJ21" s="5">
        <f t="shared" si="19"/>
        <v>38.799964778900119</v>
      </c>
      <c r="AK21" s="5">
        <f t="shared" si="20"/>
        <v>28.242448639583642</v>
      </c>
      <c r="AL21" s="5">
        <f t="shared" si="21"/>
        <v>0.68345857431847179</v>
      </c>
      <c r="AM21" s="5">
        <f t="shared" si="22"/>
        <v>25.940360113627502</v>
      </c>
      <c r="AN21" s="4"/>
      <c r="AO21" s="4" t="str">
        <f t="shared" si="15"/>
        <v>Happy</v>
      </c>
      <c r="AP21" s="6">
        <f t="shared" si="16"/>
        <v>38.799964778900119</v>
      </c>
      <c r="AR21" t="s">
        <v>19</v>
      </c>
    </row>
    <row r="22" spans="1:44" x14ac:dyDescent="0.25">
      <c r="A22">
        <v>20</v>
      </c>
      <c r="B22" t="s">
        <v>20</v>
      </c>
      <c r="C22" t="s">
        <v>70</v>
      </c>
      <c r="D22" s="2">
        <v>0.62176669016480401</v>
      </c>
      <c r="E22" s="3">
        <v>4.7275310066652303E-5</v>
      </c>
      <c r="F22" s="2">
        <v>3.4395836293697299</v>
      </c>
      <c r="G22" s="1">
        <v>7.0000000000000007E-2</v>
      </c>
      <c r="H22" s="2">
        <v>5.5963929742574603</v>
      </c>
      <c r="I22" s="2">
        <v>1.48849766701459</v>
      </c>
      <c r="J22" s="2">
        <v>88.781160116195593</v>
      </c>
      <c r="L22" t="str">
        <f t="shared" si="3"/>
        <v>Neutral - Imagen</v>
      </c>
      <c r="M22">
        <f t="shared" si="4"/>
        <v>88.781160116195593</v>
      </c>
      <c r="Q22" t="s">
        <v>20</v>
      </c>
      <c r="R22" s="5">
        <v>20</v>
      </c>
      <c r="S22" s="6" t="str">
        <f t="shared" si="0"/>
        <v>sad - Audio - 99.46%</v>
      </c>
      <c r="U22" s="5">
        <f t="shared" si="5"/>
        <v>0.31099227711592881</v>
      </c>
      <c r="V22" s="4">
        <f t="shared" si="6"/>
        <v>1.4839195188187616E-4</v>
      </c>
      <c r="W22" s="4">
        <f t="shared" si="7"/>
        <v>1.7198136898642218</v>
      </c>
      <c r="X22" s="4">
        <f t="shared" si="8"/>
        <v>4.2898150000000003E-2</v>
      </c>
      <c r="Y22" s="4">
        <f t="shared" si="9"/>
        <v>52.526119165122481</v>
      </c>
      <c r="Z22" s="4">
        <f t="shared" si="10"/>
        <v>0.744285609587787</v>
      </c>
      <c r="AA22" s="4">
        <f t="shared" si="11"/>
        <v>44.654442358097796</v>
      </c>
      <c r="AB22" s="4"/>
      <c r="AC22" s="4" t="str">
        <f t="shared" si="12"/>
        <v>Sad</v>
      </c>
      <c r="AD22" s="6">
        <f t="shared" si="13"/>
        <v>52.526119165122481</v>
      </c>
      <c r="AG22" s="5">
        <f t="shared" si="14"/>
        <v>0.37314715972570384</v>
      </c>
      <c r="AH22" s="5">
        <f t="shared" si="17"/>
        <v>1.2816862351883138E-4</v>
      </c>
      <c r="AI22" s="5">
        <f t="shared" si="18"/>
        <v>2.0637676777653233</v>
      </c>
      <c r="AJ22" s="5">
        <f t="shared" si="19"/>
        <v>4.8318520000000004E-2</v>
      </c>
      <c r="AK22" s="5">
        <f t="shared" si="20"/>
        <v>43.14017392694948</v>
      </c>
      <c r="AL22" s="5">
        <f t="shared" si="21"/>
        <v>0.89312802107314759</v>
      </c>
      <c r="AM22" s="5">
        <f t="shared" si="22"/>
        <v>53.479785909717357</v>
      </c>
      <c r="AN22" s="4"/>
      <c r="AO22" s="4" t="str">
        <f t="shared" si="15"/>
        <v>Neutral</v>
      </c>
      <c r="AP22" s="6">
        <f t="shared" si="16"/>
        <v>53.479785909717357</v>
      </c>
      <c r="AR22" t="s">
        <v>20</v>
      </c>
    </row>
    <row r="23" spans="1:44" x14ac:dyDescent="0.25">
      <c r="A23">
        <v>21</v>
      </c>
      <c r="B23" t="s">
        <v>21</v>
      </c>
      <c r="C23" t="s">
        <v>70</v>
      </c>
      <c r="D23" s="2">
        <v>36.874088644981299</v>
      </c>
      <c r="E23" s="1">
        <v>0</v>
      </c>
      <c r="F23" s="2">
        <v>1.7720615491270999</v>
      </c>
      <c r="G23" s="1">
        <v>0.01</v>
      </c>
      <c r="H23" s="2">
        <v>13.6548116803169</v>
      </c>
      <c r="I23" s="2">
        <v>0.32330288086086501</v>
      </c>
      <c r="J23" s="2">
        <v>47.366669774055403</v>
      </c>
      <c r="L23" t="str">
        <f t="shared" si="3"/>
        <v>Neutral - Imagen</v>
      </c>
      <c r="M23">
        <f t="shared" si="4"/>
        <v>47.366669774055403</v>
      </c>
      <c r="Q23" t="s">
        <v>21</v>
      </c>
      <c r="R23" s="5">
        <v>21</v>
      </c>
      <c r="S23" s="6" t="str">
        <f t="shared" si="0"/>
        <v>neutral - Audio - 99.93%</v>
      </c>
      <c r="U23" s="5">
        <f t="shared" si="5"/>
        <v>18.437571661115683</v>
      </c>
      <c r="V23" s="4">
        <f t="shared" si="6"/>
        <v>3.4037424256894149E-5</v>
      </c>
      <c r="W23" s="4">
        <f t="shared" si="7"/>
        <v>0.8860496123375573</v>
      </c>
      <c r="X23" s="4">
        <f t="shared" si="8"/>
        <v>3.8651349999999994E-2</v>
      </c>
      <c r="Y23" s="4">
        <f t="shared" si="9"/>
        <v>6.8283319592410283</v>
      </c>
      <c r="Z23" s="4">
        <f t="shared" si="10"/>
        <v>0.16165914833550227</v>
      </c>
      <c r="AA23" s="4">
        <f t="shared" si="11"/>
        <v>73.648174107074652</v>
      </c>
      <c r="AB23" s="4"/>
      <c r="AC23" s="4" t="str">
        <f t="shared" si="12"/>
        <v>Neutral</v>
      </c>
      <c r="AD23" s="6">
        <f t="shared" si="13"/>
        <v>73.648174107074652</v>
      </c>
      <c r="AG23" s="5">
        <f t="shared" si="14"/>
        <v>22.124875057888804</v>
      </c>
      <c r="AH23" s="5">
        <f t="shared" si="17"/>
        <v>2.7229939405515321E-5</v>
      </c>
      <c r="AI23" s="5">
        <f t="shared" si="18"/>
        <v>1.0632519996954657</v>
      </c>
      <c r="AJ23" s="5">
        <f t="shared" si="19"/>
        <v>3.2921079999999998E-2</v>
      </c>
      <c r="AK23" s="5">
        <f t="shared" si="20"/>
        <v>8.1936279034562016</v>
      </c>
      <c r="AL23" s="5">
        <f t="shared" si="21"/>
        <v>0.1939878948405748</v>
      </c>
      <c r="AM23" s="5">
        <f t="shared" si="22"/>
        <v>68.391873240470815</v>
      </c>
      <c r="AN23" s="4"/>
      <c r="AO23" s="4" t="str">
        <f t="shared" si="15"/>
        <v>Neutral</v>
      </c>
      <c r="AP23" s="6">
        <f t="shared" si="16"/>
        <v>68.391873240470815</v>
      </c>
      <c r="AR23" t="s">
        <v>21</v>
      </c>
    </row>
    <row r="24" spans="1:44" x14ac:dyDescent="0.25">
      <c r="A24">
        <v>22</v>
      </c>
      <c r="B24" t="s">
        <v>22</v>
      </c>
      <c r="C24" t="s">
        <v>72</v>
      </c>
      <c r="D24" s="2">
        <v>1.1876911371718399</v>
      </c>
      <c r="E24" s="3">
        <v>6.0394000817302601E-6</v>
      </c>
      <c r="F24" s="2">
        <v>3.3086243797988399</v>
      </c>
      <c r="G24" s="3">
        <v>4.7445748336318301E-7</v>
      </c>
      <c r="H24" s="2">
        <v>95.495993435860399</v>
      </c>
      <c r="I24" s="3">
        <v>2.1264529289342601E-5</v>
      </c>
      <c r="J24" s="1">
        <v>0.01</v>
      </c>
      <c r="L24" t="str">
        <f t="shared" si="3"/>
        <v>Sad - Imagen</v>
      </c>
      <c r="M24">
        <f t="shared" si="4"/>
        <v>95.495993435860399</v>
      </c>
      <c r="Q24" t="s">
        <v>22</v>
      </c>
      <c r="R24" s="5">
        <v>22</v>
      </c>
      <c r="S24" s="6" t="str">
        <f t="shared" si="0"/>
        <v>Sad - Imagen - 95.50%</v>
      </c>
      <c r="U24" s="5">
        <f t="shared" si="5"/>
        <v>0.60947801858591999</v>
      </c>
      <c r="V24" s="4">
        <f t="shared" si="6"/>
        <v>1.0338905624915451E-3</v>
      </c>
      <c r="W24" s="4">
        <f t="shared" si="7"/>
        <v>1.6599852398994199</v>
      </c>
      <c r="X24" s="4">
        <f t="shared" si="8"/>
        <v>0.38895373722874171</v>
      </c>
      <c r="Y24" s="4">
        <f t="shared" si="9"/>
        <v>88.74720957899126</v>
      </c>
      <c r="Z24" s="4">
        <f t="shared" si="10"/>
        <v>9.5164822646446705E-3</v>
      </c>
      <c r="AA24" s="4">
        <f t="shared" si="11"/>
        <v>8.5805966603755515</v>
      </c>
      <c r="AB24" s="4"/>
      <c r="AC24" s="4" t="str">
        <f t="shared" si="12"/>
        <v>Sad</v>
      </c>
      <c r="AD24" s="6">
        <f t="shared" si="13"/>
        <v>88.74720957899126</v>
      </c>
      <c r="AG24" s="5">
        <f t="shared" si="14"/>
        <v>0.72512064230310402</v>
      </c>
      <c r="AH24" s="5">
        <f t="shared" si="17"/>
        <v>8.2832033000958228E-4</v>
      </c>
      <c r="AI24" s="5">
        <f t="shared" si="18"/>
        <v>1.9897130678793038</v>
      </c>
      <c r="AJ24" s="5">
        <f t="shared" si="19"/>
        <v>0.31116308467449005</v>
      </c>
      <c r="AK24" s="5">
        <f t="shared" si="20"/>
        <v>90.096966350365079</v>
      </c>
      <c r="AL24" s="5">
        <f t="shared" si="21"/>
        <v>7.6174387175736054E-3</v>
      </c>
      <c r="AM24" s="5">
        <f t="shared" si="22"/>
        <v>6.8664773283004408</v>
      </c>
      <c r="AN24" s="4"/>
      <c r="AO24" s="4" t="str">
        <f t="shared" si="15"/>
        <v>Sad</v>
      </c>
      <c r="AP24" s="6">
        <f t="shared" si="16"/>
        <v>90.096966350365079</v>
      </c>
      <c r="AR24" t="s">
        <v>22</v>
      </c>
    </row>
    <row r="25" spans="1:44" x14ac:dyDescent="0.25">
      <c r="A25">
        <v>23</v>
      </c>
      <c r="B25" t="s">
        <v>23</v>
      </c>
      <c r="C25" t="s">
        <v>71</v>
      </c>
      <c r="D25" s="2">
        <v>1.0673569220219199</v>
      </c>
      <c r="E25" s="1">
        <v>0.03</v>
      </c>
      <c r="F25" s="2">
        <v>87.195264529899603</v>
      </c>
      <c r="G25" s="3">
        <v>1.5063209889087801E-5</v>
      </c>
      <c r="H25" s="2">
        <v>11.7058820549179</v>
      </c>
      <c r="I25" s="1">
        <v>0</v>
      </c>
      <c r="J25" s="1">
        <v>0</v>
      </c>
      <c r="L25" t="str">
        <f t="shared" si="3"/>
        <v>Fear - Imagen</v>
      </c>
      <c r="M25">
        <f t="shared" si="4"/>
        <v>87.195264529899603</v>
      </c>
      <c r="Q25" t="s">
        <v>23</v>
      </c>
      <c r="R25" s="5">
        <v>23</v>
      </c>
      <c r="S25" s="6" t="str">
        <f t="shared" si="0"/>
        <v>sad - Audio - 98.94%</v>
      </c>
      <c r="U25" s="5">
        <f t="shared" si="5"/>
        <v>0.53370765083982508</v>
      </c>
      <c r="V25" s="4">
        <f t="shared" si="6"/>
        <v>1.5068276591491667E-2</v>
      </c>
      <c r="W25" s="4">
        <f t="shared" si="7"/>
        <v>43.597640811778469</v>
      </c>
      <c r="X25" s="4">
        <f t="shared" si="8"/>
        <v>2.2193696051657189E-3</v>
      </c>
      <c r="Y25" s="4">
        <f t="shared" si="9"/>
        <v>55.324685922440295</v>
      </c>
      <c r="Z25" s="4">
        <f t="shared" si="10"/>
        <v>1.0621960200296549E-5</v>
      </c>
      <c r="AA25" s="4">
        <f t="shared" si="11"/>
        <v>0.52572670392692</v>
      </c>
      <c r="AB25" s="4"/>
      <c r="AC25" s="4" t="str">
        <f t="shared" si="12"/>
        <v>Sad</v>
      </c>
      <c r="AD25" s="6">
        <f t="shared" si="13"/>
        <v>55.324685922440295</v>
      </c>
      <c r="AG25" s="5">
        <f t="shared" si="14"/>
        <v>0.64043750507624397</v>
      </c>
      <c r="AH25" s="5">
        <f t="shared" si="17"/>
        <v>1.8054621273193332E-2</v>
      </c>
      <c r="AI25" s="5">
        <f t="shared" si="18"/>
        <v>52.317165555402696</v>
      </c>
      <c r="AJ25" s="5">
        <f t="shared" si="19"/>
        <v>1.7785083261103926E-3</v>
      </c>
      <c r="AK25" s="5">
        <f t="shared" si="20"/>
        <v>46.600925148935822</v>
      </c>
      <c r="AL25" s="5">
        <f t="shared" si="21"/>
        <v>8.4975681602372398E-6</v>
      </c>
      <c r="AM25" s="5">
        <f t="shared" si="22"/>
        <v>0.42058136314153605</v>
      </c>
      <c r="AN25" s="4"/>
      <c r="AO25" s="4" t="str">
        <f t="shared" si="15"/>
        <v>Fear</v>
      </c>
      <c r="AP25" s="6">
        <f t="shared" si="16"/>
        <v>52.317165555402696</v>
      </c>
      <c r="AR25" t="s">
        <v>23</v>
      </c>
    </row>
    <row r="26" spans="1:44" x14ac:dyDescent="0.25">
      <c r="A26">
        <v>24</v>
      </c>
      <c r="B26" t="s">
        <v>24</v>
      </c>
      <c r="C26" t="s">
        <v>71</v>
      </c>
      <c r="D26" s="2">
        <v>0.69401178811701303</v>
      </c>
      <c r="E26" s="3">
        <v>6.7873157462968897E-6</v>
      </c>
      <c r="F26" s="2">
        <v>96.273266602742595</v>
      </c>
      <c r="G26" s="2">
        <v>0.133001409039153</v>
      </c>
      <c r="H26" s="2">
        <v>2.5490601448524202</v>
      </c>
      <c r="I26" s="3">
        <v>1.2628139016595099E-6</v>
      </c>
      <c r="J26" s="2">
        <v>0.35065374553717499</v>
      </c>
      <c r="L26" t="str">
        <f t="shared" si="3"/>
        <v>Fear - Imagen</v>
      </c>
      <c r="M26">
        <f t="shared" si="4"/>
        <v>96.273266602742595</v>
      </c>
      <c r="Q26" t="s">
        <v>24</v>
      </c>
      <c r="R26" s="5">
        <v>24</v>
      </c>
      <c r="S26" s="6" t="str">
        <f t="shared" si="0"/>
        <v>Fear - Imagen - 96.27%</v>
      </c>
      <c r="U26" s="5">
        <f t="shared" si="5"/>
        <v>0.38978469405850652</v>
      </c>
      <c r="V26" s="4">
        <f t="shared" si="6"/>
        <v>0.79113984844870311</v>
      </c>
      <c r="W26" s="4">
        <f t="shared" si="7"/>
        <v>48.433255701371294</v>
      </c>
      <c r="X26" s="4">
        <f t="shared" si="8"/>
        <v>0.37711770451957655</v>
      </c>
      <c r="Y26" s="4">
        <f t="shared" si="9"/>
        <v>35.64117648146091</v>
      </c>
      <c r="Z26" s="4">
        <f t="shared" si="10"/>
        <v>0.16269098140695085</v>
      </c>
      <c r="AA26" s="4">
        <f t="shared" si="11"/>
        <v>9.232640821638288</v>
      </c>
      <c r="AB26" s="4"/>
      <c r="AC26" s="4" t="str">
        <f t="shared" si="12"/>
        <v>Fear</v>
      </c>
      <c r="AD26" s="6">
        <f t="shared" si="13"/>
        <v>48.433255701371294</v>
      </c>
      <c r="AG26" s="5">
        <f t="shared" si="14"/>
        <v>0.45063011287020777</v>
      </c>
      <c r="AH26" s="5">
        <f t="shared" si="17"/>
        <v>0.63291323622211182</v>
      </c>
      <c r="AI26" s="5">
        <f t="shared" si="18"/>
        <v>58.001257881645557</v>
      </c>
      <c r="AJ26" s="5">
        <f t="shared" si="19"/>
        <v>0.32829444542349184</v>
      </c>
      <c r="AK26" s="5">
        <f t="shared" si="20"/>
        <v>29.022753214139215</v>
      </c>
      <c r="AL26" s="5">
        <f t="shared" si="21"/>
        <v>0.13015303768834099</v>
      </c>
      <c r="AM26" s="5">
        <f t="shared" si="22"/>
        <v>7.456243406418066</v>
      </c>
      <c r="AN26" s="4"/>
      <c r="AO26" s="4" t="str">
        <f t="shared" si="15"/>
        <v>Fear</v>
      </c>
      <c r="AP26" s="6">
        <f t="shared" si="16"/>
        <v>58.001257881645557</v>
      </c>
      <c r="AR26" t="s">
        <v>24</v>
      </c>
    </row>
    <row r="27" spans="1:44" x14ac:dyDescent="0.25">
      <c r="A27">
        <v>25</v>
      </c>
      <c r="B27" t="s">
        <v>25</v>
      </c>
      <c r="C27" t="s">
        <v>71</v>
      </c>
      <c r="D27" s="2">
        <v>2.52984098734367</v>
      </c>
      <c r="E27" s="2">
        <v>3.42036003684058E-2</v>
      </c>
      <c r="F27" s="2">
        <v>83.042349452692306</v>
      </c>
      <c r="G27" s="1">
        <v>0</v>
      </c>
      <c r="H27" s="2">
        <v>14.2019836065788</v>
      </c>
      <c r="I27" s="2">
        <v>1.2479250985342799E-2</v>
      </c>
      <c r="J27" s="2">
        <v>0.17857819529435601</v>
      </c>
      <c r="L27" t="str">
        <f t="shared" si="3"/>
        <v>Fear - Imagen</v>
      </c>
      <c r="M27">
        <f t="shared" si="4"/>
        <v>83.042349452692306</v>
      </c>
      <c r="Q27" t="s">
        <v>25</v>
      </c>
      <c r="R27" s="5">
        <v>25</v>
      </c>
      <c r="S27" s="6" t="str">
        <f t="shared" si="0"/>
        <v>sad - Audio - 99.98%</v>
      </c>
      <c r="U27" s="5">
        <f t="shared" si="5"/>
        <v>1.2649379420491558</v>
      </c>
      <c r="V27" s="4">
        <f t="shared" si="6"/>
        <v>1.7143477417955934E-2</v>
      </c>
      <c r="W27" s="4">
        <f t="shared" si="7"/>
        <v>41.52118119478758</v>
      </c>
      <c r="X27" s="4">
        <f t="shared" si="8"/>
        <v>2.9193821319495302E-3</v>
      </c>
      <c r="Y27" s="4">
        <f t="shared" si="9"/>
        <v>57.093225318075156</v>
      </c>
      <c r="Z27" s="4">
        <f t="shared" si="10"/>
        <v>6.2952655306705825E-3</v>
      </c>
      <c r="AA27" s="4">
        <f t="shared" si="11"/>
        <v>9.3026285955328511E-2</v>
      </c>
      <c r="AB27" s="4"/>
      <c r="AC27" s="4" t="str">
        <f t="shared" si="12"/>
        <v>Sad</v>
      </c>
      <c r="AD27" s="6">
        <f t="shared" si="13"/>
        <v>57.093225318075156</v>
      </c>
      <c r="AG27" s="5">
        <f t="shared" si="14"/>
        <v>1.5179185511080586</v>
      </c>
      <c r="AH27" s="5">
        <f t="shared" si="17"/>
        <v>2.0555502008045907E-2</v>
      </c>
      <c r="AI27" s="5">
        <f t="shared" si="18"/>
        <v>49.825414846368524</v>
      </c>
      <c r="AJ27" s="5">
        <f t="shared" si="19"/>
        <v>2.3355057055596241E-3</v>
      </c>
      <c r="AK27" s="5">
        <f t="shared" si="20"/>
        <v>48.514976975775888</v>
      </c>
      <c r="AL27" s="5">
        <f t="shared" si="21"/>
        <v>7.5320626216050252E-3</v>
      </c>
      <c r="AM27" s="5">
        <f t="shared" si="22"/>
        <v>0.11013666782313401</v>
      </c>
      <c r="AN27" s="4"/>
      <c r="AO27" s="4" t="str">
        <f t="shared" si="15"/>
        <v>Fear</v>
      </c>
      <c r="AP27" s="6">
        <f t="shared" si="16"/>
        <v>49.825414846368524</v>
      </c>
      <c r="AR27" t="s">
        <v>25</v>
      </c>
    </row>
    <row r="28" spans="1:44" x14ac:dyDescent="0.25">
      <c r="A28">
        <v>26</v>
      </c>
      <c r="B28" t="s">
        <v>26</v>
      </c>
      <c r="C28" t="s">
        <v>72</v>
      </c>
      <c r="D28" s="2">
        <v>7.2332714339060402</v>
      </c>
      <c r="E28" s="3">
        <v>6.7514879658811502E-9</v>
      </c>
      <c r="F28" s="2">
        <v>3.4572219674123499</v>
      </c>
      <c r="G28" s="3">
        <v>5.8595180203241097E-6</v>
      </c>
      <c r="H28" s="2">
        <v>89.131813593614893</v>
      </c>
      <c r="I28" s="2">
        <v>4.6676813380155703E-2</v>
      </c>
      <c r="J28" s="2">
        <v>0.13100959675816201</v>
      </c>
      <c r="L28" t="str">
        <f t="shared" si="3"/>
        <v>Sad - Imagen</v>
      </c>
      <c r="M28">
        <f t="shared" si="4"/>
        <v>89.131813593614893</v>
      </c>
      <c r="Q28" t="s">
        <v>26</v>
      </c>
      <c r="R28" s="5">
        <v>26</v>
      </c>
      <c r="S28" s="6" t="str">
        <f t="shared" si="0"/>
        <v>sad - Audio - 100.00%</v>
      </c>
      <c r="U28" s="5">
        <f t="shared" si="5"/>
        <v>3.6166373410496107</v>
      </c>
      <c r="V28" s="4">
        <f t="shared" si="6"/>
        <v>3.0229214672409659E-7</v>
      </c>
      <c r="W28" s="4">
        <f t="shared" si="7"/>
        <v>1.7286110568907833</v>
      </c>
      <c r="X28" s="4">
        <f t="shared" si="8"/>
        <v>1.6294010582218705E-5</v>
      </c>
      <c r="Y28" s="4">
        <f t="shared" si="9"/>
        <v>94.564786229485648</v>
      </c>
      <c r="Z28" s="4">
        <f t="shared" si="10"/>
        <v>2.33386114998692E-2</v>
      </c>
      <c r="AA28" s="4">
        <f t="shared" si="11"/>
        <v>6.6607848378154852E-2</v>
      </c>
      <c r="AB28" s="4"/>
      <c r="AC28" s="4" t="str">
        <f t="shared" si="12"/>
        <v>Sad</v>
      </c>
      <c r="AD28" s="6">
        <f t="shared" si="13"/>
        <v>94.564786229485648</v>
      </c>
      <c r="AG28" s="5">
        <f t="shared" si="14"/>
        <v>4.3399641596208962</v>
      </c>
      <c r="AH28" s="5">
        <f t="shared" si="17"/>
        <v>2.4318401497245353E-7</v>
      </c>
      <c r="AI28" s="5">
        <f t="shared" si="18"/>
        <v>2.0743332389950964</v>
      </c>
      <c r="AJ28" s="5">
        <f t="shared" si="19"/>
        <v>1.4207112069839785E-5</v>
      </c>
      <c r="AK28" s="5">
        <f t="shared" si="20"/>
        <v>93.478191702311506</v>
      </c>
      <c r="AL28" s="5">
        <f t="shared" si="21"/>
        <v>2.8006251875926501E-2</v>
      </c>
      <c r="AM28" s="5">
        <f t="shared" si="22"/>
        <v>7.9488198054156287E-2</v>
      </c>
      <c r="AN28" s="4"/>
      <c r="AO28" s="4" t="str">
        <f t="shared" si="15"/>
        <v>Sad</v>
      </c>
      <c r="AP28" s="6">
        <f t="shared" si="16"/>
        <v>93.478191702311506</v>
      </c>
      <c r="AR28" t="s">
        <v>26</v>
      </c>
    </row>
    <row r="29" spans="1:44" x14ac:dyDescent="0.25">
      <c r="A29">
        <v>27</v>
      </c>
      <c r="B29" t="s">
        <v>27</v>
      </c>
      <c r="C29" t="s">
        <v>74</v>
      </c>
      <c r="D29" s="1">
        <v>0.01</v>
      </c>
      <c r="E29" s="3">
        <v>7.6230412887425501E-8</v>
      </c>
      <c r="F29" s="2">
        <v>5.8724098357665699</v>
      </c>
      <c r="G29" s="1">
        <v>7.0000000000000007E-2</v>
      </c>
      <c r="H29" s="1">
        <v>0</v>
      </c>
      <c r="I29" s="2">
        <v>94.052381032421394</v>
      </c>
      <c r="J29" s="3">
        <v>7.1247509969404098E-5</v>
      </c>
      <c r="L29" t="str">
        <f t="shared" si="3"/>
        <v>Surprise - Imagen</v>
      </c>
      <c r="M29">
        <f t="shared" si="4"/>
        <v>94.052381032421394</v>
      </c>
      <c r="Q29" t="s">
        <v>27</v>
      </c>
      <c r="R29" s="5">
        <v>27</v>
      </c>
      <c r="S29" s="6" t="str">
        <f t="shared" si="0"/>
        <v>neutral - Audio - 99.95%</v>
      </c>
      <c r="U29" s="5">
        <f t="shared" si="5"/>
        <v>5.3382572231203086E-3</v>
      </c>
      <c r="V29" s="4">
        <f t="shared" si="6"/>
        <v>6.5280506361220872E-4</v>
      </c>
      <c r="W29" s="4">
        <f t="shared" si="7"/>
        <v>2.9366362885828012</v>
      </c>
      <c r="X29" s="4">
        <f t="shared" si="8"/>
        <v>5.9717300000000001E-2</v>
      </c>
      <c r="Y29" s="4">
        <f t="shared" si="9"/>
        <v>7.2127827479562007E-4</v>
      </c>
      <c r="Z29" s="4">
        <f t="shared" si="10"/>
        <v>47.026328361251323</v>
      </c>
      <c r="AA29" s="4">
        <f t="shared" si="11"/>
        <v>49.972942332472286</v>
      </c>
      <c r="AB29" s="4"/>
      <c r="AC29" s="4" t="str">
        <f t="shared" si="12"/>
        <v>Neutral</v>
      </c>
      <c r="AD29" s="6">
        <f t="shared" si="13"/>
        <v>49.972942332472286</v>
      </c>
      <c r="AG29" s="5">
        <f t="shared" si="14"/>
        <v>6.2706057784962469E-3</v>
      </c>
      <c r="AH29" s="5">
        <f t="shared" si="17"/>
        <v>5.2225929697234446E-4</v>
      </c>
      <c r="AI29" s="5">
        <f t="shared" si="18"/>
        <v>3.523790998019555</v>
      </c>
      <c r="AJ29" s="5">
        <f t="shared" si="19"/>
        <v>6.1773840000000003E-2</v>
      </c>
      <c r="AK29" s="5">
        <f t="shared" si="20"/>
        <v>5.770226198364961E-4</v>
      </c>
      <c r="AL29" s="5">
        <f t="shared" si="21"/>
        <v>56.431538895485339</v>
      </c>
      <c r="AM29" s="5">
        <f t="shared" si="22"/>
        <v>39.978368115479832</v>
      </c>
      <c r="AN29" s="4"/>
      <c r="AO29" s="4" t="str">
        <f t="shared" si="15"/>
        <v>Surprise</v>
      </c>
      <c r="AP29" s="6">
        <f t="shared" si="16"/>
        <v>56.431538895485339</v>
      </c>
      <c r="AR29" t="s">
        <v>27</v>
      </c>
    </row>
    <row r="30" spans="1:44" x14ac:dyDescent="0.25">
      <c r="A30">
        <v>28</v>
      </c>
      <c r="B30" t="s">
        <v>28</v>
      </c>
      <c r="C30" t="s">
        <v>74</v>
      </c>
      <c r="D30" s="1">
        <v>0</v>
      </c>
      <c r="E30" s="3">
        <v>3.3197486426495E-9</v>
      </c>
      <c r="F30" s="2">
        <v>1.60023048520088</v>
      </c>
      <c r="G30" s="2">
        <v>1.35131907882168E-2</v>
      </c>
      <c r="H30" s="3">
        <v>1.67690377139706E-6</v>
      </c>
      <c r="I30" s="2">
        <v>98.382323980331407</v>
      </c>
      <c r="J30" s="3">
        <v>3.2238197889000701E-6</v>
      </c>
      <c r="L30" t="str">
        <f t="shared" si="3"/>
        <v>Surprise - Imagen</v>
      </c>
      <c r="M30">
        <f t="shared" si="4"/>
        <v>98.382323980331407</v>
      </c>
      <c r="Q30" t="s">
        <v>28</v>
      </c>
      <c r="R30" s="5">
        <v>28</v>
      </c>
      <c r="S30" s="6" t="str">
        <f t="shared" si="0"/>
        <v>happy - Audio - 99.71%</v>
      </c>
      <c r="U30" s="5">
        <f t="shared" si="5"/>
        <v>1.6625831449346148E-4</v>
      </c>
      <c r="V30" s="4">
        <f t="shared" si="6"/>
        <v>7.2803891317668328E-5</v>
      </c>
      <c r="W30" s="4">
        <f t="shared" si="7"/>
        <v>0.80246635297953517</v>
      </c>
      <c r="X30" s="4">
        <f t="shared" si="8"/>
        <v>49.86347895028301</v>
      </c>
      <c r="Y30" s="4">
        <f t="shared" si="9"/>
        <v>5.7806384518856984E-3</v>
      </c>
      <c r="Z30" s="4">
        <f t="shared" si="10"/>
        <v>49.191242034521558</v>
      </c>
      <c r="AA30" s="4">
        <f t="shared" si="11"/>
        <v>0.13433471190989443</v>
      </c>
      <c r="AB30" s="4"/>
      <c r="AC30" s="4" t="str">
        <f t="shared" si="12"/>
        <v>Happy</v>
      </c>
      <c r="AD30" s="6">
        <f t="shared" si="13"/>
        <v>49.86347895028301</v>
      </c>
      <c r="AG30" s="5">
        <f t="shared" si="14"/>
        <v>1.3300665159476918E-4</v>
      </c>
      <c r="AH30" s="5">
        <f t="shared" si="17"/>
        <v>5.8243777003863192E-5</v>
      </c>
      <c r="AI30" s="5">
        <f t="shared" si="18"/>
        <v>0.9620191794238041</v>
      </c>
      <c r="AJ30" s="5">
        <f t="shared" si="19"/>
        <v>39.893485798384056</v>
      </c>
      <c r="AK30" s="5">
        <f t="shared" si="20"/>
        <v>4.624846142262838E-3</v>
      </c>
      <c r="AL30" s="5">
        <f t="shared" si="21"/>
        <v>59.029458423683522</v>
      </c>
      <c r="AM30" s="5">
        <f t="shared" si="22"/>
        <v>0.10746841429187333</v>
      </c>
      <c r="AN30" s="4"/>
      <c r="AO30" s="4" t="str">
        <f t="shared" si="15"/>
        <v>Surprise</v>
      </c>
      <c r="AP30" s="6">
        <f t="shared" si="16"/>
        <v>59.029458423683522</v>
      </c>
      <c r="AR30" t="s">
        <v>28</v>
      </c>
    </row>
    <row r="31" spans="1:44" x14ac:dyDescent="0.25">
      <c r="A31">
        <v>29</v>
      </c>
      <c r="B31" t="s">
        <v>29</v>
      </c>
      <c r="C31" t="s">
        <v>70</v>
      </c>
      <c r="D31" s="3">
        <v>2.0561262761842299E-9</v>
      </c>
      <c r="E31" s="3">
        <v>3.7195273163656799E-25</v>
      </c>
      <c r="F31" s="2">
        <v>3.7523493170738198</v>
      </c>
      <c r="G31" s="1">
        <v>0</v>
      </c>
      <c r="H31" s="3">
        <v>6.7258014269100304E-5</v>
      </c>
      <c r="I31" s="2">
        <v>0.264036166481673</v>
      </c>
      <c r="J31" s="2">
        <v>95.983260869979802</v>
      </c>
      <c r="L31" t="str">
        <f t="shared" si="3"/>
        <v>Neutral - Imagen</v>
      </c>
      <c r="M31">
        <f t="shared" si="4"/>
        <v>95.983260869979802</v>
      </c>
      <c r="Q31" t="s">
        <v>29</v>
      </c>
      <c r="R31" s="5">
        <v>29</v>
      </c>
      <c r="S31" s="6" t="str">
        <f t="shared" si="0"/>
        <v>Neutral - Imagen - 95.98%</v>
      </c>
      <c r="U31" s="5">
        <f t="shared" si="5"/>
        <v>8.2397476068524309E-4</v>
      </c>
      <c r="V31" s="4">
        <f t="shared" si="6"/>
        <v>1.57503973241546E-4</v>
      </c>
      <c r="W31" s="4">
        <f t="shared" si="7"/>
        <v>1.8765127186270536</v>
      </c>
      <c r="X31" s="4">
        <f t="shared" si="8"/>
        <v>47.321370244026149</v>
      </c>
      <c r="Y31" s="4">
        <f t="shared" si="9"/>
        <v>2.5763224442698603E-3</v>
      </c>
      <c r="Z31" s="4">
        <f t="shared" si="10"/>
        <v>2.8010058332408363</v>
      </c>
      <c r="AA31" s="4">
        <f t="shared" si="11"/>
        <v>47.994934698363039</v>
      </c>
      <c r="AB31" s="4"/>
      <c r="AC31" s="4" t="str">
        <f t="shared" si="12"/>
        <v>Neutral</v>
      </c>
      <c r="AD31" s="6">
        <f t="shared" si="13"/>
        <v>47.994934698363039</v>
      </c>
      <c r="AG31" s="5">
        <f t="shared" si="14"/>
        <v>6.5918021977344975E-4</v>
      </c>
      <c r="AH31" s="5">
        <f t="shared" si="17"/>
        <v>1.2600317859323682E-4</v>
      </c>
      <c r="AI31" s="5">
        <f t="shared" si="18"/>
        <v>2.2516800383164068</v>
      </c>
      <c r="AJ31" s="5">
        <f t="shared" si="19"/>
        <v>37.857096195220919</v>
      </c>
      <c r="AK31" s="5">
        <f t="shared" si="20"/>
        <v>2.0745095582697082E-3</v>
      </c>
      <c r="AL31" s="5">
        <f t="shared" si="21"/>
        <v>2.2936118998890036</v>
      </c>
      <c r="AM31" s="5">
        <f t="shared" si="22"/>
        <v>57.59259993268639</v>
      </c>
      <c r="AN31" s="4"/>
      <c r="AO31" s="4" t="str">
        <f t="shared" si="15"/>
        <v>Neutral</v>
      </c>
      <c r="AP31" s="6">
        <f t="shared" si="16"/>
        <v>57.59259993268639</v>
      </c>
      <c r="AR31" t="s">
        <v>29</v>
      </c>
    </row>
    <row r="32" spans="1:44" ht="15.75" thickBot="1" x14ac:dyDescent="0.3">
      <c r="A32">
        <v>30</v>
      </c>
      <c r="B32" t="s">
        <v>30</v>
      </c>
      <c r="C32" t="s">
        <v>73</v>
      </c>
      <c r="D32" s="1">
        <v>0</v>
      </c>
      <c r="E32" s="3">
        <v>6.9277912814847605E-10</v>
      </c>
      <c r="F32" s="2">
        <v>21.669377783611001</v>
      </c>
      <c r="G32" s="1">
        <v>68.819999999999993</v>
      </c>
      <c r="H32" s="1">
        <v>0.01</v>
      </c>
      <c r="I32" s="1">
        <v>9.4499999999999993</v>
      </c>
      <c r="J32" s="1">
        <v>0.05</v>
      </c>
      <c r="L32" t="str">
        <f t="shared" si="3"/>
        <v>Happy - Imagen</v>
      </c>
      <c r="M32">
        <f t="shared" si="4"/>
        <v>68.819999999999993</v>
      </c>
      <c r="Q32" t="s">
        <v>30</v>
      </c>
      <c r="R32" s="7">
        <v>30</v>
      </c>
      <c r="S32" s="9" t="str">
        <f t="shared" si="0"/>
        <v>surprised - Audio - 84.87%</v>
      </c>
      <c r="U32" s="7">
        <f t="shared" si="5"/>
        <v>5.0842999999999999E-3</v>
      </c>
      <c r="V32" s="8">
        <f t="shared" si="6"/>
        <v>9.9314091208666422E-4</v>
      </c>
      <c r="W32" s="8">
        <f t="shared" si="7"/>
        <v>10.83549608445138</v>
      </c>
      <c r="X32" s="8">
        <f t="shared" si="8"/>
        <v>41.649880412816998</v>
      </c>
      <c r="Y32" s="8">
        <f t="shared" si="9"/>
        <v>6.0635399999999999E-2</v>
      </c>
      <c r="Z32" s="8">
        <f t="shared" si="10"/>
        <v>47.15850625038145</v>
      </c>
      <c r="AA32" s="8">
        <f t="shared" si="11"/>
        <v>0.28738775</v>
      </c>
      <c r="AB32" s="8"/>
      <c r="AC32" s="8" t="str">
        <f t="shared" si="12"/>
        <v>Surprise</v>
      </c>
      <c r="AD32" s="9">
        <f t="shared" si="13"/>
        <v>47.15850625038145</v>
      </c>
      <c r="AG32" s="5">
        <f t="shared" si="14"/>
        <v>4.0674400000000003E-3</v>
      </c>
      <c r="AH32" s="5">
        <f t="shared" si="17"/>
        <v>7.9451286822515696E-4</v>
      </c>
      <c r="AI32" s="5">
        <f t="shared" si="18"/>
        <v>13.002272424283303</v>
      </c>
      <c r="AJ32" s="5">
        <f t="shared" si="19"/>
        <v>47.083904330253596</v>
      </c>
      <c r="AK32" s="5">
        <f t="shared" si="20"/>
        <v>5.0508320000000002E-2</v>
      </c>
      <c r="AL32" s="5">
        <f t="shared" si="21"/>
        <v>39.616805000305163</v>
      </c>
      <c r="AM32" s="5">
        <f t="shared" si="22"/>
        <v>0.23991019999999999</v>
      </c>
      <c r="AN32" s="8"/>
      <c r="AO32" s="8" t="str">
        <f t="shared" si="15"/>
        <v>Happy</v>
      </c>
      <c r="AP32" s="9">
        <f t="shared" si="16"/>
        <v>47.083904330253596</v>
      </c>
      <c r="AR32" t="s">
        <v>30</v>
      </c>
    </row>
    <row r="35" spans="1:45" ht="30" customHeight="1" x14ac:dyDescent="0.25">
      <c r="B35" t="s">
        <v>31</v>
      </c>
      <c r="C35" t="s">
        <v>75</v>
      </c>
      <c r="D35" t="s">
        <v>91</v>
      </c>
      <c r="E35" t="s">
        <v>92</v>
      </c>
      <c r="F35" t="s">
        <v>93</v>
      </c>
      <c r="G35" t="s">
        <v>94</v>
      </c>
      <c r="H35" t="s">
        <v>95</v>
      </c>
      <c r="I35" t="s">
        <v>96</v>
      </c>
      <c r="J35" t="s">
        <v>97</v>
      </c>
    </row>
    <row r="36" spans="1:45" x14ac:dyDescent="0.25">
      <c r="A36">
        <v>1</v>
      </c>
      <c r="B36" t="s">
        <v>32</v>
      </c>
      <c r="C36" t="s">
        <v>80</v>
      </c>
      <c r="D36">
        <v>3.8219699999999995E-2</v>
      </c>
      <c r="E36">
        <v>1.0637800000000001E-2</v>
      </c>
      <c r="F36">
        <v>0.11184529999999999</v>
      </c>
      <c r="G36">
        <v>5.6244424999999998</v>
      </c>
      <c r="H36">
        <v>1.9075926393270399</v>
      </c>
      <c r="I36">
        <v>0.1209749</v>
      </c>
      <c r="J36">
        <v>92.112684249877901</v>
      </c>
      <c r="L36" t="str">
        <f>INDEX($D$35:$J$35, MATCH(MAX(D36:J36), D36:J36, 0))</f>
        <v>neutral - Audio</v>
      </c>
      <c r="M36">
        <f>INDEX(D36:J36, MATCH(L36, $D$35:$J$35, 0))</f>
        <v>92.112684249877901</v>
      </c>
    </row>
    <row r="37" spans="1:45" ht="18.75" x14ac:dyDescent="0.3">
      <c r="A37">
        <v>2</v>
      </c>
      <c r="B37" t="s">
        <v>33</v>
      </c>
      <c r="C37" t="s">
        <v>80</v>
      </c>
      <c r="D37">
        <v>0.43510299999999996</v>
      </c>
      <c r="E37">
        <v>3.2492201775312402</v>
      </c>
      <c r="F37">
        <v>0.45004290000000002</v>
      </c>
      <c r="G37">
        <v>15.846331417560499</v>
      </c>
      <c r="H37">
        <v>3.1665794999999997</v>
      </c>
      <c r="I37">
        <v>11.383876204490601</v>
      </c>
      <c r="J37">
        <v>56.712943315505903</v>
      </c>
      <c r="L37" t="str">
        <f t="shared" ref="L37:L65" si="23">INDEX($D$35:$J$35, MATCH(MAX(D37:J37), D37:J37, 0))</f>
        <v>neutral - Audio</v>
      </c>
      <c r="M37">
        <f t="shared" ref="M37:M65" si="24">INDEX(D37:J37, MATCH(L37, $D$35:$J$35, 0))</f>
        <v>56.712943315505903</v>
      </c>
      <c r="Q37" s="4"/>
      <c r="R37" s="22" t="s">
        <v>105</v>
      </c>
      <c r="S37" s="23"/>
      <c r="T37" s="23"/>
      <c r="U37" s="23"/>
      <c r="V37" s="23"/>
      <c r="W37" s="23"/>
      <c r="X37" s="24"/>
      <c r="AA37" s="4"/>
      <c r="AB37" s="22" t="s">
        <v>111</v>
      </c>
      <c r="AC37" s="23"/>
      <c r="AD37" s="23"/>
      <c r="AE37" s="23"/>
      <c r="AF37" s="23"/>
      <c r="AG37" s="23"/>
      <c r="AH37" s="24"/>
      <c r="AK37" s="4"/>
      <c r="AL37" s="22" t="s">
        <v>112</v>
      </c>
      <c r="AM37" s="23"/>
      <c r="AN37" s="23"/>
      <c r="AO37" s="23"/>
      <c r="AP37" s="23"/>
      <c r="AQ37" s="23"/>
      <c r="AR37" s="24"/>
    </row>
    <row r="38" spans="1:45" x14ac:dyDescent="0.25">
      <c r="A38">
        <v>3</v>
      </c>
      <c r="B38" t="s">
        <v>34</v>
      </c>
      <c r="C38" t="s">
        <v>81</v>
      </c>
      <c r="D38">
        <v>8.4082326793577487E-3</v>
      </c>
      <c r="E38">
        <v>2.6961271942127401E-3</v>
      </c>
      <c r="F38">
        <v>4.6075965656200397E-4</v>
      </c>
      <c r="G38">
        <v>6.9697800000000004E-2</v>
      </c>
      <c r="H38">
        <v>98.671329021453801</v>
      </c>
      <c r="I38">
        <v>1.03026341093936E-3</v>
      </c>
      <c r="J38">
        <v>1.2457722</v>
      </c>
      <c r="L38" t="str">
        <f t="shared" si="23"/>
        <v>sad - Audio</v>
      </c>
      <c r="M38">
        <f t="shared" si="24"/>
        <v>98.671329021453801</v>
      </c>
      <c r="Q38" s="4"/>
      <c r="R38" s="16" t="s">
        <v>73</v>
      </c>
      <c r="S38" s="16" t="s">
        <v>76</v>
      </c>
      <c r="T38" s="16" t="s">
        <v>106</v>
      </c>
      <c r="U38" s="16" t="s">
        <v>107</v>
      </c>
      <c r="V38" s="16" t="s">
        <v>108</v>
      </c>
      <c r="W38" s="16" t="s">
        <v>109</v>
      </c>
      <c r="X38" s="16" t="s">
        <v>110</v>
      </c>
      <c r="AA38" s="4"/>
      <c r="AB38" s="16" t="s">
        <v>73</v>
      </c>
      <c r="AC38" s="16" t="s">
        <v>76</v>
      </c>
      <c r="AD38" s="16" t="s">
        <v>106</v>
      </c>
      <c r="AE38" s="16" t="s">
        <v>107</v>
      </c>
      <c r="AF38" s="16" t="s">
        <v>108</v>
      </c>
      <c r="AG38" s="16" t="s">
        <v>109</v>
      </c>
      <c r="AH38" s="16" t="s">
        <v>110</v>
      </c>
      <c r="AK38" s="4"/>
      <c r="AL38" s="16" t="s">
        <v>73</v>
      </c>
      <c r="AM38" s="16" t="s">
        <v>76</v>
      </c>
      <c r="AN38" s="16" t="s">
        <v>106</v>
      </c>
      <c r="AO38" s="16" t="s">
        <v>107</v>
      </c>
      <c r="AP38" s="16" t="s">
        <v>108</v>
      </c>
      <c r="AQ38" s="16" t="s">
        <v>109</v>
      </c>
      <c r="AR38" s="16" t="s">
        <v>110</v>
      </c>
    </row>
    <row r="39" spans="1:45" x14ac:dyDescent="0.25">
      <c r="A39">
        <v>4</v>
      </c>
      <c r="B39" t="s">
        <v>35</v>
      </c>
      <c r="C39" t="s">
        <v>80</v>
      </c>
      <c r="D39">
        <v>10.385543853044501</v>
      </c>
      <c r="E39">
        <v>5.9030499999999993E-2</v>
      </c>
      <c r="F39">
        <v>3.2320163882104598E-3</v>
      </c>
      <c r="G39">
        <v>0.47084619999999999</v>
      </c>
      <c r="H39">
        <v>3.0555799999999998E-2</v>
      </c>
      <c r="I39">
        <v>0.32689450000000003</v>
      </c>
      <c r="J39">
        <v>88.7208700180053</v>
      </c>
      <c r="L39" t="str">
        <f t="shared" si="23"/>
        <v>neutral - Audio</v>
      </c>
      <c r="M39">
        <f t="shared" si="24"/>
        <v>88.7208700180053</v>
      </c>
      <c r="Q39" s="16" t="s">
        <v>73</v>
      </c>
      <c r="R39" s="4">
        <v>6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AA39" s="16" t="s">
        <v>73</v>
      </c>
      <c r="AB39" s="4">
        <v>6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K39" s="16" t="s">
        <v>73</v>
      </c>
      <c r="AL39" s="4">
        <v>6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</row>
    <row r="40" spans="1:45" x14ac:dyDescent="0.25">
      <c r="A40">
        <v>5</v>
      </c>
      <c r="B40" t="s">
        <v>36</v>
      </c>
      <c r="C40" t="s">
        <v>80</v>
      </c>
      <c r="D40">
        <v>0.14071319999999998</v>
      </c>
      <c r="E40">
        <v>2.99572E-2</v>
      </c>
      <c r="F40">
        <v>0.21649310000000002</v>
      </c>
      <c r="G40">
        <v>23.942627012729602</v>
      </c>
      <c r="H40">
        <v>15.9883752465248</v>
      </c>
      <c r="I40">
        <v>0.56922260000000002</v>
      </c>
      <c r="J40">
        <v>58.933675289153996</v>
      </c>
      <c r="L40" t="str">
        <f t="shared" si="23"/>
        <v>neutral - Audio</v>
      </c>
      <c r="M40">
        <f t="shared" si="24"/>
        <v>58.933675289153996</v>
      </c>
      <c r="Q40" s="16" t="s">
        <v>76</v>
      </c>
      <c r="R40" s="4">
        <v>0</v>
      </c>
      <c r="S40" s="4">
        <v>0</v>
      </c>
      <c r="T40" s="4">
        <v>2</v>
      </c>
      <c r="U40" s="4">
        <v>1</v>
      </c>
      <c r="V40" s="4">
        <v>0</v>
      </c>
      <c r="W40" s="4">
        <v>1</v>
      </c>
      <c r="X40" s="4">
        <v>0</v>
      </c>
      <c r="AA40" s="16" t="s">
        <v>76</v>
      </c>
      <c r="AB40" s="4">
        <v>0</v>
      </c>
      <c r="AC40" s="4">
        <v>0</v>
      </c>
      <c r="AD40" s="4">
        <v>2</v>
      </c>
      <c r="AE40" s="4">
        <v>1</v>
      </c>
      <c r="AF40" s="4">
        <v>0</v>
      </c>
      <c r="AG40" s="4">
        <v>1</v>
      </c>
      <c r="AH40" s="4">
        <v>0</v>
      </c>
      <c r="AK40" s="16" t="s">
        <v>76</v>
      </c>
      <c r="AL40" s="4">
        <v>0</v>
      </c>
      <c r="AM40" s="4">
        <v>0</v>
      </c>
      <c r="AN40" s="4">
        <v>1</v>
      </c>
      <c r="AO40" s="4">
        <v>2</v>
      </c>
      <c r="AP40" s="4">
        <v>0</v>
      </c>
      <c r="AQ40" s="4">
        <v>1</v>
      </c>
      <c r="AR40" s="4">
        <v>0</v>
      </c>
    </row>
    <row r="41" spans="1:45" x14ac:dyDescent="0.25">
      <c r="A41">
        <v>6</v>
      </c>
      <c r="B41" t="s">
        <v>37</v>
      </c>
      <c r="C41" t="s">
        <v>80</v>
      </c>
      <c r="D41">
        <v>5.8984664974559499E-4</v>
      </c>
      <c r="E41">
        <v>8.6828868006705306E-4</v>
      </c>
      <c r="F41">
        <v>3.6125081237514597E-5</v>
      </c>
      <c r="G41">
        <v>7.6061551226302903E-3</v>
      </c>
      <c r="H41">
        <v>2.3306338334805302E-3</v>
      </c>
      <c r="I41">
        <v>5.14193834533216E-4</v>
      </c>
      <c r="J41">
        <v>99.987900299999993</v>
      </c>
      <c r="L41" t="str">
        <f t="shared" si="23"/>
        <v>neutral - Audio</v>
      </c>
      <c r="M41">
        <f t="shared" si="24"/>
        <v>99.987900299999993</v>
      </c>
      <c r="Q41" s="16" t="s">
        <v>106</v>
      </c>
      <c r="R41" s="4">
        <v>1</v>
      </c>
      <c r="S41" s="4">
        <v>0</v>
      </c>
      <c r="T41" s="4">
        <v>2</v>
      </c>
      <c r="U41" s="4">
        <v>0</v>
      </c>
      <c r="V41" s="4">
        <v>0</v>
      </c>
      <c r="W41" s="4">
        <v>1</v>
      </c>
      <c r="X41" s="4">
        <v>0</v>
      </c>
      <c r="AA41" s="16" t="s">
        <v>106</v>
      </c>
      <c r="AB41" s="4">
        <v>1</v>
      </c>
      <c r="AC41" s="4">
        <v>0</v>
      </c>
      <c r="AD41" s="4">
        <v>2</v>
      </c>
      <c r="AE41" s="4">
        <v>0</v>
      </c>
      <c r="AF41" s="4">
        <v>0</v>
      </c>
      <c r="AG41" s="4">
        <v>1</v>
      </c>
      <c r="AH41" s="4">
        <v>0</v>
      </c>
      <c r="AK41" s="16" t="s">
        <v>106</v>
      </c>
      <c r="AL41" s="4">
        <v>1</v>
      </c>
      <c r="AM41" s="4">
        <v>0</v>
      </c>
      <c r="AN41" s="4">
        <v>3</v>
      </c>
      <c r="AO41" s="4">
        <v>0</v>
      </c>
      <c r="AP41" s="4">
        <v>0</v>
      </c>
      <c r="AQ41" s="4">
        <v>0</v>
      </c>
      <c r="AR41" s="4">
        <v>0</v>
      </c>
    </row>
    <row r="42" spans="1:45" x14ac:dyDescent="0.25">
      <c r="A42">
        <v>7</v>
      </c>
      <c r="B42" t="s">
        <v>38</v>
      </c>
      <c r="C42" t="s">
        <v>80</v>
      </c>
      <c r="D42">
        <v>9.6287694759666902E-3</v>
      </c>
      <c r="E42">
        <v>0.16481569999999998</v>
      </c>
      <c r="F42">
        <v>0.14734150000000001</v>
      </c>
      <c r="G42">
        <v>0.29044320000000001</v>
      </c>
      <c r="H42">
        <v>2.6572352275252302</v>
      </c>
      <c r="I42">
        <v>1.2737504206597801</v>
      </c>
      <c r="J42">
        <v>90.401673316955495</v>
      </c>
      <c r="L42" t="str">
        <f t="shared" si="23"/>
        <v>neutral - Audio</v>
      </c>
      <c r="M42">
        <f t="shared" si="24"/>
        <v>90.401673316955495</v>
      </c>
      <c r="Q42" s="16" t="s">
        <v>107</v>
      </c>
      <c r="R42" s="4">
        <v>0</v>
      </c>
      <c r="S42" s="4">
        <v>0</v>
      </c>
      <c r="T42" s="4">
        <v>3</v>
      </c>
      <c r="U42" s="4">
        <v>0</v>
      </c>
      <c r="V42" s="4">
        <v>0</v>
      </c>
      <c r="W42" s="4">
        <v>0</v>
      </c>
      <c r="X42" s="4">
        <v>0</v>
      </c>
      <c r="AA42" s="16" t="s">
        <v>107</v>
      </c>
      <c r="AB42" s="4">
        <v>0</v>
      </c>
      <c r="AC42" s="4">
        <v>0</v>
      </c>
      <c r="AD42" s="4">
        <v>3</v>
      </c>
      <c r="AE42" s="4">
        <v>0</v>
      </c>
      <c r="AF42" s="4">
        <v>0</v>
      </c>
      <c r="AG42" s="4">
        <v>0</v>
      </c>
      <c r="AH42" s="4">
        <v>0</v>
      </c>
      <c r="AK42" s="16" t="s">
        <v>107</v>
      </c>
      <c r="AL42" s="4">
        <v>0</v>
      </c>
      <c r="AM42" s="4">
        <v>0</v>
      </c>
      <c r="AN42" s="4">
        <v>1</v>
      </c>
      <c r="AO42" s="4">
        <v>2</v>
      </c>
      <c r="AP42" s="4">
        <v>0</v>
      </c>
      <c r="AQ42" s="4">
        <v>0</v>
      </c>
      <c r="AR42" s="4">
        <v>0</v>
      </c>
    </row>
    <row r="43" spans="1:45" x14ac:dyDescent="0.25">
      <c r="A43">
        <v>8</v>
      </c>
      <c r="B43" t="s">
        <v>39</v>
      </c>
      <c r="C43" t="s">
        <v>80</v>
      </c>
      <c r="D43">
        <v>4.3051245484093605E-4</v>
      </c>
      <c r="E43">
        <v>2.7579308152780799E-3</v>
      </c>
      <c r="F43">
        <v>5.9107856031914696E-4</v>
      </c>
      <c r="G43">
        <v>0.3568286</v>
      </c>
      <c r="H43">
        <v>0.98483710000000002</v>
      </c>
      <c r="I43">
        <v>5.8288000000000006E-2</v>
      </c>
      <c r="J43">
        <v>98.589521646499605</v>
      </c>
      <c r="L43" t="str">
        <f t="shared" si="23"/>
        <v>neutral - Audio</v>
      </c>
      <c r="M43">
        <f t="shared" si="24"/>
        <v>98.589521646499605</v>
      </c>
      <c r="Q43" s="16" t="s">
        <v>108</v>
      </c>
      <c r="R43" s="4">
        <v>1</v>
      </c>
      <c r="S43" s="4">
        <v>0</v>
      </c>
      <c r="T43" s="4">
        <v>2</v>
      </c>
      <c r="U43" s="4">
        <v>0</v>
      </c>
      <c r="V43" s="4">
        <v>1</v>
      </c>
      <c r="W43" s="4">
        <v>0</v>
      </c>
      <c r="X43" s="4">
        <v>0</v>
      </c>
      <c r="AA43" s="16" t="s">
        <v>108</v>
      </c>
      <c r="AB43" s="4">
        <v>1</v>
      </c>
      <c r="AC43" s="4">
        <v>0</v>
      </c>
      <c r="AD43" s="4">
        <v>2</v>
      </c>
      <c r="AE43" s="4">
        <v>0</v>
      </c>
      <c r="AF43" s="4">
        <v>1</v>
      </c>
      <c r="AG43" s="4">
        <v>0</v>
      </c>
      <c r="AH43" s="4">
        <v>0</v>
      </c>
      <c r="AK43" s="16" t="s">
        <v>108</v>
      </c>
      <c r="AL43" s="4">
        <v>1</v>
      </c>
      <c r="AM43" s="4">
        <v>0</v>
      </c>
      <c r="AN43" s="4">
        <v>1</v>
      </c>
      <c r="AO43" s="4">
        <v>0</v>
      </c>
      <c r="AP43" s="4">
        <v>2</v>
      </c>
      <c r="AQ43" s="4">
        <v>0</v>
      </c>
      <c r="AR43" s="4">
        <v>0</v>
      </c>
    </row>
    <row r="44" spans="1:45" x14ac:dyDescent="0.25">
      <c r="A44">
        <v>9</v>
      </c>
      <c r="B44" t="s">
        <v>40</v>
      </c>
      <c r="C44" t="s">
        <v>81</v>
      </c>
      <c r="D44">
        <v>5.289E-2</v>
      </c>
      <c r="E44">
        <v>2.4755699999999999E-2</v>
      </c>
      <c r="F44">
        <v>4.8143710999999998</v>
      </c>
      <c r="G44">
        <v>6.4263389000000002</v>
      </c>
      <c r="H44">
        <v>71.282267600000011</v>
      </c>
      <c r="I44">
        <v>7.4733300000000003E-2</v>
      </c>
      <c r="J44">
        <v>16.969540715217498</v>
      </c>
      <c r="L44" t="str">
        <f t="shared" si="23"/>
        <v>sad - Audio</v>
      </c>
      <c r="M44">
        <f t="shared" si="24"/>
        <v>71.282267600000011</v>
      </c>
      <c r="Q44" s="16" t="s">
        <v>109</v>
      </c>
      <c r="R44" s="4">
        <v>0</v>
      </c>
      <c r="S44" s="4">
        <v>0</v>
      </c>
      <c r="T44" s="4">
        <v>0</v>
      </c>
      <c r="U44" s="4">
        <v>1</v>
      </c>
      <c r="V44" s="4">
        <v>0</v>
      </c>
      <c r="W44" s="4">
        <v>4</v>
      </c>
      <c r="X44" s="4">
        <v>0</v>
      </c>
      <c r="AA44" s="16" t="s">
        <v>109</v>
      </c>
      <c r="AB44" s="4">
        <v>0</v>
      </c>
      <c r="AC44" s="4">
        <v>0</v>
      </c>
      <c r="AD44" s="4">
        <v>0</v>
      </c>
      <c r="AE44" s="4">
        <v>1</v>
      </c>
      <c r="AF44" s="4">
        <v>0</v>
      </c>
      <c r="AG44" s="4">
        <v>4</v>
      </c>
      <c r="AH44" s="4">
        <v>0</v>
      </c>
      <c r="AK44" s="16" t="s">
        <v>109</v>
      </c>
      <c r="AL44" s="4">
        <v>0</v>
      </c>
      <c r="AM44" s="4">
        <v>0</v>
      </c>
      <c r="AN44" s="4">
        <v>0</v>
      </c>
      <c r="AO44" s="4">
        <v>3</v>
      </c>
      <c r="AP44" s="4">
        <v>0</v>
      </c>
      <c r="AQ44" s="4">
        <v>2</v>
      </c>
      <c r="AR44" s="4">
        <v>0</v>
      </c>
    </row>
    <row r="45" spans="1:45" x14ac:dyDescent="0.25">
      <c r="A45">
        <v>10</v>
      </c>
      <c r="B45" t="s">
        <v>41</v>
      </c>
      <c r="C45" t="s">
        <v>80</v>
      </c>
      <c r="D45">
        <v>2.67057694145478E-3</v>
      </c>
      <c r="E45">
        <v>1.3127200000000002E-2</v>
      </c>
      <c r="F45">
        <v>7.7161123044788794E-3</v>
      </c>
      <c r="G45">
        <v>0.13360179999999999</v>
      </c>
      <c r="H45">
        <v>3.8935600000000001E-2</v>
      </c>
      <c r="I45">
        <v>7.7488500000000002E-2</v>
      </c>
      <c r="J45">
        <v>99.483126401901202</v>
      </c>
      <c r="L45" t="str">
        <f t="shared" si="23"/>
        <v>neutral - Audio</v>
      </c>
      <c r="M45">
        <f t="shared" si="24"/>
        <v>99.483126401901202</v>
      </c>
      <c r="Q45" s="16" t="s">
        <v>110</v>
      </c>
      <c r="R45" s="4">
        <v>0</v>
      </c>
      <c r="S45" s="4">
        <v>0</v>
      </c>
      <c r="T45" s="4">
        <v>3</v>
      </c>
      <c r="U45" s="4">
        <v>0</v>
      </c>
      <c r="V45" s="4">
        <v>0</v>
      </c>
      <c r="W45" s="4">
        <v>1</v>
      </c>
      <c r="X45" s="4">
        <v>0</v>
      </c>
      <c r="AA45" s="16" t="s">
        <v>110</v>
      </c>
      <c r="AB45" s="4">
        <v>0</v>
      </c>
      <c r="AC45" s="4">
        <v>0</v>
      </c>
      <c r="AD45" s="4">
        <v>3</v>
      </c>
      <c r="AE45" s="4">
        <v>0</v>
      </c>
      <c r="AF45" s="4">
        <v>0</v>
      </c>
      <c r="AG45" s="4">
        <v>1</v>
      </c>
      <c r="AH45" s="4">
        <v>0</v>
      </c>
      <c r="AK45" s="16" t="s">
        <v>110</v>
      </c>
      <c r="AL45" s="4">
        <v>0</v>
      </c>
      <c r="AM45" s="4">
        <v>0</v>
      </c>
      <c r="AN45" s="4">
        <v>1</v>
      </c>
      <c r="AO45" s="4">
        <v>1</v>
      </c>
      <c r="AP45" s="4">
        <v>0</v>
      </c>
      <c r="AQ45" s="4">
        <v>2</v>
      </c>
      <c r="AR45" s="4">
        <v>0</v>
      </c>
    </row>
    <row r="46" spans="1:45" x14ac:dyDescent="0.25">
      <c r="A46">
        <v>11</v>
      </c>
      <c r="B46" t="s">
        <v>42</v>
      </c>
      <c r="C46" t="s">
        <v>80</v>
      </c>
      <c r="D46">
        <v>2.2850319680856002E-5</v>
      </c>
      <c r="E46">
        <v>1.9375956128442299E-5</v>
      </c>
      <c r="F46">
        <v>1.3953562074675501E-4</v>
      </c>
      <c r="G46">
        <v>5.02352195326238E-3</v>
      </c>
      <c r="H46">
        <v>4.2631213545973802E-4</v>
      </c>
      <c r="I46">
        <v>3.3439899999999995E-2</v>
      </c>
      <c r="J46">
        <v>99.960905313491793</v>
      </c>
      <c r="L46" t="str">
        <f t="shared" si="23"/>
        <v>neutral - Audio</v>
      </c>
      <c r="M46">
        <f t="shared" si="24"/>
        <v>99.960905313491793</v>
      </c>
      <c r="R46">
        <f>SUM(R39:R45)</f>
        <v>8</v>
      </c>
      <c r="S46">
        <f t="shared" ref="S46:X46" si="25">SUM(S39:S45)</f>
        <v>0</v>
      </c>
      <c r="T46">
        <f t="shared" si="25"/>
        <v>12</v>
      </c>
      <c r="U46">
        <f t="shared" si="25"/>
        <v>2</v>
      </c>
      <c r="V46">
        <f t="shared" si="25"/>
        <v>1</v>
      </c>
      <c r="W46">
        <f t="shared" si="25"/>
        <v>7</v>
      </c>
      <c r="X46">
        <f t="shared" si="25"/>
        <v>0</v>
      </c>
      <c r="Y46">
        <f>SUM(R46:X46)</f>
        <v>30</v>
      </c>
      <c r="AB46">
        <f>SUM(AB39:AB45)</f>
        <v>8</v>
      </c>
      <c r="AC46">
        <f t="shared" ref="AC46" si="26">SUM(AC39:AC45)</f>
        <v>0</v>
      </c>
      <c r="AD46">
        <f t="shared" ref="AD46" si="27">SUM(AD39:AD45)</f>
        <v>12</v>
      </c>
      <c r="AE46">
        <f t="shared" ref="AE46" si="28">SUM(AE39:AE45)</f>
        <v>2</v>
      </c>
      <c r="AF46">
        <f t="shared" ref="AF46" si="29">SUM(AF39:AF45)</f>
        <v>1</v>
      </c>
      <c r="AG46">
        <f t="shared" ref="AG46" si="30">SUM(AG39:AG45)</f>
        <v>7</v>
      </c>
      <c r="AH46">
        <f t="shared" ref="AH46" si="31">SUM(AH39:AH45)</f>
        <v>0</v>
      </c>
      <c r="AI46">
        <f>SUM(AB46:AH46)</f>
        <v>30</v>
      </c>
      <c r="AL46">
        <f>SUM(AL39:AL45)</f>
        <v>8</v>
      </c>
      <c r="AM46">
        <f t="shared" ref="AM46" si="32">SUM(AM39:AM45)</f>
        <v>0</v>
      </c>
      <c r="AN46">
        <f t="shared" ref="AN46" si="33">SUM(AN39:AN45)</f>
        <v>7</v>
      </c>
      <c r="AO46">
        <f t="shared" ref="AO46" si="34">SUM(AO39:AO45)</f>
        <v>8</v>
      </c>
      <c r="AP46">
        <f t="shared" ref="AP46" si="35">SUM(AP39:AP45)</f>
        <v>2</v>
      </c>
      <c r="AQ46">
        <f t="shared" ref="AQ46" si="36">SUM(AQ39:AQ45)</f>
        <v>5</v>
      </c>
      <c r="AR46">
        <f t="shared" ref="AR46" si="37">SUM(AR39:AR45)</f>
        <v>0</v>
      </c>
      <c r="AS46">
        <f>SUM(AL46:AR46)</f>
        <v>30</v>
      </c>
    </row>
    <row r="47" spans="1:45" x14ac:dyDescent="0.25">
      <c r="A47">
        <v>12</v>
      </c>
      <c r="B47" t="s">
        <v>43</v>
      </c>
      <c r="C47" t="s">
        <v>82</v>
      </c>
      <c r="D47">
        <v>4.5389289880404205E-3</v>
      </c>
      <c r="E47">
        <v>1.1265838111285101E-3</v>
      </c>
      <c r="F47">
        <v>5.7602751439844702E-4</v>
      </c>
      <c r="G47">
        <v>98.448920249938894</v>
      </c>
      <c r="H47">
        <v>0.1005201</v>
      </c>
      <c r="I47">
        <v>1.5257628547260501E-3</v>
      </c>
      <c r="J47">
        <v>1.4341345988214</v>
      </c>
      <c r="L47" t="str">
        <f t="shared" si="23"/>
        <v>happy - Audio</v>
      </c>
      <c r="M47">
        <f t="shared" si="24"/>
        <v>98.448920249938894</v>
      </c>
    </row>
    <row r="48" spans="1:45" x14ac:dyDescent="0.25">
      <c r="A48">
        <v>13</v>
      </c>
      <c r="B48" t="s">
        <v>44</v>
      </c>
      <c r="C48" t="s">
        <v>80</v>
      </c>
      <c r="D48">
        <v>2.9740222089458201E-3</v>
      </c>
      <c r="E48">
        <v>2.65979651885572E-3</v>
      </c>
      <c r="F48">
        <v>1.08946915133856E-3</v>
      </c>
      <c r="G48">
        <v>18.8761875033378</v>
      </c>
      <c r="H48">
        <v>5.4800300000000003E-2</v>
      </c>
      <c r="I48">
        <v>1.95047E-2</v>
      </c>
      <c r="J48">
        <v>81.0151994</v>
      </c>
      <c r="L48" t="str">
        <f t="shared" si="23"/>
        <v>neutral - Audio</v>
      </c>
      <c r="M48">
        <f t="shared" si="24"/>
        <v>81.0151994</v>
      </c>
    </row>
    <row r="49" spans="1:13" x14ac:dyDescent="0.25">
      <c r="A49">
        <v>14</v>
      </c>
      <c r="B49" t="s">
        <v>45</v>
      </c>
      <c r="C49" t="s">
        <v>82</v>
      </c>
      <c r="D49">
        <v>1.39154809897235E-7</v>
      </c>
      <c r="E49">
        <v>2.8937121795968803E-9</v>
      </c>
      <c r="F49">
        <v>2.4569393394790999E-9</v>
      </c>
      <c r="G49">
        <v>100</v>
      </c>
      <c r="H49">
        <v>4.0700496306556001E-7</v>
      </c>
      <c r="I49">
        <v>4.9977695593117397E-9</v>
      </c>
      <c r="J49">
        <v>5.6701460193764299E-8</v>
      </c>
      <c r="L49" t="str">
        <f t="shared" si="23"/>
        <v>happy - Audio</v>
      </c>
      <c r="M49">
        <f t="shared" si="24"/>
        <v>100</v>
      </c>
    </row>
    <row r="50" spans="1:13" x14ac:dyDescent="0.25">
      <c r="A50">
        <v>15</v>
      </c>
      <c r="B50" t="s">
        <v>46</v>
      </c>
      <c r="C50" t="s">
        <v>82</v>
      </c>
      <c r="D50">
        <v>9.2215585167920695E-8</v>
      </c>
      <c r="E50">
        <v>2.9903832188260504E-8</v>
      </c>
      <c r="F50">
        <v>1.0587113130622301E-8</v>
      </c>
      <c r="G50">
        <v>99.9999165534973</v>
      </c>
      <c r="H50">
        <v>6.0415101188482306E-5</v>
      </c>
      <c r="I50">
        <v>2.2196335047741603E-8</v>
      </c>
      <c r="J50">
        <v>1.7917763273089797E-5</v>
      </c>
      <c r="L50" t="str">
        <f t="shared" si="23"/>
        <v>happy - Audio</v>
      </c>
      <c r="M50">
        <f t="shared" si="24"/>
        <v>99.9999165534973</v>
      </c>
    </row>
    <row r="51" spans="1:13" x14ac:dyDescent="0.25">
      <c r="A51">
        <v>16</v>
      </c>
      <c r="B51" t="s">
        <v>47</v>
      </c>
      <c r="C51" t="s">
        <v>82</v>
      </c>
      <c r="D51">
        <v>1.2531993434095E-4</v>
      </c>
      <c r="E51">
        <v>3.0731214906154403E-5</v>
      </c>
      <c r="F51">
        <v>2.93325861377979E-6</v>
      </c>
      <c r="G51">
        <v>99.976688623428302</v>
      </c>
      <c r="H51">
        <v>2.8653291792579602E-4</v>
      </c>
      <c r="I51">
        <v>8.3301341646802002E-5</v>
      </c>
      <c r="J51">
        <v>2.2709400000000001E-2</v>
      </c>
      <c r="L51" t="str">
        <f t="shared" si="23"/>
        <v>happy - Audio</v>
      </c>
      <c r="M51">
        <f t="shared" si="24"/>
        <v>99.976688623428302</v>
      </c>
    </row>
    <row r="52" spans="1:13" x14ac:dyDescent="0.25">
      <c r="A52">
        <v>17</v>
      </c>
      <c r="B52" t="s">
        <v>48</v>
      </c>
      <c r="C52" t="s">
        <v>82</v>
      </c>
      <c r="D52">
        <v>1.9579872514441301E-4</v>
      </c>
      <c r="E52">
        <v>2.1049793303973198E-4</v>
      </c>
      <c r="F52">
        <v>1.8620524997459099E-4</v>
      </c>
      <c r="G52">
        <v>99.911183118820105</v>
      </c>
      <c r="H52">
        <v>4.2946199999999997E-2</v>
      </c>
      <c r="I52">
        <v>2.85022156276681E-4</v>
      </c>
      <c r="J52">
        <v>3.7647199999999999E-2</v>
      </c>
      <c r="L52" t="str">
        <f t="shared" si="23"/>
        <v>happy - Audio</v>
      </c>
      <c r="M52">
        <f t="shared" si="24"/>
        <v>99.911183118820105</v>
      </c>
    </row>
    <row r="53" spans="1:13" x14ac:dyDescent="0.25">
      <c r="A53">
        <v>18</v>
      </c>
      <c r="B53" t="s">
        <v>49</v>
      </c>
      <c r="C53" t="s">
        <v>81</v>
      </c>
      <c r="D53">
        <v>0.10351589999999999</v>
      </c>
      <c r="E53">
        <v>5.2123499999999996E-2</v>
      </c>
      <c r="F53">
        <v>5.7836699999999998E-2</v>
      </c>
      <c r="G53">
        <v>2.2202869999999999</v>
      </c>
      <c r="H53">
        <v>49.243259429931605</v>
      </c>
      <c r="I53">
        <v>0.13216820000000001</v>
      </c>
      <c r="J53">
        <v>47.538623213767998</v>
      </c>
      <c r="L53" t="str">
        <f t="shared" si="23"/>
        <v>sad - Audio</v>
      </c>
      <c r="M53">
        <f t="shared" si="24"/>
        <v>49.243259429931605</v>
      </c>
    </row>
    <row r="54" spans="1:13" x14ac:dyDescent="0.25">
      <c r="A54">
        <v>19</v>
      </c>
      <c r="B54" t="s">
        <v>50</v>
      </c>
      <c r="C54" t="s">
        <v>82</v>
      </c>
      <c r="D54">
        <v>2.7379797757021099E-3</v>
      </c>
      <c r="E54">
        <v>1.6840669559314799E-3</v>
      </c>
      <c r="F54">
        <v>1.7461261450080201E-3</v>
      </c>
      <c r="G54">
        <v>96.954911947250295</v>
      </c>
      <c r="H54">
        <v>1.0063732974231199</v>
      </c>
      <c r="I54">
        <v>5.4650863603455902E-4</v>
      </c>
      <c r="J54">
        <v>2.0310424268245599</v>
      </c>
      <c r="L54" t="str">
        <f t="shared" si="23"/>
        <v>happy - Audio</v>
      </c>
      <c r="M54">
        <f t="shared" si="24"/>
        <v>96.954911947250295</v>
      </c>
    </row>
    <row r="55" spans="1:13" x14ac:dyDescent="0.25">
      <c r="A55">
        <v>20</v>
      </c>
      <c r="B55" t="s">
        <v>51</v>
      </c>
      <c r="C55" t="s">
        <v>81</v>
      </c>
      <c r="D55">
        <v>2.1786406705359598E-4</v>
      </c>
      <c r="E55">
        <v>2.4950859369710001E-4</v>
      </c>
      <c r="F55">
        <v>4.37503587136234E-5</v>
      </c>
      <c r="G55">
        <v>1.5796299999999999E-2</v>
      </c>
      <c r="H55">
        <v>99.455845355987506</v>
      </c>
      <c r="I55">
        <v>7.3552160984036096E-5</v>
      </c>
      <c r="J55">
        <v>0.52772459999999999</v>
      </c>
      <c r="L55" t="str">
        <f t="shared" si="23"/>
        <v>sad - Audio</v>
      </c>
      <c r="M55">
        <f t="shared" si="24"/>
        <v>99.455845355987506</v>
      </c>
    </row>
    <row r="56" spans="1:13" x14ac:dyDescent="0.25">
      <c r="A56">
        <v>21</v>
      </c>
      <c r="B56" t="s">
        <v>52</v>
      </c>
      <c r="C56" t="s">
        <v>80</v>
      </c>
      <c r="D56">
        <v>1.0546772500674699E-3</v>
      </c>
      <c r="E56">
        <v>6.8074848513788297E-5</v>
      </c>
      <c r="F56">
        <v>3.7675548014703902E-5</v>
      </c>
      <c r="G56">
        <v>6.7302699999999993E-2</v>
      </c>
      <c r="H56">
        <v>1.8522381651564501E-3</v>
      </c>
      <c r="I56">
        <v>1.5415810139529599E-5</v>
      </c>
      <c r="J56">
        <v>99.929678440093909</v>
      </c>
      <c r="L56" t="str">
        <f t="shared" si="23"/>
        <v>neutral - Audio</v>
      </c>
      <c r="M56">
        <f t="shared" si="24"/>
        <v>99.929678440093909</v>
      </c>
    </row>
    <row r="57" spans="1:13" x14ac:dyDescent="0.25">
      <c r="A57">
        <v>22</v>
      </c>
      <c r="B57" t="s">
        <v>53</v>
      </c>
      <c r="C57" t="s">
        <v>81</v>
      </c>
      <c r="D57">
        <v>3.1264900000000005E-2</v>
      </c>
      <c r="E57">
        <v>2.06174172490136E-3</v>
      </c>
      <c r="F57">
        <v>1.13461E-2</v>
      </c>
      <c r="G57">
        <v>0.77790700000000002</v>
      </c>
      <c r="H57">
        <v>81.998425722122107</v>
      </c>
      <c r="I57">
        <v>1.9011699999999999E-2</v>
      </c>
      <c r="J57">
        <v>17.151193320751101</v>
      </c>
      <c r="L57" t="str">
        <f t="shared" si="23"/>
        <v>sad - Audio</v>
      </c>
      <c r="M57">
        <f t="shared" si="24"/>
        <v>81.998425722122107</v>
      </c>
    </row>
    <row r="58" spans="1:13" x14ac:dyDescent="0.25">
      <c r="A58">
        <v>23</v>
      </c>
      <c r="B58" t="s">
        <v>54</v>
      </c>
      <c r="C58" t="s">
        <v>81</v>
      </c>
      <c r="D58">
        <v>5.8379657730256399E-5</v>
      </c>
      <c r="E58">
        <v>1.36553182983334E-4</v>
      </c>
      <c r="F58">
        <v>1.70936573340441E-5</v>
      </c>
      <c r="G58">
        <v>4.4236760004423498E-3</v>
      </c>
      <c r="H58">
        <v>98.943489789962698</v>
      </c>
      <c r="I58">
        <v>2.1243920400593099E-5</v>
      </c>
      <c r="J58">
        <v>1.05145340785384</v>
      </c>
      <c r="L58" t="str">
        <f t="shared" si="23"/>
        <v>sad - Audio</v>
      </c>
      <c r="M58">
        <f t="shared" si="24"/>
        <v>98.943489789962698</v>
      </c>
    </row>
    <row r="59" spans="1:13" x14ac:dyDescent="0.25">
      <c r="A59">
        <v>24</v>
      </c>
      <c r="B59" t="s">
        <v>55</v>
      </c>
      <c r="C59" t="s">
        <v>81</v>
      </c>
      <c r="D59">
        <v>8.5557599999999998E-2</v>
      </c>
      <c r="E59">
        <v>1.5822729095816599</v>
      </c>
      <c r="F59">
        <v>0.59324480000000002</v>
      </c>
      <c r="G59">
        <v>0.62123400000000006</v>
      </c>
      <c r="H59">
        <v>68.733292818069401</v>
      </c>
      <c r="I59">
        <v>0.32538070000000002</v>
      </c>
      <c r="J59">
        <v>18.1146278977394</v>
      </c>
      <c r="L59" t="str">
        <f t="shared" si="23"/>
        <v>sad - Audio</v>
      </c>
      <c r="M59">
        <f t="shared" si="24"/>
        <v>68.733292818069401</v>
      </c>
    </row>
    <row r="60" spans="1:13" x14ac:dyDescent="0.25">
      <c r="A60">
        <v>25</v>
      </c>
      <c r="B60" t="s">
        <v>56</v>
      </c>
      <c r="C60" t="s">
        <v>81</v>
      </c>
      <c r="D60">
        <v>3.48967546415224E-5</v>
      </c>
      <c r="E60">
        <v>8.33544675060693E-5</v>
      </c>
      <c r="F60">
        <v>1.2936882853864499E-5</v>
      </c>
      <c r="G60">
        <v>5.8387642638990603E-3</v>
      </c>
      <c r="H60">
        <v>99.984467029571505</v>
      </c>
      <c r="I60">
        <v>1.11280075998365E-4</v>
      </c>
      <c r="J60">
        <v>7.4743766163010098E-3</v>
      </c>
      <c r="L60" t="str">
        <f t="shared" si="23"/>
        <v>sad - Audio</v>
      </c>
      <c r="M60">
        <f t="shared" si="24"/>
        <v>99.984467029571505</v>
      </c>
    </row>
    <row r="61" spans="1:13" x14ac:dyDescent="0.25">
      <c r="A61">
        <v>26</v>
      </c>
      <c r="B61" t="s">
        <v>57</v>
      </c>
      <c r="C61" t="s">
        <v>81</v>
      </c>
      <c r="D61">
        <v>3.2481931810934801E-6</v>
      </c>
      <c r="E61">
        <v>5.9783280548231201E-7</v>
      </c>
      <c r="F61">
        <v>1.46369216746933E-7</v>
      </c>
      <c r="G61">
        <v>2.67285031441133E-5</v>
      </c>
      <c r="H61">
        <v>99.997758865356403</v>
      </c>
      <c r="I61">
        <v>4.0961958269747298E-7</v>
      </c>
      <c r="J61">
        <v>2.2060999981476904E-3</v>
      </c>
      <c r="L61" t="str">
        <f t="shared" si="23"/>
        <v>sad - Audio</v>
      </c>
      <c r="M61">
        <f t="shared" si="24"/>
        <v>99.997758865356403</v>
      </c>
    </row>
    <row r="62" spans="1:13" x14ac:dyDescent="0.25">
      <c r="A62">
        <v>27</v>
      </c>
      <c r="B62" t="s">
        <v>58</v>
      </c>
      <c r="C62" t="s">
        <v>80</v>
      </c>
      <c r="D62">
        <v>6.7651444624061696E-4</v>
      </c>
      <c r="E62">
        <v>1.30553389681153E-3</v>
      </c>
      <c r="F62">
        <v>8.627413990325289E-4</v>
      </c>
      <c r="G62">
        <v>4.9434600000000002E-2</v>
      </c>
      <c r="H62">
        <v>1.4425565495912401E-3</v>
      </c>
      <c r="I62">
        <v>2.7569008125283203E-4</v>
      </c>
      <c r="J62">
        <v>99.945813417434607</v>
      </c>
      <c r="L62" t="str">
        <f t="shared" si="23"/>
        <v>neutral - Audio</v>
      </c>
      <c r="M62">
        <f t="shared" si="24"/>
        <v>99.945813417434607</v>
      </c>
    </row>
    <row r="63" spans="1:13" x14ac:dyDescent="0.25">
      <c r="A63">
        <v>28</v>
      </c>
      <c r="B63" t="s">
        <v>59</v>
      </c>
      <c r="C63" t="s">
        <v>82</v>
      </c>
      <c r="D63">
        <v>3.3251662898692297E-4</v>
      </c>
      <c r="E63">
        <v>1.4560446288669401E-4</v>
      </c>
      <c r="F63">
        <v>4.7022207581903699E-3</v>
      </c>
      <c r="G63">
        <v>99.713444709777804</v>
      </c>
      <c r="H63">
        <v>1.15596E-2</v>
      </c>
      <c r="I63">
        <v>1.6008871170924901E-4</v>
      </c>
      <c r="J63">
        <v>0.26866619999999997</v>
      </c>
      <c r="L63" t="str">
        <f t="shared" si="23"/>
        <v>happy - Audio</v>
      </c>
      <c r="M63">
        <f t="shared" si="24"/>
        <v>99.713444709777804</v>
      </c>
    </row>
    <row r="64" spans="1:13" x14ac:dyDescent="0.25">
      <c r="A64">
        <v>29</v>
      </c>
      <c r="B64" t="s">
        <v>60</v>
      </c>
      <c r="C64" t="s">
        <v>82</v>
      </c>
      <c r="D64">
        <v>1.64794746524421E-3</v>
      </c>
      <c r="E64">
        <v>3.15007946483092E-4</v>
      </c>
      <c r="F64">
        <v>6.7612018028739796E-4</v>
      </c>
      <c r="G64">
        <v>94.642740488052297</v>
      </c>
      <c r="H64">
        <v>5.0853868742706202E-3</v>
      </c>
      <c r="I64">
        <v>5.3379754999999998</v>
      </c>
      <c r="J64">
        <v>6.6085267462767609E-3</v>
      </c>
      <c r="L64" t="str">
        <f t="shared" si="23"/>
        <v>happy - Audio</v>
      </c>
      <c r="M64">
        <f t="shared" si="24"/>
        <v>94.642740488052297</v>
      </c>
    </row>
    <row r="65" spans="1:13" x14ac:dyDescent="0.25">
      <c r="A65">
        <v>30</v>
      </c>
      <c r="B65" t="s">
        <v>61</v>
      </c>
      <c r="C65" t="s">
        <v>83</v>
      </c>
      <c r="D65">
        <v>1.01686E-2</v>
      </c>
      <c r="E65">
        <v>1.9862811313942001E-3</v>
      </c>
      <c r="F65">
        <v>1.61438529175939E-3</v>
      </c>
      <c r="G65">
        <v>14.479760825633999</v>
      </c>
      <c r="H65">
        <v>0.1112708</v>
      </c>
      <c r="I65">
        <v>84.867012500762897</v>
      </c>
      <c r="J65">
        <v>0.52477549999999995</v>
      </c>
      <c r="L65" t="str">
        <f t="shared" si="23"/>
        <v>surprised - Audio</v>
      </c>
      <c r="M65">
        <f t="shared" si="24"/>
        <v>84.867012500762897</v>
      </c>
    </row>
  </sheetData>
  <mergeCells count="6">
    <mergeCell ref="U1:AD1"/>
    <mergeCell ref="AG1:AP1"/>
    <mergeCell ref="R1:S1"/>
    <mergeCell ref="R37:X37"/>
    <mergeCell ref="AB37:AH37"/>
    <mergeCell ref="AL37:AR3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Imagen</vt:lpstr>
      <vt:lpstr>Audio</vt:lpstr>
      <vt:lpstr>Fusion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 Calzadilla Martínez</dc:creator>
  <cp:lastModifiedBy>Ernesto Calzadilla Martínez</cp:lastModifiedBy>
  <dcterms:created xsi:type="dcterms:W3CDTF">2024-06-02T10:09:52Z</dcterms:created>
  <dcterms:modified xsi:type="dcterms:W3CDTF">2024-06-22T17:52:59Z</dcterms:modified>
</cp:coreProperties>
</file>