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261eda929372e4/Desktop/UPSTAT Data/"/>
    </mc:Choice>
  </mc:AlternateContent>
  <xr:revisionPtr revIDLastSave="575" documentId="8_{C6E4F379-1F2F-4605-9E97-253FABD5AE78}" xr6:coauthVersionLast="46" xr6:coauthVersionMax="46" xr10:uidLastSave="{D4C05AC8-D9ED-45A0-9425-E32A4ACC4600}"/>
  <bookViews>
    <workbookView xWindow="-120" yWindow="-120" windowWidth="29040" windowHeight="15840" activeTab="5" xr2:uid="{8AE47360-4644-44F6-A644-AB8354B03FB5}"/>
  </bookViews>
  <sheets>
    <sheet name="share of force " sheetId="1" r:id="rId1"/>
    <sheet name="Avg Force" sheetId="4" r:id="rId2"/>
    <sheet name="2019 numbers" sheetId="5" r:id="rId3"/>
    <sheet name="2019 levels" sheetId="6" r:id="rId4"/>
    <sheet name="2019 level proportions" sheetId="7" r:id="rId5"/>
    <sheet name="2019 FA" sheetId="8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1" l="1"/>
  <c r="E29" i="1"/>
  <c r="E28" i="1"/>
  <c r="E27" i="1"/>
  <c r="E26" i="1"/>
  <c r="E25" i="1"/>
  <c r="E24" i="1"/>
  <c r="E23" i="1"/>
  <c r="E22" i="1"/>
  <c r="E21" i="1"/>
  <c r="C10" i="8"/>
  <c r="C11" i="8"/>
  <c r="D11" i="8" s="1"/>
  <c r="B11" i="8"/>
  <c r="B10" i="8"/>
  <c r="C8" i="7"/>
  <c r="C9" i="7"/>
  <c r="B9" i="7"/>
  <c r="B8" i="7"/>
  <c r="D8" i="7" s="1"/>
  <c r="C9" i="6"/>
  <c r="D9" i="6"/>
  <c r="E9" i="6"/>
  <c r="C10" i="6"/>
  <c r="D10" i="6"/>
  <c r="E10" i="6"/>
  <c r="B10" i="6"/>
  <c r="B9" i="6"/>
  <c r="B8" i="5"/>
  <c r="C4" i="5" s="1"/>
  <c r="B9" i="5"/>
  <c r="D9" i="7" l="1"/>
  <c r="C3" i="5"/>
  <c r="C2" i="5"/>
  <c r="D10" i="8"/>
</calcChain>
</file>

<file path=xl/sharedStrings.xml><?xml version="1.0" encoding="utf-8"?>
<sst xmlns="http://schemas.openxmlformats.org/spreadsheetml/2006/main" count="146" uniqueCount="46">
  <si>
    <t>Race</t>
  </si>
  <si>
    <t>Date Occurred</t>
  </si>
  <si>
    <t>B</t>
  </si>
  <si>
    <t>H</t>
  </si>
  <si>
    <t>W</t>
  </si>
  <si>
    <t>U</t>
  </si>
  <si>
    <t>A</t>
  </si>
  <si>
    <t>M</t>
  </si>
  <si>
    <t>P</t>
  </si>
  <si>
    <t>Count</t>
  </si>
  <si>
    <t>Avg Force</t>
  </si>
  <si>
    <t>They aren't reporting any disparity</t>
  </si>
  <si>
    <t>They are generally low force</t>
  </si>
  <si>
    <t>They have made improvements in 2019</t>
  </si>
  <si>
    <t>Total</t>
  </si>
  <si>
    <t>Other</t>
  </si>
  <si>
    <t>White</t>
  </si>
  <si>
    <t>Black</t>
  </si>
  <si>
    <t>Hispanic or Latino</t>
  </si>
  <si>
    <t xml:space="preserve">Traffic Stops resulting in  Instances of Force </t>
  </si>
  <si>
    <t xml:space="preserve">Subject's Race </t>
  </si>
  <si>
    <t>Level of Force</t>
  </si>
  <si>
    <t>Level 1</t>
  </si>
  <si>
    <t>Level 2</t>
  </si>
  <si>
    <t>Level 3</t>
  </si>
  <si>
    <t>Level 4</t>
  </si>
  <si>
    <t>sum</t>
  </si>
  <si>
    <t>count</t>
  </si>
  <si>
    <t>avg</t>
  </si>
  <si>
    <t>AVG Level of Force</t>
  </si>
  <si>
    <t>Arrests</t>
  </si>
  <si>
    <t>Force</t>
  </si>
  <si>
    <t>F-A</t>
  </si>
  <si>
    <t>HISPANIC OR LATINO</t>
  </si>
  <si>
    <t>WHITE</t>
  </si>
  <si>
    <t>BLACK</t>
  </si>
  <si>
    <t>ASIAN</t>
  </si>
  <si>
    <t>MIDDLE EASTERN</t>
  </si>
  <si>
    <t>UNKNOWN</t>
  </si>
  <si>
    <t>NaN</t>
  </si>
  <si>
    <t>AMERICAN INDIAN/ALASKAN NATIVE</t>
  </si>
  <si>
    <t>HAWAIIAN/PACIFIC ISLANDER</t>
  </si>
  <si>
    <t>F/A</t>
  </si>
  <si>
    <t>Absolute numbers</t>
  </si>
  <si>
    <t xml:space="preserve">Three points: 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</si>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</sst>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9" fontId="0" fillId="0" borderId="0" xfId="1" applyFont="1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/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9" fontId="0" fillId="0" borderId="5" xfId="1" applyFont="1" applyBorder="1"/>
    <xf numFmtId="9" fontId="0" fillId="0" borderId="5" xfId="0" applyNumberFormat="1" applyBorder="1"/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0" fillId="0" borderId="5" xfId="0" applyBorder="1" applyAlignment="1">
      <alignment horizontal="center"/>
    </xf>
    <xf numFmtId="164" fontId="0" fillId="0" borderId="5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</a:t>
            </a:r>
            <a:r>
              <a:rPr lang="en-US" baseline="0"/>
              <a:t> of Force Received as a Result of Traffic Stops by Subject's Race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percentStacked"/>
        <c:varyColors val="0"/>
        <c:ser>
          <c:idx val="3"/>
          <c:order val="0"/>
          <c:tx>
            <c:strRef>
              <c:f>'share of force '!$E$1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 w="25400">
              <a:noFill/>
            </a:ln>
            <a:effectLst/>
          </c:spPr>
          <c:val>
            <c:numRef>
              <c:f>'share of force '!$E$2:$E$11</c:f>
              <c:numCache>
                <c:formatCode>0%</c:formatCode>
                <c:ptCount val="10"/>
                <c:pt idx="0">
                  <c:v>1.4388489208633094E-2</c:v>
                </c:pt>
                <c:pt idx="1">
                  <c:v>0</c:v>
                </c:pt>
                <c:pt idx="2">
                  <c:v>1.2711864406779662E-2</c:v>
                </c:pt>
                <c:pt idx="3">
                  <c:v>0</c:v>
                </c:pt>
                <c:pt idx="4">
                  <c:v>8.771929824561403E-3</c:v>
                </c:pt>
                <c:pt idx="5">
                  <c:v>9.6618357487922701E-3</c:v>
                </c:pt>
                <c:pt idx="6">
                  <c:v>0</c:v>
                </c:pt>
                <c:pt idx="7">
                  <c:v>0</c:v>
                </c:pt>
                <c:pt idx="8">
                  <c:v>1.7621145374449341E-2</c:v>
                </c:pt>
                <c:pt idx="9">
                  <c:v>1.384083044982699E-2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A3-4B26-9D16-DB9535FC110E}"/>
            </c:ext>
          </c:extLst>
        </c:ser>
        <c:ser>
          <c:idx val="0"/>
          <c:order val="1"/>
          <c:tx>
            <c:strRef>
              <c:f>'share of force '!$B$1</c:f>
              <c:strCache>
                <c:ptCount val="1"/>
                <c:pt idx="0">
                  <c:v>Black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2A3-4B26-9D16-DB9535FC11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18288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'share of force '!$A$2:$A$11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'share of force '!$B$2:$B$11</c:f>
              <c:numCache>
                <c:formatCode>0%</c:formatCode>
                <c:ptCount val="10"/>
                <c:pt idx="0">
                  <c:v>0.40287769784172661</c:v>
                </c:pt>
                <c:pt idx="1">
                  <c:v>0.33173076923076922</c:v>
                </c:pt>
                <c:pt idx="2">
                  <c:v>0.40677966101694918</c:v>
                </c:pt>
                <c:pt idx="3">
                  <c:v>0.30672268907563027</c:v>
                </c:pt>
                <c:pt idx="4">
                  <c:v>0.30701754385964913</c:v>
                </c:pt>
                <c:pt idx="5">
                  <c:v>0.39613526570048307</c:v>
                </c:pt>
                <c:pt idx="6">
                  <c:v>0.33333333333333331</c:v>
                </c:pt>
                <c:pt idx="7">
                  <c:v>0.4</c:v>
                </c:pt>
                <c:pt idx="8">
                  <c:v>0.43612334801762115</c:v>
                </c:pt>
                <c:pt idx="9">
                  <c:v>0.33910034602076122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A3-4B26-9D16-DB9535FC110E}"/>
            </c:ext>
          </c:extLst>
        </c:ser>
        <c:ser>
          <c:idx val="1"/>
          <c:order val="2"/>
          <c:tx>
            <c:strRef>
              <c:f>'share of force '!$C$1</c:f>
              <c:strCache>
                <c:ptCount val="1"/>
                <c:pt idx="0">
                  <c:v>Hispanic or Latino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2A3-4B26-9D16-DB9535FC11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18288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'share of force '!$A$2:$A$11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'share of force '!$C$2:$C$11</c:f>
              <c:numCache>
                <c:formatCode>0%</c:formatCode>
                <c:ptCount val="10"/>
                <c:pt idx="0">
                  <c:v>0.33812949640287771</c:v>
                </c:pt>
                <c:pt idx="1">
                  <c:v>0.40865384615384615</c:v>
                </c:pt>
                <c:pt idx="2">
                  <c:v>0.36016949152542371</c:v>
                </c:pt>
                <c:pt idx="3">
                  <c:v>0.37815126050420167</c:v>
                </c:pt>
                <c:pt idx="4">
                  <c:v>0.41666666666666669</c:v>
                </c:pt>
                <c:pt idx="5">
                  <c:v>0.3188405797101449</c:v>
                </c:pt>
                <c:pt idx="6">
                  <c:v>0.40322580645161288</c:v>
                </c:pt>
                <c:pt idx="7">
                  <c:v>0.4</c:v>
                </c:pt>
                <c:pt idx="8">
                  <c:v>0.31718061674008813</c:v>
                </c:pt>
                <c:pt idx="9">
                  <c:v>0.44982698961937717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A3-4B26-9D16-DB9535FC110E}"/>
            </c:ext>
          </c:extLst>
        </c:ser>
        <c:ser>
          <c:idx val="2"/>
          <c:order val="3"/>
          <c:tx>
            <c:strRef>
              <c:f>'share of force '!$D$1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2A3-4B26-9D16-DB9535FC11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18288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'share of force '!$A$2:$A$11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'share of force '!$D$2:$D$11</c:f>
              <c:numCache>
                <c:formatCode>0%</c:formatCode>
                <c:ptCount val="10"/>
                <c:pt idx="0">
                  <c:v>0.2446043165467626</c:v>
                </c:pt>
                <c:pt idx="1">
                  <c:v>0.25961538461538464</c:v>
                </c:pt>
                <c:pt idx="2">
                  <c:v>0.22033898305084745</c:v>
                </c:pt>
                <c:pt idx="3">
                  <c:v>0.31512605042016806</c:v>
                </c:pt>
                <c:pt idx="4">
                  <c:v>0.26754385964912281</c:v>
                </c:pt>
                <c:pt idx="5">
                  <c:v>0.27536231884057971</c:v>
                </c:pt>
                <c:pt idx="6">
                  <c:v>0.26344086021505375</c:v>
                </c:pt>
                <c:pt idx="7">
                  <c:v>0.2</c:v>
                </c:pt>
                <c:pt idx="8">
                  <c:v>0.22907488986784141</c:v>
                </c:pt>
                <c:pt idx="9">
                  <c:v>0.1972318339100346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A3-4B26-9D16-DB9535FC1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273424"/>
        <c:axId val="1506128528"/>
      </c:areaChart>
      <c:catAx>
        <c:axId val="164127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128528"/>
        <c:crosses val="autoZero"/>
        <c:auto val="1"/>
        <c:lblAlgn val="ctr"/>
        <c:lblOffset val="100"/>
        <c:noMultiLvlLbl val="0"/>
      </c:catAx>
      <c:valAx>
        <c:axId val="150612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273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Level of Force</a:t>
            </a:r>
            <a:r>
              <a:rPr lang="en-US" baseline="0"/>
              <a:t> Used as a Result of </a:t>
            </a:r>
            <a:r>
              <a:rPr lang="en-US" sz="1400" b="0" i="0" u="none" strike="noStrike" baseline="0">
                <a:effectLst/>
              </a:rPr>
              <a:t> Traffic Stops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'Avg Force'!$G$2</c:f>
              <c:strCache>
                <c:ptCount val="1"/>
                <c:pt idx="0">
                  <c:v>Black</c:v>
                </c:pt>
              </c:strCache>
            </c:strRef>
          </c:tx>
          <c:spPr>
            <a:ln w="28575" cap="rnd">
              <a:solidFill>
                <a:schemeClr val="accent2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'Avg Force'!$F$3:$F$13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'Avg Force'!$G$3:$G$12</c:f>
              <c:numCache>
                <c:formatCode>General</c:formatCode>
                <c:ptCount val="10"/>
                <c:pt idx="0">
                  <c:v>3</c:v>
                </c:pt>
                <c:pt idx="1">
                  <c:v>2.9565220000000001</c:v>
                </c:pt>
                <c:pt idx="2">
                  <c:v>2.875</c:v>
                </c:pt>
                <c:pt idx="3">
                  <c:v>2.9863010000000001</c:v>
                </c:pt>
                <c:pt idx="4">
                  <c:v>2.8142860000000001</c:v>
                </c:pt>
                <c:pt idx="5">
                  <c:v>2.8414630000000001</c:v>
                </c:pt>
                <c:pt idx="6">
                  <c:v>2.7580650000000002</c:v>
                </c:pt>
                <c:pt idx="7">
                  <c:v>2.8404259999999999</c:v>
                </c:pt>
                <c:pt idx="8">
                  <c:v>2.8787880000000001</c:v>
                </c:pt>
                <c:pt idx="9">
                  <c:v>3.3673470000000001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B8-4703-B73F-DFA4991578CD}"/>
            </c:ext>
          </c:extLst>
        </c:ser>
        <c:ser>
          <c:idx val="2"/>
          <c:order val="1"/>
          <c:tx>
            <c:strRef>
              <c:f>'Avg Force'!$H$2</c:f>
              <c:strCache>
                <c:ptCount val="1"/>
                <c:pt idx="0">
                  <c:v>Hispanic or Latino</c:v>
                </c:pt>
              </c:strCache>
            </c:strRef>
          </c:tx>
          <c:spPr>
            <a:ln w="28575" cap="rnd">
              <a:solidFill>
                <a:schemeClr val="accent2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'Avg Force'!$F$3:$F$13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'Avg Force'!$H$3:$H$12</c:f>
              <c:numCache>
                <c:formatCode>General</c:formatCode>
                <c:ptCount val="10"/>
                <c:pt idx="0">
                  <c:v>2.8297870000000001</c:v>
                </c:pt>
                <c:pt idx="1">
                  <c:v>2.9176470000000001</c:v>
                </c:pt>
                <c:pt idx="2">
                  <c:v>2.8941180000000002</c:v>
                </c:pt>
                <c:pt idx="3">
                  <c:v>2.9555560000000001</c:v>
                </c:pt>
                <c:pt idx="4">
                  <c:v>2.8526319999999998</c:v>
                </c:pt>
                <c:pt idx="5">
                  <c:v>2.8181820000000002</c:v>
                </c:pt>
                <c:pt idx="6">
                  <c:v>2.8666670000000001</c:v>
                </c:pt>
                <c:pt idx="7">
                  <c:v>2.7446809999999999</c:v>
                </c:pt>
                <c:pt idx="8">
                  <c:v>2.8611110000000002</c:v>
                </c:pt>
                <c:pt idx="9">
                  <c:v>3.4307690000000002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B8-4703-B73F-DFA4991578CD}"/>
            </c:ext>
          </c:extLst>
        </c:ser>
        <c:ser>
          <c:idx val="3"/>
          <c:order val="2"/>
          <c:tx>
            <c:strRef>
              <c:f>'Avg Force'!$I$2</c:f>
              <c:strCache>
                <c:ptCount val="1"/>
                <c:pt idx="0">
                  <c:v>White</c:v>
                </c:pt>
              </c:strCache>
            </c:strRef>
          </c:tx>
          <c:spPr>
            <a:ln w="28575" cap="rnd">
              <a:solidFill>
                <a:schemeClr val="accent2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'Avg Force'!$F$3:$F$13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cat>
          <c:val>
            <c:numRef>
              <c:f>'Avg Force'!$I$3:$I$12</c:f>
              <c:numCache>
                <c:formatCode>General</c:formatCode>
                <c:ptCount val="10"/>
                <c:pt idx="0">
                  <c:v>2.9117649999999999</c:v>
                </c:pt>
                <c:pt idx="1">
                  <c:v>2.925926</c:v>
                </c:pt>
                <c:pt idx="2">
                  <c:v>2.8461539999999999</c:v>
                </c:pt>
                <c:pt idx="3">
                  <c:v>2.92</c:v>
                </c:pt>
                <c:pt idx="4">
                  <c:v>2.9344260000000002</c:v>
                </c:pt>
                <c:pt idx="5">
                  <c:v>2.8245610000000001</c:v>
                </c:pt>
                <c:pt idx="6">
                  <c:v>2.9183669999999999</c:v>
                </c:pt>
                <c:pt idx="7">
                  <c:v>2.8297870000000001</c:v>
                </c:pt>
                <c:pt idx="8">
                  <c:v>2.8461539999999999</c:v>
                </c:pt>
                <c:pt idx="9">
                  <c:v>3.508772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B8-4703-B73F-DFA499157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519984"/>
        <c:axId val="274505840"/>
      </c:lineChart>
      <c:catAx>
        <c:axId val="27451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505840"/>
        <c:crosses val="autoZero"/>
        <c:auto val="1"/>
        <c:lblAlgn val="ctr"/>
        <c:lblOffset val="100"/>
        <c:noMultiLvlLbl val="0"/>
      </c:catAx>
      <c:valAx>
        <c:axId val="274505840"/>
        <c:scaling>
          <c:orientation val="minMax"/>
          <c:max val="4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519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0</xdr:row>
      <xdr:rowOff>285750</xdr:rowOff>
    </xdr:from>
    <xdr:to>
      <xdr:col>14</xdr:col>
      <xdr:colOff>304800</xdr:colOff>
      <xdr:row>15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9D75FA-F111-4B03-B0A5-7F77BB1BCC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454818</xdr:colOff>
      <xdr:row>1</xdr:row>
      <xdr:rowOff>216693</xdr:rowOff>
    </xdr:from>
    <xdr:to>
      <xdr:col>16</xdr:col>
      <xdr:colOff>492918</xdr:colOff>
      <xdr:row>16</xdr:row>
      <xdr:rowOff>64293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F44C4-D1F7-49F7-96CE-8FCBCF7E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06E2-B8ED-4503-AD45-C6BD32B45337}">
  <dimension ref="A1:F30"/>
  <sheetViews>
    <sheetView workbookViewId="0">
      <selection activeCell="E16" sqref="E16"/>
    </sheetView>
  </sheetViews>
  <sheetFormatPr defaultRowHeight="15"/>
  <sheetData>
    <row r="1" spans="1:6" ht="30">
      <c r="A1" s="15" t="s">
        <v>1</v>
      </c>
      <c r="B1" s="16" t="s">
        <v>17</v>
      </c>
      <c r="C1" s="16" t="s">
        <v>18</v>
      </c>
      <c r="D1" s="16" t="s">
        <v>16</v>
      </c>
      <c r="E1" s="16" t="s">
        <v>15</v>
      </c>
    </row>
    <row r="2" spans="1:6">
      <c r="A2" s="17">
        <v>2010</v>
      </c>
      <c r="B2" s="20">
        <v>0.40287769784172661</v>
      </c>
      <c r="C2" s="20">
        <v>0.33812949640287771</v>
      </c>
      <c r="D2" s="20">
        <v>0.2446043165467626</v>
      </c>
      <c r="E2" s="20">
        <v>1.4388489208633094E-2</v>
      </c>
    </row>
    <row r="3" spans="1:6">
      <c r="A3" s="17">
        <v>2011</v>
      </c>
      <c r="B3" s="20">
        <v>0.33173076923076922</v>
      </c>
      <c r="C3" s="20">
        <v>0.40865384615384615</v>
      </c>
      <c r="D3" s="20">
        <v>0.25961538461538464</v>
      </c>
      <c r="E3" s="20">
        <v>0</v>
      </c>
    </row>
    <row r="4" spans="1:6">
      <c r="A4" s="17">
        <v>2012</v>
      </c>
      <c r="B4" s="20">
        <v>0.40677966101694918</v>
      </c>
      <c r="C4" s="20">
        <v>0.36016949152542371</v>
      </c>
      <c r="D4" s="20">
        <v>0.22033898305084745</v>
      </c>
      <c r="E4" s="20">
        <v>1.2711864406779662E-2</v>
      </c>
    </row>
    <row r="5" spans="1:6">
      <c r="A5" s="17">
        <v>2013</v>
      </c>
      <c r="B5" s="20">
        <v>0.30672268907563027</v>
      </c>
      <c r="C5" s="20">
        <v>0.37815126050420167</v>
      </c>
      <c r="D5" s="20">
        <v>0.31512605042016806</v>
      </c>
      <c r="E5" s="20">
        <v>0</v>
      </c>
    </row>
    <row r="6" spans="1:6">
      <c r="A6" s="17">
        <v>2014</v>
      </c>
      <c r="B6" s="20">
        <v>0.30701754385964913</v>
      </c>
      <c r="C6" s="20">
        <v>0.41666666666666669</v>
      </c>
      <c r="D6" s="20">
        <v>0.26754385964912281</v>
      </c>
      <c r="E6" s="20">
        <v>8.771929824561403E-3</v>
      </c>
    </row>
    <row r="7" spans="1:6">
      <c r="A7" s="17">
        <v>2015</v>
      </c>
      <c r="B7" s="20">
        <v>0.39613526570048307</v>
      </c>
      <c r="C7" s="20">
        <v>0.3188405797101449</v>
      </c>
      <c r="D7" s="20">
        <v>0.27536231884057971</v>
      </c>
      <c r="E7" s="20">
        <v>9.6618357487922701E-3</v>
      </c>
    </row>
    <row r="8" spans="1:6">
      <c r="A8" s="17">
        <v>2016</v>
      </c>
      <c r="B8" s="20">
        <v>0.33333333333333331</v>
      </c>
      <c r="C8" s="20">
        <v>0.40322580645161288</v>
      </c>
      <c r="D8" s="20">
        <v>0.26344086021505375</v>
      </c>
      <c r="E8" s="20">
        <v>0</v>
      </c>
    </row>
    <row r="9" spans="1:6">
      <c r="A9" s="17">
        <v>2017</v>
      </c>
      <c r="B9" s="21">
        <v>0.4</v>
      </c>
      <c r="C9" s="21">
        <v>0.4</v>
      </c>
      <c r="D9" s="21">
        <v>0.2</v>
      </c>
      <c r="E9" s="21">
        <v>0</v>
      </c>
    </row>
    <row r="10" spans="1:6">
      <c r="A10" s="17">
        <v>2018</v>
      </c>
      <c r="B10" s="21">
        <v>0.43612334801762115</v>
      </c>
      <c r="C10" s="21">
        <v>0.31718061674008813</v>
      </c>
      <c r="D10" s="21">
        <v>0.22907488986784141</v>
      </c>
      <c r="E10" s="21">
        <v>1.7621145374449341E-2</v>
      </c>
    </row>
    <row r="11" spans="1:6">
      <c r="A11" s="17">
        <v>2019</v>
      </c>
      <c r="B11" s="21">
        <v>0.33910034602076122</v>
      </c>
      <c r="C11" s="21">
        <v>0.44982698961937717</v>
      </c>
      <c r="D11" s="21">
        <v>0.1972318339100346</v>
      </c>
      <c r="E11" s="21">
        <v>1.384083044982699E-2</v>
      </c>
    </row>
    <row r="13" spans="1:6">
      <c r="B13" s="7"/>
      <c r="C13" s="7"/>
      <c r="D13" s="7"/>
      <c r="E13" s="7"/>
      <c r="F13" s="7"/>
    </row>
    <row r="14" spans="1:6">
      <c r="B14" s="7"/>
      <c r="C14" s="7"/>
      <c r="D14" s="7"/>
      <c r="E14" s="7"/>
      <c r="F14" s="7"/>
    </row>
    <row r="15" spans="1:6">
      <c r="B15" s="7"/>
      <c r="C15" s="7"/>
      <c r="D15" s="7"/>
      <c r="E15" s="7"/>
      <c r="F15" s="7"/>
    </row>
    <row r="16" spans="1:6">
      <c r="B16" s="7"/>
      <c r="C16" s="7"/>
      <c r="D16" s="7"/>
      <c r="E16" s="7"/>
      <c r="F16" s="7"/>
    </row>
    <row r="17" spans="1:6">
      <c r="B17" s="7"/>
      <c r="C17" s="7"/>
      <c r="D17" s="7"/>
      <c r="E17" s="7"/>
      <c r="F17" s="7"/>
    </row>
    <row r="18" spans="1:6">
      <c r="A18" t="s">
        <v>43</v>
      </c>
      <c r="B18" s="7"/>
      <c r="C18" s="7"/>
      <c r="D18" s="7"/>
      <c r="E18" s="7"/>
      <c r="F18" s="7"/>
    </row>
    <row r="19" spans="1:6">
      <c r="B19" s="7"/>
      <c r="C19" s="7"/>
      <c r="D19" s="7"/>
      <c r="E19" s="7"/>
      <c r="F19" s="7"/>
    </row>
    <row r="20" spans="1:6" ht="30">
      <c r="A20" s="15" t="s">
        <v>1</v>
      </c>
      <c r="B20" s="15" t="s">
        <v>2</v>
      </c>
      <c r="C20" s="15" t="s">
        <v>3</v>
      </c>
      <c r="D20" s="15" t="s">
        <v>4</v>
      </c>
      <c r="E20" s="16" t="s">
        <v>15</v>
      </c>
      <c r="F20" s="16" t="s">
        <v>14</v>
      </c>
    </row>
    <row r="21" spans="1:6">
      <c r="A21" s="17">
        <v>2010</v>
      </c>
      <c r="B21" s="18">
        <v>56</v>
      </c>
      <c r="C21" s="18">
        <v>47</v>
      </c>
      <c r="D21" s="18">
        <v>34</v>
      </c>
      <c r="E21" s="3">
        <f>F21-D21-C21-B21</f>
        <v>2</v>
      </c>
      <c r="F21" s="18">
        <v>139</v>
      </c>
    </row>
    <row r="22" spans="1:6">
      <c r="A22" s="17">
        <v>2011</v>
      </c>
      <c r="B22" s="18">
        <v>69</v>
      </c>
      <c r="C22" s="18">
        <v>85</v>
      </c>
      <c r="D22" s="18">
        <v>54</v>
      </c>
      <c r="E22" s="3">
        <f t="shared" ref="E22:E30" si="0">F22-D22-C22-B22</f>
        <v>0</v>
      </c>
      <c r="F22" s="18">
        <v>208</v>
      </c>
    </row>
    <row r="23" spans="1:6">
      <c r="A23" s="17">
        <v>2012</v>
      </c>
      <c r="B23" s="18">
        <v>96</v>
      </c>
      <c r="C23" s="18">
        <v>85</v>
      </c>
      <c r="D23" s="18">
        <v>52</v>
      </c>
      <c r="E23" s="3">
        <f t="shared" si="0"/>
        <v>3</v>
      </c>
      <c r="F23" s="18">
        <v>236</v>
      </c>
    </row>
    <row r="24" spans="1:6">
      <c r="A24" s="17">
        <v>2013</v>
      </c>
      <c r="B24" s="19">
        <v>73</v>
      </c>
      <c r="C24" s="18">
        <v>90</v>
      </c>
      <c r="D24" s="18">
        <v>75</v>
      </c>
      <c r="E24" s="3">
        <f t="shared" si="0"/>
        <v>0</v>
      </c>
      <c r="F24" s="18">
        <v>238</v>
      </c>
    </row>
    <row r="25" spans="1:6">
      <c r="A25" s="17">
        <v>2014</v>
      </c>
      <c r="B25" s="18">
        <v>70</v>
      </c>
      <c r="C25" s="18">
        <v>95</v>
      </c>
      <c r="D25" s="18">
        <v>61</v>
      </c>
      <c r="E25" s="3">
        <f t="shared" si="0"/>
        <v>2</v>
      </c>
      <c r="F25" s="18">
        <v>228</v>
      </c>
    </row>
    <row r="26" spans="1:6">
      <c r="A26" s="17">
        <v>2015</v>
      </c>
      <c r="B26" s="18">
        <v>82</v>
      </c>
      <c r="C26" s="18">
        <v>66</v>
      </c>
      <c r="D26" s="18">
        <v>57</v>
      </c>
      <c r="E26" s="3">
        <f t="shared" si="0"/>
        <v>2</v>
      </c>
      <c r="F26" s="18">
        <v>207</v>
      </c>
    </row>
    <row r="27" spans="1:6">
      <c r="A27" s="17">
        <v>2016</v>
      </c>
      <c r="B27" s="18">
        <v>62</v>
      </c>
      <c r="C27" s="18">
        <v>75</v>
      </c>
      <c r="D27" s="18">
        <v>49</v>
      </c>
      <c r="E27" s="3">
        <f t="shared" si="0"/>
        <v>0</v>
      </c>
      <c r="F27" s="18">
        <v>186</v>
      </c>
    </row>
    <row r="28" spans="1:6">
      <c r="A28" s="17">
        <v>2017</v>
      </c>
      <c r="B28" s="18">
        <v>94</v>
      </c>
      <c r="C28" s="18">
        <v>94</v>
      </c>
      <c r="D28" s="18">
        <v>47</v>
      </c>
      <c r="E28" s="3">
        <f t="shared" si="0"/>
        <v>0</v>
      </c>
      <c r="F28" s="18">
        <v>235</v>
      </c>
    </row>
    <row r="29" spans="1:6">
      <c r="A29" s="17">
        <v>2018</v>
      </c>
      <c r="B29" s="18">
        <v>99</v>
      </c>
      <c r="C29" s="18">
        <v>72</v>
      </c>
      <c r="D29" s="18">
        <v>52</v>
      </c>
      <c r="E29" s="3">
        <f t="shared" si="0"/>
        <v>4</v>
      </c>
      <c r="F29" s="18">
        <v>227</v>
      </c>
    </row>
    <row r="30" spans="1:6">
      <c r="A30" s="17">
        <v>2019</v>
      </c>
      <c r="B30" s="18">
        <v>98</v>
      </c>
      <c r="C30" s="18">
        <v>130</v>
      </c>
      <c r="D30" s="18">
        <v>57</v>
      </c>
      <c r="E30" s="3">
        <f t="shared" si="0"/>
        <v>4</v>
      </c>
      <c r="F30" s="18">
        <v>289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474F-156D-4537-8CA5-6E0D79678A39}">
  <dimension ref="A1:K43"/>
  <sheetViews>
    <sheetView workbookViewId="0">
      <selection activeCell="H14" sqref="H14"/>
    </sheetView>
  </sheetViews>
  <sheetFormatPr defaultRowHeight="15"/>
  <sheetData>
    <row r="1" spans="1:10" ht="30">
      <c r="A1" s="1"/>
      <c r="B1" s="1"/>
      <c r="C1" s="1" t="s">
        <v>9</v>
      </c>
      <c r="D1" s="1" t="s">
        <v>10</v>
      </c>
      <c r="G1" s="24" t="s">
        <v>10</v>
      </c>
      <c r="H1" s="24"/>
      <c r="I1" s="24"/>
    </row>
    <row r="2" spans="1:10" ht="30">
      <c r="A2" s="1" t="s">
        <v>1</v>
      </c>
      <c r="B2" s="1" t="s">
        <v>0</v>
      </c>
      <c r="C2" s="1"/>
      <c r="D2" s="1"/>
      <c r="F2" s="15" t="s">
        <v>1</v>
      </c>
      <c r="G2" s="23" t="s">
        <v>17</v>
      </c>
      <c r="H2" s="23" t="s">
        <v>18</v>
      </c>
      <c r="I2" s="23" t="s">
        <v>16</v>
      </c>
    </row>
    <row r="3" spans="1:10">
      <c r="A3" s="8">
        <v>2010</v>
      </c>
      <c r="B3" s="1" t="s">
        <v>2</v>
      </c>
      <c r="C3" s="2">
        <v>56</v>
      </c>
      <c r="D3" s="2">
        <v>3</v>
      </c>
      <c r="F3" s="3">
        <v>2010</v>
      </c>
      <c r="G3" s="18">
        <v>3</v>
      </c>
      <c r="H3" s="18">
        <v>2.8297870000000001</v>
      </c>
      <c r="I3" s="18">
        <v>2.9117649999999999</v>
      </c>
    </row>
    <row r="4" spans="1:10">
      <c r="A4" s="9"/>
      <c r="B4" s="1" t="s">
        <v>3</v>
      </c>
      <c r="C4" s="2">
        <v>47</v>
      </c>
      <c r="D4" s="2">
        <v>2.8297870000000001</v>
      </c>
      <c r="F4" s="3">
        <v>2011</v>
      </c>
      <c r="G4" s="18">
        <v>2.9565220000000001</v>
      </c>
      <c r="H4" s="18">
        <v>2.9176470000000001</v>
      </c>
      <c r="I4" s="18">
        <v>2.925926</v>
      </c>
    </row>
    <row r="5" spans="1:10">
      <c r="A5" s="9"/>
      <c r="B5" s="1" t="s">
        <v>5</v>
      </c>
      <c r="C5" s="2">
        <v>2</v>
      </c>
      <c r="D5" s="2">
        <v>3</v>
      </c>
      <c r="F5" s="3">
        <v>2012</v>
      </c>
      <c r="G5" s="18">
        <v>2.875</v>
      </c>
      <c r="H5" s="18">
        <v>2.8941180000000002</v>
      </c>
      <c r="I5" s="18">
        <v>2.8461539999999999</v>
      </c>
    </row>
    <row r="6" spans="1:10">
      <c r="A6" s="10"/>
      <c r="B6" s="1" t="s">
        <v>4</v>
      </c>
      <c r="C6" s="2">
        <v>34</v>
      </c>
      <c r="D6" s="2">
        <v>2.9117649999999999</v>
      </c>
      <c r="F6" s="3">
        <v>2013</v>
      </c>
      <c r="G6" s="18">
        <v>2.9863010000000001</v>
      </c>
      <c r="H6" s="18">
        <v>2.9555560000000001</v>
      </c>
      <c r="I6" s="18">
        <v>2.92</v>
      </c>
    </row>
    <row r="7" spans="1:10">
      <c r="A7" s="8">
        <v>2011</v>
      </c>
      <c r="B7" s="1" t="s">
        <v>2</v>
      </c>
      <c r="C7" s="2">
        <v>69</v>
      </c>
      <c r="D7" s="2">
        <v>2.9565220000000001</v>
      </c>
      <c r="F7" s="3">
        <v>2014</v>
      </c>
      <c r="G7" s="18">
        <v>2.8142860000000001</v>
      </c>
      <c r="H7" s="18">
        <v>2.8526319999999998</v>
      </c>
      <c r="I7" s="18">
        <v>2.9344260000000002</v>
      </c>
    </row>
    <row r="8" spans="1:10">
      <c r="A8" s="9"/>
      <c r="B8" s="1" t="s">
        <v>3</v>
      </c>
      <c r="C8" s="2">
        <v>85</v>
      </c>
      <c r="D8" s="2">
        <v>2.9176470000000001</v>
      </c>
      <c r="F8" s="3">
        <v>2015</v>
      </c>
      <c r="G8" s="18">
        <v>2.8414630000000001</v>
      </c>
      <c r="H8" s="18">
        <v>2.8181820000000002</v>
      </c>
      <c r="I8" s="18">
        <v>2.8245610000000001</v>
      </c>
    </row>
    <row r="9" spans="1:10">
      <c r="A9" s="10"/>
      <c r="B9" s="1" t="s">
        <v>4</v>
      </c>
      <c r="C9" s="2">
        <v>54</v>
      </c>
      <c r="D9" s="2">
        <v>2.925926</v>
      </c>
      <c r="F9" s="3">
        <v>2016</v>
      </c>
      <c r="G9" s="18">
        <v>2.7580650000000002</v>
      </c>
      <c r="H9" s="18">
        <v>2.8666670000000001</v>
      </c>
      <c r="I9" s="18">
        <v>2.9183669999999999</v>
      </c>
      <c r="J9" s="11"/>
    </row>
    <row r="10" spans="1:10">
      <c r="A10" s="8">
        <v>2012</v>
      </c>
      <c r="B10" s="1" t="s">
        <v>6</v>
      </c>
      <c r="C10" s="2">
        <v>2</v>
      </c>
      <c r="D10" s="2">
        <v>3</v>
      </c>
      <c r="F10" s="3">
        <v>2017</v>
      </c>
      <c r="G10" s="18">
        <v>2.8404259999999999</v>
      </c>
      <c r="H10" s="18">
        <v>2.7446809999999999</v>
      </c>
      <c r="I10" s="18">
        <v>2.8297870000000001</v>
      </c>
      <c r="J10" s="11"/>
    </row>
    <row r="11" spans="1:10">
      <c r="A11" s="9"/>
      <c r="B11" s="1" t="s">
        <v>2</v>
      </c>
      <c r="C11" s="2">
        <v>96</v>
      </c>
      <c r="D11" s="2">
        <v>2.875</v>
      </c>
      <c r="F11" s="3">
        <v>2018</v>
      </c>
      <c r="G11" s="18">
        <v>2.8787880000000001</v>
      </c>
      <c r="H11" s="18">
        <v>2.8611110000000002</v>
      </c>
      <c r="I11" s="18">
        <v>2.8461539999999999</v>
      </c>
      <c r="J11" s="13"/>
    </row>
    <row r="12" spans="1:10">
      <c r="A12" s="9"/>
      <c r="B12" s="1" t="s">
        <v>3</v>
      </c>
      <c r="C12" s="2">
        <v>85</v>
      </c>
      <c r="D12" s="2">
        <v>2.8941180000000002</v>
      </c>
      <c r="F12" s="3">
        <v>2019</v>
      </c>
      <c r="G12" s="18">
        <v>3.3673470000000001</v>
      </c>
      <c r="H12" s="18">
        <v>3.4307690000000002</v>
      </c>
      <c r="I12" s="18">
        <v>3.508772</v>
      </c>
      <c r="J12" s="11"/>
    </row>
    <row r="13" spans="1:10">
      <c r="A13" s="9"/>
      <c r="B13" s="1" t="s">
        <v>7</v>
      </c>
      <c r="C13" s="2">
        <v>1</v>
      </c>
      <c r="D13" s="2">
        <v>3</v>
      </c>
      <c r="J13" s="11"/>
    </row>
    <row r="14" spans="1:10">
      <c r="A14" s="10"/>
      <c r="B14" s="1" t="s">
        <v>4</v>
      </c>
      <c r="C14" s="2">
        <v>52</v>
      </c>
      <c r="D14" s="2">
        <v>2.8461539999999999</v>
      </c>
      <c r="J14" s="11"/>
    </row>
    <row r="15" spans="1:10">
      <c r="A15" s="8">
        <v>2013</v>
      </c>
      <c r="B15" s="1" t="s">
        <v>2</v>
      </c>
      <c r="C15" s="2">
        <v>73</v>
      </c>
      <c r="D15" s="2">
        <v>2.9863010000000001</v>
      </c>
      <c r="J15" s="11"/>
    </row>
    <row r="16" spans="1:10">
      <c r="A16" s="9"/>
      <c r="B16" s="1" t="s">
        <v>3</v>
      </c>
      <c r="C16" s="2">
        <v>90</v>
      </c>
      <c r="D16" s="2">
        <v>2.9555560000000001</v>
      </c>
    </row>
    <row r="17" spans="1:11">
      <c r="A17" s="10"/>
      <c r="B17" s="1" t="s">
        <v>4</v>
      </c>
      <c r="C17" s="2">
        <v>75</v>
      </c>
      <c r="D17" s="2">
        <v>2.92</v>
      </c>
    </row>
    <row r="18" spans="1:11">
      <c r="A18" s="8">
        <v>2014</v>
      </c>
      <c r="B18" s="1" t="s">
        <v>6</v>
      </c>
      <c r="C18" s="2">
        <v>2</v>
      </c>
      <c r="D18" s="2">
        <v>3</v>
      </c>
    </row>
    <row r="19" spans="1:11">
      <c r="A19" s="9"/>
      <c r="B19" s="1" t="s">
        <v>2</v>
      </c>
      <c r="C19" s="2">
        <v>70</v>
      </c>
      <c r="D19" s="2">
        <v>2.8142860000000001</v>
      </c>
      <c r="K19" t="s">
        <v>44</v>
      </c>
    </row>
    <row r="20" spans="1:11">
      <c r="A20" s="9"/>
      <c r="B20" s="1" t="s">
        <v>3</v>
      </c>
      <c r="C20" s="2">
        <v>95</v>
      </c>
      <c r="D20" s="2">
        <v>2.8526319999999998</v>
      </c>
      <c r="K20" t="s">
        <v>11</v>
      </c>
    </row>
    <row r="21" spans="1:11">
      <c r="A21" s="10"/>
      <c r="B21" s="1" t="s">
        <v>4</v>
      </c>
      <c r="C21" s="2">
        <v>61</v>
      </c>
      <c r="D21" s="2">
        <v>2.9344260000000002</v>
      </c>
      <c r="K21" t="s">
        <v>12</v>
      </c>
    </row>
    <row r="22" spans="1:11">
      <c r="A22" s="8">
        <v>2015</v>
      </c>
      <c r="B22" s="1" t="s">
        <v>6</v>
      </c>
      <c r="C22" s="2">
        <v>1</v>
      </c>
      <c r="D22" s="2">
        <v>3</v>
      </c>
      <c r="K22" t="s">
        <v>13</v>
      </c>
    </row>
    <row r="23" spans="1:11">
      <c r="A23" s="9"/>
      <c r="B23" s="1" t="s">
        <v>2</v>
      </c>
      <c r="C23" s="2">
        <v>82</v>
      </c>
      <c r="D23" s="2">
        <v>2.8414630000000001</v>
      </c>
    </row>
    <row r="24" spans="1:11">
      <c r="A24" s="9"/>
      <c r="B24" s="1" t="s">
        <v>3</v>
      </c>
      <c r="C24" s="2">
        <v>66</v>
      </c>
      <c r="D24" s="2">
        <v>2.8181820000000002</v>
      </c>
    </row>
    <row r="25" spans="1:11">
      <c r="A25" s="9"/>
      <c r="B25" s="1" t="s">
        <v>5</v>
      </c>
      <c r="C25" s="2">
        <v>1</v>
      </c>
      <c r="D25" s="2">
        <v>2</v>
      </c>
    </row>
    <row r="26" spans="1:11">
      <c r="A26" s="10"/>
      <c r="B26" s="1" t="s">
        <v>4</v>
      </c>
      <c r="C26" s="2">
        <v>57</v>
      </c>
      <c r="D26" s="2">
        <v>2.8245610000000001</v>
      </c>
    </row>
    <row r="27" spans="1:11">
      <c r="A27" s="8">
        <v>2016</v>
      </c>
      <c r="B27" s="1" t="s">
        <v>2</v>
      </c>
      <c r="C27" s="2">
        <v>62</v>
      </c>
      <c r="D27" s="2">
        <v>2.7580650000000002</v>
      </c>
    </row>
    <row r="28" spans="1:11">
      <c r="A28" s="9"/>
      <c r="B28" s="1" t="s">
        <v>3</v>
      </c>
      <c r="C28" s="2">
        <v>75</v>
      </c>
      <c r="D28" s="2">
        <v>2.8666670000000001</v>
      </c>
    </row>
    <row r="29" spans="1:11">
      <c r="A29" s="10"/>
      <c r="B29" s="1" t="s">
        <v>4</v>
      </c>
      <c r="C29" s="2">
        <v>49</v>
      </c>
      <c r="D29" s="2">
        <v>2.9183669999999999</v>
      </c>
    </row>
    <row r="30" spans="1:11">
      <c r="A30" s="8">
        <v>2017</v>
      </c>
      <c r="B30" s="1" t="s">
        <v>2</v>
      </c>
      <c r="C30" s="2">
        <v>94</v>
      </c>
      <c r="D30" s="2">
        <v>2.8404259999999999</v>
      </c>
    </row>
    <row r="31" spans="1:11">
      <c r="A31" s="9"/>
      <c r="B31" s="1" t="s">
        <v>3</v>
      </c>
      <c r="C31" s="2">
        <v>94</v>
      </c>
      <c r="D31" s="2">
        <v>2.7446809999999999</v>
      </c>
    </row>
    <row r="32" spans="1:11">
      <c r="A32" s="10"/>
      <c r="B32" s="1" t="s">
        <v>4</v>
      </c>
      <c r="C32" s="2">
        <v>47</v>
      </c>
      <c r="D32" s="2">
        <v>2.8297870000000001</v>
      </c>
    </row>
    <row r="33" spans="1:4">
      <c r="A33" s="8">
        <v>2018</v>
      </c>
      <c r="B33" s="1" t="s">
        <v>2</v>
      </c>
      <c r="C33" s="2">
        <v>99</v>
      </c>
      <c r="D33" s="2">
        <v>2.8787880000000001</v>
      </c>
    </row>
    <row r="34" spans="1:4">
      <c r="A34" s="9"/>
      <c r="B34" s="1" t="s">
        <v>3</v>
      </c>
      <c r="C34" s="2">
        <v>72</v>
      </c>
      <c r="D34" s="2">
        <v>2.8611110000000002</v>
      </c>
    </row>
    <row r="35" spans="1:4">
      <c r="A35" s="9"/>
      <c r="B35" s="1" t="s">
        <v>7</v>
      </c>
      <c r="C35" s="2">
        <v>1</v>
      </c>
      <c r="D35" s="2">
        <v>3</v>
      </c>
    </row>
    <row r="36" spans="1:4">
      <c r="A36" s="9"/>
      <c r="B36" s="1" t="s">
        <v>5</v>
      </c>
      <c r="C36" s="2">
        <v>3</v>
      </c>
      <c r="D36" s="2">
        <v>3.3333330000000001</v>
      </c>
    </row>
    <row r="37" spans="1:4">
      <c r="A37" s="10"/>
      <c r="B37" s="1" t="s">
        <v>4</v>
      </c>
      <c r="C37" s="2">
        <v>52</v>
      </c>
      <c r="D37" s="2">
        <v>2.8461539999999999</v>
      </c>
    </row>
    <row r="38" spans="1:4">
      <c r="A38" s="8">
        <v>2019</v>
      </c>
      <c r="B38" s="1" t="s">
        <v>6</v>
      </c>
      <c r="C38" s="2">
        <v>1</v>
      </c>
      <c r="D38" s="2">
        <v>2</v>
      </c>
    </row>
    <row r="39" spans="1:4">
      <c r="A39" s="9"/>
      <c r="B39" s="1" t="s">
        <v>2</v>
      </c>
      <c r="C39" s="2">
        <v>98</v>
      </c>
      <c r="D39" s="2">
        <v>3.3673470000000001</v>
      </c>
    </row>
    <row r="40" spans="1:4">
      <c r="A40" s="9"/>
      <c r="B40" s="1" t="s">
        <v>3</v>
      </c>
      <c r="C40" s="2">
        <v>130</v>
      </c>
      <c r="D40" s="2">
        <v>3.4307690000000002</v>
      </c>
    </row>
    <row r="41" spans="1:4">
      <c r="A41" s="9"/>
      <c r="B41" s="1" t="s">
        <v>7</v>
      </c>
      <c r="C41" s="2">
        <v>1</v>
      </c>
      <c r="D41" s="2">
        <v>3</v>
      </c>
    </row>
    <row r="42" spans="1:4">
      <c r="A42" s="9"/>
      <c r="B42" s="1" t="s">
        <v>8</v>
      </c>
      <c r="C42" s="2">
        <v>2</v>
      </c>
      <c r="D42" s="2">
        <v>3.5</v>
      </c>
    </row>
    <row r="43" spans="1:4">
      <c r="A43" s="10"/>
      <c r="B43" s="1" t="s">
        <v>4</v>
      </c>
      <c r="C43" s="2">
        <v>57</v>
      </c>
      <c r="D43" s="2">
        <v>3.508772</v>
      </c>
    </row>
  </sheetData>
  <mergeCells count="11">
    <mergeCell ref="G1:I1"/>
    <mergeCell ref="A27:A29"/>
    <mergeCell ref="A30:A32"/>
    <mergeCell ref="A33:A37"/>
    <mergeCell ref="A38:A43"/>
    <mergeCell ref="A3:A6"/>
    <mergeCell ref="A7:A9"/>
    <mergeCell ref="A10:A14"/>
    <mergeCell ref="A15:A17"/>
    <mergeCell ref="A18:A21"/>
    <mergeCell ref="A22:A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3D4E-0371-488C-BA9D-68BFC5CDEA5E}">
  <dimension ref="A1:E15"/>
  <sheetViews>
    <sheetView workbookViewId="0">
      <selection activeCell="D18" sqref="D18"/>
    </sheetView>
  </sheetViews>
  <sheetFormatPr defaultRowHeight="15"/>
  <cols>
    <col min="4" max="4" width="16.7109375" bestFit="1" customWidth="1"/>
    <col min="5" max="5" width="21.7109375" customWidth="1"/>
  </cols>
  <sheetData>
    <row r="1" spans="1:5">
      <c r="A1" s="3"/>
      <c r="B1" s="3" t="s">
        <v>9</v>
      </c>
      <c r="C1" s="3" t="s">
        <v>45</v>
      </c>
    </row>
    <row r="2" spans="1:5">
      <c r="A2" s="25" t="s">
        <v>3</v>
      </c>
      <c r="B2" s="14">
        <v>130</v>
      </c>
      <c r="C2" s="14">
        <f>B2/$B$8</f>
        <v>0.44982698961937717</v>
      </c>
    </row>
    <row r="3" spans="1:5">
      <c r="A3" s="3" t="s">
        <v>2</v>
      </c>
      <c r="B3" s="3">
        <v>98</v>
      </c>
      <c r="C3" s="3">
        <f>B3/$B$8</f>
        <v>0.33910034602076122</v>
      </c>
    </row>
    <row r="4" spans="1:5">
      <c r="A4" s="3" t="s">
        <v>4</v>
      </c>
      <c r="B4" s="3">
        <v>57</v>
      </c>
      <c r="C4" s="3">
        <f>B4/$B$8</f>
        <v>0.1972318339100346</v>
      </c>
    </row>
    <row r="5" spans="1:5">
      <c r="A5" s="3" t="s">
        <v>8</v>
      </c>
      <c r="B5" s="3">
        <v>2</v>
      </c>
      <c r="C5" s="3"/>
    </row>
    <row r="6" spans="1:5">
      <c r="A6" s="3" t="s">
        <v>7</v>
      </c>
      <c r="B6" s="3">
        <v>1</v>
      </c>
      <c r="C6" s="3"/>
    </row>
    <row r="7" spans="1:5">
      <c r="A7" s="3" t="s">
        <v>6</v>
      </c>
      <c r="B7" s="3">
        <v>1</v>
      </c>
      <c r="C7" s="3"/>
    </row>
    <row r="8" spans="1:5">
      <c r="A8" s="3" t="s">
        <v>14</v>
      </c>
      <c r="B8" s="3">
        <f>SUM(B2:B7)</f>
        <v>289</v>
      </c>
      <c r="C8" s="3"/>
    </row>
    <row r="9" spans="1:5">
      <c r="A9" s="3" t="s">
        <v>15</v>
      </c>
      <c r="B9" s="3">
        <f>SUM(B5:B7)</f>
        <v>4</v>
      </c>
      <c r="C9" s="3"/>
    </row>
    <row r="10" spans="1:5" ht="30">
      <c r="D10" s="5" t="s">
        <v>20</v>
      </c>
      <c r="E10" s="4" t="s">
        <v>19</v>
      </c>
    </row>
    <row r="11" spans="1:5">
      <c r="D11" s="3" t="s">
        <v>18</v>
      </c>
      <c r="E11" s="3">
        <v>130</v>
      </c>
    </row>
    <row r="12" spans="1:5">
      <c r="D12" s="3" t="s">
        <v>17</v>
      </c>
      <c r="E12" s="3">
        <v>98</v>
      </c>
    </row>
    <row r="13" spans="1:5">
      <c r="D13" s="3" t="s">
        <v>16</v>
      </c>
      <c r="E13" s="3">
        <v>57</v>
      </c>
    </row>
    <row r="14" spans="1:5">
      <c r="D14" s="3" t="s">
        <v>15</v>
      </c>
      <c r="E14" s="3">
        <v>4</v>
      </c>
    </row>
    <row r="15" spans="1:5">
      <c r="D15" s="3" t="s">
        <v>14</v>
      </c>
      <c r="E15" s="3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5A49-9C7D-4475-8320-BACB8957703C}">
  <dimension ref="A1:E18"/>
  <sheetViews>
    <sheetView workbookViewId="0">
      <selection activeCell="C21" sqref="C21"/>
    </sheetView>
  </sheetViews>
  <sheetFormatPr defaultRowHeight="15"/>
  <sheetData>
    <row r="1" spans="1:5">
      <c r="A1" s="3"/>
      <c r="B1" s="26" t="s">
        <v>21</v>
      </c>
      <c r="C1" s="26"/>
      <c r="D1" s="26"/>
      <c r="E1" s="26"/>
    </row>
    <row r="2" spans="1:5">
      <c r="A2" s="15" t="s">
        <v>0</v>
      </c>
      <c r="B2" s="15">
        <v>1</v>
      </c>
      <c r="C2" s="15">
        <v>2</v>
      </c>
      <c r="D2" s="15">
        <v>3</v>
      </c>
      <c r="E2" s="15">
        <v>4</v>
      </c>
    </row>
    <row r="3" spans="1:5">
      <c r="A3" s="15" t="s">
        <v>17</v>
      </c>
      <c r="B3" s="15">
        <v>0</v>
      </c>
      <c r="C3" s="18">
        <v>7</v>
      </c>
      <c r="D3" s="18">
        <v>48</v>
      </c>
      <c r="E3" s="18">
        <v>43</v>
      </c>
    </row>
    <row r="4" spans="1:5" ht="30">
      <c r="A4" s="15" t="s">
        <v>18</v>
      </c>
      <c r="B4" s="15">
        <v>0</v>
      </c>
      <c r="C4" s="18">
        <v>7</v>
      </c>
      <c r="D4" s="18">
        <v>60</v>
      </c>
      <c r="E4" s="18">
        <v>63</v>
      </c>
    </row>
    <row r="5" spans="1:5">
      <c r="A5" s="15" t="s">
        <v>16</v>
      </c>
      <c r="B5" s="15">
        <v>0</v>
      </c>
      <c r="C5" s="18">
        <v>5</v>
      </c>
      <c r="D5" s="18">
        <v>18</v>
      </c>
      <c r="E5" s="18">
        <v>34</v>
      </c>
    </row>
    <row r="6" spans="1:5">
      <c r="A6" s="15" t="s">
        <v>6</v>
      </c>
      <c r="B6" s="15">
        <v>0</v>
      </c>
      <c r="C6" s="18">
        <v>1</v>
      </c>
      <c r="D6" s="18">
        <v>0</v>
      </c>
      <c r="E6" s="18">
        <v>0</v>
      </c>
    </row>
    <row r="7" spans="1:5">
      <c r="A7" s="15" t="s">
        <v>7</v>
      </c>
      <c r="B7" s="15">
        <v>0</v>
      </c>
      <c r="C7" s="18">
        <v>0</v>
      </c>
      <c r="D7" s="18">
        <v>1</v>
      </c>
      <c r="E7" s="18">
        <v>0</v>
      </c>
    </row>
    <row r="8" spans="1:5">
      <c r="A8" s="15" t="s">
        <v>8</v>
      </c>
      <c r="B8" s="15">
        <v>0</v>
      </c>
      <c r="C8" s="18">
        <v>0</v>
      </c>
      <c r="D8" s="18">
        <v>1</v>
      </c>
      <c r="E8" s="18">
        <v>1</v>
      </c>
    </row>
    <row r="9" spans="1:5">
      <c r="A9" s="16" t="s">
        <v>15</v>
      </c>
      <c r="B9" s="3">
        <f>SUM(B6:B8)</f>
        <v>0</v>
      </c>
      <c r="C9" s="3">
        <f t="shared" ref="C9:E9" si="0">SUM(C6:C8)</f>
        <v>1</v>
      </c>
      <c r="D9" s="3">
        <f t="shared" si="0"/>
        <v>2</v>
      </c>
      <c r="E9" s="3">
        <f t="shared" si="0"/>
        <v>1</v>
      </c>
    </row>
    <row r="10" spans="1:5">
      <c r="A10" s="16" t="s">
        <v>14</v>
      </c>
      <c r="B10" s="3">
        <f>SUM(B3:B8)</f>
        <v>0</v>
      </c>
      <c r="C10" s="3">
        <f t="shared" ref="C10:E10" si="1">SUM(C3:C8)</f>
        <v>20</v>
      </c>
      <c r="D10" s="3">
        <f t="shared" si="1"/>
        <v>128</v>
      </c>
      <c r="E10" s="3">
        <f t="shared" si="1"/>
        <v>141</v>
      </c>
    </row>
    <row r="13" spans="1:5">
      <c r="A13" s="1"/>
      <c r="B13" s="1" t="s">
        <v>22</v>
      </c>
      <c r="C13" s="1" t="s">
        <v>23</v>
      </c>
      <c r="D13" s="1" t="s">
        <v>24</v>
      </c>
      <c r="E13" s="1" t="s">
        <v>25</v>
      </c>
    </row>
    <row r="14" spans="1:5">
      <c r="A14" s="1" t="s">
        <v>17</v>
      </c>
      <c r="B14" s="1">
        <v>0</v>
      </c>
      <c r="C14" s="2">
        <v>7</v>
      </c>
      <c r="D14" s="2">
        <v>48</v>
      </c>
      <c r="E14" s="2">
        <v>43</v>
      </c>
    </row>
    <row r="15" spans="1:5" ht="30">
      <c r="A15" s="1" t="s">
        <v>18</v>
      </c>
      <c r="B15" s="1">
        <v>0</v>
      </c>
      <c r="C15" s="2">
        <v>7</v>
      </c>
      <c r="D15" s="2">
        <v>60</v>
      </c>
      <c r="E15" s="2">
        <v>63</v>
      </c>
    </row>
    <row r="16" spans="1:5">
      <c r="A16" s="22" t="s">
        <v>16</v>
      </c>
      <c r="B16" s="22">
        <v>0</v>
      </c>
      <c r="C16" s="12">
        <v>5</v>
      </c>
      <c r="D16" s="12">
        <v>18</v>
      </c>
      <c r="E16" s="12">
        <v>34</v>
      </c>
    </row>
    <row r="17" spans="1:5">
      <c r="A17" s="16" t="s">
        <v>15</v>
      </c>
      <c r="B17" s="3">
        <v>0</v>
      </c>
      <c r="C17" s="3">
        <v>1</v>
      </c>
      <c r="D17" s="3">
        <v>2</v>
      </c>
      <c r="E17" s="3">
        <v>1</v>
      </c>
    </row>
    <row r="18" spans="1:5">
      <c r="A18" s="16" t="s">
        <v>14</v>
      </c>
      <c r="B18" s="3">
        <v>0</v>
      </c>
      <c r="C18" s="3">
        <v>20</v>
      </c>
      <c r="D18" s="3">
        <v>128</v>
      </c>
      <c r="E18" s="3">
        <v>141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C34B-25C9-4DAC-963E-940F297D428D}">
  <dimension ref="A1:D18"/>
  <sheetViews>
    <sheetView workbookViewId="0">
      <selection activeCell="D17" sqref="D17"/>
    </sheetView>
  </sheetViews>
  <sheetFormatPr defaultRowHeight="15"/>
  <sheetData>
    <row r="1" spans="1:4">
      <c r="B1" t="s">
        <v>26</v>
      </c>
      <c r="C1" t="s">
        <v>27</v>
      </c>
      <c r="D1" t="s">
        <v>28</v>
      </c>
    </row>
    <row r="2" spans="1:4">
      <c r="A2" s="1" t="s">
        <v>2</v>
      </c>
      <c r="B2" s="2">
        <v>330</v>
      </c>
      <c r="C2" s="2">
        <v>98</v>
      </c>
      <c r="D2" s="2">
        <v>3.3673470000000001</v>
      </c>
    </row>
    <row r="3" spans="1:4">
      <c r="A3" s="1" t="s">
        <v>3</v>
      </c>
      <c r="B3" s="2">
        <v>446</v>
      </c>
      <c r="C3" s="2">
        <v>130</v>
      </c>
      <c r="D3" s="2">
        <v>3.4307690000000002</v>
      </c>
    </row>
    <row r="4" spans="1:4">
      <c r="A4" s="1" t="s">
        <v>4</v>
      </c>
      <c r="B4" s="2">
        <v>200</v>
      </c>
      <c r="C4" s="2">
        <v>57</v>
      </c>
      <c r="D4" s="2">
        <v>3.508772</v>
      </c>
    </row>
    <row r="5" spans="1:4">
      <c r="A5" s="1" t="s">
        <v>7</v>
      </c>
      <c r="B5" s="2">
        <v>3</v>
      </c>
      <c r="C5" s="2">
        <v>1</v>
      </c>
      <c r="D5" s="2">
        <v>3</v>
      </c>
    </row>
    <row r="6" spans="1:4">
      <c r="A6" s="1" t="s">
        <v>8</v>
      </c>
      <c r="B6" s="2">
        <v>7</v>
      </c>
      <c r="C6" s="2">
        <v>2</v>
      </c>
      <c r="D6" s="2">
        <v>3.5</v>
      </c>
    </row>
    <row r="7" spans="1:4">
      <c r="A7" s="1" t="s">
        <v>6</v>
      </c>
      <c r="B7" s="2">
        <v>2</v>
      </c>
      <c r="C7" s="2">
        <v>1</v>
      </c>
      <c r="D7" s="2">
        <v>2</v>
      </c>
    </row>
    <row r="8" spans="1:4">
      <c r="A8" s="6" t="s">
        <v>15</v>
      </c>
      <c r="B8">
        <f>SUM(B5:B7)</f>
        <v>12</v>
      </c>
      <c r="C8">
        <f t="shared" ref="C8" si="0">SUM(C5:C7)</f>
        <v>4</v>
      </c>
      <c r="D8">
        <f>B8/C8</f>
        <v>3</v>
      </c>
    </row>
    <row r="9" spans="1:4">
      <c r="A9" s="6" t="s">
        <v>14</v>
      </c>
      <c r="B9">
        <f>SUM(B2:B7)</f>
        <v>988</v>
      </c>
      <c r="C9">
        <f t="shared" ref="C9" si="1">SUM(C2:C7)</f>
        <v>289</v>
      </c>
      <c r="D9">
        <f>B9/C9</f>
        <v>3.4186851211072664</v>
      </c>
    </row>
    <row r="13" spans="1:4">
      <c r="A13" s="3"/>
      <c r="B13" s="3" t="s">
        <v>29</v>
      </c>
    </row>
    <row r="14" spans="1:4">
      <c r="A14" s="3" t="s">
        <v>17</v>
      </c>
      <c r="B14" s="3">
        <v>3.3673470000000001</v>
      </c>
    </row>
    <row r="15" spans="1:4">
      <c r="A15" s="3" t="s">
        <v>18</v>
      </c>
      <c r="B15" s="3">
        <v>3.4307690000000002</v>
      </c>
    </row>
    <row r="16" spans="1:4">
      <c r="A16" s="3" t="s">
        <v>16</v>
      </c>
      <c r="B16" s="3">
        <v>3.508772</v>
      </c>
    </row>
    <row r="17" spans="1:2">
      <c r="A17" s="3" t="s">
        <v>15</v>
      </c>
      <c r="B17" s="3">
        <v>3</v>
      </c>
    </row>
    <row r="18" spans="1:2">
      <c r="A18" s="3" t="s">
        <v>14</v>
      </c>
      <c r="B18" s="3">
        <v>3.4186851211072664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F87C-E490-4272-A0B2-19490E520814}">
  <dimension ref="A1:D20"/>
  <sheetViews>
    <sheetView tabSelected="1" workbookViewId="0">
      <selection activeCell="H20" sqref="H20"/>
    </sheetView>
  </sheetViews>
  <sheetFormatPr defaultRowHeight="15"/>
  <cols>
    <col min="1" max="1" width="20.5703125" customWidth="1"/>
  </cols>
  <sheetData>
    <row r="1" spans="1:4">
      <c r="A1" s="15"/>
      <c r="B1" s="15" t="s">
        <v>30</v>
      </c>
      <c r="C1" s="15" t="s">
        <v>31</v>
      </c>
      <c r="D1" s="15" t="s">
        <v>32</v>
      </c>
    </row>
    <row r="2" spans="1:4">
      <c r="A2" s="15" t="s">
        <v>33</v>
      </c>
      <c r="B2" s="18">
        <v>3364</v>
      </c>
      <c r="C2" s="18">
        <v>130</v>
      </c>
      <c r="D2" s="18">
        <v>3.8643999999999998E-2</v>
      </c>
    </row>
    <row r="3" spans="1:4">
      <c r="A3" s="15" t="s">
        <v>34</v>
      </c>
      <c r="B3" s="18">
        <v>2328</v>
      </c>
      <c r="C3" s="18">
        <v>57</v>
      </c>
      <c r="D3" s="18">
        <v>2.4485E-2</v>
      </c>
    </row>
    <row r="4" spans="1:4">
      <c r="A4" s="15" t="s">
        <v>35</v>
      </c>
      <c r="B4" s="18">
        <v>1927</v>
      </c>
      <c r="C4" s="18">
        <v>98</v>
      </c>
      <c r="D4" s="18">
        <v>5.0855999999999998E-2</v>
      </c>
    </row>
    <row r="5" spans="1:4">
      <c r="A5" s="15" t="s">
        <v>36</v>
      </c>
      <c r="B5" s="18">
        <v>87</v>
      </c>
      <c r="C5" s="18">
        <v>1</v>
      </c>
      <c r="D5" s="18">
        <v>1.1494000000000001E-2</v>
      </c>
    </row>
    <row r="6" spans="1:4">
      <c r="A6" s="15" t="s">
        <v>37</v>
      </c>
      <c r="B6" s="18">
        <v>18</v>
      </c>
      <c r="C6" s="18">
        <v>1</v>
      </c>
      <c r="D6" s="18">
        <v>5.5556000000000001E-2</v>
      </c>
    </row>
    <row r="7" spans="1:4">
      <c r="A7" s="15" t="s">
        <v>38</v>
      </c>
      <c r="B7" s="18">
        <v>14</v>
      </c>
      <c r="C7" s="18" t="s">
        <v>39</v>
      </c>
      <c r="D7" s="18" t="s">
        <v>39</v>
      </c>
    </row>
    <row r="8" spans="1:4" ht="45">
      <c r="A8" s="15" t="s">
        <v>40</v>
      </c>
      <c r="B8" s="18">
        <v>4</v>
      </c>
      <c r="C8" s="18" t="s">
        <v>39</v>
      </c>
      <c r="D8" s="18" t="s">
        <v>39</v>
      </c>
    </row>
    <row r="9" spans="1:4" ht="30">
      <c r="A9" s="15" t="s">
        <v>41</v>
      </c>
      <c r="B9" s="18">
        <v>3</v>
      </c>
      <c r="C9" s="18" t="s">
        <v>39</v>
      </c>
      <c r="D9" s="18" t="s">
        <v>39</v>
      </c>
    </row>
    <row r="10" spans="1:4">
      <c r="A10" s="16" t="s">
        <v>15</v>
      </c>
      <c r="B10" s="3">
        <f>SUM(B5:B9)</f>
        <v>126</v>
      </c>
      <c r="C10" s="3">
        <f>SUM(C5:C9)</f>
        <v>2</v>
      </c>
      <c r="D10" s="3">
        <f>C10/B10</f>
        <v>1.5873015873015872E-2</v>
      </c>
    </row>
    <row r="11" spans="1:4">
      <c r="A11" s="16" t="s">
        <v>14</v>
      </c>
      <c r="B11" s="3">
        <f>SUM(B2:B9)</f>
        <v>7745</v>
      </c>
      <c r="C11" s="3">
        <f>SUM(C2:C9)</f>
        <v>287</v>
      </c>
      <c r="D11" s="3">
        <f>C11/B11</f>
        <v>3.7056165267914783E-2</v>
      </c>
    </row>
    <row r="15" spans="1:4">
      <c r="A15" s="3"/>
      <c r="B15" s="3" t="s">
        <v>30</v>
      </c>
      <c r="C15" s="3" t="s">
        <v>31</v>
      </c>
      <c r="D15" s="3" t="s">
        <v>42</v>
      </c>
    </row>
    <row r="16" spans="1:4">
      <c r="A16" s="3" t="s">
        <v>35</v>
      </c>
      <c r="B16" s="3">
        <v>1927</v>
      </c>
      <c r="C16" s="3">
        <v>98</v>
      </c>
      <c r="D16" s="27">
        <v>5.0855999999999998E-2</v>
      </c>
    </row>
    <row r="17" spans="1:4">
      <c r="A17" s="3" t="s">
        <v>33</v>
      </c>
      <c r="B17" s="3">
        <v>3364</v>
      </c>
      <c r="C17" s="3">
        <v>130</v>
      </c>
      <c r="D17" s="27">
        <v>3.8643999999999998E-2</v>
      </c>
    </row>
    <row r="18" spans="1:4">
      <c r="A18" s="3" t="s">
        <v>34</v>
      </c>
      <c r="B18" s="3">
        <v>2328</v>
      </c>
      <c r="C18" s="3">
        <v>57</v>
      </c>
      <c r="D18" s="27">
        <v>2.4485E-2</v>
      </c>
    </row>
    <row r="19" spans="1:4">
      <c r="A19" s="3" t="s">
        <v>15</v>
      </c>
      <c r="B19" s="3">
        <v>126</v>
      </c>
      <c r="C19" s="3">
        <v>2</v>
      </c>
      <c r="D19" s="27">
        <v>1.5873015873015872E-2</v>
      </c>
    </row>
    <row r="20" spans="1:4">
      <c r="A20" s="3" t="s">
        <v>14</v>
      </c>
      <c r="B20" s="3">
        <v>7745</v>
      </c>
      <c r="C20" s="3">
        <v>287</v>
      </c>
      <c r="D20" s="27">
        <v>3.7056165267914783E-2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 of force </vt:lpstr>
      <vt:lpstr>Avg Force</vt:lpstr>
      <vt:lpstr>2019 numbers</vt:lpstr>
      <vt:lpstr>2019 levels</vt:lpstr>
      <vt:lpstr>2019 level proportions</vt:lpstr>
      <vt:lpstr>2019 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Gass</dc:creator>
  <cp:lastModifiedBy>Stephen Gass</cp:lastModifiedBy>
  <cp:lastPrinted>2021-04-12T20:39:45Z</cp:lastPrinted>
  <dcterms:created xsi:type="dcterms:W3CDTF">2021-04-12T20:00:14Z</dcterms:created>
  <dcterms:modified xsi:type="dcterms:W3CDTF">2021-04-15T15:38:36Z</dcterms:modified>
</cp:coreProperties>
</file>