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19.xml" ContentType="application/vnd.openxmlformats-officedocument.drawingml.chart+xml"/>
  <Override PartName="/xl/charts/chart21.xml" ContentType="application/vnd.openxmlformats-officedocument.drawingml.chart+xml"/>
  <Override PartName="/xl/charts/chart14.xml" ContentType="application/vnd.openxmlformats-officedocument.drawingml.chart+xml"/>
  <Override PartName="/xl/charts/chart20.xml" ContentType="application/vnd.openxmlformats-officedocument.drawingml.chart+xml"/>
  <Override PartName="/xl/charts/chart13.xml" ContentType="application/vnd.openxmlformats-officedocument.drawingml.chart+xml"/>
  <Override PartName="/xl/charts/chart22.xml" ContentType="application/vnd.openxmlformats-officedocument.drawingml.chart+xml"/>
  <Override PartName="/xl/charts/chart15.xml" ContentType="application/vnd.openxmlformats-officedocument.drawingml.chart+xml"/>
  <Override PartName="/xl/charts/chart23.xml" ContentType="application/vnd.openxmlformats-officedocument.drawingml.chart+xml"/>
  <Override PartName="/xl/charts/chart16.xml" ContentType="application/vnd.openxmlformats-officedocument.drawingml.chart+xml"/>
  <Override PartName="/xl/charts/chart24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<sst xmlns="http://schemas.openxmlformats.org/spreadsheetml/2006/main" count="138" uniqueCount="30">
  <si>
    <t xml:space="preserve">SUMMARY TABLE</t>
  </si>
  <si>
    <t xml:space="preserve">BSE</t>
  </si>
  <si>
    <t xml:space="preserve">TBSE</t>
  </si>
  <si>
    <t xml:space="preserve">AlgoA</t>
  </si>
  <si>
    <t xml:space="preserve">AlgoB</t>
  </si>
  <si>
    <t xml:space="preserve"># A Wins</t>
  </si>
  <si>
    <t xml:space="preserve"># B Wins</t>
  </si>
  <si>
    <t xml:space="preserve">AA</t>
  </si>
  <si>
    <t xml:space="preserve">ZIC</t>
  </si>
  <si>
    <t xml:space="preserve">ZIP</t>
  </si>
  <si>
    <t xml:space="preserve">GDX</t>
  </si>
  <si>
    <t xml:space="preserve">N.B Ratios are for buyers or sellers, not both – for totals just double numbers, eg: 2:38</t>
  </si>
  <si>
    <t xml:space="preserve">Ratio</t>
  </si>
  <si>
    <t xml:space="preserve">GDX Wins</t>
  </si>
  <si>
    <t xml:space="preserve">ZIP Wins</t>
  </si>
  <si>
    <r>
      <rPr>
        <b val="true"/>
        <sz val="12"/>
        <color rgb="FF000000"/>
        <rFont val="Symbol"/>
        <family val="0"/>
        <charset val="2"/>
      </rPr>
      <t xml:space="preserve">D</t>
    </r>
    <r>
      <rPr>
        <b val="true"/>
        <sz val="12"/>
        <color rgb="FF000000"/>
        <rFont val="Liberation Sans1"/>
        <family val="0"/>
        <charset val="1"/>
      </rPr>
      <t xml:space="preserve">wins</t>
    </r>
  </si>
  <si>
    <t xml:space="preserve">ZIC Wins</t>
  </si>
  <si>
    <t xml:space="preserve">D</t>
  </si>
  <si>
    <t xml:space="preserve">1:9</t>
  </si>
  <si>
    <t xml:space="preserve">2:8</t>
  </si>
  <si>
    <t xml:space="preserve">3:7</t>
  </si>
  <si>
    <t xml:space="preserve">4:6</t>
  </si>
  <si>
    <t xml:space="preserve">5:5</t>
  </si>
  <si>
    <t xml:space="preserve">6:4</t>
  </si>
  <si>
    <t xml:space="preserve">7:3</t>
  </si>
  <si>
    <t xml:space="preserve">8:2</t>
  </si>
  <si>
    <t xml:space="preserve">9:1</t>
  </si>
  <si>
    <t xml:space="preserve">Sum</t>
  </si>
  <si>
    <t xml:space="preserve">AA Wins</t>
  </si>
  <si>
    <t xml:space="preserve">diff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</si>
</sst>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"/>
    <numFmt numFmtId="166" formatCode="@"/>
  </numFmts>
  <fonts count="11">
    <font>
      <sz val="12"/>
      <color rgb="FF000000"/>
      <name val="Liberation Sans1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Liberation Sans1"/>
      <family val="0"/>
      <charset val="1"/>
    </font>
    <font>
      <b val="true"/>
      <sz val="12"/>
      <color rgb="FF000000"/>
      <name val="Symbol"/>
      <family val="0"/>
      <charset val="2"/>
    </font>
    <font>
      <b val="true"/>
      <sz val="14"/>
      <color rgb="FF000000"/>
      <name val="Symbol"/>
      <family val="0"/>
      <charset val="2"/>
    </font>
    <font>
      <sz val="14"/>
      <color rgb="FF000000"/>
      <name val="Symbol"/>
      <family val="0"/>
      <charset val="2"/>
    </font>
    <font>
      <b val="true"/>
      <sz val="12"/>
      <color rgb="FF000000"/>
      <name val="Liberation Sans1"/>
      <family val="0"/>
      <charset val="2"/>
    </font>
    <font>
      <sz val="9"/>
      <color rgb="FF595959"/>
      <name val="Calibri"/>
      <family val="2"/>
    </font>
    <font>
      <sz val="14"/>
      <color rgb="FF595959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C00000"/>
        <bgColor rgb="FF800000"/>
      </patternFill>
    </fill>
    <fill>
      <patternFill patternType="solid">
        <fgColor rgb="FFD0CECE"/>
        <bgColor rgb="FFD9D9D9"/>
      </patternFill>
    </fill>
    <fill>
      <patternFill patternType="solid">
        <fgColor rgb="FFB4C7E7"/>
        <bgColor rgb="FF99CCFF"/>
      </patternFill>
    </fill>
    <fill>
      <patternFill patternType="solid">
        <fgColor rgb="FFDAE3F3"/>
        <bgColor rgb="FFDEEBF7"/>
      </patternFill>
    </fill>
    <fill>
      <patternFill patternType="solid">
        <fgColor rgb="FFDEEBF7"/>
        <bgColor rgb="FFDAE3F3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4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4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6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4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4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3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FCC"/>
      <rgbColor rgb="FFDEEBF7"/>
      <rgbColor rgb="FF660066"/>
      <rgbColor rgb="FFFF8080"/>
      <rgbColor rgb="FF0066CC"/>
      <rgbColor rgb="FFB4C7E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AE3F3"/>
      <rgbColor rgb="FFD9D9D9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Sheet1!$Q$20:$Q$38</c:f>
              <c:numCache>
                <c:formatCode>General</c:formatCode>
                <c:ptCount val="19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>-114</c:v>
                </c:pt>
                <c:pt idx="11">
                  <c:v>-500</c:v>
                </c:pt>
                <c:pt idx="12">
                  <c:v>-464</c:v>
                </c:pt>
                <c:pt idx="13">
                  <c:v>-426</c:v>
                </c:pt>
                <c:pt idx="14">
                  <c:v>-128</c:v>
                </c:pt>
                <c:pt idx="15">
                  <c:v>424</c:v>
                </c:pt>
                <c:pt idx="16">
                  <c:v>356</c:v>
                </c:pt>
                <c:pt idx="17">
                  <c:v>538</c:v>
                </c:pt>
                <c:pt idx="18">
                  <c:v>334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68175989"/>
        <c:axId val="62787593"/>
      </c:lineChart>
      <c:catAx>
        <c:axId val="6817598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2787593"/>
        <c:crosses val="autoZero"/>
        <c:auto val="1"/>
        <c:lblAlgn val="ctr"/>
        <c:lblOffset val="100"/>
      </c:catAx>
      <c:valAx>
        <c:axId val="6278759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8175989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Sheet1!$U$20:$U$38</c:f>
              <c:numCache>
                <c:formatCode>General</c:formatCode>
                <c:ptCount val="19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>416</c:v>
                </c:pt>
                <c:pt idx="11">
                  <c:v>374</c:v>
                </c:pt>
                <c:pt idx="12">
                  <c:v>518</c:v>
                </c:pt>
                <c:pt idx="13">
                  <c:v>374</c:v>
                </c:pt>
                <c:pt idx="14">
                  <c:v>656</c:v>
                </c:pt>
                <c:pt idx="15">
                  <c:v>464</c:v>
                </c:pt>
                <c:pt idx="16">
                  <c:v>610</c:v>
                </c:pt>
                <c:pt idx="17">
                  <c:v>428</c:v>
                </c:pt>
                <c:pt idx="18">
                  <c:v>290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90413503"/>
        <c:axId val="3188698"/>
      </c:lineChart>
      <c:catAx>
        <c:axId val="90413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188698"/>
        <c:crosses val="autoZero"/>
        <c:auto val="1"/>
        <c:lblAlgn val="ctr"/>
        <c:lblOffset val="100"/>
      </c:catAx>
      <c:valAx>
        <c:axId val="318869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0413503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Sheet1!$U$57:$U$75</c:f>
              <c:numCache>
                <c:formatCode>General</c:formatCode>
                <c:ptCount val="19"/>
                <c:pt idx="0">
                  <c:v/>
                </c:pt>
                <c:pt idx="1">
                  <c:v>164</c:v>
                </c:pt>
                <c:pt idx="2">
                  <c:v>186</c:v>
                </c:pt>
                <c:pt idx="3">
                  <c:v>172</c:v>
                </c:pt>
                <c:pt idx="4">
                  <c:v>142</c:v>
                </c:pt>
                <c:pt idx="5">
                  <c:v>218</c:v>
                </c:pt>
                <c:pt idx="6">
                  <c:v>76</c:v>
                </c:pt>
                <c:pt idx="7">
                  <c:v>112</c:v>
                </c:pt>
                <c:pt idx="8">
                  <c:v>-68</c:v>
                </c:pt>
                <c:pt idx="9">
                  <c:v>-28</c:v>
                </c:pt>
                <c:pt idx="10">
                  <c:v/>
                </c:pt>
                <c:pt idx="11">
                  <c:v>974</c:v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75999211"/>
        <c:axId val="949790"/>
      </c:lineChart>
      <c:catAx>
        <c:axId val="759992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49790"/>
        <c:crossesAt val="0"/>
        <c:auto val="1"/>
        <c:lblAlgn val="ctr"/>
        <c:lblOffset val="100"/>
      </c:catAx>
      <c:valAx>
        <c:axId val="94979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5999211"/>
        <c:crossesAt val="1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BSE: GDX-vs-ZIP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Sheet1!$F$20:$F$38</c:f>
              <c:numCache>
                <c:formatCode>General</c:formatCode>
                <c:ptCount val="19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>12</c:v>
                </c:pt>
                <c:pt idx="11">
                  <c:v>246</c:v>
                </c:pt>
                <c:pt idx="12">
                  <c:v>300</c:v>
                </c:pt>
                <c:pt idx="13">
                  <c:v>344</c:v>
                </c:pt>
                <c:pt idx="14">
                  <c:v>406</c:v>
                </c:pt>
                <c:pt idx="15">
                  <c:v>284</c:v>
                </c:pt>
                <c:pt idx="16">
                  <c:v>284</c:v>
                </c:pt>
                <c:pt idx="17">
                  <c:v>300</c:v>
                </c:pt>
                <c:pt idx="18">
                  <c:v>82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92696266"/>
        <c:axId val="87727162"/>
      </c:lineChart>
      <c:catAx>
        <c:axId val="9269626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7727162"/>
        <c:crosses val="autoZero"/>
        <c:auto val="1"/>
        <c:lblAlgn val="ctr"/>
        <c:lblOffset val="100"/>
      </c:catAx>
      <c:valAx>
        <c:axId val="8772716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2696266"/>
        <c:crossesAt val="1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TBSE: GDX-vs-ZIP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Sheet1!$J$20:$J$38</c:f>
              <c:numCache>
                <c:formatCode>General</c:formatCode>
                <c:ptCount val="19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>-230</c:v>
                </c:pt>
                <c:pt idx="11">
                  <c:v>-192</c:v>
                </c:pt>
                <c:pt idx="12">
                  <c:v>-212</c:v>
                </c:pt>
                <c:pt idx="13">
                  <c:v>-277</c:v>
                </c:pt>
                <c:pt idx="14">
                  <c:v>-287</c:v>
                </c:pt>
                <c:pt idx="15">
                  <c:v>-184</c:v>
                </c:pt>
                <c:pt idx="16">
                  <c:v>-98</c:v>
                </c:pt>
                <c:pt idx="17">
                  <c:v>-47</c:v>
                </c:pt>
                <c:pt idx="18">
                  <c:v>-2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2779313"/>
        <c:axId val="75393121"/>
      </c:lineChart>
      <c:catAx>
        <c:axId val="277931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5393121"/>
        <c:crosses val="autoZero"/>
        <c:auto val="1"/>
        <c:lblAlgn val="ctr"/>
        <c:lblOffset val="100"/>
      </c:catAx>
      <c:valAx>
        <c:axId val="7539312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779313"/>
        <c:crossesAt val="1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Sheet1!$Q$57:$Q$75</c:f>
              <c:numCache>
                <c:formatCode>General</c:formatCode>
                <c:ptCount val="19"/>
                <c:pt idx="0">
                  <c:v/>
                </c:pt>
                <c:pt idx="1">
                  <c:v>80</c:v>
                </c:pt>
                <c:pt idx="2">
                  <c:v>238</c:v>
                </c:pt>
                <c:pt idx="3">
                  <c:v>334</c:v>
                </c:pt>
                <c:pt idx="4">
                  <c:v>420</c:v>
                </c:pt>
                <c:pt idx="5">
                  <c:v>372</c:v>
                </c:pt>
                <c:pt idx="6">
                  <c:v>258</c:v>
                </c:pt>
                <c:pt idx="7">
                  <c:v>320</c:v>
                </c:pt>
                <c:pt idx="8">
                  <c:v>302</c:v>
                </c:pt>
                <c:pt idx="9">
                  <c:v>272</c:v>
                </c:pt>
                <c:pt idx="10">
                  <c:v/>
                </c:pt>
                <c:pt idx="11">
                  <c:v>2596</c:v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66559666"/>
        <c:axId val="21325970"/>
      </c:lineChart>
      <c:catAx>
        <c:axId val="6655966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1325970"/>
        <c:crosses val="autoZero"/>
        <c:auto val="1"/>
        <c:lblAlgn val="ctr"/>
        <c:lblOffset val="100"/>
      </c:catAx>
      <c:valAx>
        <c:axId val="2132597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655966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BSE: GDX-vs-ZIC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Sheet1!$Q$94:$Q$112</c:f>
              <c:numCache>
                <c:formatCode>General</c:formatCode>
                <c:ptCount val="19"/>
                <c:pt idx="0">
                  <c:v>230</c:v>
                </c:pt>
                <c:pt idx="1">
                  <c:v>-46</c:v>
                </c:pt>
                <c:pt idx="2">
                  <c:v>-134</c:v>
                </c:pt>
                <c:pt idx="3">
                  <c:v>-202</c:v>
                </c:pt>
                <c:pt idx="4">
                  <c:v>110</c:v>
                </c:pt>
                <c:pt idx="5">
                  <c:v/>
                </c:pt>
                <c:pt idx="6">
                  <c:v>1128</c:v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38526627"/>
        <c:axId val="42733452"/>
      </c:lineChart>
      <c:catAx>
        <c:axId val="385266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2733452"/>
        <c:crosses val="autoZero"/>
        <c:auto val="1"/>
        <c:lblAlgn val="ctr"/>
        <c:lblOffset val="100"/>
      </c:catAx>
      <c:valAx>
        <c:axId val="427334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8526627"/>
        <c:crossesAt val="1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TBSE: GDX-vs-ZIC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Sheet1!$U$94:$U$112</c:f>
              <c:numCache>
                <c:formatCode>General</c:formatCode>
                <c:ptCount val="19"/>
                <c:pt idx="0">
                  <c:v>-24</c:v>
                </c:pt>
                <c:pt idx="1">
                  <c:v>-226</c:v>
                </c:pt>
                <c:pt idx="2">
                  <c:v>-18</c:v>
                </c:pt>
                <c:pt idx="3">
                  <c:v>114</c:v>
                </c:pt>
                <c:pt idx="4">
                  <c:v>154</c:v>
                </c:pt>
                <c:pt idx="5">
                  <c:v/>
                </c:pt>
                <c:pt idx="6">
                  <c:v>1276</c:v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71364545"/>
        <c:axId val="7001439"/>
      </c:lineChart>
      <c:catAx>
        <c:axId val="7136454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001439"/>
        <c:crosses val="autoZero"/>
        <c:auto val="1"/>
        <c:lblAlgn val="ctr"/>
        <c:lblOffset val="100"/>
      </c:catAx>
      <c:valAx>
        <c:axId val="700143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1364545"/>
        <c:crossesAt val="1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BSE: AA-vs-ZIP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Sheet1!$F$57:$F$75</c:f>
              <c:numCache>
                <c:formatCode>General</c:formatCode>
                <c:ptCount val="19"/>
                <c:pt idx="0">
                  <c:v/>
                </c:pt>
                <c:pt idx="1">
                  <c:v/>
                </c:pt>
                <c:pt idx="2">
                  <c:v>350</c:v>
                </c:pt>
                <c:pt idx="3">
                  <c:v>496</c:v>
                </c:pt>
                <c:pt idx="4">
                  <c:v>316</c:v>
                </c:pt>
                <c:pt idx="5">
                  <c:v>584</c:v>
                </c:pt>
                <c:pt idx="6">
                  <c:v>546</c:v>
                </c:pt>
                <c:pt idx="7">
                  <c:v>398</c:v>
                </c:pt>
                <c:pt idx="8">
                  <c:v>340</c:v>
                </c:pt>
                <c:pt idx="9">
                  <c:v>148</c:v>
                </c:pt>
                <c:pt idx="10">
                  <c:v>36</c:v>
                </c:pt>
                <c:pt idx="11">
                  <c:v/>
                </c:pt>
                <c:pt idx="12">
                  <c:v>3214</c:v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11120628"/>
        <c:axId val="40250434"/>
      </c:lineChart>
      <c:catAx>
        <c:axId val="111206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0250434"/>
        <c:crosses val="autoZero"/>
        <c:auto val="1"/>
        <c:lblAlgn val="ctr"/>
        <c:lblOffset val="100"/>
      </c:catAx>
      <c:valAx>
        <c:axId val="4025043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1120628"/>
        <c:crossesAt val="1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TBSE: AA-vs-ZIP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Sheet1!$J$57:$J$75</c:f>
              <c:numCache>
                <c:formatCode>General</c:formatCode>
                <c:ptCount val="19"/>
                <c:pt idx="0">
                  <c:v/>
                </c:pt>
                <c:pt idx="1">
                  <c:v/>
                </c:pt>
                <c:pt idx="2">
                  <c:v>-114</c:v>
                </c:pt>
                <c:pt idx="3">
                  <c:v>-16</c:v>
                </c:pt>
                <c:pt idx="4">
                  <c:v>-38</c:v>
                </c:pt>
                <c:pt idx="5">
                  <c:v>-98</c:v>
                </c:pt>
                <c:pt idx="6">
                  <c:v>-120</c:v>
                </c:pt>
                <c:pt idx="7">
                  <c:v>-222</c:v>
                </c:pt>
                <c:pt idx="8">
                  <c:v>-196</c:v>
                </c:pt>
                <c:pt idx="9">
                  <c:v>-146</c:v>
                </c:pt>
                <c:pt idx="10">
                  <c:v>-44</c:v>
                </c:pt>
                <c:pt idx="11">
                  <c:v/>
                </c:pt>
                <c:pt idx="12">
                  <c:v>-994</c:v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18528722"/>
        <c:axId val="4113319"/>
      </c:lineChart>
      <c:catAx>
        <c:axId val="1852872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113319"/>
        <c:crosses val="autoZero"/>
        <c:auto val="1"/>
        <c:lblAlgn val="ctr"/>
        <c:lblOffset val="100"/>
      </c:catAx>
      <c:valAx>
        <c:axId val="4113319"/>
        <c:scaling>
          <c:orientation val="minMax"/>
          <c:max val="500"/>
          <c:min val="-40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8528722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BSE: AA-vs-ZIC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Sheet1!$F$93:$F$111</c:f>
              <c:numCache>
                <c:formatCode>General</c:formatCode>
                <c:ptCount val="19"/>
                <c:pt idx="0">
                  <c:v>374</c:v>
                </c:pt>
                <c:pt idx="1">
                  <c:v>234</c:v>
                </c:pt>
                <c:pt idx="2">
                  <c:v>208</c:v>
                </c:pt>
                <c:pt idx="3">
                  <c:v>202</c:v>
                </c:pt>
                <c:pt idx="4">
                  <c:v/>
                </c:pt>
                <c:pt idx="5">
                  <c:v>2054</c:v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31113084"/>
        <c:axId val="31277174"/>
      </c:lineChart>
      <c:catAx>
        <c:axId val="311130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1277174"/>
        <c:crosses val="autoZero"/>
        <c:auto val="1"/>
        <c:lblAlgn val="ctr"/>
        <c:lblOffset val="100"/>
      </c:catAx>
      <c:valAx>
        <c:axId val="3127717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1113084"/>
        <c:crossesAt val="1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TBSE: AA-vs-ZIC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Sheet1!$J$93:$J$111</c:f>
              <c:numCache>
                <c:formatCode>General</c:formatCode>
                <c:ptCount val="19"/>
                <c:pt idx="0">
                  <c:v>420</c:v>
                </c:pt>
                <c:pt idx="1">
                  <c:v>266</c:v>
                </c:pt>
                <c:pt idx="2">
                  <c:v>378</c:v>
                </c:pt>
                <c:pt idx="3">
                  <c:v>298</c:v>
                </c:pt>
                <c:pt idx="4">
                  <c:v/>
                </c:pt>
                <c:pt idx="5">
                  <c:v>3182</c:v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68166936"/>
        <c:axId val="96642530"/>
      </c:lineChart>
      <c:catAx>
        <c:axId val="68166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6642530"/>
        <c:crosses val="autoZero"/>
        <c:auto val="1"/>
        <c:lblAlgn val="ctr"/>
        <c:lblOffset val="100"/>
      </c:catAx>
      <c:valAx>
        <c:axId val="9664253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8166936"/>
        <c:crossesAt val="1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<Relationship Id="rId4" Type="http://schemas.openxmlformats.org/officeDocument/2006/relationships/chart" Target="../charts/chart16.xml"/><Relationship Id="rId5" Type="http://schemas.openxmlformats.org/officeDocument/2006/relationships/chart" Target="../charts/chart17.xml"/><Relationship Id="rId6" Type="http://schemas.openxmlformats.org/officeDocument/2006/relationships/chart" Target="../charts/chart18.xml"/><Relationship Id="rId7" Type="http://schemas.openxmlformats.org/officeDocument/2006/relationships/chart" Target="../charts/chart19.xml"/><Relationship Id="rId8" Type="http://schemas.openxmlformats.org/officeDocument/2006/relationships/chart" Target="../charts/chart20.xml"/><Relationship Id="rId9" Type="http://schemas.openxmlformats.org/officeDocument/2006/relationships/chart" Target="../charts/chart21.xml"/><Relationship Id="rId10" Type="http://schemas.openxmlformats.org/officeDocument/2006/relationships/chart" Target="../charts/chart22.xml"/><Relationship Id="rId11" Type="http://schemas.openxmlformats.org/officeDocument/2006/relationships/chart" Target="../charts/chart23.xml"/><Relationship Id="rId12" Type="http://schemas.openxmlformats.org/officeDocument/2006/relationships/chart" Target="../charts/chart2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1080</xdr:colOff>
      <xdr:row>40</xdr:row>
      <xdr:rowOff>26640</xdr:rowOff>
    </xdr:from>
    <xdr:to>
      <xdr:col>17</xdr:col>
      <xdr:colOff>11160</xdr:colOff>
      <xdr:row>52</xdr:row>
      <xdr:rowOff>152280</xdr:rowOff>
    </xdr:to>
    <xdr:graphicFrame>
      <xdr:nvGraphicFramePr>
        <xdr:cNvPr id="0" name="Chart 12"/>
        <xdr:cNvGraphicFramePr/>
      </xdr:nvGraphicFramePr>
      <xdr:xfrm>
        <a:off x="7370640" y="7447680"/>
        <a:ext cx="3467880" cy="2462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18</xdr:col>
      <xdr:colOff>360</xdr:colOff>
      <xdr:row>40</xdr:row>
      <xdr:rowOff>1080</xdr:rowOff>
    </xdr:from>
    <xdr:to>
      <xdr:col>22</xdr:col>
      <xdr:colOff>24120</xdr:colOff>
      <xdr:row>52</xdr:row>
      <xdr:rowOff>164880</xdr:rowOff>
    </xdr:to>
    <xdr:graphicFrame>
      <xdr:nvGraphicFramePr>
        <xdr:cNvPr id="1" name="Chart 13"/>
        <xdr:cNvGraphicFramePr/>
      </xdr:nvGraphicFramePr>
      <xdr:xfrm>
        <a:off x="10994040" y="7422120"/>
        <a:ext cx="4633920" cy="2500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18</xdr:col>
      <xdr:colOff>38520</xdr:colOff>
      <xdr:row>69</xdr:row>
      <xdr:rowOff>144000</xdr:rowOff>
    </xdr:from>
    <xdr:to>
      <xdr:col>21</xdr:col>
      <xdr:colOff>883080</xdr:colOff>
      <xdr:row>80</xdr:row>
      <xdr:rowOff>86760</xdr:rowOff>
    </xdr:to>
    <xdr:graphicFrame>
      <xdr:nvGraphicFramePr>
        <xdr:cNvPr id="2" name="Chart 15"/>
        <xdr:cNvGraphicFramePr/>
      </xdr:nvGraphicFramePr>
      <xdr:xfrm>
        <a:off x="11032200" y="13144680"/>
        <a:ext cx="4302000" cy="1962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</xdr:col>
      <xdr:colOff>711720</xdr:colOff>
      <xdr:row>41</xdr:row>
      <xdr:rowOff>74520</xdr:rowOff>
    </xdr:from>
    <xdr:to>
      <xdr:col>5</xdr:col>
      <xdr:colOff>216720</xdr:colOff>
      <xdr:row>51</xdr:row>
      <xdr:rowOff>53640</xdr:rowOff>
    </xdr:to>
    <xdr:graphicFrame>
      <xdr:nvGraphicFramePr>
        <xdr:cNvPr id="3" name="Chart 21"/>
        <xdr:cNvGraphicFramePr/>
      </xdr:nvGraphicFramePr>
      <xdr:xfrm>
        <a:off x="878040" y="7647840"/>
        <a:ext cx="2252520" cy="1960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7</xdr:col>
      <xdr:colOff>65880</xdr:colOff>
      <xdr:row>42</xdr:row>
      <xdr:rowOff>7560</xdr:rowOff>
    </xdr:from>
    <xdr:to>
      <xdr:col>9</xdr:col>
      <xdr:colOff>638280</xdr:colOff>
      <xdr:row>51</xdr:row>
      <xdr:rowOff>59040</xdr:rowOff>
    </xdr:to>
    <xdr:graphicFrame>
      <xdr:nvGraphicFramePr>
        <xdr:cNvPr id="4" name="Chart 22"/>
        <xdr:cNvGraphicFramePr/>
      </xdr:nvGraphicFramePr>
      <xdr:xfrm>
        <a:off x="3645720" y="7733520"/>
        <a:ext cx="2349720" cy="1880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14</xdr:col>
      <xdr:colOff>108000</xdr:colOff>
      <xdr:row>71</xdr:row>
      <xdr:rowOff>125280</xdr:rowOff>
    </xdr:from>
    <xdr:to>
      <xdr:col>17</xdr:col>
      <xdr:colOff>11520</xdr:colOff>
      <xdr:row>79</xdr:row>
      <xdr:rowOff>163800</xdr:rowOff>
    </xdr:to>
    <xdr:graphicFrame>
      <xdr:nvGraphicFramePr>
        <xdr:cNvPr id="5" name="Chart 14"/>
        <xdr:cNvGraphicFramePr/>
      </xdr:nvGraphicFramePr>
      <xdr:xfrm>
        <a:off x="7477560" y="13507200"/>
        <a:ext cx="3361320" cy="1486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13</xdr:col>
      <xdr:colOff>741960</xdr:colOff>
      <xdr:row>103</xdr:row>
      <xdr:rowOff>103680</xdr:rowOff>
    </xdr:from>
    <xdr:to>
      <xdr:col>16</xdr:col>
      <xdr:colOff>307440</xdr:colOff>
      <xdr:row>113</xdr:row>
      <xdr:rowOff>147960</xdr:rowOff>
    </xdr:to>
    <xdr:graphicFrame>
      <xdr:nvGraphicFramePr>
        <xdr:cNvPr id="6" name="Chart 25"/>
        <xdr:cNvGraphicFramePr/>
      </xdr:nvGraphicFramePr>
      <xdr:xfrm>
        <a:off x="7250400" y="19577160"/>
        <a:ext cx="2731680" cy="1771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16</xdr:col>
      <xdr:colOff>592560</xdr:colOff>
      <xdr:row>103</xdr:row>
      <xdr:rowOff>110520</xdr:rowOff>
    </xdr:from>
    <xdr:to>
      <xdr:col>19</xdr:col>
      <xdr:colOff>795960</xdr:colOff>
      <xdr:row>113</xdr:row>
      <xdr:rowOff>155160</xdr:rowOff>
    </xdr:to>
    <xdr:graphicFrame>
      <xdr:nvGraphicFramePr>
        <xdr:cNvPr id="7" name="Chart 26"/>
        <xdr:cNvGraphicFramePr/>
      </xdr:nvGraphicFramePr>
      <xdr:xfrm>
        <a:off x="10267200" y="19584000"/>
        <a:ext cx="2674800" cy="1771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1</xdr:col>
      <xdr:colOff>593640</xdr:colOff>
      <xdr:row>71</xdr:row>
      <xdr:rowOff>7560</xdr:rowOff>
    </xdr:from>
    <xdr:to>
      <xdr:col>5</xdr:col>
      <xdr:colOff>418680</xdr:colOff>
      <xdr:row>80</xdr:row>
      <xdr:rowOff>187200</xdr:rowOff>
    </xdr:to>
    <xdr:graphicFrame>
      <xdr:nvGraphicFramePr>
        <xdr:cNvPr id="8" name="Chart 23"/>
        <xdr:cNvGraphicFramePr/>
      </xdr:nvGraphicFramePr>
      <xdr:xfrm>
        <a:off x="759960" y="13389480"/>
        <a:ext cx="2572560" cy="1818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7</xdr:col>
      <xdr:colOff>26640</xdr:colOff>
      <xdr:row>71</xdr:row>
      <xdr:rowOff>78120</xdr:rowOff>
    </xdr:from>
    <xdr:to>
      <xdr:col>10</xdr:col>
      <xdr:colOff>82440</xdr:colOff>
      <xdr:row>81</xdr:row>
      <xdr:rowOff>68760</xdr:rowOff>
    </xdr:to>
    <xdr:graphicFrame>
      <xdr:nvGraphicFramePr>
        <xdr:cNvPr id="9" name="Chart 24"/>
        <xdr:cNvGraphicFramePr/>
      </xdr:nvGraphicFramePr>
      <xdr:xfrm>
        <a:off x="3606480" y="13460040"/>
        <a:ext cx="2485440" cy="1819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1</xdr:col>
      <xdr:colOff>751680</xdr:colOff>
      <xdr:row>102</xdr:row>
      <xdr:rowOff>26280</xdr:rowOff>
    </xdr:from>
    <xdr:to>
      <xdr:col>5</xdr:col>
      <xdr:colOff>577440</xdr:colOff>
      <xdr:row>111</xdr:row>
      <xdr:rowOff>88200</xdr:rowOff>
    </xdr:to>
    <xdr:graphicFrame>
      <xdr:nvGraphicFramePr>
        <xdr:cNvPr id="10" name="Chart 1"/>
        <xdr:cNvGraphicFramePr/>
      </xdr:nvGraphicFramePr>
      <xdr:xfrm>
        <a:off x="918000" y="19309320"/>
        <a:ext cx="2573280" cy="1776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7</xdr:col>
      <xdr:colOff>52200</xdr:colOff>
      <xdr:row>102</xdr:row>
      <xdr:rowOff>32400</xdr:rowOff>
    </xdr:from>
    <xdr:to>
      <xdr:col>10</xdr:col>
      <xdr:colOff>108720</xdr:colOff>
      <xdr:row>111</xdr:row>
      <xdr:rowOff>95760</xdr:rowOff>
    </xdr:to>
    <xdr:graphicFrame>
      <xdr:nvGraphicFramePr>
        <xdr:cNvPr id="11" name="Chart 18"/>
        <xdr:cNvGraphicFramePr/>
      </xdr:nvGraphicFramePr>
      <xdr:xfrm>
        <a:off x="3632040" y="19315440"/>
        <a:ext cx="2486160" cy="1777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AF116"/>
  <sheetViews>
    <sheetView showFormulas="false" showGridLines="true" showRowColHeaders="true" showZeros="true" rightToLeft="false" tabSelected="true" showOutlineSymbols="true" defaultGridColor="true" view="normal" topLeftCell="A13" colorId="64" zoomScale="60" zoomScaleNormal="60" zoomScalePageLayoutView="100" workbookViewId="0">
      <selection pane="topLeft" activeCell="X105" activeCellId="0" sqref="X105"/>
    </sheetView>
  </sheetViews>
  <sheetFormatPr defaultRowHeight="16" zeroHeight="false" outlineLevelRow="0" outlineLevelCol="0"/>
  <cols>
    <col collapsed="false" customWidth="true" hidden="false" outlineLevel="0" max="1" min="1" style="0" width="1.71"/>
    <col collapsed="false" customWidth="true" hidden="false" outlineLevel="0" max="2" min="2" style="0" width="8.71"/>
    <col collapsed="false" customWidth="true" hidden="false" outlineLevel="0" max="3" min="3" style="0" width="0.43"/>
    <col collapsed="false" customWidth="true" hidden="false" outlineLevel="0" max="4" min="4" style="0" width="10.42"/>
    <col collapsed="false" customWidth="true" hidden="false" outlineLevel="0" max="5" min="5" style="0" width="8.71"/>
    <col collapsed="false" customWidth="true" hidden="false" outlineLevel="0" max="6" min="6" style="0" width="6.71"/>
    <col collapsed="false" customWidth="true" hidden="false" outlineLevel="0" max="7" min="7" style="0" width="0.14"/>
    <col collapsed="false" customWidth="true" hidden="false" outlineLevel="0" max="8" min="8" style="0" width="9.58"/>
    <col collapsed="false" customWidth="true" hidden="false" outlineLevel="0" max="9" min="9" style="0" width="8.71"/>
    <col collapsed="false" customWidth="true" hidden="false" outlineLevel="0" max="10" min="10" style="0" width="6.71"/>
    <col collapsed="false" customWidth="true" hidden="false" outlineLevel="0" max="13" min="11" style="0" width="1.71"/>
    <col collapsed="false" customWidth="true" hidden="false" outlineLevel="0" max="14" min="14" style="1" width="8.86"/>
    <col collapsed="false" customWidth="true" hidden="false" outlineLevel="0" max="17" min="15" style="0" width="11.86"/>
    <col collapsed="false" customWidth="true" hidden="false" outlineLevel="0" max="18" min="18" style="0" width="1.71"/>
    <col collapsed="false" customWidth="true" hidden="false" outlineLevel="0" max="22" min="19" style="0" width="11.86"/>
    <col collapsed="false" customWidth="true" hidden="false" outlineLevel="0" max="23" min="23" style="0" width="1.71"/>
    <col collapsed="false" customWidth="true" hidden="false" outlineLevel="0" max="25" min="24" style="0" width="7.71"/>
    <col collapsed="false" customWidth="true" hidden="false" outlineLevel="0" max="26" min="26" style="0" width="0.43"/>
    <col collapsed="false" customWidth="true" hidden="false" outlineLevel="0" max="28" min="27" style="0" width="8.71"/>
    <col collapsed="false" customWidth="true" hidden="false" outlineLevel="0" max="29" min="29" style="0" width="0.14"/>
    <col collapsed="false" customWidth="true" hidden="false" outlineLevel="0" max="31" min="30" style="0" width="8.71"/>
    <col collapsed="false" customWidth="true" hidden="false" outlineLevel="0" max="32" min="32" style="0" width="1.71"/>
    <col collapsed="false" customWidth="true" hidden="false" outlineLevel="0" max="1025" min="33" style="0" width="15.71"/>
  </cols>
  <sheetData>
    <row r="2" customFormat="false" ht="12" hidden="false" customHeight="true" outlineLevel="0" collapsed="false">
      <c r="U2" s="2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customFormat="false" ht="12" hidden="false" customHeight="true" outlineLevel="0" collapsed="false">
      <c r="U3" s="2"/>
      <c r="V3" s="3"/>
      <c r="W3" s="3"/>
      <c r="X3" s="3"/>
      <c r="Y3" s="3"/>
      <c r="Z3" s="3"/>
      <c r="AA3" s="3"/>
      <c r="AB3" s="3"/>
      <c r="AC3" s="3"/>
      <c r="AD3" s="3"/>
      <c r="AE3" s="3"/>
      <c r="AF3" s="3"/>
    </row>
    <row r="4" customFormat="false" ht="16" hidden="false" customHeight="false" outlineLevel="0" collapsed="false">
      <c r="U4" s="3" t="s">
        <v>0</v>
      </c>
      <c r="V4" s="3"/>
      <c r="W4" s="3"/>
      <c r="X4" s="4"/>
      <c r="Y4" s="4"/>
      <c r="Z4" s="5"/>
      <c r="AA4" s="6" t="s">
        <v>1</v>
      </c>
      <c r="AB4" s="6" t="s">
        <v>1</v>
      </c>
      <c r="AC4" s="5"/>
      <c r="AD4" s="6" t="s">
        <v>2</v>
      </c>
      <c r="AE4" s="6" t="s">
        <v>2</v>
      </c>
      <c r="AF4" s="3"/>
    </row>
    <row r="5" customFormat="false" ht="16" hidden="false" customHeight="false" outlineLevel="0" collapsed="false">
      <c r="U5" s="2"/>
      <c r="V5" s="6"/>
      <c r="W5" s="2"/>
      <c r="X5" s="6" t="s">
        <v>3</v>
      </c>
      <c r="Y5" s="6" t="s">
        <v>4</v>
      </c>
      <c r="Z5" s="5"/>
      <c r="AA5" s="6" t="s">
        <v>5</v>
      </c>
      <c r="AB5" s="6" t="s">
        <v>6</v>
      </c>
      <c r="AC5" s="7"/>
      <c r="AD5" s="6" t="s">
        <v>5</v>
      </c>
      <c r="AE5" s="6" t="s">
        <v>6</v>
      </c>
      <c r="AF5" s="3"/>
    </row>
    <row r="6" customFormat="false" ht="3" hidden="false" customHeight="true" outlineLevel="0" collapsed="false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9"/>
      <c r="U6" s="10"/>
      <c r="V6" s="6"/>
      <c r="W6" s="2"/>
      <c r="X6" s="7"/>
      <c r="Y6" s="7"/>
      <c r="Z6" s="5"/>
      <c r="AA6" s="7"/>
      <c r="AB6" s="7"/>
      <c r="AC6" s="7"/>
      <c r="AD6" s="7"/>
      <c r="AE6" s="7"/>
      <c r="AF6" s="3"/>
    </row>
    <row r="7" customFormat="false" ht="16" hidden="false" customHeight="false" outlineLevel="0" collapsed="false">
      <c r="U7" s="11"/>
      <c r="V7" s="11"/>
      <c r="W7" s="11"/>
      <c r="X7" s="11" t="s">
        <v>7</v>
      </c>
      <c r="Y7" s="11" t="s">
        <v>8</v>
      </c>
      <c r="Z7" s="8"/>
      <c r="AA7" s="12" t="n">
        <f aca="false">D98</f>
        <v>5527</v>
      </c>
      <c r="AB7" s="13" t="n">
        <f aca="false">E98</f>
        <v>3473</v>
      </c>
      <c r="AC7" s="9"/>
      <c r="AD7" s="12" t="n">
        <f aca="false">H98</f>
        <v>6091</v>
      </c>
      <c r="AE7" s="13" t="n">
        <f aca="false">I98</f>
        <v>2909</v>
      </c>
      <c r="AF7" s="3"/>
    </row>
    <row r="8" customFormat="false" ht="16" hidden="false" customHeight="false" outlineLevel="0" collapsed="false">
      <c r="U8" s="11"/>
      <c r="V8" s="11"/>
      <c r="W8" s="11"/>
      <c r="X8" s="11" t="s">
        <v>7</v>
      </c>
      <c r="Y8" s="11" t="s">
        <v>9</v>
      </c>
      <c r="Z8" s="8"/>
      <c r="AA8" s="12" t="n">
        <f aca="false">D69</f>
        <v>6107</v>
      </c>
      <c r="AB8" s="13" t="n">
        <f aca="false">E69</f>
        <v>2893</v>
      </c>
      <c r="AC8" s="9"/>
      <c r="AD8" s="13" t="n">
        <f aca="false">H69</f>
        <v>4003</v>
      </c>
      <c r="AE8" s="12" t="n">
        <f aca="false">I69</f>
        <v>4997</v>
      </c>
      <c r="AF8" s="3"/>
    </row>
    <row r="9" customFormat="false" ht="16" hidden="false" customHeight="false" outlineLevel="0" collapsed="false">
      <c r="U9" s="11"/>
      <c r="V9" s="11"/>
      <c r="W9" s="11"/>
      <c r="X9" s="11" t="s">
        <v>10</v>
      </c>
      <c r="Y9" s="11" t="s">
        <v>8</v>
      </c>
      <c r="Z9" s="8"/>
      <c r="AA9" s="12" t="n">
        <f aca="false">O100</f>
        <v>5064</v>
      </c>
      <c r="AB9" s="13" t="n">
        <f aca="false">P100</f>
        <v>3936</v>
      </c>
      <c r="AC9" s="9"/>
      <c r="AD9" s="14" t="n">
        <f aca="false">S100</f>
        <v>5138</v>
      </c>
      <c r="AE9" s="12" t="n">
        <f aca="false">T100</f>
        <v>3862</v>
      </c>
      <c r="AF9" s="3"/>
    </row>
    <row r="10" customFormat="false" ht="16" hidden="false" customHeight="false" outlineLevel="0" collapsed="false">
      <c r="U10" s="11"/>
      <c r="V10" s="11"/>
      <c r="W10" s="11"/>
      <c r="X10" s="11" t="s">
        <v>10</v>
      </c>
      <c r="Y10" s="11" t="s">
        <v>9</v>
      </c>
      <c r="Z10" s="8"/>
      <c r="AA10" s="12" t="n">
        <f aca="false">D40</f>
        <v>5629</v>
      </c>
      <c r="AB10" s="13" t="n">
        <f aca="false">E40</f>
        <v>3371</v>
      </c>
      <c r="AC10" s="9"/>
      <c r="AD10" s="14" t="n">
        <f aca="false">H40</f>
        <v>3675</v>
      </c>
      <c r="AE10" s="12" t="n">
        <f aca="false">I40</f>
        <v>5325</v>
      </c>
      <c r="AF10" s="3"/>
    </row>
    <row r="11" customFormat="false" ht="12" hidden="false" customHeight="true" outlineLevel="0" collapsed="false">
      <c r="U11" s="11"/>
      <c r="V11" s="11"/>
      <c r="W11" s="11"/>
      <c r="X11" s="11"/>
      <c r="Y11" s="11"/>
      <c r="AA11" s="12"/>
      <c r="AB11" s="13"/>
      <c r="AC11" s="11"/>
      <c r="AD11" s="14"/>
      <c r="AE11" s="12"/>
      <c r="AF11" s="3"/>
    </row>
    <row r="12" customFormat="false" ht="16" hidden="false" customHeight="false" outlineLevel="0" collapsed="false">
      <c r="U12" s="11"/>
      <c r="V12" s="11"/>
      <c r="W12" s="11"/>
      <c r="X12" s="11" t="s">
        <v>9</v>
      </c>
      <c r="Y12" s="11" t="s">
        <v>8</v>
      </c>
      <c r="AA12" s="12" t="n">
        <f aca="false">P40</f>
        <v>4490</v>
      </c>
      <c r="AB12" s="14" t="n">
        <f aca="false">O40</f>
        <v>4510</v>
      </c>
      <c r="AC12" s="11"/>
      <c r="AD12" s="13" t="n">
        <f aca="false">T40</f>
        <v>2435</v>
      </c>
      <c r="AE12" s="12" t="n">
        <f aca="false">S40</f>
        <v>6565</v>
      </c>
      <c r="AF12" s="3"/>
    </row>
    <row r="13" customFormat="false" ht="16" hidden="false" customHeight="false" outlineLevel="0" collapsed="false">
      <c r="U13" s="11"/>
      <c r="V13" s="11"/>
      <c r="W13" s="11"/>
      <c r="X13" s="11" t="s">
        <v>7</v>
      </c>
      <c r="Y13" s="11" t="s">
        <v>10</v>
      </c>
      <c r="Z13" s="1"/>
      <c r="AA13" s="12" t="n">
        <f aca="false">O68</f>
        <v>5798</v>
      </c>
      <c r="AB13" s="13" t="n">
        <f aca="false">P68</f>
        <v>3202</v>
      </c>
      <c r="AC13" s="11"/>
      <c r="AD13" s="13" t="n">
        <f aca="false">S68</f>
        <v>4987</v>
      </c>
      <c r="AE13" s="12" t="n">
        <f aca="false">T68</f>
        <v>4013</v>
      </c>
      <c r="AF13" s="3"/>
    </row>
    <row r="14" customFormat="false" ht="12" hidden="false" customHeight="true" outlineLevel="0" collapsed="false"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</row>
    <row r="15" customFormat="false" ht="16" hidden="false" customHeight="false" outlineLevel="0" collapsed="false">
      <c r="B15" s="15" t="s">
        <v>11</v>
      </c>
      <c r="C15" s="15"/>
      <c r="D15" s="15"/>
      <c r="E15" s="15"/>
      <c r="F15" s="15"/>
      <c r="G15" s="15"/>
      <c r="H15" s="15"/>
      <c r="I15" s="15"/>
      <c r="J15" s="16"/>
      <c r="K15" s="16"/>
      <c r="X15" s="1"/>
      <c r="Y15" s="1"/>
      <c r="AA15" s="17"/>
      <c r="AB15" s="18"/>
      <c r="AC15" s="1"/>
      <c r="AD15" s="18"/>
      <c r="AE15" s="17"/>
    </row>
    <row r="16" customFormat="false" ht="16" hidden="false" customHeight="false" outlineLevel="0" collapsed="false">
      <c r="B16" s="16"/>
      <c r="C16" s="16"/>
      <c r="D16" s="16"/>
      <c r="E16" s="16"/>
      <c r="F16" s="16"/>
      <c r="G16" s="16"/>
      <c r="H16" s="16"/>
      <c r="I16" s="16"/>
      <c r="J16" s="16"/>
      <c r="K16" s="16"/>
      <c r="X16" s="1"/>
      <c r="Y16" s="1"/>
      <c r="AA16" s="17"/>
      <c r="AB16" s="18"/>
      <c r="AC16" s="1"/>
      <c r="AD16" s="18"/>
      <c r="AE16" s="17"/>
    </row>
    <row r="17" customFormat="false" ht="12" hidden="false" customHeight="true" outlineLevel="0" collapsed="false"/>
    <row r="18" customFormat="false" ht="15" hidden="false" customHeight="false" outlineLevel="0" collapsed="false">
      <c r="N18" s="0"/>
    </row>
    <row r="19" customFormat="false" ht="15" hidden="false" customHeight="false" outlineLevel="0" collapsed="false">
      <c r="N19" s="0"/>
      <c r="V19" s="1"/>
    </row>
    <row r="20" customFormat="false" ht="15" hidden="false" customHeight="false" outlineLevel="0" collapsed="false">
      <c r="N20" s="0"/>
      <c r="V20" s="1"/>
    </row>
    <row r="21" customFormat="false" ht="15" hidden="false" customHeight="false" outlineLevel="0" collapsed="false">
      <c r="N21" s="0"/>
      <c r="V21" s="1"/>
    </row>
    <row r="22" customFormat="false" ht="15" hidden="false" customHeight="false" outlineLevel="0" collapsed="false">
      <c r="N22" s="0"/>
      <c r="V22" s="1"/>
    </row>
    <row r="23" customFormat="false" ht="15" hidden="false" customHeight="false" outlineLevel="0" collapsed="false">
      <c r="N23" s="0"/>
      <c r="V23" s="1"/>
    </row>
    <row r="24" customFormat="false" ht="15" hidden="false" customHeight="false" outlineLevel="0" collapsed="false">
      <c r="N24" s="0"/>
      <c r="V24" s="1"/>
    </row>
    <row r="25" customFormat="false" ht="15" hidden="false" customHeight="false" outlineLevel="0" collapsed="false">
      <c r="N25" s="0"/>
      <c r="V25" s="1"/>
    </row>
    <row r="26" customFormat="false" ht="15" hidden="false" customHeight="false" outlineLevel="0" collapsed="false">
      <c r="N26" s="0"/>
      <c r="V26" s="1"/>
    </row>
    <row r="27" customFormat="false" ht="15" hidden="false" customHeight="false" outlineLevel="0" collapsed="false">
      <c r="A27" s="19"/>
      <c r="B27" s="19"/>
      <c r="C27" s="19"/>
      <c r="D27" s="19"/>
      <c r="E27" s="19"/>
      <c r="F27" s="19"/>
      <c r="G27" s="19"/>
      <c r="H27" s="19"/>
      <c r="I27" s="19"/>
      <c r="J27" s="19"/>
      <c r="K27" s="19"/>
      <c r="N27" s="0"/>
      <c r="V27" s="1"/>
    </row>
    <row r="28" customFormat="false" ht="15" hidden="false" customHeight="false" outlineLevel="0" collapsed="false">
      <c r="A28" s="19"/>
      <c r="B28" s="20"/>
      <c r="C28" s="21"/>
      <c r="D28" s="22"/>
      <c r="E28" s="22" t="s">
        <v>1</v>
      </c>
      <c r="F28" s="22"/>
      <c r="G28" s="23"/>
      <c r="H28" s="22"/>
      <c r="I28" s="22" t="s">
        <v>2</v>
      </c>
      <c r="J28" s="22"/>
      <c r="K28" s="23"/>
      <c r="O28" s="24" t="s">
        <v>1</v>
      </c>
      <c r="P28" s="24"/>
      <c r="Q28" s="25"/>
      <c r="R28" s="25"/>
      <c r="S28" s="24" t="s">
        <v>2</v>
      </c>
      <c r="T28" s="24"/>
      <c r="V28" s="1"/>
    </row>
    <row r="29" customFormat="false" ht="17.35" hidden="false" customHeight="false" outlineLevel="0" collapsed="false">
      <c r="A29" s="19"/>
      <c r="B29" s="26" t="s">
        <v>12</v>
      </c>
      <c r="C29" s="27"/>
      <c r="D29" s="26" t="s">
        <v>13</v>
      </c>
      <c r="E29" s="26" t="s">
        <v>14</v>
      </c>
      <c r="F29" s="28" t="s">
        <v>15</v>
      </c>
      <c r="G29" s="21"/>
      <c r="H29" s="26" t="s">
        <v>13</v>
      </c>
      <c r="I29" s="26" t="s">
        <v>14</v>
      </c>
      <c r="J29" s="28" t="s">
        <v>15</v>
      </c>
      <c r="K29" s="29"/>
      <c r="N29" s="1" t="s">
        <v>12</v>
      </c>
      <c r="O29" s="1" t="s">
        <v>16</v>
      </c>
      <c r="P29" s="1" t="s">
        <v>14</v>
      </c>
      <c r="Q29" s="30" t="s">
        <v>17</v>
      </c>
      <c r="S29" s="1" t="s">
        <v>16</v>
      </c>
      <c r="T29" s="1" t="s">
        <v>14</v>
      </c>
      <c r="U29" s="30" t="s">
        <v>17</v>
      </c>
      <c r="V29" s="1"/>
    </row>
    <row r="30" customFormat="false" ht="15" hidden="false" customHeight="false" outlineLevel="0" collapsed="false">
      <c r="A30" s="19"/>
      <c r="B30" s="31" t="s">
        <v>18</v>
      </c>
      <c r="C30" s="32"/>
      <c r="D30" s="33" t="n">
        <v>506</v>
      </c>
      <c r="E30" s="34" t="n">
        <f aca="false">1000-D30</f>
        <v>494</v>
      </c>
      <c r="F30" s="35" t="n">
        <f aca="false">D30-E30</f>
        <v>12</v>
      </c>
      <c r="G30" s="19"/>
      <c r="H30" s="35" t="n">
        <v>385</v>
      </c>
      <c r="I30" s="36" t="n">
        <f aca="false">(1000-H30)</f>
        <v>615</v>
      </c>
      <c r="J30" s="35" t="n">
        <f aca="false">H30-I30</f>
        <v>-230</v>
      </c>
      <c r="K30" s="37"/>
      <c r="N30" s="38" t="s">
        <v>18</v>
      </c>
      <c r="O30" s="1" t="n">
        <v>443</v>
      </c>
      <c r="P30" s="39" t="n">
        <f aca="false">1000-O30</f>
        <v>557</v>
      </c>
      <c r="Q30" s="1" t="n">
        <f aca="false">O30-P30</f>
        <v>-114</v>
      </c>
      <c r="R30" s="40"/>
      <c r="S30" s="39" t="n">
        <v>708</v>
      </c>
      <c r="T30" s="1" t="n">
        <f aca="false">SUM(1000-S30)</f>
        <v>292</v>
      </c>
      <c r="U30" s="1" t="n">
        <f aca="false">S30-T30</f>
        <v>416</v>
      </c>
      <c r="V30" s="1"/>
    </row>
    <row r="31" customFormat="false" ht="15" hidden="false" customHeight="false" outlineLevel="0" collapsed="false">
      <c r="A31" s="19"/>
      <c r="B31" s="31" t="s">
        <v>19</v>
      </c>
      <c r="C31" s="32"/>
      <c r="D31" s="33" t="n">
        <v>623</v>
      </c>
      <c r="E31" s="34" t="n">
        <f aca="false">1000-D31</f>
        <v>377</v>
      </c>
      <c r="F31" s="35" t="n">
        <f aca="false">D31-E31</f>
        <v>246</v>
      </c>
      <c r="G31" s="19"/>
      <c r="H31" s="41" t="n">
        <v>404</v>
      </c>
      <c r="I31" s="36" t="n">
        <f aca="false">(1000-H31)</f>
        <v>596</v>
      </c>
      <c r="J31" s="35" t="n">
        <f aca="false">H31-I31</f>
        <v>-192</v>
      </c>
      <c r="K31" s="37"/>
      <c r="N31" s="38" t="s">
        <v>19</v>
      </c>
      <c r="O31" s="1" t="n">
        <v>250</v>
      </c>
      <c r="P31" s="39" t="n">
        <f aca="false">1000-O31</f>
        <v>750</v>
      </c>
      <c r="Q31" s="1" t="n">
        <f aca="false">O31-P31</f>
        <v>-500</v>
      </c>
      <c r="R31" s="40"/>
      <c r="S31" s="39" t="n">
        <v>687</v>
      </c>
      <c r="T31" s="1" t="n">
        <f aca="false">SUM(1000-S31)</f>
        <v>313</v>
      </c>
      <c r="U31" s="1" t="n">
        <f aca="false">S31-T31</f>
        <v>374</v>
      </c>
      <c r="V31" s="1"/>
    </row>
    <row r="32" customFormat="false" ht="15" hidden="false" customHeight="false" outlineLevel="0" collapsed="false">
      <c r="A32" s="19"/>
      <c r="B32" s="31" t="s">
        <v>20</v>
      </c>
      <c r="C32" s="32"/>
      <c r="D32" s="33" t="n">
        <v>650</v>
      </c>
      <c r="E32" s="34" t="n">
        <f aca="false">1000-D32</f>
        <v>350</v>
      </c>
      <c r="F32" s="35" t="n">
        <f aca="false">D32-E32</f>
        <v>300</v>
      </c>
      <c r="G32" s="19"/>
      <c r="H32" s="35" t="n">
        <v>394</v>
      </c>
      <c r="I32" s="36" t="n">
        <f aca="false">(1000-H32)</f>
        <v>606</v>
      </c>
      <c r="J32" s="35" t="n">
        <f aca="false">H32-I32</f>
        <v>-212</v>
      </c>
      <c r="K32" s="37"/>
      <c r="N32" s="38" t="s">
        <v>20</v>
      </c>
      <c r="O32" s="42" t="n">
        <v>268</v>
      </c>
      <c r="P32" s="39" t="n">
        <f aca="false">1000-O32</f>
        <v>732</v>
      </c>
      <c r="Q32" s="1" t="n">
        <f aca="false">O32-P32</f>
        <v>-464</v>
      </c>
      <c r="R32" s="40"/>
      <c r="S32" s="39" t="n">
        <v>759</v>
      </c>
      <c r="T32" s="1" t="n">
        <f aca="false">SUM(1000-S32)</f>
        <v>241</v>
      </c>
      <c r="U32" s="1" t="n">
        <f aca="false">S32-T32</f>
        <v>518</v>
      </c>
      <c r="V32" s="1"/>
    </row>
    <row r="33" customFormat="false" ht="15" hidden="false" customHeight="false" outlineLevel="0" collapsed="false">
      <c r="A33" s="19"/>
      <c r="B33" s="31" t="s">
        <v>21</v>
      </c>
      <c r="C33" s="32"/>
      <c r="D33" s="33" t="n">
        <v>672</v>
      </c>
      <c r="E33" s="34" t="n">
        <f aca="false">1000-D33</f>
        <v>328</v>
      </c>
      <c r="F33" s="35" t="n">
        <f aca="false">D33-E33</f>
        <v>344</v>
      </c>
      <c r="G33" s="19"/>
      <c r="H33" s="41" t="n">
        <v>378</v>
      </c>
      <c r="I33" s="36" t="n">
        <f aca="false">(1000-H33)</f>
        <v>622</v>
      </c>
      <c r="J33" s="35" t="n">
        <f aca="false">H34-I33</f>
        <v>-277</v>
      </c>
      <c r="K33" s="37"/>
      <c r="N33" s="38" t="s">
        <v>21</v>
      </c>
      <c r="O33" s="17" t="n">
        <v>287</v>
      </c>
      <c r="P33" s="39" t="n">
        <f aca="false">1000-O33</f>
        <v>713</v>
      </c>
      <c r="Q33" s="1" t="n">
        <f aca="false">O33-P33</f>
        <v>-426</v>
      </c>
      <c r="R33" s="43"/>
      <c r="S33" s="18" t="n">
        <v>687</v>
      </c>
      <c r="T33" s="1" t="n">
        <f aca="false">SUM(1000-S33)</f>
        <v>313</v>
      </c>
      <c r="U33" s="1" t="n">
        <f aca="false">S33-T33</f>
        <v>374</v>
      </c>
      <c r="V33" s="1"/>
    </row>
    <row r="34" customFormat="false" ht="15" hidden="false" customHeight="false" outlineLevel="0" collapsed="false">
      <c r="A34" s="19"/>
      <c r="B34" s="31" t="s">
        <v>22</v>
      </c>
      <c r="C34" s="32"/>
      <c r="D34" s="33" t="n">
        <v>703</v>
      </c>
      <c r="E34" s="34" t="n">
        <f aca="false">1000-D34</f>
        <v>297</v>
      </c>
      <c r="F34" s="35" t="n">
        <f aca="false">D34-E34</f>
        <v>406</v>
      </c>
      <c r="G34" s="19"/>
      <c r="H34" s="44" t="n">
        <v>345</v>
      </c>
      <c r="I34" s="36" t="n">
        <f aca="false">(1000-H34)</f>
        <v>655</v>
      </c>
      <c r="J34" s="35" t="n">
        <f aca="false">H35-I34</f>
        <v>-287</v>
      </c>
      <c r="K34" s="37"/>
      <c r="N34" s="38" t="s">
        <v>22</v>
      </c>
      <c r="O34" s="1" t="n">
        <v>436</v>
      </c>
      <c r="P34" s="39" t="n">
        <f aca="false">1000-O34</f>
        <v>564</v>
      </c>
      <c r="Q34" s="1" t="n">
        <f aca="false">O34-P34</f>
        <v>-128</v>
      </c>
      <c r="R34" s="40"/>
      <c r="S34" s="39" t="n">
        <v>828</v>
      </c>
      <c r="T34" s="1" t="n">
        <f aca="false">SUM(1000-S34)</f>
        <v>172</v>
      </c>
      <c r="U34" s="1" t="n">
        <f aca="false">S34-T34</f>
        <v>656</v>
      </c>
      <c r="V34" s="1"/>
    </row>
    <row r="35" customFormat="false" ht="15" hidden="false" customHeight="false" outlineLevel="0" collapsed="false">
      <c r="A35" s="19"/>
      <c r="B35" s="31" t="s">
        <v>23</v>
      </c>
      <c r="C35" s="32"/>
      <c r="D35" s="45" t="n">
        <v>642</v>
      </c>
      <c r="E35" s="34" t="n">
        <f aca="false">1000-D35</f>
        <v>358</v>
      </c>
      <c r="F35" s="35" t="n">
        <f aca="false">D35-E35</f>
        <v>284</v>
      </c>
      <c r="G35" s="19"/>
      <c r="H35" s="35" t="n">
        <v>368</v>
      </c>
      <c r="I35" s="36" t="n">
        <f aca="false">(1000-H35)</f>
        <v>632</v>
      </c>
      <c r="J35" s="35" t="n">
        <f aca="false">H36-I35</f>
        <v>-184</v>
      </c>
      <c r="K35" s="37"/>
      <c r="N35" s="38" t="s">
        <v>23</v>
      </c>
      <c r="O35" s="39" t="n">
        <v>712</v>
      </c>
      <c r="P35" s="42" t="n">
        <f aca="false">1000-O35</f>
        <v>288</v>
      </c>
      <c r="Q35" s="1" t="n">
        <f aca="false">O35-P35</f>
        <v>424</v>
      </c>
      <c r="R35" s="40"/>
      <c r="S35" s="39" t="n">
        <v>732</v>
      </c>
      <c r="T35" s="1" t="n">
        <f aca="false">SUM(1000-S35)</f>
        <v>268</v>
      </c>
      <c r="U35" s="1" t="n">
        <f aca="false">S35-T35</f>
        <v>464</v>
      </c>
      <c r="V35" s="1"/>
    </row>
    <row r="36" customFormat="false" ht="15" hidden="false" customHeight="false" outlineLevel="0" collapsed="false">
      <c r="A36" s="19"/>
      <c r="B36" s="31" t="s">
        <v>24</v>
      </c>
      <c r="C36" s="32"/>
      <c r="D36" s="33" t="n">
        <v>642</v>
      </c>
      <c r="E36" s="34" t="n">
        <f aca="false">1000-D36</f>
        <v>358</v>
      </c>
      <c r="F36" s="35" t="n">
        <f aca="false">D36-E36</f>
        <v>284</v>
      </c>
      <c r="G36" s="19"/>
      <c r="H36" s="35" t="n">
        <v>448</v>
      </c>
      <c r="I36" s="36" t="n">
        <f aca="false">(1000-H36)</f>
        <v>552</v>
      </c>
      <c r="J36" s="35" t="n">
        <f aca="false">H37-I36</f>
        <v>-98</v>
      </c>
      <c r="K36" s="37"/>
      <c r="N36" s="38" t="s">
        <v>24</v>
      </c>
      <c r="O36" s="39" t="n">
        <v>678</v>
      </c>
      <c r="P36" s="42" t="n">
        <f aca="false">1000-O36</f>
        <v>322</v>
      </c>
      <c r="Q36" s="1" t="n">
        <f aca="false">O36-P36</f>
        <v>356</v>
      </c>
      <c r="R36" s="40"/>
      <c r="S36" s="39" t="n">
        <v>805</v>
      </c>
      <c r="T36" s="1" t="n">
        <f aca="false">SUM(1000-S36)</f>
        <v>195</v>
      </c>
      <c r="U36" s="1" t="n">
        <f aca="false">S36-T36</f>
        <v>610</v>
      </c>
      <c r="V36" s="1"/>
    </row>
    <row r="37" customFormat="false" ht="15" hidden="false" customHeight="false" outlineLevel="0" collapsed="false">
      <c r="A37" s="19"/>
      <c r="B37" s="31" t="s">
        <v>25</v>
      </c>
      <c r="C37" s="32"/>
      <c r="D37" s="33" t="n">
        <v>650</v>
      </c>
      <c r="E37" s="34" t="n">
        <f aca="false">1000-D37</f>
        <v>350</v>
      </c>
      <c r="F37" s="35" t="n">
        <f aca="false">D37-E37</f>
        <v>300</v>
      </c>
      <c r="G37" s="19"/>
      <c r="H37" s="35" t="n">
        <v>454</v>
      </c>
      <c r="I37" s="36" t="n">
        <f aca="false">(1000-H37)</f>
        <v>546</v>
      </c>
      <c r="J37" s="35" t="n">
        <f aca="false">H38-I37</f>
        <v>-47</v>
      </c>
      <c r="K37" s="37"/>
      <c r="N37" s="38" t="s">
        <v>25</v>
      </c>
      <c r="O37" s="39" t="n">
        <v>769</v>
      </c>
      <c r="P37" s="42" t="n">
        <f aca="false">1000-O37</f>
        <v>231</v>
      </c>
      <c r="Q37" s="1" t="n">
        <f aca="false">O37-P37</f>
        <v>538</v>
      </c>
      <c r="R37" s="40"/>
      <c r="S37" s="39" t="n">
        <v>714</v>
      </c>
      <c r="T37" s="1" t="n">
        <f aca="false">SUM(1000-S37)</f>
        <v>286</v>
      </c>
      <c r="U37" s="1" t="n">
        <f aca="false">S37-T37</f>
        <v>428</v>
      </c>
      <c r="V37" s="1"/>
    </row>
    <row r="38" customFormat="false" ht="15" hidden="false" customHeight="false" outlineLevel="0" collapsed="false">
      <c r="A38" s="19"/>
      <c r="B38" s="31" t="s">
        <v>26</v>
      </c>
      <c r="C38" s="32"/>
      <c r="D38" s="33" t="n">
        <v>541</v>
      </c>
      <c r="E38" s="34" t="n">
        <f aca="false">1000-D38</f>
        <v>459</v>
      </c>
      <c r="F38" s="35" t="n">
        <f aca="false">D38-E38</f>
        <v>82</v>
      </c>
      <c r="G38" s="19"/>
      <c r="H38" s="35" t="n">
        <v>499</v>
      </c>
      <c r="I38" s="36" t="n">
        <f aca="false">(1000-H38)</f>
        <v>501</v>
      </c>
      <c r="J38" s="35" t="n">
        <f aca="false">H38-I38</f>
        <v>-2</v>
      </c>
      <c r="K38" s="37"/>
      <c r="N38" s="38" t="s">
        <v>26</v>
      </c>
      <c r="O38" s="39" t="n">
        <v>667</v>
      </c>
      <c r="P38" s="42" t="n">
        <f aca="false">1000-O38</f>
        <v>333</v>
      </c>
      <c r="Q38" s="1" t="n">
        <f aca="false">O38-P38</f>
        <v>334</v>
      </c>
      <c r="R38" s="40"/>
      <c r="S38" s="39" t="n">
        <v>645</v>
      </c>
      <c r="T38" s="1" t="n">
        <f aca="false">SUM(1000-S38)</f>
        <v>355</v>
      </c>
      <c r="U38" s="1" t="n">
        <f aca="false">S38-T38</f>
        <v>290</v>
      </c>
      <c r="V38" s="1"/>
    </row>
    <row r="39" customFormat="false" ht="12" hidden="false" customHeight="true" outlineLevel="0" collapsed="false">
      <c r="A39" s="19"/>
      <c r="B39" s="32"/>
      <c r="C39" s="32"/>
      <c r="D39" s="27"/>
      <c r="E39" s="37"/>
      <c r="F39" s="37"/>
      <c r="G39" s="19"/>
      <c r="H39" s="37"/>
      <c r="I39" s="27"/>
      <c r="J39" s="37"/>
      <c r="K39" s="37"/>
      <c r="N39" s="38"/>
      <c r="O39" s="39"/>
      <c r="P39" s="1"/>
      <c r="Q39" s="1"/>
      <c r="S39" s="39"/>
      <c r="T39" s="1"/>
      <c r="U39" s="1"/>
      <c r="V39" s="1"/>
    </row>
    <row r="40" customFormat="false" ht="16" hidden="false" customHeight="false" outlineLevel="0" collapsed="false">
      <c r="A40" s="19"/>
      <c r="B40" s="46" t="s">
        <v>27</v>
      </c>
      <c r="C40" s="47"/>
      <c r="D40" s="45" t="n">
        <f aca="false">SUM(D20:D38)</f>
        <v>5629</v>
      </c>
      <c r="E40" s="48" t="n">
        <f aca="false">SUM(E20:E38)</f>
        <v>3371</v>
      </c>
      <c r="F40" s="49" t="n">
        <f aca="false">D40-E40</f>
        <v>2258</v>
      </c>
      <c r="G40" s="21"/>
      <c r="H40" s="44" t="n">
        <f aca="false">SUM(H20:H38)</f>
        <v>3675</v>
      </c>
      <c r="I40" s="50" t="n">
        <f aca="false">SUM(I20:I38)</f>
        <v>5325</v>
      </c>
      <c r="J40" s="49" t="n">
        <f aca="false">H40-I40</f>
        <v>-1650</v>
      </c>
      <c r="K40" s="51"/>
      <c r="N40" s="38" t="s">
        <v>27</v>
      </c>
      <c r="O40" s="52" t="n">
        <f aca="false">SUM(O20:O38)</f>
        <v>4510</v>
      </c>
      <c r="P40" s="18" t="n">
        <f aca="false">SUM(P20:P38)</f>
        <v>4490</v>
      </c>
      <c r="Q40" s="52" t="n">
        <f aca="false">O40-P40</f>
        <v>20</v>
      </c>
      <c r="R40" s="43"/>
      <c r="S40" s="18" t="n">
        <f aca="false">SUM(S20:S38)</f>
        <v>6565</v>
      </c>
      <c r="T40" s="17" t="n">
        <f aca="false">SUM(T20:T38)</f>
        <v>2435</v>
      </c>
      <c r="U40" s="52" t="n">
        <f aca="false">S40-T40</f>
        <v>4130</v>
      </c>
      <c r="V40" s="52"/>
    </row>
    <row r="41" customFormat="false" ht="12" hidden="false" customHeight="true" outlineLevel="0" collapsed="false">
      <c r="A41" s="19"/>
      <c r="B41" s="53"/>
      <c r="C41" s="53"/>
      <c r="D41" s="54"/>
      <c r="E41" s="55"/>
      <c r="F41" s="51"/>
      <c r="G41" s="19"/>
      <c r="H41" s="55"/>
      <c r="I41" s="54"/>
      <c r="J41" s="51"/>
      <c r="K41" s="51"/>
      <c r="N41" s="38"/>
      <c r="O41" s="56"/>
      <c r="P41" s="43"/>
      <c r="Q41" s="43"/>
      <c r="R41" s="43"/>
      <c r="S41" s="43"/>
      <c r="T41" s="56"/>
    </row>
    <row r="42" customFormat="false" ht="12" hidden="false" customHeight="true" outlineLevel="0" collapsed="false">
      <c r="A42" s="3"/>
      <c r="B42" s="57"/>
      <c r="C42" s="57"/>
      <c r="D42" s="12"/>
      <c r="E42" s="14"/>
      <c r="F42" s="13"/>
      <c r="G42" s="3"/>
      <c r="H42" s="14"/>
      <c r="I42" s="12"/>
      <c r="J42" s="13"/>
      <c r="K42" s="13"/>
      <c r="N42" s="38"/>
      <c r="O42" s="56"/>
      <c r="P42" s="43"/>
      <c r="Q42" s="43"/>
      <c r="R42" s="43"/>
      <c r="S42" s="43"/>
      <c r="T42" s="56"/>
    </row>
    <row r="43" customFormat="false" ht="16" hidden="false" customHeight="false" outlineLevel="0" collapsed="false">
      <c r="A43" s="3"/>
      <c r="B43" s="57"/>
      <c r="C43" s="57"/>
      <c r="D43" s="12"/>
      <c r="E43" s="14"/>
      <c r="F43" s="13"/>
      <c r="G43" s="3"/>
      <c r="H43" s="14"/>
      <c r="I43" s="12"/>
      <c r="J43" s="13"/>
      <c r="K43" s="13"/>
      <c r="N43" s="38"/>
      <c r="O43" s="56"/>
      <c r="P43" s="43"/>
      <c r="Q43" s="43"/>
      <c r="R43" s="43"/>
      <c r="S43" s="43"/>
      <c r="T43" s="56"/>
    </row>
    <row r="44" customFormat="false" ht="16" hidden="false" customHeight="false" outlineLevel="0" collapsed="false">
      <c r="A44" s="3"/>
      <c r="B44" s="57"/>
      <c r="C44" s="57"/>
      <c r="D44" s="12"/>
      <c r="E44" s="14"/>
      <c r="F44" s="13"/>
      <c r="G44" s="3"/>
      <c r="H44" s="14"/>
      <c r="I44" s="12"/>
      <c r="J44" s="13"/>
      <c r="K44" s="13"/>
      <c r="N44" s="38"/>
      <c r="O44" s="56"/>
      <c r="P44" s="43"/>
      <c r="Q44" s="43"/>
      <c r="R44" s="43"/>
      <c r="S44" s="43"/>
      <c r="T44" s="56"/>
    </row>
    <row r="45" customFormat="false" ht="16" hidden="false" customHeight="false" outlineLevel="0" collapsed="false">
      <c r="A45" s="3"/>
      <c r="B45" s="57"/>
      <c r="C45" s="57"/>
      <c r="D45" s="12"/>
      <c r="E45" s="14"/>
      <c r="F45" s="13"/>
      <c r="G45" s="3"/>
      <c r="H45" s="14"/>
      <c r="I45" s="12"/>
      <c r="J45" s="13"/>
      <c r="K45" s="13"/>
      <c r="N45" s="38"/>
      <c r="O45" s="56"/>
      <c r="P45" s="43"/>
      <c r="Q45" s="43"/>
      <c r="R45" s="43"/>
      <c r="S45" s="43"/>
      <c r="T45" s="56"/>
    </row>
    <row r="46" customFormat="false" ht="16" hidden="false" customHeight="false" outlineLevel="0" collapsed="false">
      <c r="A46" s="3"/>
      <c r="B46" s="57"/>
      <c r="C46" s="57"/>
      <c r="D46" s="12"/>
      <c r="E46" s="14"/>
      <c r="F46" s="13"/>
      <c r="G46" s="3"/>
      <c r="H46" s="14"/>
      <c r="I46" s="12"/>
      <c r="J46" s="13"/>
      <c r="K46" s="13"/>
      <c r="N46" s="38"/>
      <c r="O46" s="56"/>
      <c r="P46" s="43"/>
      <c r="Q46" s="43"/>
      <c r="R46" s="43"/>
      <c r="S46" s="43"/>
      <c r="T46" s="56"/>
    </row>
    <row r="47" customFormat="false" ht="16" hidden="false" customHeight="false" outlineLevel="0" collapsed="false">
      <c r="A47" s="3"/>
      <c r="B47" s="57"/>
      <c r="C47" s="57"/>
      <c r="D47" s="12"/>
      <c r="E47" s="14"/>
      <c r="F47" s="13"/>
      <c r="G47" s="3"/>
      <c r="H47" s="14"/>
      <c r="I47" s="12"/>
      <c r="J47" s="13"/>
      <c r="K47" s="13"/>
      <c r="N47" s="38"/>
      <c r="O47" s="56"/>
      <c r="P47" s="43"/>
      <c r="Q47" s="43"/>
      <c r="R47" s="43"/>
      <c r="S47" s="43"/>
      <c r="T47" s="56"/>
    </row>
    <row r="48" customFormat="false" ht="16" hidden="false" customHeight="false" outlineLevel="0" collapsed="false">
      <c r="A48" s="3"/>
      <c r="B48" s="57"/>
      <c r="C48" s="57"/>
      <c r="D48" s="12"/>
      <c r="E48" s="14"/>
      <c r="F48" s="13"/>
      <c r="G48" s="3"/>
      <c r="H48" s="14"/>
      <c r="I48" s="12"/>
      <c r="J48" s="13"/>
      <c r="K48" s="13"/>
      <c r="N48" s="38"/>
      <c r="O48" s="56"/>
      <c r="P48" s="43"/>
      <c r="Q48" s="43"/>
      <c r="R48" s="43"/>
      <c r="S48" s="43"/>
      <c r="T48" s="56"/>
    </row>
    <row r="49" customFormat="false" ht="16" hidden="false" customHeight="false" outlineLevel="0" collapsed="false">
      <c r="A49" s="3"/>
      <c r="B49" s="57"/>
      <c r="C49" s="57"/>
      <c r="D49" s="12"/>
      <c r="E49" s="14"/>
      <c r="F49" s="13"/>
      <c r="G49" s="3"/>
      <c r="H49" s="14"/>
      <c r="I49" s="12"/>
      <c r="J49" s="13"/>
      <c r="K49" s="13"/>
      <c r="N49" s="38"/>
      <c r="O49" s="56"/>
      <c r="P49" s="43"/>
      <c r="Q49" s="43"/>
      <c r="R49" s="43"/>
      <c r="S49" s="43"/>
      <c r="T49" s="56"/>
    </row>
    <row r="50" customFormat="false" ht="16" hidden="false" customHeight="false" outlineLevel="0" collapsed="false">
      <c r="A50" s="3"/>
      <c r="B50" s="57"/>
      <c r="C50" s="57"/>
      <c r="D50" s="12"/>
      <c r="E50" s="14"/>
      <c r="F50" s="13"/>
      <c r="G50" s="3"/>
      <c r="H50" s="14"/>
      <c r="I50" s="12"/>
      <c r="J50" s="13"/>
      <c r="K50" s="13"/>
      <c r="N50" s="38"/>
      <c r="O50" s="56"/>
      <c r="P50" s="43"/>
      <c r="Q50" s="43"/>
      <c r="R50" s="43"/>
      <c r="S50" s="43"/>
      <c r="T50" s="56"/>
    </row>
    <row r="51" customFormat="false" ht="16" hidden="false" customHeight="false" outlineLevel="0" collapsed="false">
      <c r="A51" s="3"/>
      <c r="B51" s="57"/>
      <c r="C51" s="57"/>
      <c r="D51" s="12"/>
      <c r="E51" s="14"/>
      <c r="F51" s="13"/>
      <c r="G51" s="3"/>
      <c r="H51" s="14"/>
      <c r="I51" s="12"/>
      <c r="J51" s="13"/>
      <c r="K51" s="13"/>
      <c r="N51" s="38"/>
      <c r="O51" s="56"/>
      <c r="P51" s="43"/>
      <c r="Q51" s="43"/>
      <c r="R51" s="43"/>
      <c r="S51" s="43"/>
      <c r="T51" s="56"/>
    </row>
    <row r="52" customFormat="false" ht="16" hidden="false" customHeight="false" outlineLevel="0" collapsed="false">
      <c r="A52" s="3"/>
      <c r="B52" s="57"/>
      <c r="C52" s="57"/>
      <c r="D52" s="12"/>
      <c r="E52" s="14"/>
      <c r="F52" s="13"/>
      <c r="G52" s="3"/>
      <c r="H52" s="14"/>
      <c r="I52" s="12"/>
      <c r="J52" s="13"/>
      <c r="K52" s="13"/>
      <c r="N52" s="38"/>
      <c r="O52" s="56"/>
      <c r="P52" s="43"/>
      <c r="Q52" s="43"/>
      <c r="R52" s="43"/>
      <c r="S52" s="43"/>
      <c r="T52" s="56"/>
    </row>
    <row r="53" customFormat="false" ht="16" hidden="false" customHeight="false" outlineLevel="0" collapsed="false">
      <c r="A53" s="3"/>
      <c r="B53" s="58"/>
      <c r="C53" s="58"/>
      <c r="D53" s="3"/>
      <c r="E53" s="3"/>
      <c r="F53" s="3"/>
      <c r="G53" s="3"/>
      <c r="H53" s="3"/>
      <c r="I53" s="3"/>
      <c r="J53" s="3"/>
      <c r="K53" s="3"/>
    </row>
    <row r="54" customFormat="false" ht="12" hidden="false" customHeight="true" outlineLevel="0" collapsed="false"/>
    <row r="55" customFormat="false" ht="15" hidden="false" customHeight="false" outlineLevel="0" collapsed="false">
      <c r="N55" s="0"/>
    </row>
    <row r="56" customFormat="false" ht="15" hidden="false" customHeight="false" outlineLevel="0" collapsed="false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19"/>
      <c r="O56" s="24" t="s">
        <v>1</v>
      </c>
      <c r="P56" s="24"/>
      <c r="Q56" s="25"/>
      <c r="R56" s="25"/>
      <c r="S56" s="24" t="s">
        <v>2</v>
      </c>
      <c r="T56" s="24"/>
      <c r="V56" s="1"/>
    </row>
    <row r="57" customFormat="false" ht="15" hidden="false" customHeight="false" outlineLevel="0" collapsed="false">
      <c r="A57" s="19"/>
      <c r="B57" s="20"/>
      <c r="C57" s="21"/>
      <c r="D57" s="22"/>
      <c r="E57" s="22" t="s">
        <v>1</v>
      </c>
      <c r="F57" s="22"/>
      <c r="G57" s="23"/>
      <c r="H57" s="22"/>
      <c r="I57" s="22" t="s">
        <v>2</v>
      </c>
      <c r="J57" s="22"/>
      <c r="K57" s="23"/>
      <c r="N57" s="1" t="s">
        <v>12</v>
      </c>
      <c r="O57" s="1" t="s">
        <v>28</v>
      </c>
      <c r="P57" s="1" t="s">
        <v>13</v>
      </c>
      <c r="Q57" s="1" t="s">
        <v>29</v>
      </c>
      <c r="R57" s="1"/>
      <c r="S57" s="42" t="s">
        <v>28</v>
      </c>
      <c r="T57" s="1" t="s">
        <v>13</v>
      </c>
      <c r="U57" s="1" t="s">
        <v>29</v>
      </c>
      <c r="V57" s="1"/>
    </row>
    <row r="58" customFormat="false" ht="17.35" hidden="false" customHeight="false" outlineLevel="0" collapsed="false">
      <c r="A58" s="19"/>
      <c r="B58" s="26" t="s">
        <v>12</v>
      </c>
      <c r="C58" s="27"/>
      <c r="D58" s="26" t="s">
        <v>28</v>
      </c>
      <c r="E58" s="26" t="s">
        <v>14</v>
      </c>
      <c r="F58" s="59" t="s">
        <v>17</v>
      </c>
      <c r="G58" s="21"/>
      <c r="H58" s="26" t="s">
        <v>28</v>
      </c>
      <c r="I58" s="26" t="s">
        <v>14</v>
      </c>
      <c r="J58" s="59" t="s">
        <v>17</v>
      </c>
      <c r="K58" s="29"/>
      <c r="N58" s="38" t="s">
        <v>18</v>
      </c>
      <c r="O58" s="39" t="n">
        <v>540</v>
      </c>
      <c r="P58" s="42" t="n">
        <f aca="false">1000-O58</f>
        <v>460</v>
      </c>
      <c r="Q58" s="1" t="n">
        <f aca="false">O58-P58</f>
        <v>80</v>
      </c>
      <c r="R58" s="1"/>
      <c r="S58" s="39" t="n">
        <v>582</v>
      </c>
      <c r="T58" s="42" t="n">
        <f aca="false">(1000-S58)</f>
        <v>418</v>
      </c>
      <c r="U58" s="1" t="n">
        <f aca="false">S58-T58</f>
        <v>164</v>
      </c>
      <c r="V58" s="1"/>
    </row>
    <row r="59" customFormat="false" ht="15" hidden="false" customHeight="false" outlineLevel="0" collapsed="false">
      <c r="A59" s="19"/>
      <c r="B59" s="32" t="s">
        <v>18</v>
      </c>
      <c r="C59" s="32"/>
      <c r="D59" s="27" t="n">
        <v>675</v>
      </c>
      <c r="E59" s="60" t="n">
        <f aca="false">1000-D59</f>
        <v>325</v>
      </c>
      <c r="F59" s="37" t="n">
        <f aca="false">D59-E59</f>
        <v>350</v>
      </c>
      <c r="G59" s="60"/>
      <c r="H59" s="60" t="n">
        <v>443</v>
      </c>
      <c r="I59" s="27" t="n">
        <f aca="false">1000-H59</f>
        <v>557</v>
      </c>
      <c r="J59" s="37" t="n">
        <f aca="false">H59-I59</f>
        <v>-114</v>
      </c>
      <c r="K59" s="37"/>
      <c r="N59" s="38" t="s">
        <v>19</v>
      </c>
      <c r="O59" s="39" t="n">
        <v>619</v>
      </c>
      <c r="P59" s="1" t="n">
        <f aca="false">1000-O59</f>
        <v>381</v>
      </c>
      <c r="Q59" s="1" t="n">
        <f aca="false">O59-P59</f>
        <v>238</v>
      </c>
      <c r="R59" s="1"/>
      <c r="S59" s="39" t="n">
        <v>593</v>
      </c>
      <c r="T59" s="42" t="n">
        <f aca="false">(1000-S59)</f>
        <v>407</v>
      </c>
      <c r="U59" s="1" t="n">
        <f aca="false">S59-T59</f>
        <v>186</v>
      </c>
      <c r="V59" s="1"/>
    </row>
    <row r="60" customFormat="false" ht="15" hidden="false" customHeight="false" outlineLevel="0" collapsed="false">
      <c r="A60" s="19"/>
      <c r="B60" s="32" t="s">
        <v>19</v>
      </c>
      <c r="C60" s="32"/>
      <c r="D60" s="27" t="n">
        <v>748</v>
      </c>
      <c r="E60" s="60" t="n">
        <f aca="false">1000-D60</f>
        <v>252</v>
      </c>
      <c r="F60" s="37" t="n">
        <f aca="false">D60-E60</f>
        <v>496</v>
      </c>
      <c r="G60" s="60"/>
      <c r="H60" s="60" t="n">
        <v>492</v>
      </c>
      <c r="I60" s="27" t="n">
        <f aca="false">1000-H60</f>
        <v>508</v>
      </c>
      <c r="J60" s="37" t="n">
        <f aca="false">H60-I60</f>
        <v>-16</v>
      </c>
      <c r="K60" s="37"/>
      <c r="N60" s="38" t="s">
        <v>20</v>
      </c>
      <c r="O60" s="39" t="n">
        <v>667</v>
      </c>
      <c r="P60" s="1" t="n">
        <f aca="false">1000-O60</f>
        <v>333</v>
      </c>
      <c r="Q60" s="1" t="n">
        <f aca="false">O60-P60</f>
        <v>334</v>
      </c>
      <c r="R60" s="1"/>
      <c r="S60" s="39" t="n">
        <v>586</v>
      </c>
      <c r="T60" s="42" t="n">
        <f aca="false">(1000-S60)</f>
        <v>414</v>
      </c>
      <c r="U60" s="1" t="n">
        <f aca="false">S60-T60</f>
        <v>172</v>
      </c>
      <c r="V60" s="1"/>
    </row>
    <row r="61" customFormat="false" ht="15" hidden="false" customHeight="false" outlineLevel="0" collapsed="false">
      <c r="A61" s="19"/>
      <c r="B61" s="32" t="s">
        <v>20</v>
      </c>
      <c r="C61" s="32"/>
      <c r="D61" s="27" t="n">
        <v>658</v>
      </c>
      <c r="E61" s="60" t="n">
        <f aca="false">1000-D61</f>
        <v>342</v>
      </c>
      <c r="F61" s="37" t="n">
        <f aca="false">D61-E61</f>
        <v>316</v>
      </c>
      <c r="G61" s="60"/>
      <c r="H61" s="60" t="n">
        <v>481</v>
      </c>
      <c r="I61" s="27" t="n">
        <f aca="false">1000-H61</f>
        <v>519</v>
      </c>
      <c r="J61" s="37" t="n">
        <f aca="false">H61-I61</f>
        <v>-38</v>
      </c>
      <c r="K61" s="37"/>
      <c r="N61" s="38" t="s">
        <v>21</v>
      </c>
      <c r="O61" s="18" t="n">
        <v>710</v>
      </c>
      <c r="P61" s="1" t="n">
        <f aca="false">1000-O61</f>
        <v>290</v>
      </c>
      <c r="Q61" s="1" t="n">
        <f aca="false">O61-P61</f>
        <v>420</v>
      </c>
      <c r="R61" s="17"/>
      <c r="S61" s="18" t="n">
        <v>571</v>
      </c>
      <c r="T61" s="42" t="n">
        <f aca="false">(1000-S61)</f>
        <v>429</v>
      </c>
      <c r="U61" s="1" t="n">
        <f aca="false">S61-T61</f>
        <v>142</v>
      </c>
      <c r="V61" s="1"/>
    </row>
    <row r="62" customFormat="false" ht="15" hidden="false" customHeight="false" outlineLevel="0" collapsed="false">
      <c r="A62" s="19"/>
      <c r="B62" s="32" t="s">
        <v>21</v>
      </c>
      <c r="C62" s="32"/>
      <c r="D62" s="54" t="n">
        <v>792</v>
      </c>
      <c r="E62" s="60" t="n">
        <f aca="false">1000-D62</f>
        <v>208</v>
      </c>
      <c r="F62" s="37" t="n">
        <f aca="false">D62-E62</f>
        <v>584</v>
      </c>
      <c r="G62" s="55"/>
      <c r="H62" s="55" t="n">
        <v>451</v>
      </c>
      <c r="I62" s="27" t="n">
        <f aca="false">1000-H62</f>
        <v>549</v>
      </c>
      <c r="J62" s="37" t="n">
        <f aca="false">H62-I62</f>
        <v>-98</v>
      </c>
      <c r="K62" s="37"/>
      <c r="N62" s="38" t="s">
        <v>22</v>
      </c>
      <c r="O62" s="39" t="n">
        <v>686</v>
      </c>
      <c r="P62" s="1" t="n">
        <f aca="false">1000-O62</f>
        <v>314</v>
      </c>
      <c r="Q62" s="1" t="n">
        <f aca="false">O62-P62</f>
        <v>372</v>
      </c>
      <c r="R62" s="1"/>
      <c r="S62" s="39" t="n">
        <v>609</v>
      </c>
      <c r="T62" s="42" t="n">
        <f aca="false">(1000-S62)</f>
        <v>391</v>
      </c>
      <c r="U62" s="1" t="n">
        <f aca="false">S62-T62</f>
        <v>218</v>
      </c>
      <c r="V62" s="1"/>
    </row>
    <row r="63" customFormat="false" ht="15" hidden="false" customHeight="false" outlineLevel="0" collapsed="false">
      <c r="A63" s="19"/>
      <c r="B63" s="32" t="s">
        <v>22</v>
      </c>
      <c r="C63" s="32"/>
      <c r="D63" s="27" t="n">
        <v>773</v>
      </c>
      <c r="E63" s="60" t="n">
        <f aca="false">1000-D63</f>
        <v>227</v>
      </c>
      <c r="F63" s="37" t="n">
        <f aca="false">D63-E63</f>
        <v>546</v>
      </c>
      <c r="G63" s="60"/>
      <c r="H63" s="60" t="n">
        <v>440</v>
      </c>
      <c r="I63" s="27" t="n">
        <f aca="false">1000-H63</f>
        <v>560</v>
      </c>
      <c r="J63" s="37" t="n">
        <f aca="false">H63-I63</f>
        <v>-120</v>
      </c>
      <c r="K63" s="37"/>
      <c r="N63" s="38" t="s">
        <v>23</v>
      </c>
      <c r="O63" s="39" t="n">
        <v>629</v>
      </c>
      <c r="P63" s="1" t="n">
        <f aca="false">1000-O63</f>
        <v>371</v>
      </c>
      <c r="Q63" s="1" t="n">
        <f aca="false">O63-P63</f>
        <v>258</v>
      </c>
      <c r="R63" s="1"/>
      <c r="S63" s="39" t="n">
        <v>538</v>
      </c>
      <c r="T63" s="42" t="n">
        <f aca="false">(1000-S63)</f>
        <v>462</v>
      </c>
      <c r="U63" s="1" t="n">
        <f aca="false">S63-T63</f>
        <v>76</v>
      </c>
      <c r="V63" s="1"/>
    </row>
    <row r="64" customFormat="false" ht="15" hidden="false" customHeight="false" outlineLevel="0" collapsed="false">
      <c r="A64" s="19"/>
      <c r="B64" s="32" t="s">
        <v>23</v>
      </c>
      <c r="C64" s="32"/>
      <c r="D64" s="27" t="n">
        <v>699</v>
      </c>
      <c r="E64" s="60" t="n">
        <f aca="false">1000-D64</f>
        <v>301</v>
      </c>
      <c r="F64" s="37" t="n">
        <f aca="false">D64-E64</f>
        <v>398</v>
      </c>
      <c r="G64" s="60"/>
      <c r="H64" s="60" t="n">
        <v>389</v>
      </c>
      <c r="I64" s="27" t="n">
        <f aca="false">1000-H64</f>
        <v>611</v>
      </c>
      <c r="J64" s="37" t="n">
        <f aca="false">H64-I64</f>
        <v>-222</v>
      </c>
      <c r="K64" s="37"/>
      <c r="N64" s="38" t="s">
        <v>24</v>
      </c>
      <c r="O64" s="39" t="n">
        <v>660</v>
      </c>
      <c r="P64" s="1" t="n">
        <f aca="false">1000-O64</f>
        <v>340</v>
      </c>
      <c r="Q64" s="1" t="n">
        <f aca="false">O64-P64</f>
        <v>320</v>
      </c>
      <c r="R64" s="1"/>
      <c r="S64" s="39" t="n">
        <v>556</v>
      </c>
      <c r="T64" s="42" t="n">
        <f aca="false">(1000-S64)</f>
        <v>444</v>
      </c>
      <c r="U64" s="1" t="n">
        <f aca="false">S64-T64</f>
        <v>112</v>
      </c>
      <c r="V64" s="1"/>
    </row>
    <row r="65" customFormat="false" ht="15" hidden="false" customHeight="false" outlineLevel="0" collapsed="false">
      <c r="A65" s="19"/>
      <c r="B65" s="32" t="s">
        <v>24</v>
      </c>
      <c r="C65" s="32"/>
      <c r="D65" s="27" t="n">
        <v>670</v>
      </c>
      <c r="E65" s="60" t="n">
        <f aca="false">1000-D65</f>
        <v>330</v>
      </c>
      <c r="F65" s="37" t="n">
        <f aca="false">D65-E65</f>
        <v>340</v>
      </c>
      <c r="G65" s="60"/>
      <c r="H65" s="60" t="n">
        <v>402</v>
      </c>
      <c r="I65" s="27" t="n">
        <f aca="false">1000-H65</f>
        <v>598</v>
      </c>
      <c r="J65" s="37" t="n">
        <f aca="false">H65-I65</f>
        <v>-196</v>
      </c>
      <c r="K65" s="37"/>
      <c r="N65" s="38" t="s">
        <v>25</v>
      </c>
      <c r="O65" s="39" t="n">
        <v>651</v>
      </c>
      <c r="P65" s="1" t="n">
        <f aca="false">1000-O65</f>
        <v>349</v>
      </c>
      <c r="Q65" s="1" t="n">
        <f aca="false">O65-P65</f>
        <v>302</v>
      </c>
      <c r="R65" s="1"/>
      <c r="S65" s="42" t="n">
        <v>466</v>
      </c>
      <c r="T65" s="39" t="n">
        <f aca="false">(1000-S65)</f>
        <v>534</v>
      </c>
      <c r="U65" s="1" t="n">
        <f aca="false">S65-T65</f>
        <v>-68</v>
      </c>
      <c r="V65" s="1"/>
    </row>
    <row r="66" customFormat="false" ht="15" hidden="false" customHeight="false" outlineLevel="0" collapsed="false">
      <c r="A66" s="19"/>
      <c r="B66" s="32" t="s">
        <v>25</v>
      </c>
      <c r="C66" s="32"/>
      <c r="D66" s="27" t="n">
        <v>574</v>
      </c>
      <c r="E66" s="60" t="n">
        <f aca="false">1000-D66</f>
        <v>426</v>
      </c>
      <c r="F66" s="37" t="n">
        <f aca="false">D66-E66</f>
        <v>148</v>
      </c>
      <c r="G66" s="60"/>
      <c r="H66" s="60" t="n">
        <v>427</v>
      </c>
      <c r="I66" s="27" t="n">
        <f aca="false">1000-H66</f>
        <v>573</v>
      </c>
      <c r="J66" s="37" t="n">
        <f aca="false">H66-I66</f>
        <v>-146</v>
      </c>
      <c r="K66" s="37"/>
      <c r="N66" s="38" t="s">
        <v>26</v>
      </c>
      <c r="O66" s="39" t="n">
        <v>636</v>
      </c>
      <c r="P66" s="1" t="n">
        <f aca="false">1000-O66</f>
        <v>364</v>
      </c>
      <c r="Q66" s="1" t="n">
        <f aca="false">O66-P66</f>
        <v>272</v>
      </c>
      <c r="R66" s="1"/>
      <c r="S66" s="42" t="n">
        <v>486</v>
      </c>
      <c r="T66" s="39" t="n">
        <f aca="false">(1000-S66)</f>
        <v>514</v>
      </c>
      <c r="U66" s="1" t="n">
        <f aca="false">S66-T66</f>
        <v>-28</v>
      </c>
      <c r="V66" s="1"/>
    </row>
    <row r="67" customFormat="false" ht="15" hidden="false" customHeight="false" outlineLevel="0" collapsed="false">
      <c r="A67" s="19"/>
      <c r="B67" s="32" t="s">
        <v>26</v>
      </c>
      <c r="C67" s="32"/>
      <c r="D67" s="27" t="n">
        <v>518</v>
      </c>
      <c r="E67" s="60" t="n">
        <f aca="false">1000-D67</f>
        <v>482</v>
      </c>
      <c r="F67" s="37" t="n">
        <f aca="false">D67-E67</f>
        <v>36</v>
      </c>
      <c r="G67" s="60"/>
      <c r="H67" s="60" t="n">
        <v>478</v>
      </c>
      <c r="I67" s="27" t="n">
        <f aca="false">1000-H67</f>
        <v>522</v>
      </c>
      <c r="J67" s="37" t="n">
        <f aca="false">H67-I67</f>
        <v>-44</v>
      </c>
      <c r="K67" s="37"/>
      <c r="N67" s="38"/>
      <c r="O67" s="39"/>
      <c r="P67" s="1"/>
      <c r="Q67" s="1"/>
      <c r="R67" s="1"/>
      <c r="S67" s="1"/>
      <c r="T67" s="39"/>
      <c r="U67" s="1"/>
      <c r="V67" s="1"/>
    </row>
    <row r="68" customFormat="false" ht="15" hidden="false" customHeight="false" outlineLevel="0" collapsed="false">
      <c r="A68" s="19"/>
      <c r="B68" s="32"/>
      <c r="C68" s="32"/>
      <c r="D68" s="37"/>
      <c r="E68" s="27"/>
      <c r="F68" s="37"/>
      <c r="G68" s="27"/>
      <c r="H68" s="37"/>
      <c r="I68" s="27"/>
      <c r="J68" s="37"/>
      <c r="K68" s="37"/>
      <c r="N68" s="38" t="s">
        <v>27</v>
      </c>
      <c r="O68" s="18" t="n">
        <f aca="false">SUM(O58:O66)</f>
        <v>5798</v>
      </c>
      <c r="P68" s="17" t="n">
        <f aca="false">SUM(P58:P66)</f>
        <v>3202</v>
      </c>
      <c r="Q68" s="52" t="n">
        <f aca="false">O68-P68</f>
        <v>2596</v>
      </c>
      <c r="R68" s="52"/>
      <c r="S68" s="52" t="n">
        <f aca="false">SUM(S58:S66)</f>
        <v>4987</v>
      </c>
      <c r="T68" s="18" t="n">
        <f aca="false">SUM(T58:T66)</f>
        <v>4013</v>
      </c>
      <c r="U68" s="52" t="n">
        <f aca="false">S68-T68</f>
        <v>974</v>
      </c>
      <c r="V68" s="52"/>
    </row>
    <row r="69" customFormat="false" ht="15" hidden="false" customHeight="false" outlineLevel="0" collapsed="false">
      <c r="A69" s="19"/>
      <c r="B69" s="32" t="s">
        <v>27</v>
      </c>
      <c r="C69" s="32"/>
      <c r="D69" s="54" t="n">
        <f aca="false">SUM(D59:D67)</f>
        <v>6107</v>
      </c>
      <c r="E69" s="55" t="n">
        <f aca="false">SUM(E59:E67)</f>
        <v>2893</v>
      </c>
      <c r="F69" s="51" t="n">
        <f aca="false">D69-E69</f>
        <v>3214</v>
      </c>
      <c r="G69" s="55"/>
      <c r="H69" s="55" t="n">
        <f aca="false">SUM(H59:H67)</f>
        <v>4003</v>
      </c>
      <c r="I69" s="54" t="n">
        <f aca="false">SUM(I59:I67)</f>
        <v>4997</v>
      </c>
      <c r="J69" s="51" t="n">
        <f aca="false">H69-I69</f>
        <v>-994</v>
      </c>
      <c r="K69" s="51"/>
      <c r="N69" s="38"/>
      <c r="O69" s="52"/>
      <c r="P69" s="18"/>
      <c r="Q69" s="52"/>
      <c r="R69" s="52"/>
      <c r="S69" s="52"/>
      <c r="T69" s="18"/>
      <c r="U69" s="52"/>
      <c r="V69" s="52"/>
    </row>
    <row r="70" customFormat="false" ht="15" hidden="false" customHeight="false" outlineLevel="0" collapsed="false">
      <c r="A70" s="19"/>
      <c r="B70" s="53"/>
      <c r="C70" s="53"/>
      <c r="D70" s="51"/>
      <c r="E70" s="54"/>
      <c r="F70" s="51"/>
      <c r="G70" s="61"/>
      <c r="H70" s="51"/>
      <c r="I70" s="54"/>
      <c r="J70" s="51"/>
      <c r="K70" s="51"/>
      <c r="N70" s="38"/>
      <c r="O70" s="52"/>
      <c r="P70" s="18"/>
      <c r="Q70" s="52"/>
      <c r="R70" s="52"/>
      <c r="S70" s="52"/>
      <c r="T70" s="18"/>
      <c r="U70" s="52"/>
      <c r="V70" s="52"/>
    </row>
    <row r="71" customFormat="false" ht="15" hidden="false" customHeight="false" outlineLevel="0" collapsed="false">
      <c r="B71" s="57"/>
      <c r="C71" s="57"/>
      <c r="D71" s="13"/>
      <c r="E71" s="12"/>
      <c r="F71" s="13"/>
      <c r="G71" s="62"/>
      <c r="H71" s="13"/>
      <c r="I71" s="12"/>
      <c r="J71" s="13"/>
      <c r="K71" s="13"/>
      <c r="N71" s="38"/>
      <c r="O71" s="52"/>
      <c r="P71" s="18"/>
      <c r="Q71" s="52"/>
      <c r="R71" s="52"/>
      <c r="S71" s="52"/>
      <c r="T71" s="18"/>
      <c r="U71" s="52"/>
      <c r="V71" s="52"/>
    </row>
    <row r="72" customFormat="false" ht="15" hidden="false" customHeight="false" outlineLevel="0" collapsed="false">
      <c r="B72" s="57"/>
      <c r="C72" s="57"/>
      <c r="D72" s="13"/>
      <c r="E72" s="12"/>
      <c r="F72" s="13"/>
      <c r="G72" s="62"/>
      <c r="H72" s="13"/>
      <c r="I72" s="12"/>
      <c r="J72" s="13"/>
      <c r="K72" s="13"/>
      <c r="N72" s="38"/>
      <c r="O72" s="52"/>
      <c r="P72" s="18"/>
      <c r="Q72" s="52"/>
      <c r="R72" s="52"/>
      <c r="S72" s="52"/>
      <c r="T72" s="18"/>
      <c r="U72" s="52"/>
      <c r="V72" s="52"/>
    </row>
    <row r="73" customFormat="false" ht="15" hidden="false" customHeight="false" outlineLevel="0" collapsed="false">
      <c r="B73" s="57"/>
      <c r="C73" s="57"/>
      <c r="D73" s="13"/>
      <c r="E73" s="12"/>
      <c r="F73" s="13"/>
      <c r="G73" s="62"/>
      <c r="H73" s="13"/>
      <c r="I73" s="12"/>
      <c r="J73" s="13"/>
      <c r="K73" s="13"/>
      <c r="N73" s="38"/>
      <c r="O73" s="43"/>
      <c r="P73" s="56"/>
      <c r="Q73" s="56"/>
      <c r="R73" s="56"/>
      <c r="S73" s="56"/>
      <c r="T73" s="43"/>
    </row>
    <row r="74" customFormat="false" ht="15" hidden="false" customHeight="false" outlineLevel="0" collapsed="false">
      <c r="B74" s="57"/>
      <c r="C74" s="57"/>
      <c r="D74" s="63"/>
      <c r="E74" s="62"/>
      <c r="F74" s="13"/>
      <c r="G74" s="62"/>
      <c r="H74" s="13"/>
      <c r="I74" s="12"/>
      <c r="J74" s="13"/>
      <c r="K74" s="13"/>
      <c r="N74" s="38"/>
      <c r="O74" s="43"/>
      <c r="P74" s="56"/>
      <c r="Q74" s="56"/>
      <c r="R74" s="56"/>
      <c r="S74" s="56"/>
      <c r="T74" s="43"/>
    </row>
    <row r="75" customFormat="false" ht="15" hidden="false" customHeight="false" outlineLevel="0" collapsed="false">
      <c r="B75" s="57"/>
      <c r="C75" s="57"/>
      <c r="D75" s="63"/>
      <c r="E75" s="62"/>
      <c r="F75" s="13"/>
      <c r="G75" s="62"/>
      <c r="H75" s="13"/>
      <c r="I75" s="12"/>
      <c r="J75" s="13"/>
      <c r="K75" s="13"/>
      <c r="N75" s="38"/>
      <c r="O75" s="43"/>
      <c r="P75" s="56"/>
      <c r="Q75" s="56"/>
      <c r="R75" s="56"/>
      <c r="S75" s="56"/>
      <c r="T75" s="43"/>
    </row>
    <row r="76" customFormat="false" ht="12" hidden="false" customHeight="true" outlineLevel="0" collapsed="false">
      <c r="B76" s="57"/>
      <c r="C76" s="57"/>
      <c r="D76" s="63"/>
      <c r="E76" s="62"/>
      <c r="F76" s="13"/>
      <c r="G76" s="62"/>
      <c r="H76" s="13"/>
      <c r="I76" s="12"/>
      <c r="J76" s="13"/>
      <c r="K76" s="13"/>
      <c r="N76" s="38"/>
      <c r="O76" s="43"/>
      <c r="P76" s="56"/>
      <c r="Q76" s="56"/>
      <c r="R76" s="56"/>
      <c r="S76" s="56"/>
      <c r="T76" s="43"/>
    </row>
    <row r="77" customFormat="false" ht="15" hidden="false" customHeight="false" outlineLevel="0" collapsed="false">
      <c r="B77" s="57"/>
      <c r="C77" s="57"/>
      <c r="D77" s="63"/>
      <c r="E77" s="62"/>
      <c r="F77" s="13"/>
      <c r="G77" s="62"/>
      <c r="H77" s="13"/>
      <c r="I77" s="12"/>
      <c r="J77" s="13"/>
      <c r="K77" s="13"/>
      <c r="N77" s="38"/>
      <c r="O77" s="43"/>
      <c r="P77" s="56"/>
      <c r="Q77" s="56"/>
      <c r="R77" s="56"/>
      <c r="S77" s="56"/>
      <c r="T77" s="43"/>
    </row>
    <row r="78" customFormat="false" ht="12" hidden="false" customHeight="true" outlineLevel="0" collapsed="false">
      <c r="B78" s="57"/>
      <c r="C78" s="57"/>
      <c r="D78" s="63"/>
      <c r="E78" s="62"/>
      <c r="F78" s="13"/>
      <c r="G78" s="62"/>
      <c r="H78" s="13"/>
      <c r="I78" s="12"/>
      <c r="J78" s="13"/>
      <c r="K78" s="13"/>
      <c r="N78" s="38"/>
      <c r="O78" s="43"/>
      <c r="P78" s="56"/>
      <c r="Q78" s="56"/>
      <c r="R78" s="56"/>
      <c r="S78" s="56"/>
      <c r="T78" s="43"/>
    </row>
    <row r="79" customFormat="false" ht="15" hidden="false" customHeight="false" outlineLevel="0" collapsed="false">
      <c r="B79" s="57"/>
      <c r="C79" s="57"/>
      <c r="D79" s="63"/>
      <c r="E79" s="62"/>
      <c r="F79" s="13"/>
      <c r="G79" s="62"/>
      <c r="H79" s="13"/>
      <c r="I79" s="12"/>
      <c r="J79" s="13"/>
      <c r="K79" s="13"/>
      <c r="L79" s="3"/>
      <c r="N79" s="38"/>
      <c r="O79" s="43"/>
      <c r="P79" s="56"/>
      <c r="Q79" s="56"/>
      <c r="R79" s="56"/>
      <c r="S79" s="56"/>
      <c r="T79" s="43"/>
    </row>
    <row r="80" customFormat="false" ht="15" hidden="false" customHeight="false" outlineLevel="0" collapsed="false">
      <c r="B80" s="57"/>
      <c r="C80" s="57"/>
      <c r="D80" s="63"/>
      <c r="E80" s="62"/>
      <c r="F80" s="13"/>
      <c r="G80" s="62"/>
      <c r="H80" s="13"/>
      <c r="I80" s="12"/>
      <c r="J80" s="13"/>
      <c r="K80" s="13"/>
      <c r="L80" s="3"/>
      <c r="N80" s="38"/>
      <c r="O80" s="43"/>
      <c r="P80" s="56"/>
      <c r="Q80" s="56"/>
      <c r="R80" s="56"/>
      <c r="S80" s="56"/>
      <c r="T80" s="43"/>
    </row>
    <row r="81" customFormat="false" ht="15" hidden="false" customHeight="false" outlineLevel="0" collapsed="false">
      <c r="B81" s="57"/>
      <c r="C81" s="57"/>
      <c r="D81" s="63"/>
      <c r="E81" s="62"/>
      <c r="F81" s="13"/>
      <c r="G81" s="62"/>
      <c r="H81" s="13"/>
      <c r="I81" s="12"/>
      <c r="J81" s="13"/>
      <c r="K81" s="13"/>
      <c r="L81" s="3"/>
      <c r="N81" s="0"/>
    </row>
    <row r="82" customFormat="false" ht="15" hidden="false" customHeight="false" outlineLevel="0" collapsed="false">
      <c r="K82" s="3"/>
      <c r="L82" s="3"/>
      <c r="N82" s="0"/>
    </row>
    <row r="83" customFormat="false" ht="15" hidden="false" customHeight="false" outlineLevel="0" collapsed="false">
      <c r="K83" s="11"/>
      <c r="N83" s="0"/>
    </row>
    <row r="84" customFormat="false" ht="15" hidden="false" customHeight="false" outlineLevel="0" collapsed="false">
      <c r="A84" s="3"/>
      <c r="B84" s="3"/>
      <c r="C84" s="3"/>
      <c r="D84" s="3"/>
      <c r="E84" s="3"/>
      <c r="F84" s="3"/>
      <c r="G84" s="3"/>
      <c r="H84" s="3"/>
      <c r="I84" s="3"/>
      <c r="J84" s="3"/>
      <c r="K84" s="11"/>
      <c r="N84" s="0"/>
      <c r="V84" s="1"/>
    </row>
    <row r="85" customFormat="false" ht="15" hidden="false" customHeight="false" outlineLevel="0" collapsed="false">
      <c r="A85" s="3"/>
      <c r="B85" s="4"/>
      <c r="C85" s="5"/>
      <c r="D85" s="64"/>
      <c r="E85" s="64" t="s">
        <v>1</v>
      </c>
      <c r="F85" s="64"/>
      <c r="G85" s="65"/>
      <c r="H85" s="64"/>
      <c r="I85" s="64" t="s">
        <v>2</v>
      </c>
      <c r="J85" s="64"/>
      <c r="K85" s="11"/>
      <c r="N85" s="0"/>
      <c r="V85" s="1"/>
    </row>
    <row r="86" customFormat="false" ht="15.65" hidden="false" customHeight="false" outlineLevel="0" collapsed="false">
      <c r="A86" s="3"/>
      <c r="B86" s="6" t="s">
        <v>12</v>
      </c>
      <c r="C86" s="7"/>
      <c r="D86" s="6" t="s">
        <v>28</v>
      </c>
      <c r="E86" s="6" t="s">
        <v>16</v>
      </c>
      <c r="F86" s="66" t="s">
        <v>15</v>
      </c>
      <c r="G86" s="5"/>
      <c r="H86" s="6" t="s">
        <v>28</v>
      </c>
      <c r="I86" s="6" t="s">
        <v>16</v>
      </c>
      <c r="J86" s="66" t="s">
        <v>15</v>
      </c>
      <c r="K86" s="11"/>
      <c r="M86" s="19"/>
      <c r="N86" s="37"/>
      <c r="O86" s="19"/>
      <c r="P86" s="19"/>
      <c r="Q86" s="19"/>
      <c r="R86" s="19"/>
      <c r="S86" s="19"/>
      <c r="T86" s="19"/>
      <c r="U86" s="19"/>
      <c r="V86" s="1"/>
    </row>
    <row r="87" customFormat="false" ht="15" hidden="false" customHeight="false" outlineLevel="0" collapsed="false">
      <c r="A87" s="3"/>
      <c r="B87" s="7"/>
      <c r="C87" s="7"/>
      <c r="D87" s="7"/>
      <c r="E87" s="7"/>
      <c r="F87" s="67"/>
      <c r="G87" s="5"/>
      <c r="H87" s="7"/>
      <c r="I87" s="7"/>
      <c r="J87" s="67"/>
      <c r="K87" s="11"/>
      <c r="L87" s="3"/>
      <c r="M87" s="19"/>
      <c r="N87" s="20"/>
      <c r="O87" s="68" t="s">
        <v>1</v>
      </c>
      <c r="P87" s="68"/>
      <c r="Q87" s="69"/>
      <c r="R87" s="69"/>
      <c r="S87" s="68" t="s">
        <v>2</v>
      </c>
      <c r="T87" s="68"/>
      <c r="U87" s="19"/>
      <c r="V87" s="1"/>
    </row>
    <row r="88" customFormat="false" ht="15" hidden="false" customHeight="false" outlineLevel="0" collapsed="false">
      <c r="A88" s="3"/>
      <c r="B88" s="70" t="s">
        <v>18</v>
      </c>
      <c r="C88" s="71"/>
      <c r="D88" s="6" t="n">
        <v>534</v>
      </c>
      <c r="E88" s="11" t="n">
        <f aca="false">1000-D88</f>
        <v>466</v>
      </c>
      <c r="F88" s="11" t="n">
        <f aca="false">D88-E88</f>
        <v>68</v>
      </c>
      <c r="G88" s="9"/>
      <c r="H88" s="6" t="n">
        <v>648</v>
      </c>
      <c r="I88" s="11" t="n">
        <f aca="false">1000-H88</f>
        <v>352</v>
      </c>
      <c r="J88" s="11" t="n">
        <f aca="false">H88-I88</f>
        <v>296</v>
      </c>
      <c r="K88" s="11"/>
      <c r="L88" s="3"/>
      <c r="M88" s="19"/>
      <c r="N88" s="26" t="s">
        <v>12</v>
      </c>
      <c r="O88" s="37" t="s">
        <v>13</v>
      </c>
      <c r="P88" s="37" t="s">
        <v>16</v>
      </c>
      <c r="Q88" s="37" t="s">
        <v>29</v>
      </c>
      <c r="R88" s="37"/>
      <c r="S88" s="37" t="s">
        <v>13</v>
      </c>
      <c r="T88" s="37" t="s">
        <v>16</v>
      </c>
      <c r="U88" s="37" t="s">
        <v>29</v>
      </c>
      <c r="V88" s="1"/>
    </row>
    <row r="89" customFormat="false" ht="15" hidden="false" customHeight="false" outlineLevel="0" collapsed="false">
      <c r="A89" s="3"/>
      <c r="B89" s="70" t="s">
        <v>19</v>
      </c>
      <c r="C89" s="71"/>
      <c r="D89" s="6" t="n">
        <v>585</v>
      </c>
      <c r="E89" s="11" t="n">
        <f aca="false">1000-D89</f>
        <v>415</v>
      </c>
      <c r="F89" s="11" t="n">
        <f aca="false">D89-E89</f>
        <v>170</v>
      </c>
      <c r="G89" s="9"/>
      <c r="H89" s="6" t="n">
        <v>621</v>
      </c>
      <c r="I89" s="11" t="n">
        <f aca="false">1000-H89</f>
        <v>379</v>
      </c>
      <c r="J89" s="11" t="n">
        <f aca="false">H89-I89</f>
        <v>242</v>
      </c>
      <c r="K89" s="11"/>
      <c r="L89" s="3"/>
      <c r="M89" s="19"/>
      <c r="N89" s="26"/>
      <c r="O89" s="37"/>
      <c r="P89" s="37"/>
      <c r="Q89" s="37"/>
      <c r="R89" s="37"/>
      <c r="S89" s="37"/>
      <c r="T89" s="37"/>
      <c r="U89" s="37"/>
      <c r="V89" s="1"/>
    </row>
    <row r="90" customFormat="false" ht="16.25" hidden="false" customHeight="true" outlineLevel="0" collapsed="false">
      <c r="A90" s="3"/>
      <c r="B90" s="70" t="s">
        <v>20</v>
      </c>
      <c r="C90" s="71"/>
      <c r="D90" s="6" t="n">
        <v>601</v>
      </c>
      <c r="E90" s="11" t="n">
        <f aca="false">1000-D90</f>
        <v>399</v>
      </c>
      <c r="F90" s="11" t="n">
        <f aca="false">D90-E90</f>
        <v>202</v>
      </c>
      <c r="G90" s="9"/>
      <c r="H90" s="6" t="n">
        <v>711</v>
      </c>
      <c r="I90" s="11" t="n">
        <f aca="false">1000-H90</f>
        <v>289</v>
      </c>
      <c r="J90" s="11" t="n">
        <f aca="false">H90-I90</f>
        <v>422</v>
      </c>
      <c r="K90" s="11"/>
      <c r="L90" s="3"/>
      <c r="M90" s="19"/>
      <c r="N90" s="31" t="s">
        <v>18</v>
      </c>
      <c r="O90" s="39" t="n">
        <v>528</v>
      </c>
      <c r="P90" s="1" t="n">
        <f aca="false">1000-O90</f>
        <v>472</v>
      </c>
      <c r="Q90" s="37" t="n">
        <f aca="false">O90-P90</f>
        <v>56</v>
      </c>
      <c r="R90" s="37"/>
      <c r="S90" s="39" t="n">
        <v>600</v>
      </c>
      <c r="T90" s="1" t="n">
        <f aca="false">1000-S90</f>
        <v>400</v>
      </c>
      <c r="U90" s="37" t="n">
        <f aca="false">S90-T90</f>
        <v>200</v>
      </c>
      <c r="V90" s="1"/>
    </row>
    <row r="91" customFormat="false" ht="18.75" hidden="false" customHeight="true" outlineLevel="0" collapsed="false">
      <c r="A91" s="3"/>
      <c r="B91" s="70" t="s">
        <v>21</v>
      </c>
      <c r="C91" s="71"/>
      <c r="D91" s="12" t="n">
        <v>644</v>
      </c>
      <c r="E91" s="11" t="n">
        <f aca="false">1000-D91</f>
        <v>356</v>
      </c>
      <c r="F91" s="11" t="n">
        <f aca="false">D91-E91</f>
        <v>288</v>
      </c>
      <c r="G91" s="72"/>
      <c r="H91" s="12" t="n">
        <v>727</v>
      </c>
      <c r="I91" s="11" t="n">
        <f aca="false">1000-H91</f>
        <v>273</v>
      </c>
      <c r="J91" s="11" t="n">
        <f aca="false">H91-I91</f>
        <v>454</v>
      </c>
      <c r="K91" s="11"/>
      <c r="L91" s="3"/>
      <c r="M91" s="19"/>
      <c r="N91" s="31" t="s">
        <v>19</v>
      </c>
      <c r="O91" s="39" t="n">
        <v>653</v>
      </c>
      <c r="P91" s="1" t="n">
        <f aca="false">1000-O91</f>
        <v>347</v>
      </c>
      <c r="Q91" s="37" t="n">
        <f aca="false">O91-P91</f>
        <v>306</v>
      </c>
      <c r="R91" s="37"/>
      <c r="S91" s="39" t="n">
        <v>652</v>
      </c>
      <c r="T91" s="1" t="n">
        <f aca="false">1000-S91</f>
        <v>348</v>
      </c>
      <c r="U91" s="37" t="n">
        <f aca="false">S91-T91</f>
        <v>304</v>
      </c>
      <c r="V91" s="1"/>
    </row>
    <row r="92" customFormat="false" ht="17.5" hidden="false" customHeight="true" outlineLevel="0" collapsed="false">
      <c r="A92" s="3"/>
      <c r="B92" s="70" t="s">
        <v>22</v>
      </c>
      <c r="C92" s="71"/>
      <c r="D92" s="6" t="n">
        <v>654</v>
      </c>
      <c r="E92" s="11" t="n">
        <f aca="false">1000-D92</f>
        <v>346</v>
      </c>
      <c r="F92" s="11" t="n">
        <f aca="false">D92-E92</f>
        <v>308</v>
      </c>
      <c r="G92" s="9"/>
      <c r="H92" s="6" t="n">
        <v>703</v>
      </c>
      <c r="I92" s="11" t="n">
        <f aca="false">1000-H92</f>
        <v>297</v>
      </c>
      <c r="J92" s="11" t="n">
        <f aca="false">H92-I92</f>
        <v>406</v>
      </c>
      <c r="K92" s="11"/>
      <c r="L92" s="3"/>
      <c r="M92" s="19"/>
      <c r="N92" s="31" t="s">
        <v>20</v>
      </c>
      <c r="O92" s="39" t="n">
        <v>741</v>
      </c>
      <c r="P92" s="1" t="n">
        <f aca="false">1000-O92</f>
        <v>259</v>
      </c>
      <c r="Q92" s="37" t="n">
        <f aca="false">O92-P92</f>
        <v>482</v>
      </c>
      <c r="R92" s="60"/>
      <c r="S92" s="39" t="n">
        <v>707</v>
      </c>
      <c r="T92" s="1" t="n">
        <f aca="false">1000-S92</f>
        <v>293</v>
      </c>
      <c r="U92" s="37" t="n">
        <f aca="false">S92-T92</f>
        <v>414</v>
      </c>
      <c r="V92" s="1"/>
    </row>
    <row r="93" customFormat="false" ht="12.5" hidden="false" customHeight="true" outlineLevel="0" collapsed="false">
      <c r="A93" s="3"/>
      <c r="B93" s="70" t="s">
        <v>23</v>
      </c>
      <c r="C93" s="71"/>
      <c r="D93" s="64" t="n">
        <v>687</v>
      </c>
      <c r="E93" s="11" t="n">
        <f aca="false">1000-D93</f>
        <v>313</v>
      </c>
      <c r="F93" s="11" t="n">
        <f aca="false">D93-E93</f>
        <v>374</v>
      </c>
      <c r="G93" s="9"/>
      <c r="H93" s="73" t="n">
        <v>710</v>
      </c>
      <c r="I93" s="11" t="n">
        <f aca="false">1000-H93</f>
        <v>290</v>
      </c>
      <c r="J93" s="11" t="n">
        <f aca="false">H93-I93</f>
        <v>420</v>
      </c>
      <c r="K93" s="11"/>
      <c r="L93" s="3"/>
      <c r="M93" s="19"/>
      <c r="N93" s="31" t="s">
        <v>21</v>
      </c>
      <c r="O93" s="18" t="n">
        <v>663</v>
      </c>
      <c r="P93" s="1" t="n">
        <f aca="false">1000-O93</f>
        <v>337</v>
      </c>
      <c r="Q93" s="37" t="n">
        <f aca="false">O93-P93</f>
        <v>326</v>
      </c>
      <c r="R93" s="55"/>
      <c r="S93" s="18" t="n">
        <v>679</v>
      </c>
      <c r="T93" s="1" t="n">
        <f aca="false">1000-S93</f>
        <v>321</v>
      </c>
      <c r="U93" s="37" t="n">
        <f aca="false">S93-T93</f>
        <v>358</v>
      </c>
      <c r="V93" s="1"/>
    </row>
    <row r="94" customFormat="false" ht="15" hidden="false" customHeight="false" outlineLevel="0" collapsed="false">
      <c r="A94" s="3"/>
      <c r="B94" s="70" t="s">
        <v>24</v>
      </c>
      <c r="C94" s="71"/>
      <c r="D94" s="6" t="n">
        <v>617</v>
      </c>
      <c r="E94" s="11" t="n">
        <f aca="false">1000-D94</f>
        <v>383</v>
      </c>
      <c r="F94" s="11" t="n">
        <f aca="false">D94-E94</f>
        <v>234</v>
      </c>
      <c r="G94" s="9"/>
      <c r="H94" s="6" t="n">
        <v>633</v>
      </c>
      <c r="I94" s="11" t="n">
        <f aca="false">1000-H94</f>
        <v>367</v>
      </c>
      <c r="J94" s="11" t="n">
        <f aca="false">H94-I94</f>
        <v>266</v>
      </c>
      <c r="K94" s="11"/>
      <c r="L94" s="3"/>
      <c r="M94" s="19"/>
      <c r="N94" s="31" t="s">
        <v>22</v>
      </c>
      <c r="O94" s="39" t="n">
        <v>615</v>
      </c>
      <c r="P94" s="1" t="n">
        <f aca="false">1000-O94</f>
        <v>385</v>
      </c>
      <c r="Q94" s="37" t="n">
        <f aca="false">O94-P94</f>
        <v>230</v>
      </c>
      <c r="R94" s="37"/>
      <c r="S94" s="42" t="n">
        <v>488</v>
      </c>
      <c r="T94" s="39" t="n">
        <f aca="false">1000-S94</f>
        <v>512</v>
      </c>
      <c r="U94" s="37" t="n">
        <f aca="false">S94-T94</f>
        <v>-24</v>
      </c>
      <c r="V94" s="1"/>
    </row>
    <row r="95" customFormat="false" ht="15" hidden="false" customHeight="false" outlineLevel="0" collapsed="false">
      <c r="A95" s="3"/>
      <c r="B95" s="70" t="s">
        <v>25</v>
      </c>
      <c r="C95" s="71"/>
      <c r="D95" s="6" t="n">
        <v>604</v>
      </c>
      <c r="E95" s="11" t="n">
        <f aca="false">1000-D95</f>
        <v>396</v>
      </c>
      <c r="F95" s="11" t="n">
        <f aca="false">D95-E95</f>
        <v>208</v>
      </c>
      <c r="G95" s="9"/>
      <c r="H95" s="6" t="n">
        <v>689</v>
      </c>
      <c r="I95" s="11" t="n">
        <f aca="false">1000-H95</f>
        <v>311</v>
      </c>
      <c r="J95" s="11" t="n">
        <f aca="false">H95-I95</f>
        <v>378</v>
      </c>
      <c r="K95" s="11"/>
      <c r="L95" s="3"/>
      <c r="M95" s="19"/>
      <c r="N95" s="31" t="s">
        <v>23</v>
      </c>
      <c r="O95" s="42" t="n">
        <v>477</v>
      </c>
      <c r="P95" s="39" t="n">
        <f aca="false">1000-O95</f>
        <v>523</v>
      </c>
      <c r="Q95" s="37" t="n">
        <f aca="false">O95-P95</f>
        <v>-46</v>
      </c>
      <c r="R95" s="37"/>
      <c r="S95" s="42" t="n">
        <v>387</v>
      </c>
      <c r="T95" s="39" t="n">
        <f aca="false">1000-S95</f>
        <v>613</v>
      </c>
      <c r="U95" s="37" t="n">
        <f aca="false">S95-T95</f>
        <v>-226</v>
      </c>
      <c r="V95" s="1"/>
    </row>
    <row r="96" customFormat="false" ht="15" hidden="false" customHeight="false" outlineLevel="0" collapsed="false">
      <c r="A96" s="3"/>
      <c r="B96" s="70" t="s">
        <v>26</v>
      </c>
      <c r="C96" s="71"/>
      <c r="D96" s="6" t="n">
        <v>601</v>
      </c>
      <c r="E96" s="11" t="n">
        <f aca="false">1000-D96</f>
        <v>399</v>
      </c>
      <c r="F96" s="11" t="n">
        <f aca="false">D96-E96</f>
        <v>202</v>
      </c>
      <c r="G96" s="9"/>
      <c r="H96" s="6" t="n">
        <v>649</v>
      </c>
      <c r="I96" s="11" t="n">
        <f aca="false">1000-H96</f>
        <v>351</v>
      </c>
      <c r="J96" s="11" t="n">
        <f aca="false">H96-I96</f>
        <v>298</v>
      </c>
      <c r="K96" s="11"/>
      <c r="L96" s="3"/>
      <c r="M96" s="19"/>
      <c r="N96" s="31" t="s">
        <v>24</v>
      </c>
      <c r="O96" s="42" t="n">
        <v>433</v>
      </c>
      <c r="P96" s="39" t="n">
        <f aca="false">1000-O96</f>
        <v>567</v>
      </c>
      <c r="Q96" s="37" t="n">
        <f aca="false">O96-P96</f>
        <v>-134</v>
      </c>
      <c r="R96" s="37"/>
      <c r="S96" s="42" t="n">
        <v>491</v>
      </c>
      <c r="T96" s="39" t="n">
        <f aca="false">1000-S96</f>
        <v>509</v>
      </c>
      <c r="U96" s="37" t="n">
        <f aca="false">S96-T96</f>
        <v>-18</v>
      </c>
      <c r="V96" s="1"/>
    </row>
    <row r="97" customFormat="false" ht="15" hidden="false" customHeight="false" outlineLevel="0" collapsed="false">
      <c r="A97" s="3"/>
      <c r="B97" s="74"/>
      <c r="C97" s="71"/>
      <c r="D97" s="7"/>
      <c r="E97" s="9"/>
      <c r="F97" s="9"/>
      <c r="G97" s="9"/>
      <c r="H97" s="7"/>
      <c r="I97" s="9"/>
      <c r="J97" s="9"/>
      <c r="K97" s="11"/>
      <c r="L97" s="3"/>
      <c r="M97" s="19"/>
      <c r="N97" s="31" t="s">
        <v>25</v>
      </c>
      <c r="O97" s="42" t="n">
        <v>399</v>
      </c>
      <c r="P97" s="39" t="n">
        <f aca="false">1000-O97</f>
        <v>601</v>
      </c>
      <c r="Q97" s="37" t="n">
        <f aca="false">O97-P97</f>
        <v>-202</v>
      </c>
      <c r="R97" s="37"/>
      <c r="S97" s="39" t="n">
        <v>557</v>
      </c>
      <c r="T97" s="42" t="n">
        <f aca="false">1000-S97</f>
        <v>443</v>
      </c>
      <c r="U97" s="37" t="n">
        <f aca="false">S97-T97</f>
        <v>114</v>
      </c>
      <c r="V97" s="1"/>
    </row>
    <row r="98" customFormat="false" ht="15" hidden="false" customHeight="false" outlineLevel="0" collapsed="false">
      <c r="A98" s="3"/>
      <c r="B98" s="75" t="s">
        <v>27</v>
      </c>
      <c r="C98" s="71"/>
      <c r="D98" s="12" t="n">
        <f aca="false">SUM(D88:D96)</f>
        <v>5527</v>
      </c>
      <c r="E98" s="14" t="n">
        <f aca="false">SUM(E88:E96)</f>
        <v>3473</v>
      </c>
      <c r="F98" s="13" t="n">
        <f aca="false">D98-E98</f>
        <v>2054</v>
      </c>
      <c r="G98" s="76"/>
      <c r="H98" s="12" t="n">
        <f aca="false">SUM(H88:H96)</f>
        <v>6091</v>
      </c>
      <c r="I98" s="14" t="n">
        <f aca="false">SUM(I88:I96)</f>
        <v>2909</v>
      </c>
      <c r="J98" s="13" t="n">
        <f aca="false">H98-I98</f>
        <v>3182</v>
      </c>
      <c r="K98" s="13"/>
      <c r="M98" s="19"/>
      <c r="N98" s="31" t="s">
        <v>26</v>
      </c>
      <c r="O98" s="39" t="n">
        <v>555</v>
      </c>
      <c r="P98" s="1" t="n">
        <f aca="false">1000-O98</f>
        <v>445</v>
      </c>
      <c r="Q98" s="37" t="n">
        <f aca="false">O98-P98</f>
        <v>110</v>
      </c>
      <c r="R98" s="37"/>
      <c r="S98" s="39" t="n">
        <v>577</v>
      </c>
      <c r="T98" s="1" t="n">
        <f aca="false">1000-S98</f>
        <v>423</v>
      </c>
      <c r="U98" s="37" t="n">
        <f aca="false">S98-T98</f>
        <v>154</v>
      </c>
      <c r="V98" s="1"/>
    </row>
    <row r="99" customFormat="false" ht="15" hidden="false" customHeight="false" outlineLevel="0" collapsed="false">
      <c r="A99" s="3"/>
      <c r="B99" s="58"/>
      <c r="C99" s="58"/>
      <c r="D99" s="3"/>
      <c r="E99" s="3"/>
      <c r="F99" s="3"/>
      <c r="G99" s="3"/>
      <c r="H99" s="3"/>
      <c r="I99" s="3"/>
      <c r="J99" s="3"/>
      <c r="K99" s="3"/>
      <c r="M99" s="19"/>
      <c r="N99" s="32"/>
      <c r="O99" s="77"/>
      <c r="P99" s="78"/>
      <c r="Q99" s="37"/>
      <c r="R99" s="27"/>
      <c r="S99" s="78"/>
      <c r="T99" s="77"/>
      <c r="U99" s="37"/>
      <c r="V99" s="1"/>
    </row>
    <row r="100" customFormat="false" ht="15" hidden="false" customHeight="false" outlineLevel="0" collapsed="false">
      <c r="B100" s="3"/>
      <c r="C100" s="3"/>
      <c r="D100" s="3"/>
      <c r="E100" s="3"/>
      <c r="F100" s="3"/>
      <c r="G100" s="3"/>
      <c r="H100" s="3"/>
      <c r="I100" s="3"/>
      <c r="J100" s="3"/>
      <c r="K100" s="3"/>
      <c r="M100" s="19"/>
      <c r="N100" s="46" t="s">
        <v>27</v>
      </c>
      <c r="O100" s="54" t="n">
        <f aca="false">SUM(O90:O98)</f>
        <v>5064</v>
      </c>
      <c r="P100" s="55" t="n">
        <f aca="false">SUM(P90:P98)</f>
        <v>3936</v>
      </c>
      <c r="Q100" s="51" t="n">
        <f aca="false">O100-P100</f>
        <v>1128</v>
      </c>
      <c r="R100" s="55"/>
      <c r="S100" s="51" t="n">
        <f aca="false">SUM(S90:S98)</f>
        <v>5138</v>
      </c>
      <c r="T100" s="54" t="n">
        <f aca="false">SUM(T90:T98)</f>
        <v>3862</v>
      </c>
      <c r="U100" s="51" t="n">
        <f aca="false">S100-T100</f>
        <v>1276</v>
      </c>
      <c r="V100" s="52"/>
    </row>
    <row r="101" customFormat="false" ht="15" hidden="false" customHeight="false" outlineLevel="0" collapsed="false">
      <c r="B101" s="3"/>
      <c r="C101" s="3"/>
      <c r="D101" s="3"/>
      <c r="E101" s="3"/>
      <c r="F101" s="3"/>
      <c r="G101" s="3"/>
      <c r="H101" s="3"/>
      <c r="I101" s="3"/>
      <c r="J101" s="3"/>
      <c r="K101" s="3"/>
      <c r="M101" s="19"/>
      <c r="N101" s="37"/>
      <c r="O101" s="19"/>
      <c r="P101" s="19"/>
      <c r="Q101" s="19"/>
      <c r="R101" s="19"/>
      <c r="S101" s="19"/>
      <c r="T101" s="19"/>
      <c r="U101" s="19"/>
    </row>
    <row r="102" customFormat="false" ht="15" hidden="false" customHeight="false" outlineLevel="0" collapsed="false">
      <c r="B102" s="3"/>
      <c r="C102" s="3"/>
      <c r="D102" s="3"/>
      <c r="E102" s="3"/>
      <c r="F102" s="3"/>
      <c r="G102" s="3"/>
      <c r="H102" s="3"/>
      <c r="I102" s="3"/>
      <c r="J102" s="3"/>
      <c r="K102" s="3"/>
      <c r="M102" s="3"/>
      <c r="N102" s="11"/>
      <c r="O102" s="3"/>
      <c r="P102" s="3"/>
      <c r="Q102" s="3"/>
      <c r="R102" s="3"/>
      <c r="S102" s="3"/>
      <c r="T102" s="3"/>
    </row>
    <row r="103" customFormat="false" ht="15" hidden="false" customHeight="false" outlineLevel="0" collapsed="false">
      <c r="B103" s="3"/>
      <c r="C103" s="3"/>
      <c r="D103" s="3"/>
      <c r="E103" s="3"/>
      <c r="F103" s="3"/>
      <c r="G103" s="3"/>
      <c r="H103" s="3"/>
      <c r="I103" s="3"/>
      <c r="J103" s="3"/>
      <c r="K103" s="3"/>
      <c r="M103" s="3"/>
      <c r="N103" s="11"/>
      <c r="O103" s="3"/>
      <c r="P103" s="3"/>
      <c r="Q103" s="3"/>
      <c r="R103" s="3"/>
      <c r="S103" s="3"/>
      <c r="T103" s="3"/>
    </row>
    <row r="104" customFormat="false" ht="15" hidden="false" customHeight="false" outlineLevel="0" collapsed="false">
      <c r="B104" s="3"/>
      <c r="C104" s="3"/>
      <c r="D104" s="3"/>
      <c r="E104" s="3"/>
      <c r="F104" s="3"/>
      <c r="G104" s="3"/>
      <c r="H104" s="3"/>
      <c r="I104" s="3"/>
      <c r="J104" s="3"/>
      <c r="K104" s="3"/>
      <c r="M104" s="3"/>
      <c r="N104" s="11"/>
      <c r="O104" s="3"/>
      <c r="P104" s="3"/>
      <c r="Q104" s="3"/>
      <c r="R104" s="3"/>
      <c r="S104" s="3"/>
      <c r="T104" s="3"/>
    </row>
    <row r="105" customFormat="false" ht="15" hidden="false" customHeight="false" outlineLevel="0" collapsed="false">
      <c r="B105" s="3"/>
      <c r="C105" s="3"/>
      <c r="D105" s="3"/>
      <c r="E105" s="3"/>
      <c r="F105" s="3"/>
      <c r="G105" s="3"/>
      <c r="H105" s="3"/>
      <c r="I105" s="3"/>
      <c r="J105" s="3"/>
      <c r="K105" s="3"/>
      <c r="M105" s="3"/>
      <c r="N105" s="11"/>
      <c r="O105" s="3"/>
      <c r="P105" s="3"/>
      <c r="Q105" s="3"/>
      <c r="R105" s="3"/>
      <c r="S105" s="3"/>
      <c r="T105" s="3"/>
    </row>
    <row r="106" customFormat="false" ht="15" hidden="false" customHeight="false" outlineLevel="0" collapsed="false">
      <c r="B106" s="3"/>
      <c r="C106" s="3"/>
      <c r="D106" s="3"/>
      <c r="E106" s="3"/>
      <c r="F106" s="3"/>
      <c r="G106" s="3"/>
      <c r="H106" s="3"/>
      <c r="I106" s="3"/>
      <c r="J106" s="3"/>
      <c r="K106" s="3"/>
      <c r="M106" s="3"/>
      <c r="N106" s="11"/>
      <c r="O106" s="3"/>
      <c r="P106" s="3"/>
      <c r="Q106" s="3"/>
      <c r="R106" s="3"/>
      <c r="S106" s="3"/>
      <c r="T106" s="3"/>
    </row>
    <row r="107" customFormat="false" ht="15" hidden="false" customHeight="false" outlineLevel="0" collapsed="false">
      <c r="B107" s="3"/>
      <c r="C107" s="3"/>
      <c r="D107" s="3"/>
      <c r="E107" s="3"/>
      <c r="F107" s="3"/>
      <c r="G107" s="3"/>
      <c r="H107" s="3"/>
      <c r="I107" s="3"/>
      <c r="J107" s="3"/>
      <c r="K107" s="3"/>
      <c r="M107" s="3"/>
      <c r="N107" s="11"/>
      <c r="O107" s="3"/>
      <c r="P107" s="3"/>
      <c r="Q107" s="3"/>
      <c r="R107" s="3"/>
      <c r="S107" s="3"/>
      <c r="T107" s="3"/>
    </row>
    <row r="108" customFormat="false" ht="15" hidden="false" customHeight="false" outlineLevel="0" collapsed="false">
      <c r="B108" s="3"/>
      <c r="C108" s="3"/>
      <c r="D108" s="3"/>
      <c r="E108" s="3"/>
      <c r="F108" s="3"/>
      <c r="G108" s="3"/>
      <c r="H108" s="3"/>
      <c r="I108" s="3"/>
      <c r="J108" s="3"/>
      <c r="K108" s="3"/>
      <c r="M108" s="3"/>
      <c r="N108" s="11"/>
      <c r="O108" s="3"/>
      <c r="P108" s="3"/>
      <c r="Q108" s="3"/>
      <c r="R108" s="3"/>
      <c r="S108" s="3"/>
      <c r="T108" s="3"/>
    </row>
    <row r="109" customFormat="false" ht="15" hidden="false" customHeight="false" outlineLevel="0" collapsed="false">
      <c r="B109" s="3"/>
      <c r="C109" s="3"/>
      <c r="D109" s="3"/>
      <c r="E109" s="3"/>
      <c r="F109" s="3"/>
      <c r="G109" s="3"/>
      <c r="H109" s="3"/>
      <c r="I109" s="3"/>
      <c r="J109" s="3"/>
      <c r="K109" s="3"/>
      <c r="M109" s="3"/>
      <c r="N109" s="11"/>
      <c r="O109" s="3"/>
      <c r="P109" s="3"/>
      <c r="Q109" s="3"/>
      <c r="R109" s="3"/>
      <c r="S109" s="3"/>
      <c r="T109" s="3"/>
    </row>
    <row r="110" customFormat="false" ht="15" hidden="false" customHeight="false" outlineLevel="0" collapsed="false">
      <c r="B110" s="3"/>
      <c r="C110" s="3"/>
      <c r="D110" s="3"/>
      <c r="E110" s="3"/>
      <c r="F110" s="3"/>
      <c r="G110" s="3"/>
      <c r="H110" s="3"/>
      <c r="I110" s="3"/>
      <c r="J110" s="3"/>
      <c r="K110" s="3"/>
      <c r="M110" s="3"/>
      <c r="N110" s="11"/>
      <c r="O110" s="3"/>
      <c r="P110" s="3"/>
      <c r="Q110" s="3"/>
      <c r="R110" s="3"/>
      <c r="S110" s="3"/>
      <c r="T110" s="3"/>
    </row>
    <row r="111" customFormat="false" ht="15" hidden="false" customHeight="false" outlineLevel="0" collapsed="false">
      <c r="M111" s="3"/>
      <c r="N111" s="11"/>
      <c r="O111" s="3"/>
      <c r="P111" s="3"/>
      <c r="Q111" s="3"/>
      <c r="R111" s="3"/>
      <c r="S111" s="3"/>
      <c r="T111" s="3"/>
    </row>
    <row r="112" customFormat="false" ht="15" hidden="false" customHeight="false" outlineLevel="0" collapsed="false">
      <c r="M112" s="3"/>
      <c r="N112" s="11"/>
      <c r="O112" s="3"/>
      <c r="P112" s="3"/>
      <c r="Q112" s="3"/>
      <c r="R112" s="3"/>
      <c r="S112" s="3"/>
      <c r="T112" s="3"/>
    </row>
    <row r="113" customFormat="false" ht="1" hidden="false" customHeight="true" outlineLevel="0" collapsed="false"/>
    <row r="114" customFormat="false" ht="15" hidden="false" customHeight="false" outlineLevel="0" collapsed="false"/>
    <row r="115" customFormat="false" ht="12" hidden="false" customHeight="true" outlineLevel="0" collapsed="false"/>
    <row r="116" customFormat="false" ht="15" hidden="false" customHeight="false" outlineLevel="0" collapsed="false"/>
    <row r="117" customFormat="false" ht="15" hidden="false" customHeight="false" outlineLevel="0" collapsed="false"/>
    <row r="118" customFormat="false" ht="15" hidden="false" customHeight="false" outlineLevel="0" collapsed="false"/>
    <row r="119" customFormat="false" ht="15" hidden="false" customHeight="false" outlineLevel="0" collapsed="false"/>
    <row r="120" customFormat="false" ht="15" hidden="false" customHeight="false" outlineLevel="0" collapsed="false"/>
    <row r="121" customFormat="false" ht="15" hidden="false" customHeight="false" outlineLevel="0" collapsed="false"/>
    <row r="122" customFormat="false" ht="15" hidden="false" customHeight="false" outlineLevel="0" collapsed="false"/>
    <row r="123" customFormat="false" ht="15" hidden="false" customHeight="false" outlineLevel="0" collapsed="false"/>
    <row r="124" customFormat="false" ht="15" hidden="false" customHeight="false" outlineLevel="0" collapsed="false"/>
    <row r="125" customFormat="false" ht="15" hidden="false" customHeight="false" outlineLevel="0" collapsed="false"/>
    <row r="126" customFormat="false" ht="15" hidden="false" customHeight="false" outlineLevel="0" collapsed="false"/>
    <row r="127" customFormat="false" ht="15" hidden="false" customHeight="false" outlineLevel="0" collapsed="false"/>
    <row r="128" customFormat="false" ht="15" hidden="false" customHeight="false" outlineLevel="0" collapsed="false"/>
    <row r="129" customFormat="false" ht="15" hidden="false" customHeight="false" outlineLevel="0" collapsed="false"/>
    <row r="130" customFormat="false" ht="15" hidden="false" customHeight="false" outlineLevel="0" collapsed="false"/>
  </sheetData>
  <mergeCells count="7">
    <mergeCell ref="B15:I15"/>
    <mergeCell ref="O28:P28"/>
    <mergeCell ref="S28:T28"/>
    <mergeCell ref="O56:P56"/>
    <mergeCell ref="S56:T56"/>
    <mergeCell ref="O87:P87"/>
    <mergeCell ref="S87:T87"/>
  </mergeCells>
  <printOptions headings="false" gridLines="false" gridLinesSet="true" horizontalCentered="false" verticalCentered="false"/>
  <pageMargins left="0" right="0" top="0.620833333333333" bottom="0.620833333333333" header="0" footer="0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&amp;C&amp;"Liberation Sans2,Regular"&amp;A</oddHeader>
    <oddFooter>&amp;C&amp;"Liberation Sans2,Regular"Page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2020-06-06T13:53:24Z</dcterms:created>
  <dc:creator/>
  <dc:description/>
  <dc:language>en-GB</dc:language>
  <cp:lastModifiedBy/>
  <dcterms:modified xsi:type="dcterms:W3CDTF">2020-06-18T16:15:35Z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