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dtc/Dropbox (Syritta)/BristolStuff/MastersProjects/Masters1920/RollinsMichael/"/>
    </mc:Choice>
  </mc:AlternateContent>
  <xr:revisionPtr revIDLastSave="0" documentId="13_ncr:1_{42731A08-8B46-7B47-A9DF-5AB9A5DE5D41}" xr6:coauthVersionLast="45" xr6:coauthVersionMax="45" xr10:uidLastSave="{00000000-0000-0000-0000-000000000000}"/>
  <bookViews>
    <workbookView xWindow="0" yWindow="460" windowWidth="38920" windowHeight="2746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" i="1" l="1"/>
  <c r="AA7" i="1"/>
  <c r="O111" i="1"/>
  <c r="T111" i="1"/>
  <c r="S111" i="1"/>
  <c r="P111" i="1"/>
  <c r="I111" i="1"/>
  <c r="H111" i="1"/>
  <c r="E111" i="1"/>
  <c r="D111" i="1"/>
  <c r="T75" i="1"/>
  <c r="S75" i="1"/>
  <c r="P75" i="1"/>
  <c r="O75" i="1"/>
  <c r="I75" i="1"/>
  <c r="H75" i="1"/>
  <c r="E75" i="1"/>
  <c r="D75" i="1"/>
  <c r="I38" i="1"/>
  <c r="H38" i="1"/>
  <c r="AD8" i="1" s="1"/>
  <c r="E38" i="1"/>
  <c r="D38" i="1"/>
  <c r="T38" i="1"/>
  <c r="S38" i="1"/>
  <c r="P38" i="1"/>
  <c r="O38" i="1"/>
  <c r="AE7" i="1"/>
  <c r="AD7" i="1"/>
  <c r="AE8" i="1"/>
  <c r="AB8" i="1"/>
  <c r="AA8" i="1"/>
  <c r="U109" i="1" l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38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AE5" i="1"/>
  <c r="AD5" i="1"/>
  <c r="AB5" i="1"/>
  <c r="AA5" i="1"/>
  <c r="AE11" i="1"/>
  <c r="AB11" i="1"/>
  <c r="AE6" i="1"/>
  <c r="AD6" i="1"/>
  <c r="AB6" i="1"/>
  <c r="AA6" i="1"/>
  <c r="AD10" i="1"/>
  <c r="AE10" i="1"/>
  <c r="AA10" i="1"/>
  <c r="AB10" i="1"/>
  <c r="U38" i="1" l="1"/>
  <c r="Q111" i="1"/>
  <c r="U75" i="1"/>
  <c r="AD11" i="1"/>
  <c r="F75" i="1"/>
  <c r="U111" i="1"/>
  <c r="Q38" i="1"/>
  <c r="Q75" i="1"/>
  <c r="AA11" i="1"/>
  <c r="J75" i="1"/>
  <c r="F38" i="1"/>
  <c r="F111" i="1"/>
  <c r="J111" i="1"/>
</calcChain>
</file>

<file path=xl/sharedStrings.xml><?xml version="1.0" encoding="utf-8"?>
<sst xmlns="http://schemas.openxmlformats.org/spreadsheetml/2006/main" count="205" uniqueCount="47">
  <si>
    <t>BSE</t>
  </si>
  <si>
    <t>TBSE</t>
  </si>
  <si>
    <t>Ratio</t>
  </si>
  <si>
    <t>GDX Wins</t>
  </si>
  <si>
    <t>ZIP Wins</t>
  </si>
  <si>
    <t>ZIC Wins</t>
  </si>
  <si>
    <t>1:19</t>
  </si>
  <si>
    <t>2:18</t>
  </si>
  <si>
    <t>3:17</t>
  </si>
  <si>
    <t>4:16</t>
  </si>
  <si>
    <t>5:15</t>
  </si>
  <si>
    <t>6:14</t>
  </si>
  <si>
    <t>7:13</t>
  </si>
  <si>
    <t>8:12</t>
  </si>
  <si>
    <t>9:11</t>
  </si>
  <si>
    <t>10:10</t>
  </si>
  <si>
    <t>11:9</t>
  </si>
  <si>
    <t>12:8</t>
  </si>
  <si>
    <t>13:7</t>
  </si>
  <si>
    <t>14:6</t>
  </si>
  <si>
    <t>15:5</t>
  </si>
  <si>
    <t>16:4</t>
  </si>
  <si>
    <t>17:3</t>
  </si>
  <si>
    <t>18:2</t>
  </si>
  <si>
    <t>19:1</t>
  </si>
  <si>
    <t>AA Wins</t>
  </si>
  <si>
    <t>diff</t>
  </si>
  <si>
    <t>N.B Ratios are for buyers or sellers, not both – for totals just double numbers, eg: 2:38</t>
  </si>
  <si>
    <t>GDX</t>
  </si>
  <si>
    <t>ZIP</t>
  </si>
  <si>
    <t>AA</t>
  </si>
  <si>
    <t>ZIC</t>
  </si>
  <si>
    <t>AlgoA</t>
  </si>
  <si>
    <t>AlgoB</t>
  </si>
  <si>
    <t># A Wins</t>
  </si>
  <si>
    <t># B Wins</t>
  </si>
  <si>
    <t>Expt I.D.</t>
  </si>
  <si>
    <t>Expt1</t>
  </si>
  <si>
    <t>Expt2</t>
  </si>
  <si>
    <t>Expt3</t>
  </si>
  <si>
    <t>Expt4</t>
  </si>
  <si>
    <t>Expt5</t>
  </si>
  <si>
    <t>Expt6</t>
  </si>
  <si>
    <t>Sum</t>
  </si>
  <si>
    <t>D</t>
  </si>
  <si>
    <t>SUMMARY TABLE</t>
  </si>
  <si>
    <r>
      <rPr>
        <b/>
        <sz val="12"/>
        <color rgb="FF000000"/>
        <rFont val="Symbol"/>
        <charset val="2"/>
      </rPr>
      <t>D</t>
    </r>
    <r>
      <rPr>
        <b/>
        <sz val="12"/>
        <color rgb="FF000000"/>
        <rFont val="Liberation Sans1"/>
      </rPr>
      <t>wins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</si>
</sst>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2"/>
      <color rgb="FF000000"/>
      <name val="Liberation Sans1"/>
    </font>
    <font>
      <sz val="14"/>
      <color rgb="FF000000"/>
      <name val="Symbol"/>
      <charset val="2"/>
    </font>
    <font>
      <b/>
      <sz val="14"/>
      <color rgb="FF000000"/>
      <name val="Symbol"/>
      <charset val="2"/>
    </font>
    <font>
      <b/>
      <sz val="12"/>
      <color rgb="FF000000"/>
      <name val="Symbol"/>
      <charset val="2"/>
    </font>
    <font>
      <b/>
      <sz val="12"/>
      <color rgb="FF000000"/>
      <name val="Liberation Sans1"/>
      <charset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5">
    <xf numFmtId="0" fontId="0" fillId="0" borderId="0"/>
    <xf numFmtId="0" fontId="7" fillId="0" borderId="0"/>
    <xf numFmtId="0" fontId="1" fillId="0" borderId="0"/>
    <xf numFmtId="0" fontId="6" fillId="7" borderId="0"/>
    <xf numFmtId="0" fontId="4" fillId="5" borderId="0"/>
    <xf numFmtId="0" fontId="8" fillId="8" borderId="0"/>
    <xf numFmtId="0" fontId="9" fillId="8" borderId="1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5" fillId="6" borderId="0"/>
    <xf numFmtId="0" fontId="5" fillId="6" borderId="0"/>
    <xf numFmtId="0" fontId="4" fillId="5" borderId="0"/>
    <xf numFmtId="0" fontId="6" fillId="7" borderId="0"/>
    <xf numFmtId="0" fontId="7" fillId="0" borderId="0"/>
    <xf numFmtId="0" fontId="1" fillId="0" borderId="0"/>
    <xf numFmtId="0" fontId="8" fillId="8" borderId="0"/>
    <xf numFmtId="0" fontId="9" fillId="8" borderId="1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3" fillId="0" borderId="0" xfId="0" applyFont="1"/>
    <xf numFmtId="1" fontId="13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3" fillId="9" borderId="0" xfId="0" applyFont="1" applyFill="1" applyAlignment="1">
      <alignment horizontal="center"/>
    </xf>
    <xf numFmtId="1" fontId="13" fillId="9" borderId="0" xfId="0" applyNumberFormat="1" applyFon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13" fillId="10" borderId="0" xfId="0" applyFon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13" fillId="10" borderId="0" xfId="0" applyNumberFormat="1" applyFont="1" applyFill="1" applyAlignment="1">
      <alignment horizontal="center"/>
    </xf>
    <xf numFmtId="1" fontId="0" fillId="9" borderId="0" xfId="0" applyNumberFormat="1" applyFont="1" applyFill="1" applyAlignment="1">
      <alignment horizontal="center"/>
    </xf>
    <xf numFmtId="0" fontId="0" fillId="11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right"/>
    </xf>
    <xf numFmtId="0" fontId="1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" fontId="0" fillId="1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1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3" fillId="11" borderId="0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/>
    </xf>
    <xf numFmtId="49" fontId="0" fillId="11" borderId="0" xfId="0" applyNumberFormat="1" applyFill="1" applyAlignment="1">
      <alignment horizontal="center"/>
    </xf>
    <xf numFmtId="49" fontId="0" fillId="11" borderId="0" xfId="0" applyNumberFormat="1" applyFill="1" applyAlignment="1">
      <alignment horizontal="right"/>
    </xf>
    <xf numFmtId="0" fontId="13" fillId="9" borderId="0" xfId="0" applyFont="1" applyFill="1" applyBorder="1" applyAlignment="1">
      <alignment horizontal="center" vertical="center"/>
    </xf>
    <xf numFmtId="49" fontId="13" fillId="11" borderId="0" xfId="0" applyNumberFormat="1" applyFont="1" applyFill="1" applyAlignment="1">
      <alignment horizontal="center"/>
    </xf>
    <xf numFmtId="0" fontId="13" fillId="13" borderId="0" xfId="0" applyFont="1" applyFill="1"/>
    <xf numFmtId="0" fontId="13" fillId="13" borderId="0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49" fontId="0" fillId="13" borderId="0" xfId="0" applyNumberFormat="1" applyFill="1" applyAlignment="1">
      <alignment horizontal="center"/>
    </xf>
    <xf numFmtId="49" fontId="13" fillId="13" borderId="0" xfId="0" applyNumberFormat="1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13" fillId="11" borderId="0" xfId="0" applyNumberFormat="1" applyFont="1" applyFill="1"/>
    <xf numFmtId="1" fontId="0" fillId="11" borderId="0" xfId="0" applyNumberFormat="1" applyFont="1" applyFill="1"/>
    <xf numFmtId="1" fontId="0" fillId="11" borderId="0" xfId="0" applyNumberFormat="1" applyFill="1"/>
    <xf numFmtId="0" fontId="13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/>
    <xf numFmtId="49" fontId="0" fillId="14" borderId="0" xfId="0" applyNumberFormat="1" applyFill="1" applyAlignment="1">
      <alignment horizontal="right"/>
    </xf>
    <xf numFmtId="1" fontId="13" fillId="14" borderId="0" xfId="0" applyNumberFormat="1" applyFont="1" applyFill="1" applyAlignment="1">
      <alignment horizontal="center"/>
    </xf>
    <xf numFmtId="1" fontId="0" fillId="14" borderId="0" xfId="0" applyNumberFormat="1" applyFon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right"/>
    </xf>
    <xf numFmtId="1" fontId="0" fillId="14" borderId="0" xfId="0" applyNumberFormat="1" applyFont="1" applyFill="1"/>
    <xf numFmtId="1" fontId="13" fillId="14" borderId="0" xfId="0" applyNumberFormat="1" applyFont="1" applyFill="1"/>
    <xf numFmtId="0" fontId="0" fillId="14" borderId="0" xfId="0" applyFill="1" applyAlignment="1">
      <alignment horizontal="center"/>
    </xf>
    <xf numFmtId="0" fontId="17" fillId="13" borderId="0" xfId="0" applyFont="1" applyFill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35">
    <cellStyle name="Accent" xfId="7" xr:uid="{00000000-0005-0000-0000-000000000000}"/>
    <cellStyle name="Accent 1" xfId="8" xr:uid="{00000000-0005-0000-0000-000001000000}"/>
    <cellStyle name="Accent 1 5" xfId="9" xr:uid="{00000000-0005-0000-0000-000002000000}"/>
    <cellStyle name="Accent 2" xfId="10" xr:uid="{00000000-0005-0000-0000-000003000000}"/>
    <cellStyle name="Accent 2 6" xfId="11" xr:uid="{00000000-0005-0000-0000-000004000000}"/>
    <cellStyle name="Accent 3" xfId="12" xr:uid="{00000000-0005-0000-0000-000005000000}"/>
    <cellStyle name="Accent 3 7" xfId="13" xr:uid="{00000000-0005-0000-0000-000006000000}"/>
    <cellStyle name="Accent 4" xfId="14" xr:uid="{00000000-0005-0000-0000-000007000000}"/>
    <cellStyle name="Bad" xfId="4" builtinId="27" customBuiltin="1"/>
    <cellStyle name="Error" xfId="15" xr:uid="{00000000-0005-0000-0000-000009000000}"/>
    <cellStyle name="Error 8" xfId="16" xr:uid="{00000000-0005-0000-0000-00000A000000}"/>
    <cellStyle name="Excel Built-in Bad" xfId="17" xr:uid="{00000000-0005-0000-0000-00000B000000}"/>
    <cellStyle name="Excel Built-in Good" xfId="18" xr:uid="{00000000-0005-0000-0000-00000C000000}"/>
    <cellStyle name="Excel Built-in Heading 1" xfId="19" xr:uid="{00000000-0005-0000-0000-00000D000000}"/>
    <cellStyle name="Excel Built-in Heading 2" xfId="20" xr:uid="{00000000-0005-0000-0000-00000E000000}"/>
    <cellStyle name="Excel Built-in Neutral" xfId="21" xr:uid="{00000000-0005-0000-0000-00000F000000}"/>
    <cellStyle name="Excel Built-in Note" xfId="22" xr:uid="{00000000-0005-0000-0000-000010000000}"/>
    <cellStyle name="Footnote" xfId="23" xr:uid="{00000000-0005-0000-0000-000011000000}"/>
    <cellStyle name="Footnote 9" xfId="24" xr:uid="{00000000-0005-0000-0000-000012000000}"/>
    <cellStyle name="Good" xfId="3" builtinId="26" customBuiltin="1"/>
    <cellStyle name="Heading" xfId="25" xr:uid="{00000000-0005-0000-0000-000014000000}"/>
    <cellStyle name="Heading 1" xfId="1" builtinId="16" customBuiltin="1"/>
    <cellStyle name="Heading 10" xfId="26" xr:uid="{00000000-0005-0000-0000-000016000000}"/>
    <cellStyle name="Heading 2" xfId="2" builtinId="17" customBuiltin="1"/>
    <cellStyle name="Hyperlink" xfId="27" xr:uid="{00000000-0005-0000-0000-000018000000}"/>
    <cellStyle name="Hyperlink 11" xfId="28" xr:uid="{00000000-0005-0000-0000-000019000000}"/>
    <cellStyle name="Neutral" xfId="5" builtinId="28" customBuiltin="1"/>
    <cellStyle name="Normal" xfId="0" builtinId="0" customBuiltin="1"/>
    <cellStyle name="Note" xfId="6" builtinId="10" customBuiltin="1"/>
    <cellStyle name="Status" xfId="29" xr:uid="{00000000-0005-0000-0000-00001D000000}"/>
    <cellStyle name="Status 12" xfId="30" xr:uid="{00000000-0005-0000-0000-00001E000000}"/>
    <cellStyle name="Text" xfId="31" xr:uid="{00000000-0005-0000-0000-00001F000000}"/>
    <cellStyle name="Text 13" xfId="32" xr:uid="{00000000-0005-0000-0000-000020000000}"/>
    <cellStyle name="Warning" xfId="33" xr:uid="{00000000-0005-0000-0000-000021000000}"/>
    <cellStyle name="Warning 14" xfId="34" xr:uid="{00000000-0005-0000-0000-00002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Sheet1!$Q$18:$Q$36</c:f>
              <c:numCache>
                <c:formatCode>General</c:formatCode>
                <c:ptCount val="19"/>
                <c:pt idx="0">
                  <c:v>-174</c:v>
                </c:pt>
                <c:pt idx="1">
                  <c:v>-344</c:v>
                </c:pt>
                <c:pt idx="2">
                  <c:v>-422</c:v>
                </c:pt>
                <c:pt idx="3">
                  <c:v>-424</c:v>
                </c:pt>
                <c:pt idx="4">
                  <c:v>-448</c:v>
                </c:pt>
                <c:pt idx="5">
                  <c:v>-420</c:v>
                </c:pt>
                <c:pt idx="6">
                  <c:v>-394</c:v>
                </c:pt>
                <c:pt idx="7">
                  <c:v>-290</c:v>
                </c:pt>
                <c:pt idx="8">
                  <c:v>-188</c:v>
                </c:pt>
                <c:pt idx="9">
                  <c:v>-44</c:v>
                </c:pt>
                <c:pt idx="10">
                  <c:v>6</c:v>
                </c:pt>
                <c:pt idx="11">
                  <c:v>178</c:v>
                </c:pt>
                <c:pt idx="12">
                  <c:v>356</c:v>
                </c:pt>
                <c:pt idx="13">
                  <c:v>402</c:v>
                </c:pt>
                <c:pt idx="14">
                  <c:v>362</c:v>
                </c:pt>
                <c:pt idx="15">
                  <c:v>332</c:v>
                </c:pt>
                <c:pt idx="16">
                  <c:v>310</c:v>
                </c:pt>
                <c:pt idx="17">
                  <c:v>276</c:v>
                </c:pt>
                <c:pt idx="1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2-E247-974A-6A1B4A75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872256"/>
        <c:axId val="2143802544"/>
      </c:lineChart>
      <c:catAx>
        <c:axId val="209587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02544"/>
        <c:crosses val="autoZero"/>
        <c:auto val="1"/>
        <c:lblAlgn val="ctr"/>
        <c:lblOffset val="100"/>
        <c:noMultiLvlLbl val="0"/>
      </c:catAx>
      <c:valAx>
        <c:axId val="2143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TBSE: AA-vs-ZIP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Sheet1!$J$55:$J$73</c:f>
              <c:numCache>
                <c:formatCode>General</c:formatCode>
                <c:ptCount val="19"/>
                <c:pt idx="0">
                  <c:v>0</c:v>
                </c:pt>
                <c:pt idx="1">
                  <c:v>44</c:v>
                </c:pt>
                <c:pt idx="2">
                  <c:v>36</c:v>
                </c:pt>
                <c:pt idx="3">
                  <c:v>20</c:v>
                </c:pt>
                <c:pt idx="4">
                  <c:v>-6</c:v>
                </c:pt>
                <c:pt idx="5">
                  <c:v>-24</c:v>
                </c:pt>
                <c:pt idx="6">
                  <c:v>-36</c:v>
                </c:pt>
                <c:pt idx="7">
                  <c:v>-78</c:v>
                </c:pt>
                <c:pt idx="8">
                  <c:v>-8</c:v>
                </c:pt>
                <c:pt idx="9">
                  <c:v>-84</c:v>
                </c:pt>
                <c:pt idx="10">
                  <c:v>-82</c:v>
                </c:pt>
                <c:pt idx="11">
                  <c:v>-110</c:v>
                </c:pt>
                <c:pt idx="12">
                  <c:v>-72</c:v>
                </c:pt>
                <c:pt idx="13">
                  <c:v>-46</c:v>
                </c:pt>
                <c:pt idx="14">
                  <c:v>-72</c:v>
                </c:pt>
                <c:pt idx="15">
                  <c:v>-54</c:v>
                </c:pt>
                <c:pt idx="16">
                  <c:v>-66</c:v>
                </c:pt>
                <c:pt idx="17">
                  <c:v>-78</c:v>
                </c:pt>
                <c:pt idx="18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C-6B48-ABC5-57CC1483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5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BSE: GDX-vs-ZIC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Sheet1!$Q$91:$Q$109</c:f>
              <c:numCache>
                <c:formatCode>General</c:formatCode>
                <c:ptCount val="19"/>
                <c:pt idx="0">
                  <c:v>82</c:v>
                </c:pt>
                <c:pt idx="1">
                  <c:v>235</c:v>
                </c:pt>
                <c:pt idx="2">
                  <c:v>310</c:v>
                </c:pt>
                <c:pt idx="3">
                  <c:v>324</c:v>
                </c:pt>
                <c:pt idx="4">
                  <c:v>374</c:v>
                </c:pt>
                <c:pt idx="5">
                  <c:v>330</c:v>
                </c:pt>
                <c:pt idx="6">
                  <c:v>390</c:v>
                </c:pt>
                <c:pt idx="7">
                  <c:v>312</c:v>
                </c:pt>
                <c:pt idx="8">
                  <c:v>252</c:v>
                </c:pt>
                <c:pt idx="9">
                  <c:v>154</c:v>
                </c:pt>
                <c:pt idx="10">
                  <c:v>-56</c:v>
                </c:pt>
                <c:pt idx="11">
                  <c:v>-112</c:v>
                </c:pt>
                <c:pt idx="12">
                  <c:v>-108</c:v>
                </c:pt>
                <c:pt idx="13">
                  <c:v>-170</c:v>
                </c:pt>
                <c:pt idx="14">
                  <c:v>-244</c:v>
                </c:pt>
                <c:pt idx="15">
                  <c:v>-234</c:v>
                </c:pt>
                <c:pt idx="16">
                  <c:v>-198</c:v>
                </c:pt>
                <c:pt idx="17">
                  <c:v>-82</c:v>
                </c:pt>
                <c:pt idx="18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9-A348-A782-EEA0034D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TBSE: GDX-vs-ZIC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Sheet1!$U$91:$U$109</c:f>
              <c:numCache>
                <c:formatCode>General</c:formatCode>
                <c:ptCount val="19"/>
                <c:pt idx="0">
                  <c:v>158</c:v>
                </c:pt>
                <c:pt idx="1">
                  <c:v>224</c:v>
                </c:pt>
                <c:pt idx="2">
                  <c:v>332</c:v>
                </c:pt>
                <c:pt idx="3">
                  <c:v>262</c:v>
                </c:pt>
                <c:pt idx="4">
                  <c:v>288</c:v>
                </c:pt>
                <c:pt idx="5">
                  <c:v>226</c:v>
                </c:pt>
                <c:pt idx="6">
                  <c:v>148</c:v>
                </c:pt>
                <c:pt idx="7">
                  <c:v>90</c:v>
                </c:pt>
                <c:pt idx="8">
                  <c:v>-32</c:v>
                </c:pt>
                <c:pt idx="9">
                  <c:v>-129</c:v>
                </c:pt>
                <c:pt idx="10">
                  <c:v>-176</c:v>
                </c:pt>
                <c:pt idx="11">
                  <c:v>-208</c:v>
                </c:pt>
                <c:pt idx="12">
                  <c:v>-288</c:v>
                </c:pt>
                <c:pt idx="13">
                  <c:v>-328</c:v>
                </c:pt>
                <c:pt idx="14">
                  <c:v>-346</c:v>
                </c:pt>
                <c:pt idx="15">
                  <c:v>-290</c:v>
                </c:pt>
                <c:pt idx="16">
                  <c:v>-316</c:v>
                </c:pt>
                <c:pt idx="17">
                  <c:v>-320</c:v>
                </c:pt>
                <c:pt idx="18">
                  <c:v>-194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9-2A4A-B305-26347F27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Sheet1!$U$18:$U$36</c:f>
              <c:numCache>
                <c:formatCode>General</c:formatCode>
                <c:ptCount val="19"/>
                <c:pt idx="0">
                  <c:v>194</c:v>
                </c:pt>
                <c:pt idx="1">
                  <c:v>142</c:v>
                </c:pt>
                <c:pt idx="2">
                  <c:v>250</c:v>
                </c:pt>
                <c:pt idx="3">
                  <c:v>138</c:v>
                </c:pt>
                <c:pt idx="4">
                  <c:v>176</c:v>
                </c:pt>
                <c:pt idx="5">
                  <c:v>366</c:v>
                </c:pt>
                <c:pt idx="6">
                  <c:v>336</c:v>
                </c:pt>
                <c:pt idx="7">
                  <c:v>260</c:v>
                </c:pt>
                <c:pt idx="8">
                  <c:v>348</c:v>
                </c:pt>
                <c:pt idx="9">
                  <c:v>360</c:v>
                </c:pt>
                <c:pt idx="10">
                  <c:v>294</c:v>
                </c:pt>
                <c:pt idx="11">
                  <c:v>268</c:v>
                </c:pt>
                <c:pt idx="12">
                  <c:v>378</c:v>
                </c:pt>
                <c:pt idx="13">
                  <c:v>308</c:v>
                </c:pt>
                <c:pt idx="14">
                  <c:v>292</c:v>
                </c:pt>
                <c:pt idx="15">
                  <c:v>284</c:v>
                </c:pt>
                <c:pt idx="16">
                  <c:v>264</c:v>
                </c:pt>
                <c:pt idx="17">
                  <c:v>322</c:v>
                </c:pt>
                <c:pt idx="1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0-6A47-ABC0-4C792975C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97760"/>
        <c:axId val="2098570928"/>
      </c:lineChart>
      <c:catAx>
        <c:axId val="214309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70928"/>
        <c:crosses val="autoZero"/>
        <c:auto val="1"/>
        <c:lblAlgn val="ctr"/>
        <c:lblOffset val="100"/>
        <c:noMultiLvlLbl val="0"/>
      </c:catAx>
      <c:valAx>
        <c:axId val="20985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Sheet1!$Q$55:$Q$73</c:f>
              <c:numCache>
                <c:formatCode>General</c:formatCode>
                <c:ptCount val="19"/>
                <c:pt idx="0">
                  <c:v>58</c:v>
                </c:pt>
                <c:pt idx="1">
                  <c:v>204</c:v>
                </c:pt>
                <c:pt idx="2">
                  <c:v>218</c:v>
                </c:pt>
                <c:pt idx="3">
                  <c:v>272</c:v>
                </c:pt>
                <c:pt idx="4">
                  <c:v>262</c:v>
                </c:pt>
                <c:pt idx="5">
                  <c:v>288</c:v>
                </c:pt>
                <c:pt idx="6">
                  <c:v>316</c:v>
                </c:pt>
                <c:pt idx="7">
                  <c:v>334</c:v>
                </c:pt>
                <c:pt idx="8">
                  <c:v>384</c:v>
                </c:pt>
                <c:pt idx="9">
                  <c:v>374</c:v>
                </c:pt>
                <c:pt idx="10">
                  <c:v>400</c:v>
                </c:pt>
                <c:pt idx="11">
                  <c:v>316</c:v>
                </c:pt>
                <c:pt idx="12">
                  <c:v>390</c:v>
                </c:pt>
                <c:pt idx="13">
                  <c:v>392</c:v>
                </c:pt>
                <c:pt idx="14">
                  <c:v>342</c:v>
                </c:pt>
                <c:pt idx="15">
                  <c:v>190</c:v>
                </c:pt>
                <c:pt idx="16">
                  <c:v>326</c:v>
                </c:pt>
                <c:pt idx="17">
                  <c:v>256</c:v>
                </c:pt>
                <c:pt idx="18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A-E246-8004-7C7723E9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8287"/>
        <c:axId val="2142890416"/>
      </c:lineChart>
      <c:catAx>
        <c:axId val="1862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90416"/>
        <c:crosses val="autoZero"/>
        <c:auto val="1"/>
        <c:lblAlgn val="ctr"/>
        <c:lblOffset val="100"/>
        <c:noMultiLvlLbl val="0"/>
      </c:catAx>
      <c:valAx>
        <c:axId val="21428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Sheet1!$U$55:$U$73</c:f>
              <c:numCache>
                <c:formatCode>General</c:formatCode>
                <c:ptCount val="19"/>
                <c:pt idx="0">
                  <c:v>-50</c:v>
                </c:pt>
                <c:pt idx="1">
                  <c:v>-142</c:v>
                </c:pt>
                <c:pt idx="2">
                  <c:v>-14</c:v>
                </c:pt>
                <c:pt idx="3">
                  <c:v>-60</c:v>
                </c:pt>
                <c:pt idx="4">
                  <c:v>-68</c:v>
                </c:pt>
                <c:pt idx="5">
                  <c:v>-134</c:v>
                </c:pt>
                <c:pt idx="6">
                  <c:v>-108</c:v>
                </c:pt>
                <c:pt idx="7">
                  <c:v>-192</c:v>
                </c:pt>
                <c:pt idx="8">
                  <c:v>-190</c:v>
                </c:pt>
                <c:pt idx="9">
                  <c:v>-206</c:v>
                </c:pt>
                <c:pt idx="10">
                  <c:v>-52</c:v>
                </c:pt>
                <c:pt idx="11">
                  <c:v>-110</c:v>
                </c:pt>
                <c:pt idx="12">
                  <c:v>-78</c:v>
                </c:pt>
                <c:pt idx="13">
                  <c:v>10</c:v>
                </c:pt>
                <c:pt idx="14">
                  <c:v>-44</c:v>
                </c:pt>
                <c:pt idx="15">
                  <c:v>-46</c:v>
                </c:pt>
                <c:pt idx="16">
                  <c:v>-28</c:v>
                </c:pt>
                <c:pt idx="17">
                  <c:v>-18</c:v>
                </c:pt>
                <c:pt idx="18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F-0648-B878-C694E82E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4319"/>
        <c:axId val="20483759"/>
      </c:lineChart>
      <c:catAx>
        <c:axId val="2011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759"/>
        <c:crosses val="autoZero"/>
        <c:auto val="1"/>
        <c:lblAlgn val="ctr"/>
        <c:lblOffset val="100"/>
        <c:noMultiLvlLbl val="0"/>
      </c:catAx>
      <c:valAx>
        <c:axId val="204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BSE: AA-vs-ZIC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Sheet1!$F$91:$F$109</c:f>
              <c:numCache>
                <c:formatCode>General</c:formatCode>
                <c:ptCount val="19"/>
                <c:pt idx="0">
                  <c:v>58</c:v>
                </c:pt>
                <c:pt idx="1">
                  <c:v>210</c:v>
                </c:pt>
                <c:pt idx="2">
                  <c:v>204</c:v>
                </c:pt>
                <c:pt idx="3">
                  <c:v>254</c:v>
                </c:pt>
                <c:pt idx="4">
                  <c:v>252</c:v>
                </c:pt>
                <c:pt idx="5">
                  <c:v>316</c:v>
                </c:pt>
                <c:pt idx="6">
                  <c:v>224</c:v>
                </c:pt>
                <c:pt idx="7">
                  <c:v>302</c:v>
                </c:pt>
                <c:pt idx="8">
                  <c:v>240</c:v>
                </c:pt>
                <c:pt idx="9">
                  <c:v>290</c:v>
                </c:pt>
                <c:pt idx="10">
                  <c:v>316</c:v>
                </c:pt>
                <c:pt idx="11">
                  <c:v>376</c:v>
                </c:pt>
                <c:pt idx="12">
                  <c:v>192</c:v>
                </c:pt>
                <c:pt idx="13">
                  <c:v>290</c:v>
                </c:pt>
                <c:pt idx="14">
                  <c:v>340</c:v>
                </c:pt>
                <c:pt idx="15">
                  <c:v>210</c:v>
                </c:pt>
                <c:pt idx="16">
                  <c:v>246</c:v>
                </c:pt>
                <c:pt idx="17">
                  <c:v>222</c:v>
                </c:pt>
                <c:pt idx="1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9-8C43-8C76-FBD3C880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TBSE: AA-vs-ZIC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Sheet1!$J$91:$J$109</c:f>
              <c:numCache>
                <c:formatCode>General</c:formatCode>
                <c:ptCount val="19"/>
                <c:pt idx="0">
                  <c:v>94</c:v>
                </c:pt>
                <c:pt idx="1">
                  <c:v>214</c:v>
                </c:pt>
                <c:pt idx="2">
                  <c:v>250</c:v>
                </c:pt>
                <c:pt idx="3">
                  <c:v>268</c:v>
                </c:pt>
                <c:pt idx="4">
                  <c:v>254</c:v>
                </c:pt>
                <c:pt idx="5">
                  <c:v>330</c:v>
                </c:pt>
                <c:pt idx="6">
                  <c:v>320</c:v>
                </c:pt>
                <c:pt idx="7">
                  <c:v>334</c:v>
                </c:pt>
                <c:pt idx="8">
                  <c:v>314</c:v>
                </c:pt>
                <c:pt idx="9">
                  <c:v>328</c:v>
                </c:pt>
                <c:pt idx="10">
                  <c:v>276</c:v>
                </c:pt>
                <c:pt idx="11">
                  <c:v>338</c:v>
                </c:pt>
                <c:pt idx="12">
                  <c:v>296</c:v>
                </c:pt>
                <c:pt idx="13">
                  <c:v>342</c:v>
                </c:pt>
                <c:pt idx="14">
                  <c:v>254</c:v>
                </c:pt>
                <c:pt idx="15">
                  <c:v>236</c:v>
                </c:pt>
                <c:pt idx="16">
                  <c:v>276</c:v>
                </c:pt>
                <c:pt idx="17">
                  <c:v>324</c:v>
                </c:pt>
                <c:pt idx="18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9-4449-9553-119CC3D2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BSE: GDX-vs-ZIP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Sheet1!$F$18:$F$36</c:f>
              <c:numCache>
                <c:formatCode>General</c:formatCode>
                <c:ptCount val="19"/>
                <c:pt idx="0">
                  <c:v>110</c:v>
                </c:pt>
                <c:pt idx="1">
                  <c:v>286</c:v>
                </c:pt>
                <c:pt idx="2">
                  <c:v>346</c:v>
                </c:pt>
                <c:pt idx="3">
                  <c:v>368</c:v>
                </c:pt>
                <c:pt idx="4">
                  <c:v>356</c:v>
                </c:pt>
                <c:pt idx="5">
                  <c:v>376</c:v>
                </c:pt>
                <c:pt idx="6">
                  <c:v>344</c:v>
                </c:pt>
                <c:pt idx="7">
                  <c:v>304</c:v>
                </c:pt>
                <c:pt idx="8">
                  <c:v>226</c:v>
                </c:pt>
                <c:pt idx="9">
                  <c:v>160</c:v>
                </c:pt>
                <c:pt idx="10">
                  <c:v>282</c:v>
                </c:pt>
                <c:pt idx="11">
                  <c:v>158</c:v>
                </c:pt>
                <c:pt idx="12">
                  <c:v>98</c:v>
                </c:pt>
                <c:pt idx="13">
                  <c:v>126</c:v>
                </c:pt>
                <c:pt idx="14">
                  <c:v>-10</c:v>
                </c:pt>
                <c:pt idx="15">
                  <c:v>-38</c:v>
                </c:pt>
                <c:pt idx="16">
                  <c:v>18</c:v>
                </c:pt>
                <c:pt idx="17">
                  <c:v>62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B240-9D87-C13EEC1B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TBSE: GDX-vs-ZIP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Sheet1!$J$18:$J$36</c:f>
              <c:numCache>
                <c:formatCode>General</c:formatCode>
                <c:ptCount val="19"/>
                <c:pt idx="0">
                  <c:v>-98</c:v>
                </c:pt>
                <c:pt idx="1">
                  <c:v>4</c:v>
                </c:pt>
                <c:pt idx="2">
                  <c:v>-86</c:v>
                </c:pt>
                <c:pt idx="3">
                  <c:v>-112</c:v>
                </c:pt>
                <c:pt idx="4">
                  <c:v>-116</c:v>
                </c:pt>
                <c:pt idx="5">
                  <c:v>-96</c:v>
                </c:pt>
                <c:pt idx="6">
                  <c:v>-166</c:v>
                </c:pt>
                <c:pt idx="7">
                  <c:v>-230</c:v>
                </c:pt>
                <c:pt idx="8">
                  <c:v>-268</c:v>
                </c:pt>
                <c:pt idx="9">
                  <c:v>-270</c:v>
                </c:pt>
                <c:pt idx="10">
                  <c:v>-306</c:v>
                </c:pt>
                <c:pt idx="11">
                  <c:v>-264</c:v>
                </c:pt>
                <c:pt idx="12">
                  <c:v>-386</c:v>
                </c:pt>
                <c:pt idx="13">
                  <c:v>-340</c:v>
                </c:pt>
                <c:pt idx="14">
                  <c:v>-398</c:v>
                </c:pt>
                <c:pt idx="15">
                  <c:v>-320</c:v>
                </c:pt>
                <c:pt idx="16">
                  <c:v>-370</c:v>
                </c:pt>
                <c:pt idx="17">
                  <c:v>-330</c:v>
                </c:pt>
                <c:pt idx="18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5-0443-9506-5801ECDD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BSE: AA-vs-ZIP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Sheet1!$F$55:$F$73</c:f>
              <c:numCache>
                <c:formatCode>General</c:formatCode>
                <c:ptCount val="19"/>
                <c:pt idx="0">
                  <c:v>162</c:v>
                </c:pt>
                <c:pt idx="1">
                  <c:v>318</c:v>
                </c:pt>
                <c:pt idx="2">
                  <c:v>400</c:v>
                </c:pt>
                <c:pt idx="3">
                  <c:v>400</c:v>
                </c:pt>
                <c:pt idx="4">
                  <c:v>432</c:v>
                </c:pt>
                <c:pt idx="5">
                  <c:v>420</c:v>
                </c:pt>
                <c:pt idx="6">
                  <c:v>438</c:v>
                </c:pt>
                <c:pt idx="7">
                  <c:v>366</c:v>
                </c:pt>
                <c:pt idx="8">
                  <c:v>434</c:v>
                </c:pt>
                <c:pt idx="9">
                  <c:v>394</c:v>
                </c:pt>
                <c:pt idx="10">
                  <c:v>372</c:v>
                </c:pt>
                <c:pt idx="11">
                  <c:v>350</c:v>
                </c:pt>
                <c:pt idx="12">
                  <c:v>304</c:v>
                </c:pt>
                <c:pt idx="13">
                  <c:v>272</c:v>
                </c:pt>
                <c:pt idx="14">
                  <c:v>240</c:v>
                </c:pt>
                <c:pt idx="15">
                  <c:v>164</c:v>
                </c:pt>
                <c:pt idx="16">
                  <c:v>290</c:v>
                </c:pt>
                <c:pt idx="17">
                  <c:v>88</c:v>
                </c:pt>
                <c:pt idx="1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A-B84C-8965-8668A07E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606607"/>
        <c:axId val="1569453215"/>
      </c:lineChart>
      <c:catAx>
        <c:axId val="15696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3215"/>
        <c:crosses val="autoZero"/>
        <c:auto val="1"/>
        <c:lblAlgn val="ctr"/>
        <c:lblOffset val="100"/>
        <c:noMultiLvlLbl val="0"/>
      </c:catAx>
      <c:valAx>
        <c:axId val="1569453215"/>
        <c:scaling>
          <c:orientation val="minMax"/>
          <c:max val="5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38</xdr:row>
      <xdr:rowOff>25400</xdr:rowOff>
    </xdr:from>
    <xdr:to>
      <xdr:col>17</xdr:col>
      <xdr:colOff>12700</xdr:colOff>
      <xdr:row>50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DBE15C-D505-9745-8E0E-F1597B9A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22</xdr:col>
      <xdr:colOff>25400</xdr:colOff>
      <xdr:row>50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BB5EF4-BBB2-1D46-BAC5-C564EF104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106466</xdr:colOff>
      <xdr:row>79</xdr:row>
      <xdr:rowOff>25401</xdr:rowOff>
    </xdr:from>
    <xdr:to>
      <xdr:col>17</xdr:col>
      <xdr:colOff>12699</xdr:colOff>
      <xdr:row>86</xdr:row>
      <xdr:rowOff>121677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ACA4EE-B10D-DC40-8FE1-015022465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38024</xdr:colOff>
      <xdr:row>79</xdr:row>
      <xdr:rowOff>38100</xdr:rowOff>
    </xdr:from>
    <xdr:to>
      <xdr:col>22</xdr:col>
      <xdr:colOff>25400</xdr:colOff>
      <xdr:row>86</xdr:row>
      <xdr:rowOff>68443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458466-1E61-C34B-8AB9-518523F5E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768084</xdr:colOff>
      <xdr:row>112</xdr:row>
      <xdr:rowOff>197725</xdr:rowOff>
    </xdr:from>
    <xdr:to>
      <xdr:col>5</xdr:col>
      <xdr:colOff>760480</xdr:colOff>
      <xdr:row>122</xdr:row>
      <xdr:rowOff>45629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B3DD0-B012-7542-AA3E-A4AB4EC3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113</xdr:row>
      <xdr:rowOff>0</xdr:rowOff>
    </xdr:from>
    <xdr:to>
      <xdr:col>10</xdr:col>
      <xdr:colOff>144491</xdr:colOff>
      <xdr:row>122</xdr:row>
      <xdr:rowOff>53233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9742B0C-043B-AB46-98F9-E4DC08449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570353</xdr:colOff>
      <xdr:row>40</xdr:row>
      <xdr:rowOff>0</xdr:rowOff>
    </xdr:from>
    <xdr:to>
      <xdr:col>5</xdr:col>
      <xdr:colOff>562749</xdr:colOff>
      <xdr:row>49</xdr:row>
      <xdr:rowOff>53234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69E645A-2A37-5D49-81AE-37D12F8E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730054</xdr:colOff>
      <xdr:row>40</xdr:row>
      <xdr:rowOff>7605</xdr:rowOff>
    </xdr:from>
    <xdr:to>
      <xdr:col>9</xdr:col>
      <xdr:colOff>722449</xdr:colOff>
      <xdr:row>49</xdr:row>
      <xdr:rowOff>60838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89C5EDE-3593-804D-97A0-EDFF99677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775688</xdr:colOff>
      <xdr:row>77</xdr:row>
      <xdr:rowOff>0</xdr:rowOff>
    </xdr:from>
    <xdr:to>
      <xdr:col>5</xdr:col>
      <xdr:colOff>768084</xdr:colOff>
      <xdr:row>86</xdr:row>
      <xdr:rowOff>53234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C1D6CC5-3A27-DE4E-9572-CB61E3EF0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7604</xdr:colOff>
      <xdr:row>77</xdr:row>
      <xdr:rowOff>7605</xdr:rowOff>
    </xdr:from>
    <xdr:to>
      <xdr:col>10</xdr:col>
      <xdr:colOff>152095</xdr:colOff>
      <xdr:row>86</xdr:row>
      <xdr:rowOff>60838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4C26EDC-EC83-CA41-9E1B-4C8DD0092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790898</xdr:colOff>
      <xdr:row>113</xdr:row>
      <xdr:rowOff>0</xdr:rowOff>
    </xdr:from>
    <xdr:to>
      <xdr:col>16</xdr:col>
      <xdr:colOff>357425</xdr:colOff>
      <xdr:row>122</xdr:row>
      <xdr:rowOff>53234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DB1162E-5C91-A240-8482-B8CA1E97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524730</xdr:colOff>
      <xdr:row>113</xdr:row>
      <xdr:rowOff>7605</xdr:rowOff>
    </xdr:from>
    <xdr:to>
      <xdr:col>19</xdr:col>
      <xdr:colOff>730059</xdr:colOff>
      <xdr:row>122</xdr:row>
      <xdr:rowOff>60838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612746D-DE3F-9C4F-BE0C-ECCC61D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23"/>
  <sheetViews>
    <sheetView tabSelected="1" topLeftCell="A43" zoomScale="82" zoomScaleNormal="82" workbookViewId="0">
      <selection activeCell="A128" sqref="A128"/>
    </sheetView>
  </sheetViews>
  <sheetFormatPr baseColWidth="10" defaultRowHeight="16"/>
  <cols>
    <col min="1" max="1" width="1.7109375" customWidth="1"/>
    <col min="2" max="2" width="8.7109375" customWidth="1"/>
    <col min="3" max="3" width="1.7109375" style="29" customWidth="1"/>
    <col min="4" max="6" width="8.7109375" customWidth="1"/>
    <col min="7" max="7" width="1.7109375" customWidth="1"/>
    <col min="8" max="10" width="8.7109375" customWidth="1"/>
    <col min="11" max="13" width="1.7109375" customWidth="1"/>
    <col min="14" max="14" width="8.85546875" style="7" customWidth="1"/>
    <col min="15" max="17" width="11.85546875" customWidth="1"/>
    <col min="18" max="18" width="1.7109375" customWidth="1"/>
    <col min="19" max="22" width="11.85546875" customWidth="1"/>
    <col min="23" max="23" width="1.7109375" customWidth="1"/>
    <col min="24" max="25" width="7.7109375" customWidth="1"/>
    <col min="26" max="26" width="1.7109375" customWidth="1"/>
    <col min="27" max="28" width="8.7109375" customWidth="1"/>
    <col min="29" max="29" width="1.7109375" customWidth="1"/>
    <col min="30" max="31" width="8.7109375" customWidth="1"/>
    <col min="32" max="32" width="1.7109375" customWidth="1"/>
    <col min="33" max="1033" width="15.7109375" customWidth="1"/>
  </cols>
  <sheetData>
    <row r="2" spans="1:32" ht="12" customHeight="1">
      <c r="U2" s="22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>
      <c r="U3" s="20" t="s">
        <v>45</v>
      </c>
      <c r="V3" s="20"/>
      <c r="W3" s="20"/>
      <c r="X3" s="21"/>
      <c r="Y3" s="21"/>
      <c r="Z3" s="21"/>
      <c r="AA3" s="13" t="s">
        <v>0</v>
      </c>
      <c r="AB3" s="16" t="s">
        <v>0</v>
      </c>
      <c r="AC3" s="21"/>
      <c r="AD3" s="13" t="s">
        <v>1</v>
      </c>
      <c r="AE3" s="16" t="s">
        <v>1</v>
      </c>
      <c r="AF3" s="20"/>
    </row>
    <row r="4" spans="1:32">
      <c r="U4" s="22"/>
      <c r="V4" s="23" t="s">
        <v>36</v>
      </c>
      <c r="W4" s="22"/>
      <c r="X4" s="23" t="s">
        <v>32</v>
      </c>
      <c r="Y4" s="23" t="s">
        <v>33</v>
      </c>
      <c r="Z4" s="21"/>
      <c r="AA4" s="13" t="s">
        <v>34</v>
      </c>
      <c r="AB4" s="16" t="s">
        <v>35</v>
      </c>
      <c r="AC4" s="23"/>
      <c r="AD4" s="13" t="s">
        <v>34</v>
      </c>
      <c r="AE4" s="16" t="s">
        <v>35</v>
      </c>
      <c r="AF4" s="20"/>
    </row>
    <row r="5" spans="1:32">
      <c r="U5" s="24"/>
      <c r="V5" s="24" t="s">
        <v>37</v>
      </c>
      <c r="W5" s="24"/>
      <c r="X5" s="24" t="s">
        <v>30</v>
      </c>
      <c r="Y5" s="24" t="s">
        <v>31</v>
      </c>
      <c r="Z5" s="20"/>
      <c r="AA5" s="14">
        <f>D111</f>
        <v>7095</v>
      </c>
      <c r="AB5" s="17">
        <f>E111</f>
        <v>2405</v>
      </c>
      <c r="AC5" s="24"/>
      <c r="AD5" s="14">
        <f>H111</f>
        <v>7370</v>
      </c>
      <c r="AE5" s="17">
        <f>I111</f>
        <v>2130</v>
      </c>
      <c r="AF5" s="20"/>
    </row>
    <row r="6" spans="1:32">
      <c r="U6" s="24"/>
      <c r="V6" s="24" t="s">
        <v>38</v>
      </c>
      <c r="W6" s="24"/>
      <c r="X6" s="24" t="s">
        <v>30</v>
      </c>
      <c r="Y6" s="24" t="s">
        <v>29</v>
      </c>
      <c r="Z6" s="20"/>
      <c r="AA6" s="14">
        <f>D75</f>
        <v>7581</v>
      </c>
      <c r="AB6" s="17">
        <f>E75</f>
        <v>1739</v>
      </c>
      <c r="AC6" s="24"/>
      <c r="AD6" s="15">
        <f>H75</f>
        <v>4383</v>
      </c>
      <c r="AE6" s="18">
        <f>I75</f>
        <v>5117</v>
      </c>
      <c r="AF6" s="20"/>
    </row>
    <row r="7" spans="1:32">
      <c r="U7" s="24"/>
      <c r="V7" s="24" t="s">
        <v>39</v>
      </c>
      <c r="W7" s="24"/>
      <c r="X7" s="24" t="s">
        <v>28</v>
      </c>
      <c r="Y7" s="24" t="s">
        <v>31</v>
      </c>
      <c r="Z7" s="20"/>
      <c r="AA7" s="14">
        <f>O111</f>
        <v>5517</v>
      </c>
      <c r="AB7" s="17">
        <f>P111</f>
        <v>3988</v>
      </c>
      <c r="AC7" s="24"/>
      <c r="AD7" s="15">
        <f>T111</f>
        <v>5199</v>
      </c>
      <c r="AE7" s="18">
        <f>S111</f>
        <v>4300</v>
      </c>
      <c r="AF7" s="20"/>
    </row>
    <row r="8" spans="1:32">
      <c r="U8" s="24"/>
      <c r="V8" s="24" t="s">
        <v>40</v>
      </c>
      <c r="W8" s="24"/>
      <c r="X8" s="24" t="s">
        <v>28</v>
      </c>
      <c r="Y8" s="24" t="s">
        <v>29</v>
      </c>
      <c r="Z8" s="20"/>
      <c r="AA8" s="14">
        <f>D38</f>
        <v>6538</v>
      </c>
      <c r="AB8" s="17">
        <f>E38</f>
        <v>2962</v>
      </c>
      <c r="AC8" s="24"/>
      <c r="AD8" s="19">
        <f>H38</f>
        <v>2574</v>
      </c>
      <c r="AE8" s="18">
        <f>I38</f>
        <v>6926</v>
      </c>
      <c r="AF8" s="20"/>
    </row>
    <row r="9" spans="1:32" ht="12" customHeight="1">
      <c r="U9" s="24"/>
      <c r="V9" s="24"/>
      <c r="W9" s="24"/>
      <c r="X9" s="24"/>
      <c r="Y9" s="24"/>
      <c r="Z9" s="20"/>
      <c r="AA9" s="33"/>
      <c r="AB9" s="34"/>
      <c r="AC9" s="24"/>
      <c r="AD9" s="35"/>
      <c r="AE9" s="33"/>
      <c r="AF9" s="20"/>
    </row>
    <row r="10" spans="1:32">
      <c r="U10" s="24"/>
      <c r="V10" s="24" t="s">
        <v>41</v>
      </c>
      <c r="W10" s="24"/>
      <c r="X10" s="24" t="s">
        <v>29</v>
      </c>
      <c r="Y10" s="24" t="s">
        <v>31</v>
      </c>
      <c r="Z10" s="20"/>
      <c r="AA10" s="14">
        <f>P38</f>
        <v>5095</v>
      </c>
      <c r="AB10" s="27">
        <f>O38</f>
        <v>4405</v>
      </c>
      <c r="AC10" s="24"/>
      <c r="AD10" s="32">
        <f>T38</f>
        <v>2205</v>
      </c>
      <c r="AE10" s="18">
        <f>S38</f>
        <v>7295</v>
      </c>
      <c r="AF10" s="20"/>
    </row>
    <row r="11" spans="1:32">
      <c r="B11" s="29"/>
      <c r="D11" s="29"/>
      <c r="E11" s="29"/>
      <c r="F11" s="29"/>
      <c r="G11" s="29"/>
      <c r="H11" s="29"/>
      <c r="I11" s="29"/>
      <c r="U11" s="24"/>
      <c r="V11" s="24" t="s">
        <v>42</v>
      </c>
      <c r="W11" s="24"/>
      <c r="X11" s="24" t="s">
        <v>30</v>
      </c>
      <c r="Y11" s="24" t="s">
        <v>28</v>
      </c>
      <c r="Z11" s="24"/>
      <c r="AA11" s="14">
        <f>O75</f>
        <v>7514</v>
      </c>
      <c r="AB11" s="17">
        <f>P75</f>
        <v>1986</v>
      </c>
      <c r="AC11" s="24"/>
      <c r="AD11" s="15">
        <f>S75</f>
        <v>3946</v>
      </c>
      <c r="AE11" s="18">
        <f>T75</f>
        <v>5554</v>
      </c>
      <c r="AF11" s="20"/>
    </row>
    <row r="12" spans="1:32" ht="12" customHeight="1">
      <c r="B12" s="29"/>
      <c r="D12" s="29"/>
      <c r="E12" s="29"/>
      <c r="F12" s="29"/>
      <c r="G12" s="29"/>
      <c r="H12" s="29"/>
      <c r="I12" s="2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>
      <c r="B13" s="71" t="s">
        <v>27</v>
      </c>
      <c r="C13" s="71"/>
      <c r="D13" s="71"/>
      <c r="E13" s="71"/>
      <c r="F13" s="71"/>
      <c r="G13" s="71"/>
      <c r="H13" s="71"/>
      <c r="I13" s="71"/>
      <c r="J13" s="1"/>
      <c r="K13" s="5"/>
      <c r="X13" s="28"/>
      <c r="Y13" s="28"/>
      <c r="Z13" s="29"/>
      <c r="AA13" s="30"/>
      <c r="AB13" s="31"/>
      <c r="AC13" s="28"/>
      <c r="AD13" s="31"/>
      <c r="AE13" s="30"/>
    </row>
    <row r="14" spans="1:32">
      <c r="B14" s="53"/>
      <c r="C14" s="53"/>
      <c r="D14" s="53"/>
      <c r="E14" s="53"/>
      <c r="F14" s="53"/>
      <c r="G14" s="53"/>
      <c r="H14" s="53"/>
      <c r="I14" s="53"/>
      <c r="J14" s="5"/>
      <c r="K14" s="5"/>
      <c r="X14" s="28"/>
      <c r="Y14" s="28"/>
      <c r="Z14" s="29"/>
      <c r="AA14" s="30"/>
      <c r="AB14" s="31"/>
      <c r="AC14" s="28"/>
      <c r="AD14" s="31"/>
      <c r="AE14" s="30"/>
    </row>
    <row r="15" spans="1:32" ht="12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32">
      <c r="A16" s="20"/>
      <c r="B16" s="44"/>
      <c r="C16" s="21"/>
      <c r="D16" s="45"/>
      <c r="E16" s="45" t="s">
        <v>0</v>
      </c>
      <c r="F16" s="45"/>
      <c r="G16" s="38"/>
      <c r="H16" s="45"/>
      <c r="I16" s="45" t="s">
        <v>1</v>
      </c>
      <c r="J16" s="45"/>
      <c r="K16" s="38"/>
      <c r="O16" s="72" t="s">
        <v>0</v>
      </c>
      <c r="P16" s="72"/>
      <c r="Q16" s="6"/>
      <c r="R16" s="6"/>
      <c r="S16" s="72" t="s">
        <v>1</v>
      </c>
      <c r="T16" s="72"/>
    </row>
    <row r="17" spans="1:22" ht="18">
      <c r="A17" s="20"/>
      <c r="B17" s="46" t="s">
        <v>2</v>
      </c>
      <c r="C17" s="23"/>
      <c r="D17" s="46" t="s">
        <v>3</v>
      </c>
      <c r="E17" s="46" t="s">
        <v>4</v>
      </c>
      <c r="F17" s="69" t="s">
        <v>46</v>
      </c>
      <c r="G17" s="21"/>
      <c r="H17" s="46" t="s">
        <v>3</v>
      </c>
      <c r="I17" s="46" t="s">
        <v>4</v>
      </c>
      <c r="J17" s="69" t="s">
        <v>46</v>
      </c>
      <c r="K17" s="39"/>
      <c r="N17" s="7" t="s">
        <v>2</v>
      </c>
      <c r="O17" s="7" t="s">
        <v>5</v>
      </c>
      <c r="P17" s="7" t="s">
        <v>4</v>
      </c>
      <c r="Q17" s="36" t="s">
        <v>44</v>
      </c>
      <c r="S17" s="7" t="s">
        <v>5</v>
      </c>
      <c r="T17" s="7" t="s">
        <v>4</v>
      </c>
      <c r="U17" s="36" t="s">
        <v>44</v>
      </c>
      <c r="V17" s="7"/>
    </row>
    <row r="18" spans="1:22">
      <c r="A18" s="20"/>
      <c r="B18" s="48" t="s">
        <v>6</v>
      </c>
      <c r="C18" s="40"/>
      <c r="D18" s="13">
        <v>305</v>
      </c>
      <c r="E18" s="26">
        <v>195</v>
      </c>
      <c r="F18" s="25">
        <f t="shared" ref="F18:F38" si="0">D18-E18</f>
        <v>110</v>
      </c>
      <c r="G18" s="20"/>
      <c r="H18" s="25">
        <v>201</v>
      </c>
      <c r="I18" s="16">
        <v>299</v>
      </c>
      <c r="J18" s="25">
        <f t="shared" ref="J18:J38" si="1">H18-I18</f>
        <v>-98</v>
      </c>
      <c r="K18" s="24"/>
      <c r="N18" s="37" t="s">
        <v>6</v>
      </c>
      <c r="O18" s="7">
        <v>163</v>
      </c>
      <c r="P18" s="8">
        <v>337</v>
      </c>
      <c r="Q18" s="7">
        <f t="shared" ref="Q18:Q38" si="2">O18-P18</f>
        <v>-174</v>
      </c>
      <c r="R18" s="2"/>
      <c r="S18" s="8">
        <v>347</v>
      </c>
      <c r="T18" s="7">
        <v>153</v>
      </c>
      <c r="U18" s="7">
        <f t="shared" ref="U18:U38" si="3">S18-T18</f>
        <v>194</v>
      </c>
      <c r="V18" s="7"/>
    </row>
    <row r="19" spans="1:22">
      <c r="A19" s="20"/>
      <c r="B19" s="48" t="s">
        <v>7</v>
      </c>
      <c r="C19" s="40"/>
      <c r="D19" s="13">
        <v>393</v>
      </c>
      <c r="E19" s="26">
        <v>107</v>
      </c>
      <c r="F19" s="25">
        <f t="shared" si="0"/>
        <v>286</v>
      </c>
      <c r="G19" s="20"/>
      <c r="H19" s="13">
        <v>252</v>
      </c>
      <c r="I19" s="51">
        <v>248</v>
      </c>
      <c r="J19" s="25">
        <f t="shared" si="1"/>
        <v>4</v>
      </c>
      <c r="K19" s="24"/>
      <c r="N19" s="37" t="s">
        <v>7</v>
      </c>
      <c r="O19" s="7">
        <v>78</v>
      </c>
      <c r="P19" s="8">
        <v>422</v>
      </c>
      <c r="Q19" s="7">
        <f t="shared" si="2"/>
        <v>-344</v>
      </c>
      <c r="R19" s="2"/>
      <c r="S19" s="8">
        <v>321</v>
      </c>
      <c r="T19" s="7">
        <v>179</v>
      </c>
      <c r="U19" s="7">
        <f t="shared" si="3"/>
        <v>142</v>
      </c>
      <c r="V19" s="7"/>
    </row>
    <row r="20" spans="1:22">
      <c r="A20" s="20"/>
      <c r="B20" s="48" t="s">
        <v>8</v>
      </c>
      <c r="C20" s="40"/>
      <c r="D20" s="13">
        <v>423</v>
      </c>
      <c r="E20" s="26">
        <v>77</v>
      </c>
      <c r="F20" s="25">
        <f t="shared" si="0"/>
        <v>346</v>
      </c>
      <c r="G20" s="20"/>
      <c r="H20" s="25">
        <v>207</v>
      </c>
      <c r="I20" s="16">
        <v>293</v>
      </c>
      <c r="J20" s="25">
        <f t="shared" si="1"/>
        <v>-86</v>
      </c>
      <c r="K20" s="24"/>
      <c r="N20" s="37" t="s">
        <v>8</v>
      </c>
      <c r="O20" s="12">
        <v>39</v>
      </c>
      <c r="P20" s="8">
        <v>461</v>
      </c>
      <c r="Q20" s="7">
        <f t="shared" si="2"/>
        <v>-422</v>
      </c>
      <c r="R20" s="2"/>
      <c r="S20" s="8">
        <v>375</v>
      </c>
      <c r="T20" s="7">
        <v>125</v>
      </c>
      <c r="U20" s="7">
        <f t="shared" si="3"/>
        <v>250</v>
      </c>
      <c r="V20" s="7"/>
    </row>
    <row r="21" spans="1:22">
      <c r="A21" s="20"/>
      <c r="B21" s="48" t="s">
        <v>9</v>
      </c>
      <c r="C21" s="40"/>
      <c r="D21" s="13">
        <v>434</v>
      </c>
      <c r="E21" s="27">
        <v>66</v>
      </c>
      <c r="F21" s="25">
        <f t="shared" si="0"/>
        <v>368</v>
      </c>
      <c r="G21" s="20"/>
      <c r="H21" s="19">
        <v>194</v>
      </c>
      <c r="I21" s="18">
        <v>306</v>
      </c>
      <c r="J21" s="25">
        <f t="shared" si="1"/>
        <v>-112</v>
      </c>
      <c r="K21" s="24"/>
      <c r="N21" s="37" t="s">
        <v>9</v>
      </c>
      <c r="O21" s="9">
        <v>38</v>
      </c>
      <c r="P21" s="10">
        <v>462</v>
      </c>
      <c r="Q21" s="7">
        <f t="shared" si="2"/>
        <v>-424</v>
      </c>
      <c r="R21" s="3"/>
      <c r="S21" s="10">
        <v>319</v>
      </c>
      <c r="T21" s="9">
        <v>181</v>
      </c>
      <c r="U21" s="7">
        <f t="shared" si="3"/>
        <v>138</v>
      </c>
      <c r="V21" s="7"/>
    </row>
    <row r="22" spans="1:22">
      <c r="A22" s="20"/>
      <c r="B22" s="48" t="s">
        <v>10</v>
      </c>
      <c r="C22" s="40"/>
      <c r="D22" s="13">
        <v>428</v>
      </c>
      <c r="E22" s="26">
        <v>72</v>
      </c>
      <c r="F22" s="25">
        <f t="shared" si="0"/>
        <v>356</v>
      </c>
      <c r="G22" s="20"/>
      <c r="H22" s="25">
        <v>192</v>
      </c>
      <c r="I22" s="16">
        <v>308</v>
      </c>
      <c r="J22" s="25">
        <f t="shared" si="1"/>
        <v>-116</v>
      </c>
      <c r="K22" s="24"/>
      <c r="N22" s="37" t="s">
        <v>10</v>
      </c>
      <c r="O22" s="7">
        <v>26</v>
      </c>
      <c r="P22" s="8">
        <v>474</v>
      </c>
      <c r="Q22" s="7">
        <f t="shared" si="2"/>
        <v>-448</v>
      </c>
      <c r="R22" s="2"/>
      <c r="S22" s="8">
        <v>338</v>
      </c>
      <c r="T22" s="7">
        <v>162</v>
      </c>
      <c r="U22" s="7">
        <f t="shared" si="3"/>
        <v>176</v>
      </c>
      <c r="V22" s="7"/>
    </row>
    <row r="23" spans="1:22">
      <c r="A23" s="20"/>
      <c r="B23" s="48" t="s">
        <v>11</v>
      </c>
      <c r="C23" s="40"/>
      <c r="D23" s="14">
        <v>438</v>
      </c>
      <c r="E23" s="26">
        <v>62</v>
      </c>
      <c r="F23" s="25">
        <f t="shared" si="0"/>
        <v>376</v>
      </c>
      <c r="G23" s="20"/>
      <c r="H23" s="25">
        <v>202</v>
      </c>
      <c r="I23" s="16">
        <v>298</v>
      </c>
      <c r="J23" s="25">
        <f t="shared" si="1"/>
        <v>-96</v>
      </c>
      <c r="K23" s="24"/>
      <c r="N23" s="37" t="s">
        <v>11</v>
      </c>
      <c r="O23" s="7">
        <v>40</v>
      </c>
      <c r="P23" s="8">
        <v>460</v>
      </c>
      <c r="Q23" s="7">
        <f t="shared" si="2"/>
        <v>-420</v>
      </c>
      <c r="R23" s="2"/>
      <c r="S23" s="8">
        <v>433</v>
      </c>
      <c r="T23" s="7">
        <v>67</v>
      </c>
      <c r="U23" s="7">
        <f t="shared" si="3"/>
        <v>366</v>
      </c>
      <c r="V23" s="7"/>
    </row>
    <row r="24" spans="1:22">
      <c r="A24" s="20"/>
      <c r="B24" s="48" t="s">
        <v>12</v>
      </c>
      <c r="C24" s="40"/>
      <c r="D24" s="13">
        <v>422</v>
      </c>
      <c r="E24" s="26">
        <v>78</v>
      </c>
      <c r="F24" s="25">
        <f t="shared" si="0"/>
        <v>344</v>
      </c>
      <c r="G24" s="20"/>
      <c r="H24" s="25">
        <v>167</v>
      </c>
      <c r="I24" s="16">
        <v>333</v>
      </c>
      <c r="J24" s="25">
        <f t="shared" si="1"/>
        <v>-166</v>
      </c>
      <c r="K24" s="24"/>
      <c r="N24" s="37" t="s">
        <v>12</v>
      </c>
      <c r="O24" s="7">
        <v>53</v>
      </c>
      <c r="P24" s="8">
        <v>447</v>
      </c>
      <c r="Q24" s="7">
        <f t="shared" si="2"/>
        <v>-394</v>
      </c>
      <c r="R24" s="2"/>
      <c r="S24" s="8">
        <v>418</v>
      </c>
      <c r="T24" s="7">
        <v>82</v>
      </c>
      <c r="U24" s="7">
        <f t="shared" si="3"/>
        <v>336</v>
      </c>
      <c r="V24" s="7"/>
    </row>
    <row r="25" spans="1:22">
      <c r="A25" s="20"/>
      <c r="B25" s="48" t="s">
        <v>13</v>
      </c>
      <c r="C25" s="40"/>
      <c r="D25" s="13">
        <v>402</v>
      </c>
      <c r="E25" s="26">
        <v>98</v>
      </c>
      <c r="F25" s="25">
        <f t="shared" si="0"/>
        <v>304</v>
      </c>
      <c r="G25" s="20"/>
      <c r="H25" s="25">
        <v>135</v>
      </c>
      <c r="I25" s="16">
        <v>365</v>
      </c>
      <c r="J25" s="25">
        <f t="shared" si="1"/>
        <v>-230</v>
      </c>
      <c r="K25" s="24"/>
      <c r="N25" s="37" t="s">
        <v>13</v>
      </c>
      <c r="O25" s="7">
        <v>105</v>
      </c>
      <c r="P25" s="8">
        <v>395</v>
      </c>
      <c r="Q25" s="7">
        <f t="shared" si="2"/>
        <v>-290</v>
      </c>
      <c r="R25" s="2"/>
      <c r="S25" s="8">
        <v>380</v>
      </c>
      <c r="T25" s="7">
        <v>120</v>
      </c>
      <c r="U25" s="7">
        <f t="shared" si="3"/>
        <v>260</v>
      </c>
      <c r="V25" s="7"/>
    </row>
    <row r="26" spans="1:22">
      <c r="A26" s="20"/>
      <c r="B26" s="48" t="s">
        <v>14</v>
      </c>
      <c r="C26" s="40"/>
      <c r="D26" s="13">
        <v>363</v>
      </c>
      <c r="E26" s="26">
        <v>137</v>
      </c>
      <c r="F26" s="25">
        <f t="shared" si="0"/>
        <v>226</v>
      </c>
      <c r="G26" s="20"/>
      <c r="H26" s="25">
        <v>116</v>
      </c>
      <c r="I26" s="16">
        <v>384</v>
      </c>
      <c r="J26" s="25">
        <f t="shared" si="1"/>
        <v>-268</v>
      </c>
      <c r="K26" s="24"/>
      <c r="N26" s="37" t="s">
        <v>14</v>
      </c>
      <c r="O26" s="7">
        <v>156</v>
      </c>
      <c r="P26" s="8">
        <v>344</v>
      </c>
      <c r="Q26" s="7">
        <f t="shared" si="2"/>
        <v>-188</v>
      </c>
      <c r="R26" s="2"/>
      <c r="S26" s="8">
        <v>424</v>
      </c>
      <c r="T26" s="7">
        <v>76</v>
      </c>
      <c r="U26" s="7">
        <f t="shared" si="3"/>
        <v>348</v>
      </c>
      <c r="V26" s="7"/>
    </row>
    <row r="27" spans="1:22">
      <c r="A27" s="20"/>
      <c r="B27" s="48" t="s">
        <v>15</v>
      </c>
      <c r="C27" s="40"/>
      <c r="D27" s="13">
        <v>330</v>
      </c>
      <c r="E27" s="26">
        <v>170</v>
      </c>
      <c r="F27" s="25">
        <f t="shared" si="0"/>
        <v>160</v>
      </c>
      <c r="G27" s="20"/>
      <c r="H27" s="25">
        <v>115</v>
      </c>
      <c r="I27" s="16">
        <v>385</v>
      </c>
      <c r="J27" s="25">
        <f t="shared" si="1"/>
        <v>-270</v>
      </c>
      <c r="K27" s="24"/>
      <c r="N27" s="37" t="s">
        <v>15</v>
      </c>
      <c r="O27" s="7">
        <v>228</v>
      </c>
      <c r="P27" s="8">
        <v>272</v>
      </c>
      <c r="Q27" s="7">
        <f t="shared" si="2"/>
        <v>-44</v>
      </c>
      <c r="R27" s="2"/>
      <c r="S27" s="8">
        <v>430</v>
      </c>
      <c r="T27" s="7">
        <v>70</v>
      </c>
      <c r="U27" s="7">
        <f t="shared" si="3"/>
        <v>360</v>
      </c>
      <c r="V27" s="7"/>
    </row>
    <row r="28" spans="1:22">
      <c r="A28" s="20"/>
      <c r="B28" s="48" t="s">
        <v>16</v>
      </c>
      <c r="C28" s="40"/>
      <c r="D28" s="13">
        <v>391</v>
      </c>
      <c r="E28" s="26">
        <v>109</v>
      </c>
      <c r="F28" s="25">
        <f t="shared" si="0"/>
        <v>282</v>
      </c>
      <c r="G28" s="20"/>
      <c r="H28" s="25">
        <v>97</v>
      </c>
      <c r="I28" s="16">
        <v>403</v>
      </c>
      <c r="J28" s="25">
        <f t="shared" si="1"/>
        <v>-306</v>
      </c>
      <c r="K28" s="24"/>
      <c r="N28" s="37" t="s">
        <v>16</v>
      </c>
      <c r="O28" s="8">
        <v>253</v>
      </c>
      <c r="P28" s="7">
        <v>247</v>
      </c>
      <c r="Q28" s="7">
        <f t="shared" si="2"/>
        <v>6</v>
      </c>
      <c r="S28" s="8">
        <v>397</v>
      </c>
      <c r="T28" s="7">
        <v>103</v>
      </c>
      <c r="U28" s="7">
        <f t="shared" si="3"/>
        <v>294</v>
      </c>
      <c r="V28" s="7"/>
    </row>
    <row r="29" spans="1:22">
      <c r="A29" s="20"/>
      <c r="B29" s="48" t="s">
        <v>17</v>
      </c>
      <c r="C29" s="40"/>
      <c r="D29" s="13">
        <v>329</v>
      </c>
      <c r="E29" s="26">
        <v>171</v>
      </c>
      <c r="F29" s="25">
        <f t="shared" si="0"/>
        <v>158</v>
      </c>
      <c r="G29" s="20"/>
      <c r="H29" s="25">
        <v>118</v>
      </c>
      <c r="I29" s="16">
        <v>382</v>
      </c>
      <c r="J29" s="25">
        <f t="shared" si="1"/>
        <v>-264</v>
      </c>
      <c r="K29" s="24"/>
      <c r="N29" s="37" t="s">
        <v>17</v>
      </c>
      <c r="O29" s="8">
        <v>339</v>
      </c>
      <c r="P29" s="7">
        <v>161</v>
      </c>
      <c r="Q29" s="7">
        <f t="shared" si="2"/>
        <v>178</v>
      </c>
      <c r="S29" s="8">
        <v>384</v>
      </c>
      <c r="T29" s="7">
        <v>116</v>
      </c>
      <c r="U29" s="7">
        <f t="shared" si="3"/>
        <v>268</v>
      </c>
      <c r="V29" s="7"/>
    </row>
    <row r="30" spans="1:22">
      <c r="A30" s="20"/>
      <c r="B30" s="48" t="s">
        <v>18</v>
      </c>
      <c r="C30" s="40"/>
      <c r="D30" s="13">
        <v>299</v>
      </c>
      <c r="E30" s="26">
        <v>201</v>
      </c>
      <c r="F30" s="25">
        <f t="shared" si="0"/>
        <v>98</v>
      </c>
      <c r="G30" s="20"/>
      <c r="H30" s="25">
        <v>57</v>
      </c>
      <c r="I30" s="16">
        <v>443</v>
      </c>
      <c r="J30" s="25">
        <f t="shared" si="1"/>
        <v>-386</v>
      </c>
      <c r="K30" s="24"/>
      <c r="N30" s="37" t="s">
        <v>18</v>
      </c>
      <c r="O30" s="8">
        <v>428</v>
      </c>
      <c r="P30" s="7">
        <v>72</v>
      </c>
      <c r="Q30" s="7">
        <f t="shared" si="2"/>
        <v>356</v>
      </c>
      <c r="S30" s="8">
        <v>439</v>
      </c>
      <c r="T30" s="7">
        <v>61</v>
      </c>
      <c r="U30" s="7">
        <f t="shared" si="3"/>
        <v>378</v>
      </c>
      <c r="V30" s="7"/>
    </row>
    <row r="31" spans="1:22">
      <c r="A31" s="20"/>
      <c r="B31" s="48" t="s">
        <v>19</v>
      </c>
      <c r="C31" s="40"/>
      <c r="D31" s="13">
        <v>313</v>
      </c>
      <c r="E31" s="26">
        <v>187</v>
      </c>
      <c r="F31" s="25">
        <f t="shared" si="0"/>
        <v>126</v>
      </c>
      <c r="G31" s="20"/>
      <c r="H31" s="25">
        <v>80</v>
      </c>
      <c r="I31" s="16">
        <v>420</v>
      </c>
      <c r="J31" s="25">
        <f t="shared" si="1"/>
        <v>-340</v>
      </c>
      <c r="K31" s="24"/>
      <c r="N31" s="37" t="s">
        <v>19</v>
      </c>
      <c r="O31" s="8">
        <v>451</v>
      </c>
      <c r="P31" s="7">
        <v>49</v>
      </c>
      <c r="Q31" s="7">
        <f t="shared" si="2"/>
        <v>402</v>
      </c>
      <c r="S31" s="8">
        <v>404</v>
      </c>
      <c r="T31" s="7">
        <v>96</v>
      </c>
      <c r="U31" s="7">
        <f t="shared" si="3"/>
        <v>308</v>
      </c>
      <c r="V31" s="7"/>
    </row>
    <row r="32" spans="1:22">
      <c r="A32" s="20"/>
      <c r="B32" s="48" t="s">
        <v>20</v>
      </c>
      <c r="C32" s="40"/>
      <c r="D32" s="25">
        <v>245</v>
      </c>
      <c r="E32" s="16">
        <v>255</v>
      </c>
      <c r="F32" s="25">
        <f t="shared" si="0"/>
        <v>-10</v>
      </c>
      <c r="G32" s="20"/>
      <c r="H32" s="25">
        <v>51</v>
      </c>
      <c r="I32" s="16">
        <v>449</v>
      </c>
      <c r="J32" s="25">
        <f t="shared" si="1"/>
        <v>-398</v>
      </c>
      <c r="K32" s="24"/>
      <c r="N32" s="37" t="s">
        <v>20</v>
      </c>
      <c r="O32" s="8">
        <v>431</v>
      </c>
      <c r="P32" s="7">
        <v>69</v>
      </c>
      <c r="Q32" s="7">
        <f t="shared" si="2"/>
        <v>362</v>
      </c>
      <c r="S32" s="8">
        <v>396</v>
      </c>
      <c r="T32" s="7">
        <v>104</v>
      </c>
      <c r="U32" s="7">
        <f t="shared" si="3"/>
        <v>292</v>
      </c>
      <c r="V32" s="7"/>
    </row>
    <row r="33" spans="1:22">
      <c r="A33" s="20"/>
      <c r="B33" s="48" t="s">
        <v>21</v>
      </c>
      <c r="C33" s="40"/>
      <c r="D33" s="25">
        <v>231</v>
      </c>
      <c r="E33" s="16">
        <v>269</v>
      </c>
      <c r="F33" s="25">
        <f t="shared" si="0"/>
        <v>-38</v>
      </c>
      <c r="G33" s="20"/>
      <c r="H33" s="25">
        <v>90</v>
      </c>
      <c r="I33" s="16">
        <v>410</v>
      </c>
      <c r="J33" s="25">
        <f t="shared" si="1"/>
        <v>-320</v>
      </c>
      <c r="K33" s="24"/>
      <c r="N33" s="37" t="s">
        <v>21</v>
      </c>
      <c r="O33" s="8">
        <v>416</v>
      </c>
      <c r="P33" s="7">
        <v>84</v>
      </c>
      <c r="Q33" s="7">
        <f t="shared" si="2"/>
        <v>332</v>
      </c>
      <c r="S33" s="8">
        <v>392</v>
      </c>
      <c r="T33" s="7">
        <v>108</v>
      </c>
      <c r="U33" s="7">
        <f t="shared" si="3"/>
        <v>284</v>
      </c>
      <c r="V33" s="7"/>
    </row>
    <row r="34" spans="1:22">
      <c r="A34" s="20"/>
      <c r="B34" s="48" t="s">
        <v>22</v>
      </c>
      <c r="C34" s="40"/>
      <c r="D34" s="13">
        <v>259</v>
      </c>
      <c r="E34" s="26">
        <v>241</v>
      </c>
      <c r="F34" s="25">
        <f t="shared" si="0"/>
        <v>18</v>
      </c>
      <c r="G34" s="20"/>
      <c r="H34" s="25">
        <v>65</v>
      </c>
      <c r="I34" s="16">
        <v>435</v>
      </c>
      <c r="J34" s="25">
        <f t="shared" si="1"/>
        <v>-370</v>
      </c>
      <c r="K34" s="24"/>
      <c r="N34" s="37" t="s">
        <v>22</v>
      </c>
      <c r="O34" s="8">
        <v>405</v>
      </c>
      <c r="P34" s="7">
        <v>95</v>
      </c>
      <c r="Q34" s="7">
        <f t="shared" si="2"/>
        <v>310</v>
      </c>
      <c r="S34" s="8">
        <v>382</v>
      </c>
      <c r="T34" s="7">
        <v>118</v>
      </c>
      <c r="U34" s="7">
        <f t="shared" si="3"/>
        <v>264</v>
      </c>
      <c r="V34" s="7"/>
    </row>
    <row r="35" spans="1:22">
      <c r="A35" s="20"/>
      <c r="B35" s="48" t="s">
        <v>23</v>
      </c>
      <c r="C35" s="40"/>
      <c r="D35" s="13">
        <v>281</v>
      </c>
      <c r="E35" s="26">
        <v>219</v>
      </c>
      <c r="F35" s="25">
        <f t="shared" si="0"/>
        <v>62</v>
      </c>
      <c r="G35" s="20"/>
      <c r="H35" s="25">
        <v>85</v>
      </c>
      <c r="I35" s="16">
        <v>415</v>
      </c>
      <c r="J35" s="25">
        <f t="shared" si="1"/>
        <v>-330</v>
      </c>
      <c r="K35" s="24"/>
      <c r="N35" s="37" t="s">
        <v>23</v>
      </c>
      <c r="O35" s="8">
        <v>388</v>
      </c>
      <c r="P35" s="7">
        <v>112</v>
      </c>
      <c r="Q35" s="7">
        <f t="shared" si="2"/>
        <v>276</v>
      </c>
      <c r="S35" s="8">
        <v>411</v>
      </c>
      <c r="T35" s="7">
        <v>89</v>
      </c>
      <c r="U35" s="7">
        <f t="shared" si="3"/>
        <v>322</v>
      </c>
      <c r="V35" s="7"/>
    </row>
    <row r="36" spans="1:22">
      <c r="A36" s="20"/>
      <c r="B36" s="48" t="s">
        <v>24</v>
      </c>
      <c r="C36" s="40"/>
      <c r="D36" s="13">
        <v>252</v>
      </c>
      <c r="E36" s="26">
        <v>248</v>
      </c>
      <c r="F36" s="25">
        <f t="shared" si="0"/>
        <v>4</v>
      </c>
      <c r="G36" s="20"/>
      <c r="H36" s="25">
        <v>150</v>
      </c>
      <c r="I36" s="16">
        <v>350</v>
      </c>
      <c r="J36" s="25">
        <f t="shared" si="1"/>
        <v>-200</v>
      </c>
      <c r="K36" s="24"/>
      <c r="N36" s="37" t="s">
        <v>24</v>
      </c>
      <c r="O36" s="8">
        <v>368</v>
      </c>
      <c r="P36" s="7">
        <v>132</v>
      </c>
      <c r="Q36" s="7">
        <f t="shared" si="2"/>
        <v>236</v>
      </c>
      <c r="S36" s="8">
        <v>305</v>
      </c>
      <c r="T36" s="7">
        <v>195</v>
      </c>
      <c r="U36" s="7">
        <f t="shared" si="3"/>
        <v>110</v>
      </c>
      <c r="V36" s="7"/>
    </row>
    <row r="37" spans="1:22" ht="12" customHeight="1">
      <c r="A37" s="20"/>
      <c r="B37" s="40"/>
      <c r="C37" s="40"/>
      <c r="D37" s="23"/>
      <c r="E37" s="24"/>
      <c r="F37" s="24"/>
      <c r="G37" s="20"/>
      <c r="H37" s="24"/>
      <c r="I37" s="23"/>
      <c r="J37" s="24"/>
      <c r="K37" s="24"/>
      <c r="N37" s="37"/>
      <c r="O37" s="8"/>
      <c r="P37" s="7"/>
      <c r="Q37" s="7"/>
      <c r="S37" s="8"/>
      <c r="T37" s="7"/>
      <c r="U37" s="7"/>
      <c r="V37" s="7"/>
    </row>
    <row r="38" spans="1:22">
      <c r="A38" s="20"/>
      <c r="B38" s="49" t="s">
        <v>43</v>
      </c>
      <c r="C38" s="43"/>
      <c r="D38" s="14">
        <f>SUM(D18:D36)</f>
        <v>6538</v>
      </c>
      <c r="E38" s="27">
        <f>SUM(E18:E36)</f>
        <v>2962</v>
      </c>
      <c r="F38" s="15">
        <f t="shared" si="0"/>
        <v>3576</v>
      </c>
      <c r="G38" s="21"/>
      <c r="H38" s="19">
        <f>SUM(H18:H36)</f>
        <v>2574</v>
      </c>
      <c r="I38" s="18">
        <f>SUM(I18:I36)</f>
        <v>6926</v>
      </c>
      <c r="J38" s="15">
        <f t="shared" si="1"/>
        <v>-4352</v>
      </c>
      <c r="K38" s="34"/>
      <c r="N38" s="37" t="s">
        <v>43</v>
      </c>
      <c r="O38" s="11">
        <f>SUM(O18:O36)</f>
        <v>4405</v>
      </c>
      <c r="P38" s="10">
        <f>SUM(P18:P36)</f>
        <v>5095</v>
      </c>
      <c r="Q38" s="11">
        <f t="shared" si="2"/>
        <v>-690</v>
      </c>
      <c r="R38" s="3"/>
      <c r="S38" s="10">
        <f>SUM(S18:S36)</f>
        <v>7295</v>
      </c>
      <c r="T38" s="9">
        <f>SUM(T18:T36)</f>
        <v>2205</v>
      </c>
      <c r="U38" s="11">
        <f t="shared" si="3"/>
        <v>5090</v>
      </c>
      <c r="V38" s="11"/>
    </row>
    <row r="39" spans="1:22" ht="12" customHeight="1">
      <c r="A39" s="20"/>
      <c r="B39" s="41"/>
      <c r="C39" s="41"/>
      <c r="D39" s="33"/>
      <c r="E39" s="35"/>
      <c r="F39" s="34"/>
      <c r="G39" s="20"/>
      <c r="H39" s="35"/>
      <c r="I39" s="33"/>
      <c r="J39" s="34"/>
      <c r="K39" s="34"/>
      <c r="N39" s="37"/>
      <c r="O39" s="4"/>
      <c r="P39" s="3"/>
      <c r="Q39" s="3"/>
      <c r="R39" s="3"/>
      <c r="S39" s="3"/>
      <c r="T39" s="4"/>
    </row>
    <row r="40" spans="1:22" ht="12" customHeight="1">
      <c r="A40" s="60"/>
      <c r="B40" s="61"/>
      <c r="C40" s="61"/>
      <c r="D40" s="62"/>
      <c r="E40" s="63"/>
      <c r="F40" s="64"/>
      <c r="G40" s="60"/>
      <c r="H40" s="63"/>
      <c r="I40" s="62"/>
      <c r="J40" s="64"/>
      <c r="K40" s="64"/>
      <c r="N40" s="37"/>
      <c r="O40" s="4"/>
      <c r="P40" s="3"/>
      <c r="Q40" s="3"/>
      <c r="R40" s="3"/>
      <c r="S40" s="3"/>
      <c r="T40" s="4"/>
    </row>
    <row r="41" spans="1:22">
      <c r="A41" s="60"/>
      <c r="B41" s="61"/>
      <c r="C41" s="61"/>
      <c r="D41" s="62"/>
      <c r="E41" s="63"/>
      <c r="F41" s="64"/>
      <c r="G41" s="60"/>
      <c r="H41" s="63"/>
      <c r="I41" s="62"/>
      <c r="J41" s="64"/>
      <c r="K41" s="64"/>
      <c r="N41" s="37"/>
      <c r="O41" s="4"/>
      <c r="P41" s="3"/>
      <c r="Q41" s="3"/>
      <c r="R41" s="3"/>
      <c r="S41" s="3"/>
      <c r="T41" s="4"/>
    </row>
    <row r="42" spans="1:22">
      <c r="A42" s="60"/>
      <c r="B42" s="61"/>
      <c r="C42" s="61"/>
      <c r="D42" s="62"/>
      <c r="E42" s="63"/>
      <c r="F42" s="64"/>
      <c r="G42" s="60"/>
      <c r="H42" s="63"/>
      <c r="I42" s="62"/>
      <c r="J42" s="64"/>
      <c r="K42" s="64"/>
      <c r="N42" s="37"/>
      <c r="O42" s="4"/>
      <c r="P42" s="3"/>
      <c r="Q42" s="3"/>
      <c r="R42" s="3"/>
      <c r="S42" s="3"/>
      <c r="T42" s="4"/>
    </row>
    <row r="43" spans="1:22">
      <c r="A43" s="60"/>
      <c r="B43" s="61"/>
      <c r="C43" s="61"/>
      <c r="D43" s="62"/>
      <c r="E43" s="63"/>
      <c r="F43" s="64"/>
      <c r="G43" s="60"/>
      <c r="H43" s="63"/>
      <c r="I43" s="62"/>
      <c r="J43" s="64"/>
      <c r="K43" s="64"/>
      <c r="N43" s="37"/>
      <c r="O43" s="4"/>
      <c r="P43" s="3"/>
      <c r="Q43" s="3"/>
      <c r="R43" s="3"/>
      <c r="S43" s="3"/>
      <c r="T43" s="4"/>
    </row>
    <row r="44" spans="1:22">
      <c r="A44" s="60"/>
      <c r="B44" s="61"/>
      <c r="C44" s="61"/>
      <c r="D44" s="62"/>
      <c r="E44" s="63"/>
      <c r="F44" s="64"/>
      <c r="G44" s="60"/>
      <c r="H44" s="63"/>
      <c r="I44" s="62"/>
      <c r="J44" s="64"/>
      <c r="K44" s="64"/>
      <c r="N44" s="37"/>
      <c r="O44" s="4"/>
      <c r="P44" s="3"/>
      <c r="Q44" s="3"/>
      <c r="R44" s="3"/>
      <c r="S44" s="3"/>
      <c r="T44" s="4"/>
    </row>
    <row r="45" spans="1:22">
      <c r="A45" s="60"/>
      <c r="B45" s="61"/>
      <c r="C45" s="61"/>
      <c r="D45" s="62"/>
      <c r="E45" s="63"/>
      <c r="F45" s="64"/>
      <c r="G45" s="60"/>
      <c r="H45" s="63"/>
      <c r="I45" s="62"/>
      <c r="J45" s="64"/>
      <c r="K45" s="64"/>
      <c r="N45" s="37"/>
      <c r="O45" s="4"/>
      <c r="P45" s="3"/>
      <c r="Q45" s="3"/>
      <c r="R45" s="3"/>
      <c r="S45" s="3"/>
      <c r="T45" s="4"/>
    </row>
    <row r="46" spans="1:22">
      <c r="A46" s="60"/>
      <c r="B46" s="61"/>
      <c r="C46" s="61"/>
      <c r="D46" s="62"/>
      <c r="E46" s="63"/>
      <c r="F46" s="64"/>
      <c r="G46" s="60"/>
      <c r="H46" s="63"/>
      <c r="I46" s="62"/>
      <c r="J46" s="64"/>
      <c r="K46" s="64"/>
      <c r="N46" s="37"/>
      <c r="O46" s="4"/>
      <c r="P46" s="3"/>
      <c r="Q46" s="3"/>
      <c r="R46" s="3"/>
      <c r="S46" s="3"/>
      <c r="T46" s="4"/>
    </row>
    <row r="47" spans="1:22">
      <c r="A47" s="60"/>
      <c r="B47" s="61"/>
      <c r="C47" s="61"/>
      <c r="D47" s="62"/>
      <c r="E47" s="63"/>
      <c r="F47" s="64"/>
      <c r="G47" s="60"/>
      <c r="H47" s="63"/>
      <c r="I47" s="62"/>
      <c r="J47" s="64"/>
      <c r="K47" s="64"/>
      <c r="N47" s="37"/>
      <c r="O47" s="4"/>
      <c r="P47" s="3"/>
      <c r="Q47" s="3"/>
      <c r="R47" s="3"/>
      <c r="S47" s="3"/>
      <c r="T47" s="4"/>
    </row>
    <row r="48" spans="1:22">
      <c r="A48" s="60"/>
      <c r="B48" s="61"/>
      <c r="C48" s="61"/>
      <c r="D48" s="62"/>
      <c r="E48" s="63"/>
      <c r="F48" s="64"/>
      <c r="G48" s="60"/>
      <c r="H48" s="63"/>
      <c r="I48" s="62"/>
      <c r="J48" s="64"/>
      <c r="K48" s="64"/>
      <c r="N48" s="37"/>
      <c r="O48" s="4"/>
      <c r="P48" s="3"/>
      <c r="Q48" s="3"/>
      <c r="R48" s="3"/>
      <c r="S48" s="3"/>
      <c r="T48" s="4"/>
    </row>
    <row r="49" spans="1:22">
      <c r="A49" s="60"/>
      <c r="B49" s="61"/>
      <c r="C49" s="61"/>
      <c r="D49" s="62"/>
      <c r="E49" s="63"/>
      <c r="F49" s="64"/>
      <c r="G49" s="60"/>
      <c r="H49" s="63"/>
      <c r="I49" s="62"/>
      <c r="J49" s="64"/>
      <c r="K49" s="64"/>
      <c r="N49" s="37"/>
      <c r="O49" s="4"/>
      <c r="P49" s="3"/>
      <c r="Q49" s="3"/>
      <c r="R49" s="3"/>
      <c r="S49" s="3"/>
      <c r="T49" s="4"/>
    </row>
    <row r="50" spans="1:22">
      <c r="A50" s="60"/>
      <c r="B50" s="61"/>
      <c r="C50" s="61"/>
      <c r="D50" s="62"/>
      <c r="E50" s="63"/>
      <c r="F50" s="64"/>
      <c r="G50" s="60"/>
      <c r="H50" s="63"/>
      <c r="I50" s="62"/>
      <c r="J50" s="64"/>
      <c r="K50" s="64"/>
      <c r="N50" s="37"/>
      <c r="O50" s="4"/>
      <c r="P50" s="3"/>
      <c r="Q50" s="3"/>
      <c r="R50" s="3"/>
      <c r="S50" s="3"/>
      <c r="T50" s="4"/>
    </row>
    <row r="51" spans="1:22">
      <c r="A51" s="60"/>
      <c r="B51" s="65"/>
      <c r="C51" s="65"/>
      <c r="D51" s="60"/>
      <c r="E51" s="60"/>
      <c r="F51" s="60"/>
      <c r="G51" s="60"/>
      <c r="H51" s="60"/>
      <c r="I51" s="60"/>
      <c r="J51" s="60"/>
      <c r="K51" s="60"/>
    </row>
    <row r="52" spans="1:22" ht="12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22">
      <c r="A53" s="20"/>
      <c r="B53" s="44"/>
      <c r="C53" s="21"/>
      <c r="D53" s="45"/>
      <c r="E53" s="45" t="s">
        <v>0</v>
      </c>
      <c r="F53" s="45"/>
      <c r="G53" s="38"/>
      <c r="H53" s="45"/>
      <c r="I53" s="45" t="s">
        <v>1</v>
      </c>
      <c r="J53" s="45"/>
      <c r="K53" s="38"/>
      <c r="O53" s="72" t="s">
        <v>0</v>
      </c>
      <c r="P53" s="72"/>
      <c r="Q53" s="6"/>
      <c r="R53" s="6"/>
      <c r="S53" s="72" t="s">
        <v>1</v>
      </c>
      <c r="T53" s="72"/>
    </row>
    <row r="54" spans="1:22" ht="18">
      <c r="A54" s="20"/>
      <c r="B54" s="46" t="s">
        <v>2</v>
      </c>
      <c r="C54" s="23"/>
      <c r="D54" s="46" t="s">
        <v>25</v>
      </c>
      <c r="E54" s="46" t="s">
        <v>4</v>
      </c>
      <c r="F54" s="47" t="s">
        <v>44</v>
      </c>
      <c r="G54" s="21"/>
      <c r="H54" s="46" t="s">
        <v>25</v>
      </c>
      <c r="I54" s="46" t="s">
        <v>4</v>
      </c>
      <c r="J54" s="47" t="s">
        <v>44</v>
      </c>
      <c r="K54" s="39"/>
      <c r="N54" s="7" t="s">
        <v>2</v>
      </c>
      <c r="O54" s="7" t="s">
        <v>25</v>
      </c>
      <c r="P54" s="7" t="s">
        <v>3</v>
      </c>
      <c r="Q54" s="7" t="s">
        <v>26</v>
      </c>
      <c r="R54" s="7"/>
      <c r="S54" s="7" t="s">
        <v>25</v>
      </c>
      <c r="T54" s="7" t="s">
        <v>3</v>
      </c>
      <c r="U54" s="7" t="s">
        <v>26</v>
      </c>
      <c r="V54" s="7"/>
    </row>
    <row r="55" spans="1:22">
      <c r="A55" s="20"/>
      <c r="B55" s="40" t="s">
        <v>6</v>
      </c>
      <c r="C55" s="40"/>
      <c r="D55" s="23">
        <v>331</v>
      </c>
      <c r="E55" s="50">
        <v>169</v>
      </c>
      <c r="F55" s="24">
        <f t="shared" ref="F55:F75" si="4">D55-E55</f>
        <v>162</v>
      </c>
      <c r="G55" s="50"/>
      <c r="H55" s="24">
        <v>250</v>
      </c>
      <c r="I55" s="24">
        <v>250</v>
      </c>
      <c r="J55" s="24">
        <f>H55-I55</f>
        <v>0</v>
      </c>
      <c r="K55" s="24"/>
      <c r="N55" s="37" t="s">
        <v>6</v>
      </c>
      <c r="O55" s="8">
        <v>279</v>
      </c>
      <c r="P55" s="7">
        <v>221</v>
      </c>
      <c r="Q55" s="7">
        <f t="shared" ref="Q55:Q75" si="5">O55-P55</f>
        <v>58</v>
      </c>
      <c r="R55" s="7"/>
      <c r="S55" s="12">
        <v>225</v>
      </c>
      <c r="T55" s="8">
        <v>275</v>
      </c>
      <c r="U55" s="7">
        <f t="shared" ref="U55:U75" si="6">S55-T55</f>
        <v>-50</v>
      </c>
      <c r="V55" s="7"/>
    </row>
    <row r="56" spans="1:22">
      <c r="A56" s="20"/>
      <c r="B56" s="40" t="s">
        <v>7</v>
      </c>
      <c r="C56" s="40"/>
      <c r="D56" s="23">
        <v>409</v>
      </c>
      <c r="E56" s="50">
        <v>91</v>
      </c>
      <c r="F56" s="24">
        <f t="shared" si="4"/>
        <v>318</v>
      </c>
      <c r="G56" s="50"/>
      <c r="H56" s="23">
        <v>272</v>
      </c>
      <c r="I56" s="24">
        <v>228</v>
      </c>
      <c r="J56" s="24">
        <v>44</v>
      </c>
      <c r="K56" s="24"/>
      <c r="N56" s="37" t="s">
        <v>7</v>
      </c>
      <c r="O56" s="8">
        <v>352</v>
      </c>
      <c r="P56" s="7">
        <v>148</v>
      </c>
      <c r="Q56" s="7">
        <f t="shared" si="5"/>
        <v>204</v>
      </c>
      <c r="R56" s="7"/>
      <c r="S56" s="7">
        <v>179</v>
      </c>
      <c r="T56" s="8">
        <v>321</v>
      </c>
      <c r="U56" s="7">
        <f t="shared" si="6"/>
        <v>-142</v>
      </c>
      <c r="V56" s="7"/>
    </row>
    <row r="57" spans="1:22">
      <c r="A57" s="20"/>
      <c r="B57" s="40" t="s">
        <v>8</v>
      </c>
      <c r="C57" s="40"/>
      <c r="D57" s="23">
        <v>450</v>
      </c>
      <c r="E57" s="50">
        <v>50</v>
      </c>
      <c r="F57" s="24">
        <f t="shared" si="4"/>
        <v>400</v>
      </c>
      <c r="G57" s="50"/>
      <c r="H57" s="23">
        <v>268</v>
      </c>
      <c r="I57" s="24">
        <v>232</v>
      </c>
      <c r="J57" s="24">
        <f t="shared" ref="J57:J75" si="7">H57-I57</f>
        <v>36</v>
      </c>
      <c r="K57" s="24"/>
      <c r="N57" s="37" t="s">
        <v>8</v>
      </c>
      <c r="O57" s="8">
        <v>359</v>
      </c>
      <c r="P57" s="7">
        <v>141</v>
      </c>
      <c r="Q57" s="7">
        <f t="shared" si="5"/>
        <v>218</v>
      </c>
      <c r="R57" s="7"/>
      <c r="S57" s="7">
        <v>243</v>
      </c>
      <c r="T57" s="8">
        <v>257</v>
      </c>
      <c r="U57" s="7">
        <f t="shared" si="6"/>
        <v>-14</v>
      </c>
      <c r="V57" s="7"/>
    </row>
    <row r="58" spans="1:22">
      <c r="A58" s="20"/>
      <c r="B58" s="40" t="s">
        <v>9</v>
      </c>
      <c r="C58" s="40"/>
      <c r="D58" s="33">
        <v>450</v>
      </c>
      <c r="E58" s="35">
        <v>50</v>
      </c>
      <c r="F58" s="24">
        <f t="shared" si="4"/>
        <v>400</v>
      </c>
      <c r="G58" s="35"/>
      <c r="H58" s="23">
        <v>260</v>
      </c>
      <c r="I58" s="24">
        <v>240</v>
      </c>
      <c r="J58" s="24">
        <f t="shared" si="7"/>
        <v>20</v>
      </c>
      <c r="K58" s="24"/>
      <c r="N58" s="37" t="s">
        <v>9</v>
      </c>
      <c r="O58" s="10">
        <v>386</v>
      </c>
      <c r="P58" s="9">
        <v>114</v>
      </c>
      <c r="Q58" s="7">
        <f t="shared" si="5"/>
        <v>272</v>
      </c>
      <c r="R58" s="9"/>
      <c r="S58" s="9">
        <v>220</v>
      </c>
      <c r="T58" s="10">
        <v>280</v>
      </c>
      <c r="U58" s="7">
        <f t="shared" si="6"/>
        <v>-60</v>
      </c>
      <c r="V58" s="7"/>
    </row>
    <row r="59" spans="1:22">
      <c r="A59" s="20"/>
      <c r="B59" s="40" t="s">
        <v>10</v>
      </c>
      <c r="C59" s="40"/>
      <c r="D59" s="23">
        <v>466</v>
      </c>
      <c r="E59" s="50">
        <v>34</v>
      </c>
      <c r="F59" s="24">
        <f t="shared" si="4"/>
        <v>432</v>
      </c>
      <c r="G59" s="50"/>
      <c r="H59" s="24">
        <v>247</v>
      </c>
      <c r="I59" s="23">
        <v>253</v>
      </c>
      <c r="J59" s="24">
        <f t="shared" si="7"/>
        <v>-6</v>
      </c>
      <c r="K59" s="24"/>
      <c r="N59" s="37" t="s">
        <v>10</v>
      </c>
      <c r="O59" s="8">
        <v>381</v>
      </c>
      <c r="P59" s="7">
        <v>119</v>
      </c>
      <c r="Q59" s="7">
        <f t="shared" si="5"/>
        <v>262</v>
      </c>
      <c r="R59" s="7"/>
      <c r="S59" s="7">
        <v>216</v>
      </c>
      <c r="T59" s="8">
        <v>284</v>
      </c>
      <c r="U59" s="7">
        <f t="shared" si="6"/>
        <v>-68</v>
      </c>
      <c r="V59" s="7"/>
    </row>
    <row r="60" spans="1:22">
      <c r="A60" s="20"/>
      <c r="B60" s="40" t="s">
        <v>11</v>
      </c>
      <c r="C60" s="40"/>
      <c r="D60" s="23">
        <v>460</v>
      </c>
      <c r="E60" s="50">
        <v>40</v>
      </c>
      <c r="F60" s="24">
        <f t="shared" si="4"/>
        <v>420</v>
      </c>
      <c r="G60" s="50"/>
      <c r="H60" s="24">
        <v>238</v>
      </c>
      <c r="I60" s="23">
        <v>262</v>
      </c>
      <c r="J60" s="24">
        <f t="shared" si="7"/>
        <v>-24</v>
      </c>
      <c r="K60" s="24"/>
      <c r="N60" s="37" t="s">
        <v>11</v>
      </c>
      <c r="O60" s="8">
        <v>394</v>
      </c>
      <c r="P60" s="7">
        <v>106</v>
      </c>
      <c r="Q60" s="7">
        <f t="shared" si="5"/>
        <v>288</v>
      </c>
      <c r="R60" s="7"/>
      <c r="S60" s="7">
        <v>183</v>
      </c>
      <c r="T60" s="8">
        <v>317</v>
      </c>
      <c r="U60" s="7">
        <f t="shared" si="6"/>
        <v>-134</v>
      </c>
      <c r="V60" s="7"/>
    </row>
    <row r="61" spans="1:22">
      <c r="A61" s="20"/>
      <c r="B61" s="40" t="s">
        <v>12</v>
      </c>
      <c r="C61" s="40"/>
      <c r="D61" s="23">
        <v>469</v>
      </c>
      <c r="E61" s="50">
        <v>31</v>
      </c>
      <c r="F61" s="24">
        <f t="shared" si="4"/>
        <v>438</v>
      </c>
      <c r="G61" s="50"/>
      <c r="H61" s="24">
        <v>232</v>
      </c>
      <c r="I61" s="23">
        <v>268</v>
      </c>
      <c r="J61" s="24">
        <f t="shared" si="7"/>
        <v>-36</v>
      </c>
      <c r="K61" s="24"/>
      <c r="N61" s="37" t="s">
        <v>12</v>
      </c>
      <c r="O61" s="8">
        <v>408</v>
      </c>
      <c r="P61" s="7">
        <v>92</v>
      </c>
      <c r="Q61" s="7">
        <f t="shared" si="5"/>
        <v>316</v>
      </c>
      <c r="R61" s="7"/>
      <c r="S61" s="7">
        <v>196</v>
      </c>
      <c r="T61" s="8">
        <v>304</v>
      </c>
      <c r="U61" s="7">
        <f t="shared" si="6"/>
        <v>-108</v>
      </c>
      <c r="V61" s="7"/>
    </row>
    <row r="62" spans="1:22">
      <c r="A62" s="20"/>
      <c r="B62" s="40" t="s">
        <v>13</v>
      </c>
      <c r="C62" s="40"/>
      <c r="D62" s="23">
        <v>433</v>
      </c>
      <c r="E62" s="50">
        <v>67</v>
      </c>
      <c r="F62" s="24">
        <f t="shared" si="4"/>
        <v>366</v>
      </c>
      <c r="G62" s="50"/>
      <c r="H62" s="24">
        <v>211</v>
      </c>
      <c r="I62" s="23">
        <v>289</v>
      </c>
      <c r="J62" s="24">
        <f t="shared" si="7"/>
        <v>-78</v>
      </c>
      <c r="K62" s="24"/>
      <c r="N62" s="37" t="s">
        <v>13</v>
      </c>
      <c r="O62" s="8">
        <v>417</v>
      </c>
      <c r="P62" s="7">
        <v>83</v>
      </c>
      <c r="Q62" s="7">
        <f t="shared" si="5"/>
        <v>334</v>
      </c>
      <c r="R62" s="7"/>
      <c r="S62" s="7">
        <v>154</v>
      </c>
      <c r="T62" s="8">
        <v>346</v>
      </c>
      <c r="U62" s="7">
        <f t="shared" si="6"/>
        <v>-192</v>
      </c>
      <c r="V62" s="7"/>
    </row>
    <row r="63" spans="1:22">
      <c r="A63" s="20"/>
      <c r="B63" s="40" t="s">
        <v>14</v>
      </c>
      <c r="C63" s="40"/>
      <c r="D63" s="23">
        <v>467</v>
      </c>
      <c r="E63" s="50">
        <v>33</v>
      </c>
      <c r="F63" s="24">
        <f t="shared" si="4"/>
        <v>434</v>
      </c>
      <c r="G63" s="50"/>
      <c r="H63" s="24">
        <v>246</v>
      </c>
      <c r="I63" s="23">
        <v>254</v>
      </c>
      <c r="J63" s="24">
        <f t="shared" si="7"/>
        <v>-8</v>
      </c>
      <c r="K63" s="24"/>
      <c r="N63" s="37" t="s">
        <v>14</v>
      </c>
      <c r="O63" s="8">
        <v>442</v>
      </c>
      <c r="P63" s="7">
        <v>58</v>
      </c>
      <c r="Q63" s="7">
        <f t="shared" si="5"/>
        <v>384</v>
      </c>
      <c r="R63" s="7"/>
      <c r="S63" s="7">
        <v>155</v>
      </c>
      <c r="T63" s="8">
        <v>345</v>
      </c>
      <c r="U63" s="7">
        <f t="shared" si="6"/>
        <v>-190</v>
      </c>
      <c r="V63" s="7"/>
    </row>
    <row r="64" spans="1:22">
      <c r="A64" s="20"/>
      <c r="B64" s="40" t="s">
        <v>15</v>
      </c>
      <c r="C64" s="40"/>
      <c r="D64" s="23">
        <v>447</v>
      </c>
      <c r="E64" s="50">
        <v>53</v>
      </c>
      <c r="F64" s="24">
        <f t="shared" si="4"/>
        <v>394</v>
      </c>
      <c r="G64" s="50"/>
      <c r="H64" s="24">
        <v>208</v>
      </c>
      <c r="I64" s="23">
        <v>292</v>
      </c>
      <c r="J64" s="24">
        <f t="shared" si="7"/>
        <v>-84</v>
      </c>
      <c r="K64" s="24"/>
      <c r="N64" s="37" t="s">
        <v>15</v>
      </c>
      <c r="O64" s="8">
        <v>437</v>
      </c>
      <c r="P64" s="7">
        <v>63</v>
      </c>
      <c r="Q64" s="7">
        <f t="shared" si="5"/>
        <v>374</v>
      </c>
      <c r="R64" s="7"/>
      <c r="S64" s="7">
        <v>147</v>
      </c>
      <c r="T64" s="8">
        <v>353</v>
      </c>
      <c r="U64" s="7">
        <f t="shared" si="6"/>
        <v>-206</v>
      </c>
      <c r="V64" s="7"/>
    </row>
    <row r="65" spans="1:22">
      <c r="A65" s="20"/>
      <c r="B65" s="40" t="s">
        <v>16</v>
      </c>
      <c r="C65" s="40"/>
      <c r="D65" s="23">
        <v>436</v>
      </c>
      <c r="E65" s="50">
        <v>64</v>
      </c>
      <c r="F65" s="24">
        <f t="shared" si="4"/>
        <v>372</v>
      </c>
      <c r="G65" s="50"/>
      <c r="H65" s="24">
        <v>209</v>
      </c>
      <c r="I65" s="23">
        <v>291</v>
      </c>
      <c r="J65" s="24">
        <f t="shared" si="7"/>
        <v>-82</v>
      </c>
      <c r="K65" s="24"/>
      <c r="N65" s="37" t="s">
        <v>16</v>
      </c>
      <c r="O65" s="8">
        <v>450</v>
      </c>
      <c r="P65" s="7">
        <v>50</v>
      </c>
      <c r="Q65" s="7">
        <f t="shared" si="5"/>
        <v>400</v>
      </c>
      <c r="R65" s="7"/>
      <c r="S65" s="7">
        <v>224</v>
      </c>
      <c r="T65" s="8">
        <v>276</v>
      </c>
      <c r="U65" s="7">
        <f t="shared" si="6"/>
        <v>-52</v>
      </c>
      <c r="V65" s="7"/>
    </row>
    <row r="66" spans="1:22">
      <c r="A66" s="20"/>
      <c r="B66" s="40" t="s">
        <v>17</v>
      </c>
      <c r="C66" s="40"/>
      <c r="D66" s="23">
        <v>425</v>
      </c>
      <c r="E66" s="50">
        <v>75</v>
      </c>
      <c r="F66" s="24">
        <f t="shared" si="4"/>
        <v>350</v>
      </c>
      <c r="G66" s="50"/>
      <c r="H66" s="24">
        <v>195</v>
      </c>
      <c r="I66" s="23">
        <v>305</v>
      </c>
      <c r="J66" s="24">
        <f t="shared" si="7"/>
        <v>-110</v>
      </c>
      <c r="K66" s="24"/>
      <c r="N66" s="37" t="s">
        <v>17</v>
      </c>
      <c r="O66" s="8">
        <v>408</v>
      </c>
      <c r="P66" s="7">
        <v>92</v>
      </c>
      <c r="Q66" s="7">
        <f t="shared" si="5"/>
        <v>316</v>
      </c>
      <c r="R66" s="7"/>
      <c r="S66" s="7">
        <v>195</v>
      </c>
      <c r="T66" s="8">
        <v>305</v>
      </c>
      <c r="U66" s="7">
        <f t="shared" si="6"/>
        <v>-110</v>
      </c>
      <c r="V66" s="7"/>
    </row>
    <row r="67" spans="1:22">
      <c r="A67" s="20"/>
      <c r="B67" s="40" t="s">
        <v>18</v>
      </c>
      <c r="C67" s="40"/>
      <c r="D67" s="23">
        <v>402</v>
      </c>
      <c r="E67" s="50">
        <v>98</v>
      </c>
      <c r="F67" s="24">
        <f t="shared" si="4"/>
        <v>304</v>
      </c>
      <c r="G67" s="50"/>
      <c r="H67" s="24">
        <v>214</v>
      </c>
      <c r="I67" s="23">
        <v>286</v>
      </c>
      <c r="J67" s="24">
        <f t="shared" si="7"/>
        <v>-72</v>
      </c>
      <c r="K67" s="24"/>
      <c r="N67" s="37" t="s">
        <v>18</v>
      </c>
      <c r="O67" s="8">
        <v>445</v>
      </c>
      <c r="P67" s="7">
        <v>55</v>
      </c>
      <c r="Q67" s="7">
        <f t="shared" si="5"/>
        <v>390</v>
      </c>
      <c r="R67" s="7"/>
      <c r="S67" s="7">
        <v>211</v>
      </c>
      <c r="T67" s="8">
        <v>289</v>
      </c>
      <c r="U67" s="7">
        <f t="shared" si="6"/>
        <v>-78</v>
      </c>
      <c r="V67" s="7"/>
    </row>
    <row r="68" spans="1:22">
      <c r="A68" s="20"/>
      <c r="B68" s="40" t="s">
        <v>19</v>
      </c>
      <c r="C68" s="40"/>
      <c r="D68" s="23">
        <v>386</v>
      </c>
      <c r="E68" s="50">
        <v>114</v>
      </c>
      <c r="F68" s="24">
        <f t="shared" si="4"/>
        <v>272</v>
      </c>
      <c r="G68" s="50"/>
      <c r="H68" s="24">
        <v>227</v>
      </c>
      <c r="I68" s="23">
        <v>273</v>
      </c>
      <c r="J68" s="24">
        <f t="shared" si="7"/>
        <v>-46</v>
      </c>
      <c r="K68" s="24"/>
      <c r="N68" s="37" t="s">
        <v>19</v>
      </c>
      <c r="O68" s="8">
        <v>446</v>
      </c>
      <c r="P68" s="7">
        <v>54</v>
      </c>
      <c r="Q68" s="7">
        <f t="shared" si="5"/>
        <v>392</v>
      </c>
      <c r="R68" s="7"/>
      <c r="S68" s="8">
        <v>255</v>
      </c>
      <c r="T68" s="12">
        <v>245</v>
      </c>
      <c r="U68" s="7">
        <f t="shared" si="6"/>
        <v>10</v>
      </c>
      <c r="V68" s="7"/>
    </row>
    <row r="69" spans="1:22">
      <c r="A69" s="20"/>
      <c r="B69" s="40" t="s">
        <v>20</v>
      </c>
      <c r="C69" s="40"/>
      <c r="D69" s="23">
        <v>370</v>
      </c>
      <c r="E69" s="50">
        <v>130</v>
      </c>
      <c r="F69" s="24">
        <f t="shared" si="4"/>
        <v>240</v>
      </c>
      <c r="G69" s="50"/>
      <c r="H69" s="24">
        <v>214</v>
      </c>
      <c r="I69" s="23">
        <v>286</v>
      </c>
      <c r="J69" s="24">
        <f t="shared" si="7"/>
        <v>-72</v>
      </c>
      <c r="K69" s="24"/>
      <c r="N69" s="37" t="s">
        <v>20</v>
      </c>
      <c r="O69" s="8">
        <v>421</v>
      </c>
      <c r="P69" s="7">
        <v>79</v>
      </c>
      <c r="Q69" s="7">
        <f t="shared" si="5"/>
        <v>342</v>
      </c>
      <c r="R69" s="7"/>
      <c r="S69" s="7">
        <v>228</v>
      </c>
      <c r="T69" s="8">
        <v>272</v>
      </c>
      <c r="U69" s="7">
        <f t="shared" si="6"/>
        <v>-44</v>
      </c>
      <c r="V69" s="7"/>
    </row>
    <row r="70" spans="1:22">
      <c r="A70" s="20"/>
      <c r="B70" s="40" t="s">
        <v>21</v>
      </c>
      <c r="C70" s="40"/>
      <c r="D70" s="23">
        <v>332</v>
      </c>
      <c r="E70" s="50">
        <v>168</v>
      </c>
      <c r="F70" s="24">
        <f t="shared" si="4"/>
        <v>164</v>
      </c>
      <c r="G70" s="50"/>
      <c r="H70" s="24">
        <v>223</v>
      </c>
      <c r="I70" s="23">
        <v>277</v>
      </c>
      <c r="J70" s="24">
        <f t="shared" si="7"/>
        <v>-54</v>
      </c>
      <c r="K70" s="24"/>
      <c r="N70" s="37" t="s">
        <v>21</v>
      </c>
      <c r="O70" s="8">
        <v>345</v>
      </c>
      <c r="P70" s="7">
        <v>155</v>
      </c>
      <c r="Q70" s="7">
        <f t="shared" si="5"/>
        <v>190</v>
      </c>
      <c r="R70" s="7"/>
      <c r="S70" s="7">
        <v>227</v>
      </c>
      <c r="T70" s="8">
        <v>273</v>
      </c>
      <c r="U70" s="7">
        <f t="shared" si="6"/>
        <v>-46</v>
      </c>
      <c r="V70" s="7"/>
    </row>
    <row r="71" spans="1:22">
      <c r="A71" s="20"/>
      <c r="B71" s="40" t="s">
        <v>22</v>
      </c>
      <c r="C71" s="40"/>
      <c r="D71" s="23">
        <v>305</v>
      </c>
      <c r="E71" s="50">
        <v>15</v>
      </c>
      <c r="F71" s="24">
        <f t="shared" si="4"/>
        <v>290</v>
      </c>
      <c r="G71" s="50"/>
      <c r="H71" s="24">
        <v>217</v>
      </c>
      <c r="I71" s="23">
        <v>283</v>
      </c>
      <c r="J71" s="24">
        <f t="shared" si="7"/>
        <v>-66</v>
      </c>
      <c r="K71" s="24"/>
      <c r="N71" s="37" t="s">
        <v>22</v>
      </c>
      <c r="O71" s="8">
        <v>413</v>
      </c>
      <c r="P71" s="7">
        <v>87</v>
      </c>
      <c r="Q71" s="7">
        <f t="shared" si="5"/>
        <v>326</v>
      </c>
      <c r="R71" s="7"/>
      <c r="S71" s="7">
        <v>236</v>
      </c>
      <c r="T71" s="8">
        <v>264</v>
      </c>
      <c r="U71" s="7">
        <f t="shared" si="6"/>
        <v>-28</v>
      </c>
      <c r="V71" s="7"/>
    </row>
    <row r="72" spans="1:22">
      <c r="A72" s="20"/>
      <c r="B72" s="40" t="s">
        <v>23</v>
      </c>
      <c r="C72" s="40"/>
      <c r="D72" s="23">
        <v>294</v>
      </c>
      <c r="E72" s="50">
        <v>206</v>
      </c>
      <c r="F72" s="24">
        <f t="shared" si="4"/>
        <v>88</v>
      </c>
      <c r="G72" s="50"/>
      <c r="H72" s="24">
        <v>211</v>
      </c>
      <c r="I72" s="23">
        <v>289</v>
      </c>
      <c r="J72" s="24">
        <f t="shared" si="7"/>
        <v>-78</v>
      </c>
      <c r="K72" s="24"/>
      <c r="N72" s="37" t="s">
        <v>23</v>
      </c>
      <c r="O72" s="8">
        <v>378</v>
      </c>
      <c r="P72" s="7">
        <v>122</v>
      </c>
      <c r="Q72" s="7">
        <f t="shared" si="5"/>
        <v>256</v>
      </c>
      <c r="R72" s="7"/>
      <c r="S72" s="7">
        <v>241</v>
      </c>
      <c r="T72" s="8">
        <v>259</v>
      </c>
      <c r="U72" s="7">
        <f t="shared" si="6"/>
        <v>-18</v>
      </c>
      <c r="V72" s="7"/>
    </row>
    <row r="73" spans="1:22">
      <c r="A73" s="20"/>
      <c r="B73" s="40" t="s">
        <v>24</v>
      </c>
      <c r="C73" s="40"/>
      <c r="D73" s="24">
        <v>249</v>
      </c>
      <c r="E73" s="23">
        <v>251</v>
      </c>
      <c r="F73" s="24">
        <f t="shared" si="4"/>
        <v>-2</v>
      </c>
      <c r="G73" s="23"/>
      <c r="H73" s="24">
        <v>241</v>
      </c>
      <c r="I73" s="23">
        <v>259</v>
      </c>
      <c r="J73" s="24">
        <f t="shared" si="7"/>
        <v>-18</v>
      </c>
      <c r="K73" s="24"/>
      <c r="N73" s="37" t="s">
        <v>24</v>
      </c>
      <c r="O73" s="8">
        <v>353</v>
      </c>
      <c r="P73" s="7">
        <v>147</v>
      </c>
      <c r="Q73" s="7">
        <f t="shared" si="5"/>
        <v>206</v>
      </c>
      <c r="R73" s="7"/>
      <c r="S73" s="7">
        <v>211</v>
      </c>
      <c r="T73" s="8">
        <v>289</v>
      </c>
      <c r="U73" s="7">
        <f t="shared" si="6"/>
        <v>-78</v>
      </c>
      <c r="V73" s="7"/>
    </row>
    <row r="74" spans="1:22" ht="12" customHeight="1">
      <c r="A74" s="20"/>
      <c r="B74" s="40"/>
      <c r="C74" s="40"/>
      <c r="D74" s="24"/>
      <c r="E74" s="23"/>
      <c r="F74" s="24"/>
      <c r="G74" s="23"/>
      <c r="H74" s="24"/>
      <c r="I74" s="23"/>
      <c r="J74" s="24"/>
      <c r="K74" s="24"/>
      <c r="N74" s="37"/>
      <c r="O74" s="8"/>
      <c r="P74" s="7"/>
      <c r="Q74" s="7"/>
      <c r="R74" s="7"/>
      <c r="S74" s="7"/>
      <c r="T74" s="8"/>
      <c r="U74" s="7"/>
      <c r="V74" s="7"/>
    </row>
    <row r="75" spans="1:22">
      <c r="A75" s="20"/>
      <c r="B75" s="40" t="s">
        <v>43</v>
      </c>
      <c r="C75" s="40"/>
      <c r="D75" s="33">
        <f>SUM(D55:D73)</f>
        <v>7581</v>
      </c>
      <c r="E75" s="35">
        <f>SUM(E55:E73)</f>
        <v>1739</v>
      </c>
      <c r="F75" s="34">
        <f t="shared" si="4"/>
        <v>5842</v>
      </c>
      <c r="G75" s="35"/>
      <c r="H75" s="34">
        <f>SUM(H55:H73)</f>
        <v>4383</v>
      </c>
      <c r="I75" s="33">
        <f>SUM(I55:I73)</f>
        <v>5117</v>
      </c>
      <c r="J75" s="34">
        <f t="shared" si="7"/>
        <v>-734</v>
      </c>
      <c r="K75" s="34"/>
      <c r="N75" s="37" t="s">
        <v>43</v>
      </c>
      <c r="O75" s="10">
        <f>SUM(O55:O73)</f>
        <v>7514</v>
      </c>
      <c r="P75" s="9">
        <f>SUM(P55:P73)</f>
        <v>1986</v>
      </c>
      <c r="Q75" s="11">
        <f t="shared" si="5"/>
        <v>5528</v>
      </c>
      <c r="R75" s="11"/>
      <c r="S75" s="11">
        <f>SUM(S55:S73)</f>
        <v>3946</v>
      </c>
      <c r="T75" s="10">
        <f>SUM(T55:T73)</f>
        <v>5554</v>
      </c>
      <c r="U75" s="11">
        <f t="shared" si="6"/>
        <v>-1608</v>
      </c>
      <c r="V75" s="11"/>
    </row>
    <row r="76" spans="1:22" ht="12" customHeight="1">
      <c r="A76" s="20"/>
      <c r="B76" s="41"/>
      <c r="C76" s="41"/>
      <c r="D76" s="34"/>
      <c r="E76" s="33"/>
      <c r="F76" s="34"/>
      <c r="G76" s="56"/>
      <c r="H76" s="34"/>
      <c r="I76" s="33"/>
      <c r="J76" s="34"/>
      <c r="K76" s="34"/>
      <c r="N76" s="37"/>
      <c r="O76" s="11"/>
      <c r="P76" s="10"/>
      <c r="Q76" s="11"/>
      <c r="R76" s="11"/>
      <c r="S76" s="11"/>
      <c r="T76" s="10"/>
      <c r="U76" s="11"/>
      <c r="V76" s="11"/>
    </row>
    <row r="77" spans="1:22">
      <c r="B77" s="61"/>
      <c r="C77" s="61"/>
      <c r="D77" s="64"/>
      <c r="E77" s="62"/>
      <c r="F77" s="64"/>
      <c r="G77" s="66"/>
      <c r="H77" s="64"/>
      <c r="I77" s="62"/>
      <c r="J77" s="64"/>
      <c r="K77" s="64"/>
      <c r="L77" s="60"/>
      <c r="N77" s="37"/>
      <c r="O77" s="11"/>
      <c r="P77" s="10"/>
      <c r="Q77" s="11"/>
      <c r="R77" s="11"/>
      <c r="S77" s="11"/>
      <c r="T77" s="10"/>
      <c r="U77" s="11"/>
      <c r="V77" s="11"/>
    </row>
    <row r="78" spans="1:22">
      <c r="B78" s="61"/>
      <c r="C78" s="61"/>
      <c r="D78" s="64"/>
      <c r="E78" s="62"/>
      <c r="F78" s="64"/>
      <c r="G78" s="66"/>
      <c r="H78" s="64"/>
      <c r="I78" s="62"/>
      <c r="J78" s="64"/>
      <c r="K78" s="64"/>
      <c r="L78" s="60"/>
      <c r="N78" s="37"/>
      <c r="O78" s="11"/>
      <c r="P78" s="10"/>
      <c r="Q78" s="11"/>
      <c r="R78" s="11"/>
      <c r="S78" s="11"/>
      <c r="T78" s="10"/>
      <c r="U78" s="11"/>
      <c r="V78" s="11"/>
    </row>
    <row r="79" spans="1:22">
      <c r="B79" s="61"/>
      <c r="C79" s="61"/>
      <c r="D79" s="64"/>
      <c r="E79" s="62"/>
      <c r="F79" s="64"/>
      <c r="G79" s="66"/>
      <c r="H79" s="64"/>
      <c r="I79" s="62"/>
      <c r="J79" s="64"/>
      <c r="K79" s="64"/>
      <c r="L79" s="60"/>
      <c r="N79" s="37"/>
      <c r="O79" s="11"/>
      <c r="P79" s="10"/>
      <c r="Q79" s="11"/>
      <c r="R79" s="11"/>
      <c r="S79" s="11"/>
      <c r="T79" s="10"/>
      <c r="U79" s="11"/>
      <c r="V79" s="11"/>
    </row>
    <row r="80" spans="1:22">
      <c r="B80" s="61"/>
      <c r="C80" s="61"/>
      <c r="D80" s="67"/>
      <c r="E80" s="66"/>
      <c r="F80" s="64"/>
      <c r="G80" s="66"/>
      <c r="H80" s="64"/>
      <c r="I80" s="62"/>
      <c r="J80" s="64"/>
      <c r="K80" s="64"/>
      <c r="L80" s="60"/>
      <c r="N80" s="37"/>
      <c r="O80" s="3"/>
      <c r="P80" s="4"/>
      <c r="Q80" s="4"/>
      <c r="R80" s="4"/>
      <c r="S80" s="4"/>
      <c r="T80" s="3"/>
    </row>
    <row r="81" spans="1:22">
      <c r="B81" s="61"/>
      <c r="C81" s="61"/>
      <c r="D81" s="67"/>
      <c r="E81" s="66"/>
      <c r="F81" s="64"/>
      <c r="G81" s="66"/>
      <c r="H81" s="64"/>
      <c r="I81" s="62"/>
      <c r="J81" s="64"/>
      <c r="K81" s="64"/>
      <c r="L81" s="60"/>
      <c r="N81" s="37"/>
      <c r="O81" s="3"/>
      <c r="P81" s="4"/>
      <c r="Q81" s="4"/>
      <c r="R81" s="4"/>
      <c r="S81" s="4"/>
      <c r="T81" s="3"/>
    </row>
    <row r="82" spans="1:22">
      <c r="B82" s="61"/>
      <c r="C82" s="61"/>
      <c r="D82" s="67"/>
      <c r="E82" s="66"/>
      <c r="F82" s="64"/>
      <c r="G82" s="66"/>
      <c r="H82" s="64"/>
      <c r="I82" s="62"/>
      <c r="J82" s="64"/>
      <c r="K82" s="64"/>
      <c r="L82" s="60"/>
      <c r="N82" s="37"/>
      <c r="O82" s="3"/>
      <c r="P82" s="4"/>
      <c r="Q82" s="4"/>
      <c r="R82" s="4"/>
      <c r="S82" s="4"/>
      <c r="T82" s="3"/>
    </row>
    <row r="83" spans="1:22">
      <c r="B83" s="61"/>
      <c r="C83" s="61"/>
      <c r="D83" s="67"/>
      <c r="E83" s="66"/>
      <c r="F83" s="64"/>
      <c r="G83" s="66"/>
      <c r="H83" s="64"/>
      <c r="I83" s="62"/>
      <c r="J83" s="64"/>
      <c r="K83" s="64"/>
      <c r="L83" s="60"/>
      <c r="N83" s="37"/>
      <c r="O83" s="3"/>
      <c r="P83" s="4"/>
      <c r="Q83" s="4"/>
      <c r="R83" s="4"/>
      <c r="S83" s="4"/>
      <c r="T83" s="3"/>
    </row>
    <row r="84" spans="1:22">
      <c r="B84" s="61"/>
      <c r="C84" s="61"/>
      <c r="D84" s="67"/>
      <c r="E84" s="66"/>
      <c r="F84" s="64"/>
      <c r="G84" s="66"/>
      <c r="H84" s="64"/>
      <c r="I84" s="62"/>
      <c r="J84" s="64"/>
      <c r="K84" s="64"/>
      <c r="L84" s="60"/>
      <c r="N84" s="37"/>
      <c r="O84" s="3"/>
      <c r="P84" s="4"/>
      <c r="Q84" s="4"/>
      <c r="R84" s="4"/>
      <c r="S84" s="4"/>
      <c r="T84" s="3"/>
    </row>
    <row r="85" spans="1:22">
      <c r="B85" s="61"/>
      <c r="C85" s="61"/>
      <c r="D85" s="67"/>
      <c r="E85" s="66"/>
      <c r="F85" s="64"/>
      <c r="G85" s="66"/>
      <c r="H85" s="64"/>
      <c r="I85" s="62"/>
      <c r="J85" s="64"/>
      <c r="K85" s="64"/>
      <c r="L85" s="60"/>
      <c r="N85" s="37"/>
      <c r="O85" s="3"/>
      <c r="P85" s="4"/>
      <c r="Q85" s="4"/>
      <c r="R85" s="4"/>
      <c r="S85" s="4"/>
      <c r="T85" s="3"/>
    </row>
    <row r="86" spans="1:22">
      <c r="B86" s="61"/>
      <c r="C86" s="61"/>
      <c r="D86" s="67"/>
      <c r="E86" s="66"/>
      <c r="F86" s="64"/>
      <c r="G86" s="66"/>
      <c r="H86" s="64"/>
      <c r="I86" s="62"/>
      <c r="J86" s="64"/>
      <c r="K86" s="64"/>
      <c r="L86" s="60"/>
      <c r="N86" s="37"/>
      <c r="O86" s="3"/>
      <c r="P86" s="4"/>
      <c r="Q86" s="4"/>
      <c r="R86" s="4"/>
      <c r="S86" s="4"/>
      <c r="T86" s="3"/>
    </row>
    <row r="87" spans="1:22">
      <c r="B87" s="61"/>
      <c r="C87" s="61"/>
      <c r="D87" s="67"/>
      <c r="E87" s="66"/>
      <c r="F87" s="64"/>
      <c r="G87" s="66"/>
      <c r="H87" s="64"/>
      <c r="I87" s="62"/>
      <c r="J87" s="64"/>
      <c r="K87" s="64"/>
      <c r="L87" s="60"/>
      <c r="N87" s="37"/>
      <c r="O87" s="3"/>
      <c r="P87" s="4"/>
      <c r="Q87" s="4"/>
      <c r="R87" s="4"/>
      <c r="S87" s="4"/>
      <c r="T87" s="3"/>
    </row>
    <row r="88" spans="1:22" ht="12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9"/>
      <c r="M88" s="20"/>
      <c r="N88" s="24"/>
      <c r="O88" s="20"/>
      <c r="P88" s="20"/>
      <c r="Q88" s="20"/>
      <c r="R88" s="20"/>
      <c r="S88" s="20"/>
      <c r="T88" s="20"/>
      <c r="U88" s="20"/>
    </row>
    <row r="89" spans="1:22">
      <c r="A89" s="20"/>
      <c r="B89" s="44"/>
      <c r="C89" s="21"/>
      <c r="D89" s="45"/>
      <c r="E89" s="45" t="s">
        <v>0</v>
      </c>
      <c r="F89" s="45"/>
      <c r="G89" s="38"/>
      <c r="H89" s="45"/>
      <c r="I89" s="45" t="s">
        <v>1</v>
      </c>
      <c r="J89" s="45"/>
      <c r="K89" s="38"/>
      <c r="M89" s="20"/>
      <c r="N89" s="44"/>
      <c r="O89" s="70" t="s">
        <v>0</v>
      </c>
      <c r="P89" s="70"/>
      <c r="Q89" s="54"/>
      <c r="R89" s="54"/>
      <c r="S89" s="70" t="s">
        <v>1</v>
      </c>
      <c r="T89" s="70"/>
      <c r="U89" s="20"/>
    </row>
    <row r="90" spans="1:22" ht="18">
      <c r="A90" s="20"/>
      <c r="B90" s="46" t="s">
        <v>2</v>
      </c>
      <c r="C90" s="23"/>
      <c r="D90" s="46" t="s">
        <v>25</v>
      </c>
      <c r="E90" s="46" t="s">
        <v>5</v>
      </c>
      <c r="F90" s="47" t="s">
        <v>44</v>
      </c>
      <c r="G90" s="21"/>
      <c r="H90" s="46" t="s">
        <v>25</v>
      </c>
      <c r="I90" s="46" t="s">
        <v>5</v>
      </c>
      <c r="J90" s="47" t="s">
        <v>44</v>
      </c>
      <c r="K90" s="39"/>
      <c r="M90" s="20"/>
      <c r="N90" s="46" t="s">
        <v>2</v>
      </c>
      <c r="O90" s="24" t="s">
        <v>3</v>
      </c>
      <c r="P90" s="24" t="s">
        <v>5</v>
      </c>
      <c r="Q90" s="24" t="s">
        <v>26</v>
      </c>
      <c r="R90" s="24"/>
      <c r="S90" s="24" t="s">
        <v>3</v>
      </c>
      <c r="T90" s="24" t="s">
        <v>5</v>
      </c>
      <c r="U90" s="24" t="s">
        <v>26</v>
      </c>
      <c r="V90" s="7"/>
    </row>
    <row r="91" spans="1:22">
      <c r="A91" s="20"/>
      <c r="B91" s="48" t="s">
        <v>6</v>
      </c>
      <c r="C91" s="41"/>
      <c r="D91" s="13">
        <v>279</v>
      </c>
      <c r="E91" s="26">
        <v>221</v>
      </c>
      <c r="F91" s="25">
        <f t="shared" ref="F91:F111" si="8">D91-E91</f>
        <v>58</v>
      </c>
      <c r="G91" s="24"/>
      <c r="H91" s="13">
        <v>297</v>
      </c>
      <c r="I91" s="26">
        <v>203</v>
      </c>
      <c r="J91" s="25">
        <f t="shared" ref="J91:J111" si="9">H91-I91</f>
        <v>94</v>
      </c>
      <c r="K91" s="24"/>
      <c r="M91" s="20"/>
      <c r="N91" s="48" t="s">
        <v>6</v>
      </c>
      <c r="O91" s="8">
        <v>291</v>
      </c>
      <c r="P91" s="7">
        <v>209</v>
      </c>
      <c r="Q91" s="24">
        <f>O91-P91</f>
        <v>82</v>
      </c>
      <c r="R91" s="24"/>
      <c r="S91" s="8">
        <v>329</v>
      </c>
      <c r="T91" s="7">
        <v>171</v>
      </c>
      <c r="U91" s="24">
        <f>S91-T91</f>
        <v>158</v>
      </c>
      <c r="V91" s="7"/>
    </row>
    <row r="92" spans="1:22">
      <c r="A92" s="20"/>
      <c r="B92" s="48" t="s">
        <v>7</v>
      </c>
      <c r="C92" s="41"/>
      <c r="D92" s="13">
        <v>355</v>
      </c>
      <c r="E92" s="26">
        <v>145</v>
      </c>
      <c r="F92" s="25">
        <f t="shared" si="8"/>
        <v>210</v>
      </c>
      <c r="G92" s="24"/>
      <c r="H92" s="13">
        <v>357</v>
      </c>
      <c r="I92" s="26">
        <v>143</v>
      </c>
      <c r="J92" s="25">
        <f t="shared" si="9"/>
        <v>214</v>
      </c>
      <c r="K92" s="24"/>
      <c r="M92" s="20"/>
      <c r="N92" s="48" t="s">
        <v>7</v>
      </c>
      <c r="O92" s="8">
        <v>370</v>
      </c>
      <c r="P92" s="7">
        <v>135</v>
      </c>
      <c r="Q92" s="24">
        <f t="shared" ref="Q92:Q111" si="10">O92-P92</f>
        <v>235</v>
      </c>
      <c r="R92" s="24"/>
      <c r="S92" s="8">
        <v>362</v>
      </c>
      <c r="T92" s="7">
        <v>138</v>
      </c>
      <c r="U92" s="24">
        <f t="shared" ref="U92:U111" si="11">S92-T92</f>
        <v>224</v>
      </c>
      <c r="V92" s="7"/>
    </row>
    <row r="93" spans="1:22">
      <c r="A93" s="20"/>
      <c r="B93" s="48" t="s">
        <v>8</v>
      </c>
      <c r="C93" s="41"/>
      <c r="D93" s="13">
        <v>352</v>
      </c>
      <c r="E93" s="26">
        <v>148</v>
      </c>
      <c r="F93" s="25">
        <f t="shared" si="8"/>
        <v>204</v>
      </c>
      <c r="G93" s="24"/>
      <c r="H93" s="13">
        <v>375</v>
      </c>
      <c r="I93" s="26">
        <v>125</v>
      </c>
      <c r="J93" s="25">
        <f t="shared" si="9"/>
        <v>250</v>
      </c>
      <c r="K93" s="24"/>
      <c r="M93" s="20"/>
      <c r="N93" s="48" t="s">
        <v>8</v>
      </c>
      <c r="O93" s="8">
        <v>405</v>
      </c>
      <c r="P93" s="7">
        <v>95</v>
      </c>
      <c r="Q93" s="24">
        <f t="shared" si="10"/>
        <v>310</v>
      </c>
      <c r="R93" s="50"/>
      <c r="S93" s="8">
        <v>416</v>
      </c>
      <c r="T93" s="7">
        <v>84</v>
      </c>
      <c r="U93" s="24">
        <f t="shared" si="11"/>
        <v>332</v>
      </c>
      <c r="V93" s="7"/>
    </row>
    <row r="94" spans="1:22">
      <c r="A94" s="20"/>
      <c r="B94" s="48" t="s">
        <v>9</v>
      </c>
      <c r="C94" s="41"/>
      <c r="D94" s="14">
        <v>377</v>
      </c>
      <c r="E94" s="27">
        <v>123</v>
      </c>
      <c r="F94" s="25">
        <f t="shared" si="8"/>
        <v>254</v>
      </c>
      <c r="G94" s="35"/>
      <c r="H94" s="14">
        <v>384</v>
      </c>
      <c r="I94" s="27">
        <v>116</v>
      </c>
      <c r="J94" s="25">
        <f t="shared" si="9"/>
        <v>268</v>
      </c>
      <c r="K94" s="24"/>
      <c r="M94" s="20"/>
      <c r="N94" s="48" t="s">
        <v>9</v>
      </c>
      <c r="O94" s="10">
        <v>412</v>
      </c>
      <c r="P94" s="11">
        <v>88</v>
      </c>
      <c r="Q94" s="24">
        <f t="shared" si="10"/>
        <v>324</v>
      </c>
      <c r="R94" s="35"/>
      <c r="S94" s="10">
        <v>381</v>
      </c>
      <c r="T94" s="11">
        <v>119</v>
      </c>
      <c r="U94" s="24">
        <f t="shared" si="11"/>
        <v>262</v>
      </c>
      <c r="V94" s="7"/>
    </row>
    <row r="95" spans="1:22">
      <c r="A95" s="20"/>
      <c r="B95" s="48" t="s">
        <v>10</v>
      </c>
      <c r="C95" s="41"/>
      <c r="D95" s="13">
        <v>376</v>
      </c>
      <c r="E95" s="26">
        <v>124</v>
      </c>
      <c r="F95" s="25">
        <f t="shared" si="8"/>
        <v>252</v>
      </c>
      <c r="G95" s="24"/>
      <c r="H95" s="13">
        <v>377</v>
      </c>
      <c r="I95" s="26">
        <v>123</v>
      </c>
      <c r="J95" s="25">
        <f t="shared" si="9"/>
        <v>254</v>
      </c>
      <c r="K95" s="24"/>
      <c r="M95" s="20"/>
      <c r="N95" s="48" t="s">
        <v>10</v>
      </c>
      <c r="O95" s="8">
        <v>437</v>
      </c>
      <c r="P95" s="7">
        <v>63</v>
      </c>
      <c r="Q95" s="24">
        <f t="shared" si="10"/>
        <v>374</v>
      </c>
      <c r="R95" s="24"/>
      <c r="S95" s="8">
        <v>394</v>
      </c>
      <c r="T95" s="7">
        <v>106</v>
      </c>
      <c r="U95" s="24">
        <f t="shared" si="11"/>
        <v>288</v>
      </c>
      <c r="V95" s="7"/>
    </row>
    <row r="96" spans="1:22">
      <c r="A96" s="20"/>
      <c r="B96" s="48" t="s">
        <v>11</v>
      </c>
      <c r="C96" s="41"/>
      <c r="D96" s="42">
        <v>408</v>
      </c>
      <c r="E96" s="26">
        <v>92</v>
      </c>
      <c r="F96" s="25">
        <f t="shared" si="8"/>
        <v>316</v>
      </c>
      <c r="G96" s="24"/>
      <c r="H96" s="58">
        <v>415</v>
      </c>
      <c r="I96" s="59">
        <v>85</v>
      </c>
      <c r="J96" s="25">
        <f t="shared" si="9"/>
        <v>330</v>
      </c>
      <c r="K96" s="24"/>
      <c r="M96" s="20"/>
      <c r="N96" s="48" t="s">
        <v>11</v>
      </c>
      <c r="O96" s="8">
        <v>415</v>
      </c>
      <c r="P96" s="7">
        <v>85</v>
      </c>
      <c r="Q96" s="24">
        <f t="shared" si="10"/>
        <v>330</v>
      </c>
      <c r="R96" s="24"/>
      <c r="S96" s="8">
        <v>363</v>
      </c>
      <c r="T96" s="7">
        <v>137</v>
      </c>
      <c r="U96" s="24">
        <f t="shared" si="11"/>
        <v>226</v>
      </c>
      <c r="V96" s="7"/>
    </row>
    <row r="97" spans="1:22">
      <c r="A97" s="20"/>
      <c r="B97" s="48" t="s">
        <v>12</v>
      </c>
      <c r="C97" s="41"/>
      <c r="D97" s="13">
        <v>362</v>
      </c>
      <c r="E97" s="26">
        <v>138</v>
      </c>
      <c r="F97" s="25">
        <f t="shared" si="8"/>
        <v>224</v>
      </c>
      <c r="G97" s="24"/>
      <c r="H97" s="13">
        <v>410</v>
      </c>
      <c r="I97" s="26">
        <v>90</v>
      </c>
      <c r="J97" s="25">
        <f t="shared" si="9"/>
        <v>320</v>
      </c>
      <c r="K97" s="24"/>
      <c r="M97" s="20"/>
      <c r="N97" s="48" t="s">
        <v>12</v>
      </c>
      <c r="O97" s="8">
        <v>445</v>
      </c>
      <c r="P97" s="7">
        <v>55</v>
      </c>
      <c r="Q97" s="24">
        <f t="shared" si="10"/>
        <v>390</v>
      </c>
      <c r="R97" s="24"/>
      <c r="S97" s="8">
        <v>324</v>
      </c>
      <c r="T97" s="7">
        <v>176</v>
      </c>
      <c r="U97" s="24">
        <f t="shared" si="11"/>
        <v>148</v>
      </c>
      <c r="V97" s="7"/>
    </row>
    <row r="98" spans="1:22">
      <c r="A98" s="20"/>
      <c r="B98" s="48" t="s">
        <v>13</v>
      </c>
      <c r="C98" s="41"/>
      <c r="D98" s="13">
        <v>401</v>
      </c>
      <c r="E98" s="26">
        <v>99</v>
      </c>
      <c r="F98" s="25">
        <f t="shared" si="8"/>
        <v>302</v>
      </c>
      <c r="G98" s="24"/>
      <c r="H98" s="13">
        <v>417</v>
      </c>
      <c r="I98" s="51">
        <v>83</v>
      </c>
      <c r="J98" s="25">
        <f t="shared" si="9"/>
        <v>334</v>
      </c>
      <c r="K98" s="24"/>
      <c r="M98" s="20"/>
      <c r="N98" s="48" t="s">
        <v>13</v>
      </c>
      <c r="O98" s="8">
        <v>406</v>
      </c>
      <c r="P98" s="7">
        <v>94</v>
      </c>
      <c r="Q98" s="24">
        <f t="shared" si="10"/>
        <v>312</v>
      </c>
      <c r="R98" s="24"/>
      <c r="S98" s="8">
        <v>295</v>
      </c>
      <c r="T98" s="7">
        <v>205</v>
      </c>
      <c r="U98" s="24">
        <f t="shared" si="11"/>
        <v>90</v>
      </c>
      <c r="V98" s="7"/>
    </row>
    <row r="99" spans="1:22">
      <c r="A99" s="20"/>
      <c r="B99" s="48" t="s">
        <v>14</v>
      </c>
      <c r="C99" s="41"/>
      <c r="D99" s="13">
        <v>370</v>
      </c>
      <c r="E99" s="26">
        <v>130</v>
      </c>
      <c r="F99" s="25">
        <f t="shared" si="8"/>
        <v>240</v>
      </c>
      <c r="G99" s="24"/>
      <c r="H99" s="13">
        <v>407</v>
      </c>
      <c r="I99" s="26">
        <v>93</v>
      </c>
      <c r="J99" s="25">
        <f t="shared" si="9"/>
        <v>314</v>
      </c>
      <c r="K99" s="24"/>
      <c r="M99" s="20"/>
      <c r="N99" s="48" t="s">
        <v>14</v>
      </c>
      <c r="O99" s="8">
        <v>376</v>
      </c>
      <c r="P99" s="7">
        <v>124</v>
      </c>
      <c r="Q99" s="24">
        <f t="shared" si="10"/>
        <v>252</v>
      </c>
      <c r="R99" s="24"/>
      <c r="S99" s="7">
        <v>234</v>
      </c>
      <c r="T99" s="8">
        <v>266</v>
      </c>
      <c r="U99" s="24">
        <f t="shared" si="11"/>
        <v>-32</v>
      </c>
      <c r="V99" s="7"/>
    </row>
    <row r="100" spans="1:22">
      <c r="A100" s="20"/>
      <c r="B100" s="48" t="s">
        <v>15</v>
      </c>
      <c r="C100" s="41"/>
      <c r="D100" s="13">
        <v>395</v>
      </c>
      <c r="E100" s="26">
        <v>105</v>
      </c>
      <c r="F100" s="25">
        <f t="shared" si="8"/>
        <v>290</v>
      </c>
      <c r="G100" s="24"/>
      <c r="H100" s="13">
        <v>414</v>
      </c>
      <c r="I100" s="26">
        <v>86</v>
      </c>
      <c r="J100" s="25">
        <f t="shared" si="9"/>
        <v>328</v>
      </c>
      <c r="K100" s="24"/>
      <c r="M100" s="20"/>
      <c r="N100" s="48" t="s">
        <v>15</v>
      </c>
      <c r="O100" s="8">
        <v>327</v>
      </c>
      <c r="P100" s="7">
        <v>173</v>
      </c>
      <c r="Q100" s="24">
        <f t="shared" si="10"/>
        <v>154</v>
      </c>
      <c r="R100" s="24"/>
      <c r="S100" s="7">
        <v>185</v>
      </c>
      <c r="T100" s="8">
        <v>314</v>
      </c>
      <c r="U100" s="24">
        <f t="shared" si="11"/>
        <v>-129</v>
      </c>
      <c r="V100" s="7"/>
    </row>
    <row r="101" spans="1:22">
      <c r="A101" s="20"/>
      <c r="B101" s="48" t="s">
        <v>16</v>
      </c>
      <c r="C101" s="41"/>
      <c r="D101" s="13">
        <v>408</v>
      </c>
      <c r="E101" s="26">
        <v>92</v>
      </c>
      <c r="F101" s="25">
        <f t="shared" si="8"/>
        <v>316</v>
      </c>
      <c r="G101" s="24"/>
      <c r="H101" s="13">
        <v>388</v>
      </c>
      <c r="I101" s="26">
        <v>112</v>
      </c>
      <c r="J101" s="25">
        <f t="shared" si="9"/>
        <v>276</v>
      </c>
      <c r="K101" s="24"/>
      <c r="M101" s="20"/>
      <c r="N101" s="48" t="s">
        <v>16</v>
      </c>
      <c r="O101" s="7">
        <v>222</v>
      </c>
      <c r="P101" s="8">
        <v>278</v>
      </c>
      <c r="Q101" s="24">
        <f t="shared" si="10"/>
        <v>-56</v>
      </c>
      <c r="R101" s="23"/>
      <c r="S101" s="7">
        <v>162</v>
      </c>
      <c r="T101" s="8">
        <v>338</v>
      </c>
      <c r="U101" s="24">
        <f t="shared" si="11"/>
        <v>-176</v>
      </c>
      <c r="V101" s="7"/>
    </row>
    <row r="102" spans="1:22">
      <c r="A102" s="20"/>
      <c r="B102" s="48" t="s">
        <v>17</v>
      </c>
      <c r="C102" s="41"/>
      <c r="D102" s="13">
        <v>438</v>
      </c>
      <c r="E102" s="26">
        <v>62</v>
      </c>
      <c r="F102" s="25">
        <f t="shared" si="8"/>
        <v>376</v>
      </c>
      <c r="G102" s="24"/>
      <c r="H102" s="13">
        <v>419</v>
      </c>
      <c r="I102" s="26">
        <v>81</v>
      </c>
      <c r="J102" s="25">
        <f t="shared" si="9"/>
        <v>338</v>
      </c>
      <c r="K102" s="24"/>
      <c r="M102" s="20"/>
      <c r="N102" s="48" t="s">
        <v>17</v>
      </c>
      <c r="O102" s="7">
        <v>194</v>
      </c>
      <c r="P102" s="8">
        <v>306</v>
      </c>
      <c r="Q102" s="24">
        <f t="shared" si="10"/>
        <v>-112</v>
      </c>
      <c r="R102" s="23"/>
      <c r="S102" s="7">
        <v>146</v>
      </c>
      <c r="T102" s="8">
        <v>354</v>
      </c>
      <c r="U102" s="24">
        <f t="shared" si="11"/>
        <v>-208</v>
      </c>
      <c r="V102" s="7"/>
    </row>
    <row r="103" spans="1:22">
      <c r="A103" s="20"/>
      <c r="B103" s="48" t="s">
        <v>18</v>
      </c>
      <c r="C103" s="41"/>
      <c r="D103" s="13">
        <v>346</v>
      </c>
      <c r="E103" s="26">
        <v>154</v>
      </c>
      <c r="F103" s="25">
        <f t="shared" si="8"/>
        <v>192</v>
      </c>
      <c r="G103" s="24"/>
      <c r="H103" s="13">
        <v>398</v>
      </c>
      <c r="I103" s="26">
        <v>102</v>
      </c>
      <c r="J103" s="25">
        <f t="shared" si="9"/>
        <v>296</v>
      </c>
      <c r="K103" s="24"/>
      <c r="M103" s="20"/>
      <c r="N103" s="48" t="s">
        <v>18</v>
      </c>
      <c r="O103" s="7">
        <v>196</v>
      </c>
      <c r="P103" s="8">
        <v>304</v>
      </c>
      <c r="Q103" s="24">
        <f t="shared" si="10"/>
        <v>-108</v>
      </c>
      <c r="R103" s="23"/>
      <c r="S103" s="7">
        <v>106</v>
      </c>
      <c r="T103" s="8">
        <v>394</v>
      </c>
      <c r="U103" s="24">
        <f t="shared" si="11"/>
        <v>-288</v>
      </c>
      <c r="V103" s="7"/>
    </row>
    <row r="104" spans="1:22">
      <c r="A104" s="20"/>
      <c r="B104" s="48" t="s">
        <v>19</v>
      </c>
      <c r="C104" s="41"/>
      <c r="D104" s="13">
        <v>395</v>
      </c>
      <c r="E104" s="26">
        <v>105</v>
      </c>
      <c r="F104" s="25">
        <f t="shared" si="8"/>
        <v>290</v>
      </c>
      <c r="G104" s="24"/>
      <c r="H104" s="13">
        <v>421</v>
      </c>
      <c r="I104" s="26">
        <v>79</v>
      </c>
      <c r="J104" s="25">
        <f t="shared" si="9"/>
        <v>342</v>
      </c>
      <c r="K104" s="24"/>
      <c r="M104" s="20"/>
      <c r="N104" s="48" t="s">
        <v>19</v>
      </c>
      <c r="O104" s="7">
        <v>165</v>
      </c>
      <c r="P104" s="8">
        <v>335</v>
      </c>
      <c r="Q104" s="24">
        <f t="shared" si="10"/>
        <v>-170</v>
      </c>
      <c r="R104" s="23"/>
      <c r="S104" s="7">
        <v>86</v>
      </c>
      <c r="T104" s="8">
        <v>414</v>
      </c>
      <c r="U104" s="24">
        <f t="shared" si="11"/>
        <v>-328</v>
      </c>
      <c r="V104" s="7"/>
    </row>
    <row r="105" spans="1:22">
      <c r="A105" s="20"/>
      <c r="B105" s="48" t="s">
        <v>20</v>
      </c>
      <c r="C105" s="41"/>
      <c r="D105" s="13">
        <v>420</v>
      </c>
      <c r="E105" s="26">
        <v>80</v>
      </c>
      <c r="F105" s="25">
        <f t="shared" si="8"/>
        <v>340</v>
      </c>
      <c r="G105" s="24"/>
      <c r="H105" s="13">
        <v>377</v>
      </c>
      <c r="I105" s="26">
        <v>123</v>
      </c>
      <c r="J105" s="25">
        <f t="shared" si="9"/>
        <v>254</v>
      </c>
      <c r="K105" s="24"/>
      <c r="M105" s="20"/>
      <c r="N105" s="48" t="s">
        <v>20</v>
      </c>
      <c r="O105" s="7">
        <v>128</v>
      </c>
      <c r="P105" s="8">
        <v>372</v>
      </c>
      <c r="Q105" s="24">
        <f t="shared" si="10"/>
        <v>-244</v>
      </c>
      <c r="R105" s="23"/>
      <c r="S105" s="7">
        <v>77</v>
      </c>
      <c r="T105" s="8">
        <v>423</v>
      </c>
      <c r="U105" s="24">
        <f t="shared" si="11"/>
        <v>-346</v>
      </c>
      <c r="V105" s="7"/>
    </row>
    <row r="106" spans="1:22">
      <c r="A106" s="20"/>
      <c r="B106" s="48" t="s">
        <v>21</v>
      </c>
      <c r="C106" s="41"/>
      <c r="D106" s="13">
        <v>355</v>
      </c>
      <c r="E106" s="26">
        <v>145</v>
      </c>
      <c r="F106" s="25">
        <f t="shared" si="8"/>
        <v>210</v>
      </c>
      <c r="G106" s="24"/>
      <c r="H106" s="13">
        <v>368</v>
      </c>
      <c r="I106" s="26">
        <v>132</v>
      </c>
      <c r="J106" s="25">
        <f t="shared" si="9"/>
        <v>236</v>
      </c>
      <c r="K106" s="24"/>
      <c r="M106" s="20"/>
      <c r="N106" s="48" t="s">
        <v>21</v>
      </c>
      <c r="O106" s="7">
        <v>133</v>
      </c>
      <c r="P106" s="8">
        <v>367</v>
      </c>
      <c r="Q106" s="24">
        <f t="shared" si="10"/>
        <v>-234</v>
      </c>
      <c r="R106" s="23"/>
      <c r="S106" s="7">
        <v>105</v>
      </c>
      <c r="T106" s="8">
        <v>395</v>
      </c>
      <c r="U106" s="24">
        <f t="shared" si="11"/>
        <v>-290</v>
      </c>
      <c r="V106" s="7"/>
    </row>
    <row r="107" spans="1:22">
      <c r="A107" s="20"/>
      <c r="B107" s="48" t="s">
        <v>22</v>
      </c>
      <c r="C107" s="41"/>
      <c r="D107" s="13">
        <v>373</v>
      </c>
      <c r="E107" s="26">
        <v>127</v>
      </c>
      <c r="F107" s="25">
        <f t="shared" si="8"/>
        <v>246</v>
      </c>
      <c r="G107" s="24"/>
      <c r="H107" s="13">
        <v>388</v>
      </c>
      <c r="I107" s="26">
        <v>112</v>
      </c>
      <c r="J107" s="25">
        <f t="shared" si="9"/>
        <v>276</v>
      </c>
      <c r="K107" s="24"/>
      <c r="M107" s="20"/>
      <c r="N107" s="48" t="s">
        <v>22</v>
      </c>
      <c r="O107" s="7">
        <v>151</v>
      </c>
      <c r="P107" s="8">
        <v>349</v>
      </c>
      <c r="Q107" s="24">
        <f t="shared" si="10"/>
        <v>-198</v>
      </c>
      <c r="R107" s="23"/>
      <c r="S107" s="7">
        <v>92</v>
      </c>
      <c r="T107" s="8">
        <v>408</v>
      </c>
      <c r="U107" s="24">
        <f t="shared" si="11"/>
        <v>-316</v>
      </c>
      <c r="V107" s="7"/>
    </row>
    <row r="108" spans="1:22">
      <c r="A108" s="20"/>
      <c r="B108" s="48" t="s">
        <v>23</v>
      </c>
      <c r="C108" s="41"/>
      <c r="D108" s="13">
        <v>361</v>
      </c>
      <c r="E108" s="26">
        <v>139</v>
      </c>
      <c r="F108" s="25">
        <f t="shared" si="8"/>
        <v>222</v>
      </c>
      <c r="G108" s="24"/>
      <c r="H108" s="13">
        <v>412</v>
      </c>
      <c r="I108" s="26">
        <v>88</v>
      </c>
      <c r="J108" s="25">
        <f t="shared" si="9"/>
        <v>324</v>
      </c>
      <c r="K108" s="24"/>
      <c r="M108" s="20"/>
      <c r="N108" s="48" t="s">
        <v>23</v>
      </c>
      <c r="O108" s="7">
        <v>209</v>
      </c>
      <c r="P108" s="8">
        <v>291</v>
      </c>
      <c r="Q108" s="24">
        <f t="shared" si="10"/>
        <v>-82</v>
      </c>
      <c r="R108" s="23"/>
      <c r="S108" s="7">
        <v>90</v>
      </c>
      <c r="T108" s="8">
        <v>410</v>
      </c>
      <c r="U108" s="24">
        <f t="shared" si="11"/>
        <v>-320</v>
      </c>
      <c r="V108" s="7"/>
    </row>
    <row r="109" spans="1:22">
      <c r="A109" s="20"/>
      <c r="B109" s="48" t="s">
        <v>24</v>
      </c>
      <c r="C109" s="41"/>
      <c r="D109" s="13">
        <v>324</v>
      </c>
      <c r="E109" s="26">
        <v>176</v>
      </c>
      <c r="F109" s="25">
        <f t="shared" si="8"/>
        <v>148</v>
      </c>
      <c r="G109" s="24"/>
      <c r="H109" s="13">
        <v>346</v>
      </c>
      <c r="I109" s="26">
        <v>154</v>
      </c>
      <c r="J109" s="25">
        <f t="shared" si="9"/>
        <v>192</v>
      </c>
      <c r="K109" s="24"/>
      <c r="M109" s="20"/>
      <c r="N109" s="48" t="s">
        <v>24</v>
      </c>
      <c r="O109" s="7">
        <v>235</v>
      </c>
      <c r="P109" s="8">
        <v>265</v>
      </c>
      <c r="Q109" s="24">
        <f t="shared" si="10"/>
        <v>-30</v>
      </c>
      <c r="R109" s="23"/>
      <c r="S109" s="7">
        <v>153</v>
      </c>
      <c r="T109" s="8">
        <v>347</v>
      </c>
      <c r="U109" s="24">
        <f t="shared" si="11"/>
        <v>-194</v>
      </c>
      <c r="V109" s="7"/>
    </row>
    <row r="110" spans="1:22" ht="12" customHeight="1">
      <c r="A110" s="20"/>
      <c r="B110" s="40"/>
      <c r="C110" s="41"/>
      <c r="D110" s="23"/>
      <c r="E110" s="24"/>
      <c r="F110" s="24"/>
      <c r="G110" s="24"/>
      <c r="H110" s="23"/>
      <c r="I110" s="24"/>
      <c r="J110" s="24"/>
      <c r="K110" s="24"/>
      <c r="M110" s="20"/>
      <c r="N110" s="40"/>
      <c r="O110" s="55"/>
      <c r="P110" s="57"/>
      <c r="Q110" s="24"/>
      <c r="R110" s="23"/>
      <c r="S110" s="57"/>
      <c r="T110" s="55"/>
      <c r="U110" s="24"/>
      <c r="V110" s="7"/>
    </row>
    <row r="111" spans="1:22">
      <c r="A111" s="20"/>
      <c r="B111" s="49" t="s">
        <v>43</v>
      </c>
      <c r="C111" s="41"/>
      <c r="D111" s="14">
        <f>SUM(D91:D109)</f>
        <v>7095</v>
      </c>
      <c r="E111" s="27">
        <f>SUM(E91:E109)</f>
        <v>2405</v>
      </c>
      <c r="F111" s="15">
        <f t="shared" si="8"/>
        <v>4690</v>
      </c>
      <c r="G111" s="34"/>
      <c r="H111" s="14">
        <f>SUM(H91:H109)</f>
        <v>7370</v>
      </c>
      <c r="I111" s="27">
        <f>SUM(I91:I109)</f>
        <v>2130</v>
      </c>
      <c r="J111" s="15">
        <f t="shared" si="9"/>
        <v>5240</v>
      </c>
      <c r="K111" s="34"/>
      <c r="M111" s="20"/>
      <c r="N111" s="49" t="s">
        <v>43</v>
      </c>
      <c r="O111" s="33">
        <f>SUM(O91:O109)</f>
        <v>5517</v>
      </c>
      <c r="P111" s="35">
        <f>SUM(P91:P109)</f>
        <v>3988</v>
      </c>
      <c r="Q111" s="34">
        <f t="shared" si="10"/>
        <v>1529</v>
      </c>
      <c r="R111" s="35"/>
      <c r="S111" s="34">
        <f>SUM(S91:S109)</f>
        <v>4300</v>
      </c>
      <c r="T111" s="33">
        <f>SUM(T91:T109)</f>
        <v>5199</v>
      </c>
      <c r="U111" s="34">
        <f t="shared" si="11"/>
        <v>-899</v>
      </c>
      <c r="V111" s="11"/>
    </row>
    <row r="112" spans="1:22" ht="12" customHeight="1">
      <c r="A112" s="20"/>
      <c r="B112" s="52"/>
      <c r="C112" s="52"/>
      <c r="D112" s="20"/>
      <c r="E112" s="20"/>
      <c r="F112" s="20"/>
      <c r="G112" s="20"/>
      <c r="H112" s="20"/>
      <c r="I112" s="20"/>
      <c r="J112" s="20"/>
      <c r="K112" s="20"/>
      <c r="M112" s="20"/>
      <c r="N112" s="24"/>
      <c r="O112" s="20"/>
      <c r="P112" s="20"/>
      <c r="Q112" s="20"/>
      <c r="R112" s="20"/>
      <c r="S112" s="20"/>
      <c r="T112" s="20"/>
      <c r="U112" s="20"/>
    </row>
    <row r="113" spans="2:20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8"/>
      <c r="O113" s="60"/>
      <c r="P113" s="60"/>
      <c r="Q113" s="60"/>
      <c r="R113" s="60"/>
      <c r="S113" s="60"/>
      <c r="T113" s="60"/>
    </row>
    <row r="114" spans="2:20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8"/>
      <c r="O114" s="60"/>
      <c r="P114" s="60"/>
      <c r="Q114" s="60"/>
      <c r="R114" s="60"/>
      <c r="S114" s="60"/>
      <c r="T114" s="60"/>
    </row>
    <row r="115" spans="2:20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8"/>
      <c r="O115" s="60"/>
      <c r="P115" s="60"/>
      <c r="Q115" s="60"/>
      <c r="R115" s="60"/>
      <c r="S115" s="60"/>
      <c r="T115" s="60"/>
    </row>
    <row r="116" spans="2:20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8"/>
      <c r="O116" s="60"/>
      <c r="P116" s="60"/>
      <c r="Q116" s="60"/>
      <c r="R116" s="60"/>
      <c r="S116" s="60"/>
      <c r="T116" s="60"/>
    </row>
    <row r="117" spans="2:20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8"/>
      <c r="O117" s="60"/>
      <c r="P117" s="60"/>
      <c r="Q117" s="60"/>
      <c r="R117" s="60"/>
      <c r="S117" s="60"/>
      <c r="T117" s="60"/>
    </row>
    <row r="118" spans="2:20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8"/>
      <c r="O118" s="60"/>
      <c r="P118" s="60"/>
      <c r="Q118" s="60"/>
      <c r="R118" s="60"/>
      <c r="S118" s="60"/>
      <c r="T118" s="60"/>
    </row>
    <row r="119" spans="2:20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8"/>
      <c r="O119" s="60"/>
      <c r="P119" s="60"/>
      <c r="Q119" s="60"/>
      <c r="R119" s="60"/>
      <c r="S119" s="60"/>
      <c r="T119" s="60"/>
    </row>
    <row r="120" spans="2:20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8"/>
      <c r="O120" s="60"/>
      <c r="P120" s="60"/>
      <c r="Q120" s="60"/>
      <c r="R120" s="60"/>
      <c r="S120" s="60"/>
      <c r="T120" s="60"/>
    </row>
    <row r="121" spans="2:20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8"/>
      <c r="O121" s="60"/>
      <c r="P121" s="60"/>
      <c r="Q121" s="60"/>
      <c r="R121" s="60"/>
      <c r="S121" s="60"/>
      <c r="T121" s="60"/>
    </row>
    <row r="122" spans="2:20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8"/>
      <c r="O122" s="60"/>
      <c r="P122" s="60"/>
      <c r="Q122" s="60"/>
      <c r="R122" s="60"/>
      <c r="S122" s="60"/>
      <c r="T122" s="60"/>
    </row>
    <row r="123" spans="2:20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8"/>
      <c r="O123" s="60"/>
      <c r="P123" s="60"/>
      <c r="Q123" s="60"/>
      <c r="R123" s="60"/>
      <c r="S123" s="60"/>
      <c r="T123" s="60"/>
    </row>
  </sheetData>
  <mergeCells count="7">
    <mergeCell ref="O89:P89"/>
    <mergeCell ref="S89:T89"/>
    <mergeCell ref="B13:I13"/>
    <mergeCell ref="O16:P16"/>
    <mergeCell ref="S16:T16"/>
    <mergeCell ref="O53:P53"/>
    <mergeCell ref="S53:T53"/>
  </mergeCells>
  <pageMargins left="0" right="0" top="0.62086614173228349" bottom="0.62086614173228349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Cliff</cp:lastModifiedBy>
  <cp:revision>7</cp:revision>
  <dcterms:created xsi:type="dcterms:W3CDTF">2020-06-06T13:53:24Z</dcterms:created>
  <dcterms:modified xsi:type="dcterms:W3CDTF">2020-06-12T16:12:20Z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