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0386809\Documents\GitHub\Data-Driven-Policy\T2DM_CVOT\Data\OtherTherapeuticAreas\"/>
    </mc:Choice>
  </mc:AlternateContent>
  <bookViews>
    <workbookView xWindow="0" yWindow="0" windowWidth="19200" windowHeight="731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2" l="1"/>
  <c r="D8" i="2" l="1"/>
  <c r="D9" i="2"/>
  <c r="D10" i="2"/>
  <c r="D11" i="2"/>
  <c r="D12" i="2"/>
  <c r="D14" i="2"/>
  <c r="D15" i="2"/>
  <c r="D16" i="2"/>
  <c r="D3" i="2"/>
  <c r="D4" i="2"/>
  <c r="D5" i="2"/>
  <c r="D6" i="2"/>
  <c r="D2" i="2"/>
  <c r="F11" i="1" l="1"/>
  <c r="F12" i="1"/>
  <c r="F13" i="1"/>
  <c r="F14" i="1"/>
  <c r="F10" i="1"/>
  <c r="B14" i="1"/>
  <c r="C14" i="1"/>
  <c r="D14" i="1"/>
  <c r="B11" i="1"/>
  <c r="C11" i="1"/>
  <c r="D11" i="1"/>
  <c r="B12" i="1"/>
  <c r="C12" i="1"/>
  <c r="D12" i="1"/>
  <c r="B13" i="1"/>
  <c r="C13" i="1"/>
  <c r="D13" i="1"/>
  <c r="C10" i="1"/>
  <c r="D10" i="1"/>
  <c r="B10" i="1"/>
</calcChain>
</file>

<file path=xl/sharedStrings.xml><?xml version="1.0" encoding="utf-8"?>
<sst xmlns="http://schemas.openxmlformats.org/spreadsheetml/2006/main" count="43" uniqueCount="38">
  <si>
    <t>Median</t>
  </si>
  <si>
    <t>Upper Quartile</t>
  </si>
  <si>
    <t>Lower Quartile</t>
  </si>
  <si>
    <t>% PR</t>
  </si>
  <si>
    <t>No Expedited Program</t>
  </si>
  <si>
    <t>PR</t>
  </si>
  <si>
    <t>BTD</t>
  </si>
  <si>
    <t>100% of BTD drugs also receive PR</t>
  </si>
  <si>
    <t>AA</t>
  </si>
  <si>
    <t>100% of AA drugs also receive PR</t>
  </si>
  <si>
    <t>FT</t>
  </si>
  <si>
    <t>93.8% of FT drugs also receive PR</t>
  </si>
  <si>
    <t>Need Rolling Review</t>
  </si>
  <si>
    <t>PR only drugs</t>
  </si>
  <si>
    <t>10.1 months (IQR 8.6 - 10.2)</t>
  </si>
  <si>
    <t>6 months (IQR 4.6 - 6.2)</t>
  </si>
  <si>
    <t>6 months (IQR 4.1 - 6.1)</t>
  </si>
  <si>
    <t>5 months (IQR 3.3 - 6.1)</t>
  </si>
  <si>
    <t>6.1 months (IQR 5.3 - 7.5)</t>
  </si>
  <si>
    <t>Find averages and SEMs</t>
  </si>
  <si>
    <t>Obesity</t>
  </si>
  <si>
    <t>Hypertension</t>
  </si>
  <si>
    <t>Breast Cancer</t>
  </si>
  <si>
    <t>NASH</t>
  </si>
  <si>
    <t>Diabetes, Type 2</t>
  </si>
  <si>
    <t>Asthma</t>
  </si>
  <si>
    <t>HIV</t>
  </si>
  <si>
    <t>non-small cell lung cancer</t>
  </si>
  <si>
    <t>Alzheimer Disease</t>
  </si>
  <si>
    <t>pain</t>
  </si>
  <si>
    <t>dyslipidemia</t>
  </si>
  <si>
    <t>anxiety</t>
  </si>
  <si>
    <t>Diabetes, Type 1</t>
  </si>
  <si>
    <t>Therapeutic Area</t>
  </si>
  <si>
    <t>Downloaded Trial Count</t>
  </si>
  <si>
    <t>Depression</t>
  </si>
  <si>
    <t>Analysis Trial Count</t>
  </si>
  <si>
    <t>Nephropathy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</si>
</sst>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A19" sqref="A19"/>
    </sheetView>
  </sheetViews>
  <sheetFormatPr defaultRowHeight="14.5" x14ac:dyDescent="0.35"/>
  <sheetData>
    <row r="1" spans="1:10" x14ac:dyDescent="0.35">
      <c r="B1" t="s">
        <v>0</v>
      </c>
      <c r="C1" t="s">
        <v>1</v>
      </c>
      <c r="D1" t="s">
        <v>2</v>
      </c>
      <c r="E1" t="s">
        <v>3</v>
      </c>
    </row>
    <row r="2" spans="1:10" x14ac:dyDescent="0.35">
      <c r="A2" t="s">
        <v>4</v>
      </c>
      <c r="B2">
        <v>12.1</v>
      </c>
      <c r="C2">
        <v>10.6</v>
      </c>
      <c r="D2">
        <v>12.16667</v>
      </c>
    </row>
    <row r="3" spans="1:10" x14ac:dyDescent="0.35">
      <c r="A3" t="s">
        <v>5</v>
      </c>
      <c r="B3">
        <v>8.0333330000000007</v>
      </c>
      <c r="C3">
        <v>6.6333330000000004</v>
      </c>
      <c r="D3">
        <v>8.1666670000000003</v>
      </c>
    </row>
    <row r="4" spans="1:10" x14ac:dyDescent="0.35">
      <c r="A4" t="s">
        <v>6</v>
      </c>
      <c r="B4">
        <v>7.9666670000000002</v>
      </c>
      <c r="C4">
        <v>6.1</v>
      </c>
      <c r="D4">
        <v>8.1333330000000004</v>
      </c>
      <c r="E4" t="s">
        <v>7</v>
      </c>
    </row>
    <row r="5" spans="1:10" x14ac:dyDescent="0.35">
      <c r="A5" t="s">
        <v>8</v>
      </c>
      <c r="B5">
        <v>6.9666670000000002</v>
      </c>
      <c r="C5">
        <v>5.3416670000000002</v>
      </c>
      <c r="D5">
        <v>8.0749999999999993</v>
      </c>
      <c r="E5" t="s">
        <v>9</v>
      </c>
    </row>
    <row r="6" spans="1:10" x14ac:dyDescent="0.35">
      <c r="A6" t="s">
        <v>10</v>
      </c>
      <c r="B6">
        <v>8.0666670000000007</v>
      </c>
      <c r="C6">
        <v>7.3166669999999998</v>
      </c>
      <c r="D6">
        <v>9.483333</v>
      </c>
      <c r="E6" t="s">
        <v>11</v>
      </c>
    </row>
    <row r="10" spans="1:10" x14ac:dyDescent="0.35">
      <c r="A10" t="s">
        <v>4</v>
      </c>
      <c r="B10" s="1">
        <f>B2-2</f>
        <v>10.1</v>
      </c>
      <c r="C10" s="1">
        <f t="shared" ref="C10:D10" si="0">C2-2</f>
        <v>8.6</v>
      </c>
      <c r="D10" s="1">
        <f t="shared" si="0"/>
        <v>10.16667</v>
      </c>
      <c r="F10" t="str">
        <f>CONCATENATE(ROUND(B10,1), " months (IQR ",ROUND(C10,1)," - ", ROUND(D10,1),")")</f>
        <v>10.1 months (IQR 8.6 - 10.2)</v>
      </c>
      <c r="J10" t="s">
        <v>14</v>
      </c>
    </row>
    <row r="11" spans="1:10" x14ac:dyDescent="0.35">
      <c r="A11" t="s">
        <v>5</v>
      </c>
      <c r="B11" s="1">
        <f t="shared" ref="B11:D11" si="1">B3-2</f>
        <v>6.0333330000000007</v>
      </c>
      <c r="C11" s="1">
        <f t="shared" si="1"/>
        <v>4.6333330000000004</v>
      </c>
      <c r="D11" s="1">
        <f t="shared" si="1"/>
        <v>6.1666670000000003</v>
      </c>
      <c r="F11" t="str">
        <f t="shared" ref="F11:F14" si="2">CONCATENATE(ROUND(B11,1), " months (IQR ",ROUND(C11,1)," - ", ROUND(D11,1),")")</f>
        <v>6 months (IQR 4.6 - 6.2)</v>
      </c>
      <c r="J11" t="s">
        <v>15</v>
      </c>
    </row>
    <row r="12" spans="1:10" x14ac:dyDescent="0.35">
      <c r="A12" t="s">
        <v>6</v>
      </c>
      <c r="B12" s="1">
        <f t="shared" ref="B12:D12" si="3">B4-2</f>
        <v>5.9666670000000002</v>
      </c>
      <c r="C12" s="1">
        <f t="shared" si="3"/>
        <v>4.0999999999999996</v>
      </c>
      <c r="D12" s="1">
        <f t="shared" si="3"/>
        <v>6.1333330000000004</v>
      </c>
      <c r="F12" t="str">
        <f t="shared" si="2"/>
        <v>6 months (IQR 4.1 - 6.1)</v>
      </c>
      <c r="J12" t="s">
        <v>16</v>
      </c>
    </row>
    <row r="13" spans="1:10" x14ac:dyDescent="0.35">
      <c r="A13" t="s">
        <v>8</v>
      </c>
      <c r="B13" s="1">
        <f t="shared" ref="B13:D14" si="4">B5-2</f>
        <v>4.9666670000000002</v>
      </c>
      <c r="C13" s="1">
        <f t="shared" si="4"/>
        <v>3.3416670000000002</v>
      </c>
      <c r="D13" s="1">
        <f t="shared" si="4"/>
        <v>6.0749999999999993</v>
      </c>
      <c r="F13" t="str">
        <f t="shared" si="2"/>
        <v>5 months (IQR 3.3 - 6.1)</v>
      </c>
      <c r="J13" t="s">
        <v>17</v>
      </c>
    </row>
    <row r="14" spans="1:10" x14ac:dyDescent="0.35">
      <c r="A14" t="s">
        <v>10</v>
      </c>
      <c r="B14" s="1">
        <f>B6-2</f>
        <v>6.0666670000000007</v>
      </c>
      <c r="C14" s="1">
        <f t="shared" si="4"/>
        <v>5.3166669999999998</v>
      </c>
      <c r="D14" s="1">
        <f t="shared" si="4"/>
        <v>7.483333</v>
      </c>
      <c r="F14" t="str">
        <f t="shared" si="2"/>
        <v>6.1 months (IQR 5.3 - 7.5)</v>
      </c>
      <c r="J14" t="s">
        <v>18</v>
      </c>
    </row>
    <row r="16" spans="1:10" x14ac:dyDescent="0.35">
      <c r="A16" t="s">
        <v>12</v>
      </c>
    </row>
    <row r="17" spans="1:1" x14ac:dyDescent="0.35">
      <c r="A17" t="s">
        <v>13</v>
      </c>
    </row>
    <row r="18" spans="1:1" x14ac:dyDescent="0.35">
      <c r="A18" t="s">
        <v>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C18" sqref="C18"/>
    </sheetView>
  </sheetViews>
  <sheetFormatPr defaultRowHeight="14.5" x14ac:dyDescent="0.35"/>
  <cols>
    <col min="1" max="1" width="22.453125" bestFit="1" customWidth="1"/>
    <col min="2" max="2" width="14.6328125" customWidth="1"/>
  </cols>
  <sheetData>
    <row r="1" spans="1:4" x14ac:dyDescent="0.35">
      <c r="A1" t="s">
        <v>33</v>
      </c>
      <c r="B1" t="s">
        <v>34</v>
      </c>
      <c r="C1" t="s">
        <v>36</v>
      </c>
    </row>
    <row r="2" spans="1:4" x14ac:dyDescent="0.35">
      <c r="A2" t="s">
        <v>20</v>
      </c>
      <c r="B2">
        <v>5440</v>
      </c>
      <c r="C2">
        <v>456</v>
      </c>
      <c r="D2" s="2">
        <f>C2/B2</f>
        <v>8.38235294117647E-2</v>
      </c>
    </row>
    <row r="3" spans="1:4" x14ac:dyDescent="0.35">
      <c r="A3" t="s">
        <v>21</v>
      </c>
      <c r="B3">
        <v>4744</v>
      </c>
      <c r="C3">
        <v>1257</v>
      </c>
      <c r="D3" s="2">
        <f t="shared" ref="D3:D17" si="0">C3/B3</f>
        <v>0.2649662731871838</v>
      </c>
    </row>
    <row r="4" spans="1:4" x14ac:dyDescent="0.35">
      <c r="A4" t="s">
        <v>22</v>
      </c>
      <c r="B4">
        <v>6071</v>
      </c>
      <c r="C4">
        <v>1923</v>
      </c>
      <c r="D4" s="2">
        <f t="shared" si="0"/>
        <v>0.3167517707132268</v>
      </c>
    </row>
    <row r="5" spans="1:4" x14ac:dyDescent="0.35">
      <c r="A5" t="s">
        <v>24</v>
      </c>
      <c r="B5">
        <v>4962</v>
      </c>
      <c r="C5">
        <v>2058</v>
      </c>
      <c r="D5" s="2">
        <f t="shared" si="0"/>
        <v>0.4147521160822249</v>
      </c>
    </row>
    <row r="6" spans="1:4" x14ac:dyDescent="0.35">
      <c r="A6" t="s">
        <v>35</v>
      </c>
      <c r="B6">
        <v>4374</v>
      </c>
      <c r="C6">
        <v>663</v>
      </c>
      <c r="D6" s="2">
        <f t="shared" si="0"/>
        <v>0.15157750342935528</v>
      </c>
    </row>
    <row r="7" spans="1:4" x14ac:dyDescent="0.35">
      <c r="D7" s="2"/>
    </row>
    <row r="8" spans="1:4" x14ac:dyDescent="0.35">
      <c r="A8" t="s">
        <v>23</v>
      </c>
      <c r="B8">
        <v>426</v>
      </c>
      <c r="C8">
        <v>123</v>
      </c>
      <c r="D8" s="2">
        <f t="shared" si="0"/>
        <v>0.28873239436619719</v>
      </c>
    </row>
    <row r="9" spans="1:4" x14ac:dyDescent="0.35">
      <c r="A9" t="s">
        <v>25</v>
      </c>
      <c r="B9">
        <v>2398</v>
      </c>
      <c r="C9">
        <v>1049</v>
      </c>
      <c r="D9" s="2">
        <f t="shared" si="0"/>
        <v>0.43744787322768974</v>
      </c>
    </row>
    <row r="10" spans="1:4" x14ac:dyDescent="0.35">
      <c r="A10" t="s">
        <v>26</v>
      </c>
      <c r="B10">
        <v>4425</v>
      </c>
      <c r="C10">
        <v>1066</v>
      </c>
      <c r="D10" s="2">
        <f t="shared" si="0"/>
        <v>0.2409039548022599</v>
      </c>
    </row>
    <row r="11" spans="1:4" x14ac:dyDescent="0.35">
      <c r="A11" t="s">
        <v>27</v>
      </c>
      <c r="B11">
        <v>3259</v>
      </c>
      <c r="C11">
        <v>1673</v>
      </c>
      <c r="D11" s="2">
        <f t="shared" si="0"/>
        <v>0.51334765265418836</v>
      </c>
    </row>
    <row r="12" spans="1:4" x14ac:dyDescent="0.35">
      <c r="A12" t="s">
        <v>28</v>
      </c>
      <c r="B12">
        <v>1432</v>
      </c>
      <c r="C12">
        <v>647</v>
      </c>
      <c r="D12" s="2">
        <f t="shared" si="0"/>
        <v>0.45181564245810057</v>
      </c>
    </row>
    <row r="13" spans="1:4" x14ac:dyDescent="0.35">
      <c r="A13" t="s">
        <v>29</v>
      </c>
      <c r="B13">
        <v>11719</v>
      </c>
      <c r="D13" s="2"/>
    </row>
    <row r="14" spans="1:4" x14ac:dyDescent="0.35">
      <c r="A14" t="s">
        <v>30</v>
      </c>
      <c r="B14">
        <v>1711</v>
      </c>
      <c r="C14">
        <v>749</v>
      </c>
      <c r="D14" s="2">
        <f t="shared" si="0"/>
        <v>0.43775569842197543</v>
      </c>
    </row>
    <row r="15" spans="1:4" x14ac:dyDescent="0.35">
      <c r="A15" t="s">
        <v>31</v>
      </c>
      <c r="B15">
        <v>2294</v>
      </c>
      <c r="C15">
        <v>189</v>
      </c>
      <c r="D15" s="2">
        <f t="shared" si="0"/>
        <v>8.2388840453356579E-2</v>
      </c>
    </row>
    <row r="16" spans="1:4" x14ac:dyDescent="0.35">
      <c r="A16" t="s">
        <v>32</v>
      </c>
      <c r="B16">
        <v>2013</v>
      </c>
      <c r="C16">
        <v>713</v>
      </c>
      <c r="D16" s="2">
        <f t="shared" si="0"/>
        <v>0.35419771485345258</v>
      </c>
    </row>
    <row r="17" spans="1:4" x14ac:dyDescent="0.35">
      <c r="A17" t="s">
        <v>37</v>
      </c>
      <c r="B17">
        <v>5289</v>
      </c>
      <c r="C17">
        <v>1760</v>
      </c>
      <c r="D17" s="2">
        <f t="shared" si="0"/>
        <v>0.332766118358858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Sanofi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Kieffer, Cameron /US/EXT</dc:creator>
  <cp:lastModifiedBy>Kieffer, Cameron /US/EXT</cp:lastModifiedBy>
  <dcterms:created xsi:type="dcterms:W3CDTF">2019-05-20T15:40:14Z</dcterms:created>
  <dcterms:modified xsi:type="dcterms:W3CDTF">2019-05-21T21:28:27Z</dcterms:modified>
</cp:coreProperties>
</file>