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3400" yWindow="240" windowWidth="25000" windowHeight="17700" tabRatio="841" activeTab="1"/>
  </bookViews>
  <sheets>
    <sheet name="Kidshuz &amp; Sneakers" sheetId="2" r:id="rId1"/>
    <sheet name="Tassel &amp; Penny Loafers" sheetId="11" r:id="rId2"/>
  </sheets>
  <definedNames>
    <definedName name="_xlnm.Print_Area" localSheetId="0">'Kidshuz &amp; Sneakers'!$A$6:$I$22</definedName>
    <definedName name="_xlnm.Print_Area" localSheetId="1">'Tassel &amp; Penny Loafers'!$A$4:$I$21</definedName>
    <definedName name="solver_adj" localSheetId="0" hidden="1">'Kidshuz &amp; Sneakers'!$B$21:$C$21</definedName>
    <definedName name="solver_adj" localSheetId="1" hidden="1">'Tassel &amp; Penny Loafers'!$B$20:$C$20</definedName>
    <definedName name="solver_cvg" localSheetId="0" hidden="1">0.001</definedName>
    <definedName name="solver_cvg" localSheetId="1" hidden="1">0.001</definedName>
    <definedName name="solver_drv" localSheetId="0" hidden="1">1</definedName>
    <definedName name="solver_drv" localSheetId="1" hidden="1">1</definedName>
    <definedName name="solver_eng" localSheetId="0" hidden="1">2</definedName>
    <definedName name="solver_eng" localSheetId="1" hidden="1">2</definedName>
    <definedName name="solver_est" localSheetId="0" hidden="1">1</definedName>
    <definedName name="solver_est" localSheetId="1" hidden="1">1</definedName>
    <definedName name="solver_itr" localSheetId="0" hidden="1">100</definedName>
    <definedName name="solver_itr" localSheetId="1" hidden="1">100</definedName>
    <definedName name="solver_lhs1" localSheetId="0" hidden="1">'Kidshuz &amp; Sneakers'!$J$16:$J$18</definedName>
    <definedName name="solver_lhs1" localSheetId="1" hidden="1">'Tassel &amp; Penny Loafers'!$J$14:$J$17</definedName>
    <definedName name="solver_lhs2" localSheetId="0" hidden="1">'Kidshuz &amp; Sneakers'!$L$16:$L$18</definedName>
    <definedName name="solver_lhs2" localSheetId="1" hidden="1">'Tassel &amp; Penny Loafers'!$L$14:$L$17</definedName>
    <definedName name="solver_lhs3" localSheetId="0" hidden="1">'Kidshuz &amp; Sneakers'!$B$21:$C$21</definedName>
    <definedName name="solver_lhs3" localSheetId="1" hidden="1">'Tassel &amp; Penny Loafers'!$B$20:$C$20</definedName>
    <definedName name="solver_lin" localSheetId="0" hidden="1">1</definedName>
    <definedName name="solver_lin" localSheetId="1" hidden="1">1</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2</definedName>
    <definedName name="solver_num" localSheetId="1" hidden="1">2</definedName>
    <definedName name="solver_nwt" localSheetId="0" hidden="1">1</definedName>
    <definedName name="solver_nwt" localSheetId="1" hidden="1">1</definedName>
    <definedName name="solver_opt" localSheetId="0" hidden="1">'Kidshuz &amp; Sneakers'!$G$15</definedName>
    <definedName name="solver_opt" localSheetId="1" hidden="1">'Tassel &amp; Penny Loafers'!$G$13</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el1" localSheetId="0" hidden="1">1</definedName>
    <definedName name="solver_rel1" localSheetId="1" hidden="1">1</definedName>
    <definedName name="solver_rel2" localSheetId="0" hidden="1">3</definedName>
    <definedName name="solver_rel2" localSheetId="1" hidden="1">3</definedName>
    <definedName name="solver_rel3" localSheetId="0" hidden="1">3</definedName>
    <definedName name="solver_rel3" localSheetId="1" hidden="1">3</definedName>
    <definedName name="solver_rhs1" localSheetId="0" hidden="1">'Kidshuz &amp; Sneakers'!$K$16:$K$18</definedName>
    <definedName name="solver_rhs1" localSheetId="1" hidden="1">'Tassel &amp; Penny Loafers'!$K$14:$K$17</definedName>
    <definedName name="solver_rhs2" localSheetId="0" hidden="1">'Kidshuz &amp; Sneakers'!$M$16:$M$18</definedName>
    <definedName name="solver_rhs2" localSheetId="1" hidden="1">'Tassel &amp; Penny Loafers'!$M$14:$M$17</definedName>
    <definedName name="solver_rhs3" localSheetId="0" hidden="1">0</definedName>
    <definedName name="solver_rhs3" localSheetId="1" hidden="1">0</definedName>
    <definedName name="solver_rlx" localSheetId="0" hidden="1">1</definedName>
    <definedName name="solver_rlx" localSheetId="1" hidden="1">1</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100</definedName>
    <definedName name="solver_tim" localSheetId="1" hidden="1">100</definedName>
    <definedName name="solver_tmp" localSheetId="0" hidden="1">0</definedName>
    <definedName name="solver_tmp" localSheetId="1" hidden="1">0</definedName>
    <definedName name="solver_tol" localSheetId="0" hidden="1">0.05</definedName>
    <definedName name="solver_tol" localSheetId="1" hidden="1">0.05</definedName>
    <definedName name="solver_typ" localSheetId="0" hidden="1">2</definedName>
    <definedName name="solver_typ" localSheetId="1" hidden="1">1</definedName>
    <definedName name="solver_val" localSheetId="0" hidden="1">0</definedName>
    <definedName name="solver_val" localSheetId="1" hidden="1">0</definedName>
    <definedName name="solver_ver" localSheetId="0" hidden="1">2</definedName>
    <definedName name="solver_ver" localSheetId="1"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11" l="1"/>
  <c r="M17" i="11"/>
  <c r="G17" i="11"/>
  <c r="L17" i="11"/>
  <c r="K17" i="11"/>
  <c r="J17" i="11"/>
  <c r="H17" i="11"/>
  <c r="M16" i="11"/>
  <c r="G16" i="11"/>
  <c r="L16" i="11"/>
  <c r="K16" i="11"/>
  <c r="J16" i="11"/>
  <c r="H16" i="11"/>
  <c r="M15" i="11"/>
  <c r="L15" i="11"/>
  <c r="K15" i="11"/>
  <c r="G15" i="11"/>
  <c r="J15" i="11"/>
  <c r="H15" i="11"/>
  <c r="G13" i="11"/>
  <c r="E21" i="11"/>
  <c r="M14" i="11"/>
  <c r="L14" i="11"/>
  <c r="K14" i="11"/>
  <c r="G14" i="11"/>
  <c r="J14" i="11"/>
  <c r="H14" i="11"/>
  <c r="G16" i="2"/>
  <c r="L16" i="2"/>
  <c r="A2" i="2"/>
  <c r="M18" i="2"/>
  <c r="G18" i="2"/>
  <c r="L18" i="2"/>
  <c r="K18" i="2"/>
  <c r="J18" i="2"/>
  <c r="H18" i="2"/>
  <c r="M17" i="2"/>
  <c r="G17" i="2"/>
  <c r="L17" i="2"/>
  <c r="K17" i="2"/>
  <c r="J17" i="2"/>
  <c r="H17" i="2"/>
  <c r="G15" i="2"/>
  <c r="E22" i="2"/>
  <c r="M16" i="2"/>
  <c r="K16" i="2"/>
  <c r="J16" i="2"/>
  <c r="H16" i="2"/>
</calcChain>
</file>

<file path=xl/comments1.xml><?xml version="1.0" encoding="utf-8"?>
<comments xmlns="http://schemas.openxmlformats.org/spreadsheetml/2006/main">
  <authors>
    <author>Aaron Camacho</author>
  </authors>
  <commentList>
    <comment ref="A13" authorId="0">
      <text>
        <r>
          <rPr>
            <sz val="9"/>
            <color indexed="81"/>
            <rFont val="Calibri"/>
            <family val="2"/>
          </rPr>
          <t>Linear Programming: Submodel =  0; Problem size @  3 by 2</t>
        </r>
      </text>
    </comment>
  </commentList>
</comments>
</file>

<file path=xl/comments2.xml><?xml version="1.0" encoding="utf-8"?>
<comments xmlns="http://schemas.openxmlformats.org/spreadsheetml/2006/main">
  <authors>
    <author>Aaron Camacho</author>
  </authors>
  <commentList>
    <comment ref="A11" authorId="0">
      <text>
        <r>
          <rPr>
            <sz val="9"/>
            <color indexed="81"/>
            <rFont val="Calibri"/>
            <family val="2"/>
          </rPr>
          <t>Linear Programming: Submodel =  0; Problem size @  4 by 2</t>
        </r>
      </text>
    </comment>
  </commentList>
</comments>
</file>

<file path=xl/sharedStrings.xml><?xml version="1.0" encoding="utf-8"?>
<sst xmlns="http://schemas.openxmlformats.org/spreadsheetml/2006/main" count="64" uniqueCount="36">
  <si>
    <t>Linear Programming</t>
  </si>
  <si>
    <t>Signs</t>
  </si>
  <si>
    <t>&lt;</t>
  </si>
  <si>
    <t>less than or equal to</t>
  </si>
  <si>
    <t>=</t>
  </si>
  <si>
    <t>equals (You need to enter an apostrophe first.)</t>
  </si>
  <si>
    <t>&gt;</t>
  </si>
  <si>
    <t>greater than or equal to</t>
  </si>
  <si>
    <t>Data</t>
  </si>
  <si>
    <t>Results</t>
  </si>
  <si>
    <t>Problem setup area</t>
  </si>
  <si>
    <t>LHS</t>
  </si>
  <si>
    <t>Slack/Surplus</t>
  </si>
  <si>
    <t>Objective</t>
  </si>
  <si>
    <t>sign</t>
  </si>
  <si>
    <t>RHS</t>
  </si>
  <si>
    <t>&lt; constraints</t>
  </si>
  <si>
    <t>&gt; constraints</t>
  </si>
  <si>
    <t>Variables</t>
  </si>
  <si>
    <t>Kidshuz &amp; Sneakers</t>
  </si>
  <si>
    <t xml:space="preserve"> </t>
  </si>
  <si>
    <t>KidShuz</t>
  </si>
  <si>
    <t>Sneakers</t>
  </si>
  <si>
    <t xml:space="preserve">Total Cost </t>
  </si>
  <si>
    <t>Cost per a Batch</t>
  </si>
  <si>
    <t xml:space="preserve">Total Batches </t>
  </si>
  <si>
    <t>Minimum batches of Kidshuz</t>
  </si>
  <si>
    <t xml:space="preserve">Minimum batches of Sneakers </t>
  </si>
  <si>
    <t xml:space="preserve">Tassel </t>
  </si>
  <si>
    <t>Penny</t>
  </si>
  <si>
    <t xml:space="preserve">Assembly Total Hours </t>
  </si>
  <si>
    <t xml:space="preserve">Finishing Total Hours </t>
  </si>
  <si>
    <t>Minimum Batches of Tassel Loafers</t>
  </si>
  <si>
    <t>Minimum Batches of Penny Loafers</t>
  </si>
  <si>
    <t xml:space="preserve">Objective: Maximize Profit </t>
  </si>
  <si>
    <t>Objective:  Minimize 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</si>
</sst>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9" x14ac:knownFonts="1">
    <font>
      <sz val="12"/>
      <color theme="1"/>
      <name val="Calibri"/>
      <family val="2"/>
      <scheme val="minor"/>
    </font>
    <font>
      <sz val="10"/>
      <name val="Arial"/>
    </font>
    <font>
      <sz val="11"/>
      <color theme="1"/>
      <name val="Calibri"/>
      <family val="2"/>
      <scheme val="minor"/>
    </font>
    <font>
      <sz val="11"/>
      <name val="Arial"/>
    </font>
    <font>
      <b/>
      <sz val="11"/>
      <color indexed="20"/>
      <name val="Arial"/>
    </font>
    <font>
      <b/>
      <sz val="15"/>
      <color rgb="FF1F497D"/>
      <name val="Arial"/>
    </font>
    <font>
      <sz val="13"/>
      <color rgb="FF1F497D"/>
      <name val="Arial"/>
    </font>
    <font>
      <sz val="11"/>
      <color rgb="FF0000FF"/>
      <name val="Arial"/>
    </font>
    <font>
      <sz val="9"/>
      <color indexed="81"/>
      <name val="Calibri"/>
      <family val="2"/>
    </font>
    <font>
      <b/>
      <sz val="11"/>
      <color rgb="FFFF6600"/>
      <name val="Arial"/>
    </font>
    <font>
      <sz val="11"/>
      <color rgb="FF3F3F3F"/>
      <name val="Arial"/>
    </font>
    <font>
      <b/>
      <sz val="11"/>
      <color rgb="FF3F3F3F"/>
      <name val="Arial"/>
    </font>
    <font>
      <b/>
      <sz val="13"/>
      <color rgb="FF1F497D"/>
      <name val="Arial"/>
    </font>
    <font>
      <sz val="8"/>
      <name val="Calibri"/>
      <family val="2"/>
      <scheme val="minor"/>
    </font>
    <font>
      <b/>
      <sz val="14"/>
      <color rgb="FF800000"/>
      <name val="Arial"/>
    </font>
    <font>
      <sz val="11"/>
      <color rgb="FF000000"/>
      <name val="Arial"/>
    </font>
    <font>
      <u/>
      <sz val="11"/>
      <name val="Arial"/>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rgb="FFFFCC99"/>
        <bgColor indexed="64"/>
      </patternFill>
    </fill>
    <fill>
      <patternFill patternType="solid">
        <fgColor rgb="FFF2F2F2"/>
        <bgColor indexed="64"/>
      </patternFill>
    </fill>
  </fills>
  <borders count="2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diagonal/>
    </border>
  </borders>
  <cellStyleXfs count="24">
    <xf numFmtId="0" fontId="0" fillId="0" borderId="0"/>
    <xf numFmtId="0" fontId="1" fillId="0" borderId="0"/>
    <xf numFmtId="44" fontId="1"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49">
    <xf numFmtId="0" fontId="0" fillId="0" borderId="0" xfId="0"/>
    <xf numFmtId="0" fontId="3" fillId="0" borderId="0" xfId="1" applyFont="1"/>
    <xf numFmtId="0" fontId="3" fillId="2" borderId="0" xfId="1" applyFont="1" applyFill="1"/>
    <xf numFmtId="0" fontId="3" fillId="2" borderId="0" xfId="1" quotePrefix="1" applyFont="1" applyFill="1"/>
    <xf numFmtId="0" fontId="4" fillId="0" borderId="0" xfId="1" applyFont="1"/>
    <xf numFmtId="0" fontId="3" fillId="0" borderId="1" xfId="1" applyFont="1" applyBorder="1"/>
    <xf numFmtId="0" fontId="3" fillId="0" borderId="0" xfId="1" applyFont="1" applyAlignment="1">
      <alignment horizontal="centerContinuous"/>
    </xf>
    <xf numFmtId="0" fontId="3" fillId="0" borderId="0" xfId="1" applyFont="1" applyAlignment="1"/>
    <xf numFmtId="0" fontId="5" fillId="0" borderId="0" xfId="1" applyFont="1"/>
    <xf numFmtId="0" fontId="6" fillId="0" borderId="0" xfId="1" applyFont="1"/>
    <xf numFmtId="0" fontId="7" fillId="0" borderId="0" xfId="1" applyFont="1"/>
    <xf numFmtId="0" fontId="9" fillId="0" borderId="0" xfId="1" applyFont="1"/>
    <xf numFmtId="0" fontId="3" fillId="4" borderId="2" xfId="1" applyFont="1" applyFill="1" applyBorder="1"/>
    <xf numFmtId="0" fontId="3" fillId="0" borderId="3" xfId="1" applyFont="1" applyBorder="1"/>
    <xf numFmtId="0" fontId="3" fillId="0" borderId="4" xfId="1" applyFont="1" applyBorder="1"/>
    <xf numFmtId="0" fontId="3" fillId="3" borderId="5" xfId="1" applyFont="1" applyFill="1" applyBorder="1"/>
    <xf numFmtId="0" fontId="3" fillId="3" borderId="6" xfId="1" applyFont="1" applyFill="1" applyBorder="1"/>
    <xf numFmtId="0" fontId="3" fillId="0" borderId="7" xfId="1" applyFont="1" applyBorder="1"/>
    <xf numFmtId="0" fontId="3" fillId="0" borderId="8" xfId="1" applyFont="1" applyBorder="1"/>
    <xf numFmtId="0" fontId="3" fillId="4" borderId="8" xfId="1" applyFont="1" applyFill="1" applyBorder="1"/>
    <xf numFmtId="0" fontId="3" fillId="0" borderId="9" xfId="1" applyFont="1" applyBorder="1"/>
    <xf numFmtId="0" fontId="3" fillId="4" borderId="10" xfId="1" applyFont="1" applyFill="1" applyBorder="1"/>
    <xf numFmtId="0" fontId="3" fillId="4" borderId="11" xfId="1" applyFont="1" applyFill="1" applyBorder="1"/>
    <xf numFmtId="0" fontId="10" fillId="5" borderId="16" xfId="1" applyFont="1" applyFill="1" applyBorder="1"/>
    <xf numFmtId="0" fontId="10" fillId="5" borderId="17" xfId="1" applyFont="1" applyFill="1" applyBorder="1"/>
    <xf numFmtId="0" fontId="10" fillId="5" borderId="19" xfId="1" applyFont="1" applyFill="1" applyBorder="1"/>
    <xf numFmtId="0" fontId="10" fillId="5" borderId="20" xfId="1" applyFont="1" applyFill="1" applyBorder="1"/>
    <xf numFmtId="0" fontId="10" fillId="5" borderId="8" xfId="1" applyFont="1" applyFill="1" applyBorder="1"/>
    <xf numFmtId="0" fontId="10" fillId="5" borderId="11" xfId="1" applyFont="1" applyFill="1" applyBorder="1"/>
    <xf numFmtId="0" fontId="11" fillId="5" borderId="17" xfId="1" applyFont="1" applyFill="1" applyBorder="1"/>
    <xf numFmtId="0" fontId="11" fillId="5" borderId="18" xfId="1" applyFont="1" applyFill="1" applyBorder="1"/>
    <xf numFmtId="0" fontId="11" fillId="5" borderId="19" xfId="1" applyFont="1" applyFill="1" applyBorder="1"/>
    <xf numFmtId="0" fontId="11" fillId="5" borderId="10" xfId="1" applyFont="1" applyFill="1" applyBorder="1"/>
    <xf numFmtId="0" fontId="11" fillId="5" borderId="20" xfId="1" applyFont="1" applyFill="1" applyBorder="1"/>
    <xf numFmtId="0" fontId="11" fillId="5" borderId="11" xfId="1" applyFont="1" applyFill="1" applyBorder="1"/>
    <xf numFmtId="0" fontId="12" fillId="0" borderId="0" xfId="1" applyFont="1"/>
    <xf numFmtId="0" fontId="14" fillId="0" borderId="0" xfId="1" applyFont="1"/>
    <xf numFmtId="14" fontId="15" fillId="0" borderId="0" xfId="1" applyNumberFormat="1" applyFont="1"/>
    <xf numFmtId="0" fontId="15" fillId="0" borderId="0" xfId="1" applyFont="1"/>
    <xf numFmtId="0" fontId="3" fillId="4" borderId="2" xfId="1" applyFont="1" applyFill="1" applyBorder="1" applyAlignment="1">
      <alignment horizontal="center" vertical="center"/>
    </xf>
    <xf numFmtId="0" fontId="16" fillId="4" borderId="2" xfId="1" applyFont="1" applyFill="1" applyBorder="1" applyAlignment="1">
      <alignment horizontal="center" vertical="center"/>
    </xf>
    <xf numFmtId="0" fontId="3" fillId="4" borderId="10" xfId="1" applyFont="1" applyFill="1" applyBorder="1" applyAlignment="1">
      <alignment horizontal="center" vertical="center"/>
    </xf>
    <xf numFmtId="0" fontId="16" fillId="4" borderId="10" xfId="1" applyFont="1" applyFill="1" applyBorder="1" applyAlignment="1">
      <alignment horizontal="center" vertical="center"/>
    </xf>
    <xf numFmtId="0" fontId="3" fillId="0" borderId="0" xfId="1" applyFont="1" applyFill="1" applyBorder="1"/>
    <xf numFmtId="0" fontId="3" fillId="0" borderId="12" xfId="1" applyFont="1" applyFill="1" applyBorder="1"/>
    <xf numFmtId="0" fontId="3" fillId="0" borderId="21" xfId="1" applyFont="1" applyFill="1" applyBorder="1"/>
    <xf numFmtId="0" fontId="3" fillId="0" borderId="13" xfId="1" applyFont="1" applyFill="1" applyBorder="1"/>
    <xf numFmtId="0" fontId="3" fillId="0" borderId="14" xfId="1" applyFont="1" applyFill="1" applyBorder="1"/>
    <xf numFmtId="0" fontId="3" fillId="0" borderId="15" xfId="1" applyFont="1" applyFill="1" applyBorder="1"/>
  </cellXfs>
  <cellStyles count="24">
    <cellStyle name="Currency 2" xfId="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 name="Normal 2" xfId="1"/>
    <cellStyle name="Normal 3"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177800</xdr:colOff>
      <xdr:row>0</xdr:row>
      <xdr:rowOff>0</xdr:rowOff>
    </xdr:from>
    <xdr:to>
      <xdr:col>10</xdr:col>
      <xdr:colOff>508000</xdr:colOff>
      <xdr:row>3</xdr:row>
      <xdr:rowOff>12700</xdr:rowOff>
    </xdr:to>
    <xdr:sp macro="" textlink="">
      <xdr:nvSpPr>
        <xdr:cNvPr id="2" name="messageTextbox"/>
        <xdr:cNvSpPr txBox="1"/>
      </xdr:nvSpPr>
      <xdr:spPr>
        <a:xfrm>
          <a:off x="2641600" y="0"/>
          <a:ext cx="5715000" cy="508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2</xdr:col>
      <xdr:colOff>177800</xdr:colOff>
      <xdr:row>0</xdr:row>
      <xdr:rowOff>0</xdr:rowOff>
    </xdr:from>
    <xdr:to>
      <xdr:col>10</xdr:col>
      <xdr:colOff>508000</xdr:colOff>
      <xdr:row>3</xdr:row>
      <xdr:rowOff>12700</xdr:rowOff>
    </xdr:to>
    <xdr:sp macro="" textlink="">
      <xdr:nvSpPr>
        <xdr:cNvPr id="2" name="messageTextbox"/>
        <xdr:cNvSpPr txBox="1"/>
      </xdr:nvSpPr>
      <xdr:spPr>
        <a:xfrm>
          <a:off x="2844800" y="0"/>
          <a:ext cx="5715000" cy="5080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values in the shaded area.  Then go to the DATA Tab on the ribbon, click on Solver in the Data Analysis Group and then click SOLVE.
If SOLVER is not on the Data Tab then please see the Help file (Solver) for instructions.</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enableFormatConditionsCalculation="0"/>
  <dimension ref="A1:M22"/>
  <sheetViews>
    <sheetView workbookViewId="0">
      <selection activeCell="A2" sqref="A2"/>
    </sheetView>
  </sheetViews>
  <sheetFormatPr baseColWidth="10" defaultColWidth="8.83203125" defaultRowHeight="13" x14ac:dyDescent="0"/>
  <cols>
    <col min="1" max="1" width="34.83203125" style="1" customWidth="1"/>
    <col min="2" max="5" width="8.83203125" style="1"/>
    <col min="6" max="6" width="8.83203125" style="1" customWidth="1"/>
    <col min="7" max="7" width="8.83203125" style="1"/>
    <col min="8" max="9" width="8.83203125" style="1" customWidth="1"/>
    <col min="10" max="16384" width="8.83203125" style="1"/>
  </cols>
  <sheetData>
    <row r="1" spans="1:13">
      <c r="A1" s="38" t="s">
        <v>20</v>
      </c>
    </row>
    <row r="2" spans="1:13">
      <c r="A2" s="37">
        <f ca="1">NOW()</f>
        <v>41680.771364120374</v>
      </c>
    </row>
    <row r="4" spans="1:13" ht="17">
      <c r="A4" s="36" t="s">
        <v>19</v>
      </c>
    </row>
    <row r="6" spans="1:13" ht="16">
      <c r="A6" s="35" t="s">
        <v>0</v>
      </c>
      <c r="B6" s="9"/>
      <c r="C6" s="9"/>
      <c r="D6" s="9"/>
      <c r="E6" s="9"/>
      <c r="F6" s="9"/>
      <c r="G6" s="9"/>
      <c r="H6" s="9"/>
    </row>
    <row r="7" spans="1:13">
      <c r="A7" s="10"/>
      <c r="B7" s="10"/>
    </row>
    <row r="8" spans="1:13">
      <c r="A8" s="1" t="s">
        <v>1</v>
      </c>
    </row>
    <row r="9" spans="1:13">
      <c r="B9" s="2" t="s">
        <v>2</v>
      </c>
      <c r="C9" s="1" t="s">
        <v>3</v>
      </c>
    </row>
    <row r="10" spans="1:13">
      <c r="B10" s="3" t="s">
        <v>4</v>
      </c>
      <c r="C10" s="1" t="s">
        <v>5</v>
      </c>
    </row>
    <row r="11" spans="1:13">
      <c r="B11" s="2" t="s">
        <v>6</v>
      </c>
      <c r="C11" s="1" t="s">
        <v>7</v>
      </c>
    </row>
    <row r="13" spans="1:13" ht="14" thickBot="1">
      <c r="A13" s="11" t="s">
        <v>8</v>
      </c>
      <c r="G13" s="4" t="s">
        <v>9</v>
      </c>
      <c r="J13" s="1" t="s">
        <v>10</v>
      </c>
    </row>
    <row r="14" spans="1:13">
      <c r="A14" s="13" t="s">
        <v>35</v>
      </c>
      <c r="B14" s="14" t="s">
        <v>21</v>
      </c>
      <c r="C14" s="14" t="s">
        <v>22</v>
      </c>
      <c r="D14" s="15"/>
      <c r="E14" s="16"/>
      <c r="G14" s="24" t="s">
        <v>11</v>
      </c>
      <c r="H14" s="26" t="s">
        <v>12</v>
      </c>
    </row>
    <row r="15" spans="1:13">
      <c r="A15" s="17" t="s">
        <v>24</v>
      </c>
      <c r="B15" s="12">
        <v>2000</v>
      </c>
      <c r="C15" s="12">
        <v>1500</v>
      </c>
      <c r="D15" s="5" t="s">
        <v>14</v>
      </c>
      <c r="E15" s="18" t="s">
        <v>15</v>
      </c>
      <c r="G15" s="23">
        <f>SUMPRODUCT(B15:C15,$B$21:$C$21)</f>
        <v>87500</v>
      </c>
      <c r="H15" s="27"/>
      <c r="J15" s="6" t="s">
        <v>16</v>
      </c>
      <c r="K15" s="6"/>
      <c r="L15" s="7" t="s">
        <v>17</v>
      </c>
      <c r="M15" s="7"/>
    </row>
    <row r="16" spans="1:13">
      <c r="A16" s="17" t="s">
        <v>25</v>
      </c>
      <c r="B16" s="12">
        <v>1</v>
      </c>
      <c r="C16" s="12">
        <v>1</v>
      </c>
      <c r="D16" s="39" t="s">
        <v>4</v>
      </c>
      <c r="E16" s="19">
        <v>50</v>
      </c>
      <c r="G16" s="23">
        <f>SUMPRODUCT(B16:C16,$B$21:$C$21)</f>
        <v>50</v>
      </c>
      <c r="H16" s="27">
        <f>E16-G16</f>
        <v>0</v>
      </c>
      <c r="J16" s="1">
        <f>IF($D16&lt;&gt;$B$11,G16,0)</f>
        <v>50</v>
      </c>
      <c r="K16" s="1">
        <f>IF($D16&lt;&gt;$B$11,E16,0)</f>
        <v>50</v>
      </c>
      <c r="L16" s="1">
        <f>IF($D16&lt;&gt;$B$9,G16,0)</f>
        <v>50</v>
      </c>
      <c r="M16" s="1">
        <f>IF($D16&lt;&gt;$B$9,E16,0)</f>
        <v>50</v>
      </c>
    </row>
    <row r="17" spans="1:13" ht="15" customHeight="1">
      <c r="A17" s="17" t="s">
        <v>26</v>
      </c>
      <c r="B17" s="12">
        <v>1</v>
      </c>
      <c r="C17" s="12">
        <v>0</v>
      </c>
      <c r="D17" s="40" t="s">
        <v>6</v>
      </c>
      <c r="E17" s="19">
        <v>25</v>
      </c>
      <c r="G17" s="23">
        <f t="shared" ref="G17:G18" si="0">SUMPRODUCT(B17:C17,$B$21:$C$21)</f>
        <v>25</v>
      </c>
      <c r="H17" s="27">
        <f t="shared" ref="H17:H18" si="1">E17-G17</f>
        <v>0</v>
      </c>
      <c r="J17" s="1">
        <f t="shared" ref="J17:J18" si="2">IF($D17&lt;&gt;$B$11,G17,0)</f>
        <v>0</v>
      </c>
      <c r="K17" s="1">
        <f t="shared" ref="K17:K18" si="3">IF($D17&lt;&gt;$B$11,E17,0)</f>
        <v>0</v>
      </c>
      <c r="L17" s="1">
        <f t="shared" ref="L17:L18" si="4">IF($D17&lt;&gt;$B$9,G17,0)</f>
        <v>25</v>
      </c>
      <c r="M17" s="1">
        <f t="shared" ref="M17:M18" si="5">IF($D17&lt;&gt;$B$9,E17,0)</f>
        <v>25</v>
      </c>
    </row>
    <row r="18" spans="1:13" ht="14" thickBot="1">
      <c r="A18" s="20" t="s">
        <v>27</v>
      </c>
      <c r="B18" s="21">
        <v>0</v>
      </c>
      <c r="C18" s="21">
        <v>1</v>
      </c>
      <c r="D18" s="42" t="s">
        <v>6</v>
      </c>
      <c r="E18" s="22">
        <v>10</v>
      </c>
      <c r="G18" s="25">
        <f t="shared" si="0"/>
        <v>25</v>
      </c>
      <c r="H18" s="28">
        <f t="shared" si="1"/>
        <v>-15</v>
      </c>
      <c r="J18" s="1">
        <f t="shared" si="2"/>
        <v>0</v>
      </c>
      <c r="K18" s="1">
        <f t="shared" si="3"/>
        <v>0</v>
      </c>
      <c r="L18" s="1">
        <f t="shared" si="4"/>
        <v>25</v>
      </c>
      <c r="M18" s="1">
        <f t="shared" si="5"/>
        <v>10</v>
      </c>
    </row>
    <row r="20" spans="1:13" ht="14" thickBot="1">
      <c r="A20" s="4" t="s">
        <v>9</v>
      </c>
    </row>
    <row r="21" spans="1:13">
      <c r="A21" s="29" t="s">
        <v>18</v>
      </c>
      <c r="B21" s="30">
        <v>25</v>
      </c>
      <c r="C21" s="30">
        <v>25</v>
      </c>
      <c r="D21" s="30"/>
      <c r="E21" s="33"/>
    </row>
    <row r="22" spans="1:13" ht="14" thickBot="1">
      <c r="A22" s="31" t="s">
        <v>23</v>
      </c>
      <c r="B22" s="32"/>
      <c r="C22" s="32"/>
      <c r="D22" s="32"/>
      <c r="E22" s="34">
        <f>G15</f>
        <v>87500</v>
      </c>
    </row>
  </sheetData>
  <phoneticPr fontId="13" type="noConversion"/>
  <printOptions gridLines="1" gridLinesSet="0"/>
  <pageMargins left="0.75" right="0.75" top="1" bottom="1" header="0.5" footer="0.5"/>
  <pageSetup orientation="landscape" horizontalDpi="4294967292" verticalDpi="4294967292"/>
  <headerFooter>
    <oddHeader>&amp;A</oddHeader>
    <oddFooter>Page &amp;P</oddFooter>
  </headerFooter>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dimension ref="A1:M21"/>
  <sheetViews>
    <sheetView tabSelected="1" topLeftCell="B1" workbookViewId="0">
      <selection activeCell="H27" sqref="H27"/>
    </sheetView>
  </sheetViews>
  <sheetFormatPr baseColWidth="10" defaultColWidth="8.83203125" defaultRowHeight="13" x14ac:dyDescent="0"/>
  <cols>
    <col min="1" max="1" width="38.83203125" style="1" customWidth="1"/>
    <col min="2" max="5" width="8.83203125" style="1"/>
    <col min="6" max="6" width="8.83203125" style="1" customWidth="1"/>
    <col min="7" max="7" width="8.83203125" style="1"/>
    <col min="8" max="9" width="8.83203125" style="1" customWidth="1"/>
    <col min="10" max="16384" width="8.83203125" style="1"/>
  </cols>
  <sheetData>
    <row r="1" spans="1:13">
      <c r="A1" s="38" t="s">
        <v>20</v>
      </c>
    </row>
    <row r="2" spans="1:13">
      <c r="A2" s="37">
        <f ca="1">NOW()</f>
        <v>41680.771364120374</v>
      </c>
    </row>
    <row r="4" spans="1:13" ht="18">
      <c r="A4" s="8" t="s">
        <v>0</v>
      </c>
      <c r="B4" s="9"/>
      <c r="C4" s="9"/>
      <c r="D4" s="9"/>
      <c r="E4" s="9"/>
      <c r="F4" s="9"/>
      <c r="G4" s="9"/>
      <c r="H4" s="9"/>
    </row>
    <row r="5" spans="1:13">
      <c r="A5" s="10"/>
      <c r="B5" s="10"/>
    </row>
    <row r="6" spans="1:13">
      <c r="A6" s="1" t="s">
        <v>1</v>
      </c>
    </row>
    <row r="7" spans="1:13">
      <c r="B7" s="2" t="s">
        <v>2</v>
      </c>
      <c r="C7" s="1" t="s">
        <v>3</v>
      </c>
    </row>
    <row r="8" spans="1:13">
      <c r="B8" s="3" t="s">
        <v>4</v>
      </c>
      <c r="C8" s="1" t="s">
        <v>5</v>
      </c>
    </row>
    <row r="9" spans="1:13">
      <c r="B9" s="2" t="s">
        <v>6</v>
      </c>
      <c r="C9" s="1" t="s">
        <v>7</v>
      </c>
    </row>
    <row r="11" spans="1:13" ht="14" thickBot="1">
      <c r="A11" s="11" t="s">
        <v>8</v>
      </c>
      <c r="G11" s="4" t="s">
        <v>9</v>
      </c>
      <c r="J11" s="1" t="s">
        <v>10</v>
      </c>
    </row>
    <row r="12" spans="1:13">
      <c r="A12" s="44"/>
      <c r="B12" s="45" t="s">
        <v>28</v>
      </c>
      <c r="C12" s="45" t="s">
        <v>29</v>
      </c>
      <c r="D12" s="45"/>
      <c r="E12" s="46"/>
      <c r="G12" s="24" t="s">
        <v>11</v>
      </c>
      <c r="H12" s="26" t="s">
        <v>12</v>
      </c>
    </row>
    <row r="13" spans="1:13">
      <c r="A13" s="47" t="s">
        <v>34</v>
      </c>
      <c r="B13" s="12">
        <v>800</v>
      </c>
      <c r="C13" s="12">
        <v>1200</v>
      </c>
      <c r="D13" s="43" t="s">
        <v>14</v>
      </c>
      <c r="E13" s="48" t="s">
        <v>15</v>
      </c>
      <c r="G13" s="23">
        <f>SUMPRODUCT(B13:C13,$B$20:$C$20)</f>
        <v>288000</v>
      </c>
      <c r="H13" s="27"/>
      <c r="J13" s="6" t="s">
        <v>16</v>
      </c>
      <c r="K13" s="6"/>
      <c r="L13" s="7" t="s">
        <v>17</v>
      </c>
      <c r="M13" s="7"/>
    </row>
    <row r="14" spans="1:13" ht="16" customHeight="1">
      <c r="A14" s="47" t="s">
        <v>30</v>
      </c>
      <c r="B14" s="12">
        <v>2</v>
      </c>
      <c r="C14" s="12">
        <v>6</v>
      </c>
      <c r="D14" s="40" t="s">
        <v>2</v>
      </c>
      <c r="E14" s="19">
        <v>1200</v>
      </c>
      <c r="G14" s="23">
        <f>SUMPRODUCT(B14:C14,$B$20:$C$20)</f>
        <v>1199.9999999999998</v>
      </c>
      <c r="H14" s="27">
        <f>E14-G14</f>
        <v>0</v>
      </c>
      <c r="J14" s="1">
        <f>IF($D14&lt;&gt;$B$9,G14,0)</f>
        <v>1199.9999999999998</v>
      </c>
      <c r="K14" s="1">
        <f>IF($D14&lt;&gt;$B$9,E14,0)</f>
        <v>1200</v>
      </c>
      <c r="L14" s="1">
        <f>IF($D14&lt;&gt;$B$7,G14,0)</f>
        <v>0</v>
      </c>
      <c r="M14" s="1">
        <f>IF($D14&lt;&gt;$B$7,E14,0)</f>
        <v>0</v>
      </c>
    </row>
    <row r="15" spans="1:13" ht="16" customHeight="1">
      <c r="A15" s="47" t="s">
        <v>31</v>
      </c>
      <c r="B15" s="12">
        <v>8</v>
      </c>
      <c r="C15" s="12">
        <v>4</v>
      </c>
      <c r="D15" s="40" t="s">
        <v>2</v>
      </c>
      <c r="E15" s="19">
        <v>1600</v>
      </c>
      <c r="G15" s="23">
        <f t="shared" ref="G15:G17" si="0">SUMPRODUCT(B15:C15,$B$20:$C$20)</f>
        <v>1600</v>
      </c>
      <c r="H15" s="27">
        <f t="shared" ref="H15:H17" si="1">E15-G15</f>
        <v>0</v>
      </c>
      <c r="J15" s="1">
        <f t="shared" ref="J15:J17" si="2">IF($D15&lt;&gt;$B$9,G15,0)</f>
        <v>1600</v>
      </c>
      <c r="K15" s="1">
        <f t="shared" ref="K15:K17" si="3">IF($D15&lt;&gt;$B$9,E15,0)</f>
        <v>1600</v>
      </c>
      <c r="L15" s="1">
        <f t="shared" ref="L15:L17" si="4">IF($D15&lt;&gt;$B$7,G15,0)</f>
        <v>0</v>
      </c>
      <c r="M15" s="1">
        <f t="shared" ref="M15:M17" si="5">IF($D15&lt;&gt;$B$7,E15,0)</f>
        <v>0</v>
      </c>
    </row>
    <row r="16" spans="1:13" ht="17" customHeight="1">
      <c r="A16" s="47" t="s">
        <v>32</v>
      </c>
      <c r="B16" s="12">
        <v>1</v>
      </c>
      <c r="C16" s="12">
        <v>0</v>
      </c>
      <c r="D16" s="39" t="s">
        <v>6</v>
      </c>
      <c r="E16" s="19">
        <v>50</v>
      </c>
      <c r="G16" s="23">
        <f t="shared" si="0"/>
        <v>120</v>
      </c>
      <c r="H16" s="27">
        <f t="shared" si="1"/>
        <v>-70</v>
      </c>
      <c r="J16" s="1">
        <f t="shared" si="2"/>
        <v>0</v>
      </c>
      <c r="K16" s="1">
        <f t="shared" si="3"/>
        <v>0</v>
      </c>
      <c r="L16" s="1">
        <f t="shared" si="4"/>
        <v>120</v>
      </c>
      <c r="M16" s="1">
        <f t="shared" si="5"/>
        <v>50</v>
      </c>
    </row>
    <row r="17" spans="1:13" ht="17" customHeight="1" thickBot="1">
      <c r="A17" s="47" t="s">
        <v>33</v>
      </c>
      <c r="B17" s="21">
        <v>0</v>
      </c>
      <c r="C17" s="21">
        <v>1</v>
      </c>
      <c r="D17" s="41" t="s">
        <v>6</v>
      </c>
      <c r="E17" s="22">
        <v>100</v>
      </c>
      <c r="G17" s="25">
        <f t="shared" si="0"/>
        <v>159.99999999999997</v>
      </c>
      <c r="H17" s="28">
        <f t="shared" si="1"/>
        <v>-59.999999999999972</v>
      </c>
      <c r="J17" s="1">
        <f t="shared" si="2"/>
        <v>0</v>
      </c>
      <c r="K17" s="1">
        <f t="shared" si="3"/>
        <v>0</v>
      </c>
      <c r="L17" s="1">
        <f t="shared" si="4"/>
        <v>159.99999999999997</v>
      </c>
      <c r="M17" s="1">
        <f t="shared" si="5"/>
        <v>100</v>
      </c>
    </row>
    <row r="19" spans="1:13" ht="14" thickBot="1">
      <c r="A19" s="4" t="s">
        <v>9</v>
      </c>
    </row>
    <row r="20" spans="1:13">
      <c r="A20" s="29" t="s">
        <v>18</v>
      </c>
      <c r="B20" s="30">
        <v>120</v>
      </c>
      <c r="C20" s="30">
        <v>159.99999999999997</v>
      </c>
      <c r="D20" s="30"/>
      <c r="E20" s="33"/>
    </row>
    <row r="21" spans="1:13" ht="14" thickBot="1">
      <c r="A21" s="31" t="s">
        <v>13</v>
      </c>
      <c r="B21" s="32"/>
      <c r="C21" s="32"/>
      <c r="D21" s="32"/>
      <c r="E21" s="34">
        <f>G13</f>
        <v>288000</v>
      </c>
    </row>
  </sheetData>
  <phoneticPr fontId="13" type="noConversion"/>
  <printOptions gridLines="1" gridLinesSet="0"/>
  <pageMargins left="0.75" right="0.75" top="1" bottom="1" header="0.5" footer="0.5"/>
  <pageSetup orientation="landscape" horizontalDpi="4294967292" verticalDpi="4294967292"/>
  <headerFooter>
    <oddHeader>&amp;A</oddHeader>
    <oddFooter>Page &amp;P</oddFooter>
  </headerFooter>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Kidshuz &amp; Sneakers</vt:lpstr>
      <vt:lpstr>Tassel &amp; Penny Loafers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Camacho</dc:creator>
  <cp:lastModifiedBy>Aaron Camacho</cp:lastModifiedBy>
  <dcterms:created xsi:type="dcterms:W3CDTF">2014-01-29T23:19:17Z</dcterms:created>
  <dcterms:modified xsi:type="dcterms:W3CDTF">2014-02-11T01:36:01Z</dcterms:modified>
</cp:coreProperties>
</file>