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A608218D-D657-DD4F-9EC4-866FB0287307}" xr6:coauthVersionLast="47" xr6:coauthVersionMax="47" xr10:uidLastSave="{00000000-0000-0000-0000-000000000000}"/>
  <bookViews>
    <workbookView xWindow="0" yWindow="720" windowWidth="29400" windowHeight="1840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7" l="1"/>
  <c r="C13" i="7"/>
  <c r="C51" i="6" l="1"/>
  <c r="C45" i="6" l="1"/>
  <c r="C25" i="7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<sst xmlns="http://schemas.openxmlformats.org/spreadsheetml/2006/main" count="330" uniqueCount="144">
  <si>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</si>
  <si>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</si>
  <si>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</si>
  <si>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</si>
  <si>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</si>
  <si>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</si>
  <si>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</si>
  <si>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</si>
  <si>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</si>
  <si>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</si>
  <si>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</si>
  <si>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</si>
  <si>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</si>
  <si>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</si>
  <si>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</si>
  <si>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</si>
  <si>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</si>
  <si>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</si>
  <si>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</si>
  <si>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</si>
  <si>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</si>
  <si>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</si>
  <si>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</si>
  <si>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</si>
  <si>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</si>
  <si>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</si>
  <si>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</si>
  <si>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</si>
  <si>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</si>
  <si>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</si>
  <si>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</si>
  <si>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</si>
  <si>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</si>
  <si>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</si>
  <si>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</si>
  <si>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</si>
  <si>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</si>
  <si>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</si>
  <si>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</si>
  <si>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</si>
  <si>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</si>
  <si>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</si>
  <si>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</si>
  <si>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</si>
  <si>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</si>
  <si>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</si>
  <si>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</si>
  <si>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</si>
  <si>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</si>
  <si>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</si>
  <si>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</si>
  <si>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</si>
  <si>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</si>
  <si>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</si>
  <si>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</si>
  <si>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</si>
  <si>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</si>
  <si>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</si>
  <si>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</si>
  <si>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</si>
  <si>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</si>
  <si>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</si>
  <si>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</si>
  <si>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</si>
  <si>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</si>
  <si>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</si>
  <si>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</si>
  <si>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</si>
  <si>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</si>
  <si>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</si>
  <si>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</si>
  <si>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</si>
  <si>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</si>
  <si>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</si>
  <si>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</si>
  <si>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</si>
  <si>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</si>
  <si>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</si>
  <si>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</si>
  <si>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</si>
  <si>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</si>
  <si>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</si>
  <si>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</si>
  <si>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</si>
  <si>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</si>
  <si>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</si>
  <si>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</si>
  <si>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</si>
  <si>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</si>
  <si>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</si>
  <si>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</si>
  <si>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</si>
  <si>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</si>
  <si>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</si>
  <si>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</si>
  <si>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</si>
  <si>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</si>
  <si>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</si>
  <si>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</si>
  <si>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</si>
  <si>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</si>
  <si>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</si>
  <si>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</si>
  <si>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</si>
  <si>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</si>
  <si>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</si>
  <si>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</si>
  <si>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</si>
  <si>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</si>
  <si>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</si>
  <si>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</si>
  <si>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</si>
  <si>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</si>
  <si>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</si>
  <si>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</si>
  <si>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</si>
  <si>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</si>
  <si>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</si>
  <si>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</si>
  <si>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</si>
  <si>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</si>
  <si>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</si>
  <si>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</si>
  <si>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</si>
  <si>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</si>
  <si>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</si>
  <si>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</si>
  <si>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</si>
  <si>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</si>
  <si>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</si>
  <si>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</si>
  <si>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</si>
  <si>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</si>
  <si>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</si>
  <si>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</si>
  <si>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</si>
  <si>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</si>
  <si>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</si>
  <si>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</si>
  <si>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</si>
  <si>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</si>
  <si>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</si>
  <si>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</si>
  <si>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FBS FRANCISCO MORATO - ROLO(17/06) + PATROL(18/06) + 2 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</si>
</sst>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4" borderId="32" xfId="0" applyFill="1" applyBorder="1"/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3" fillId="4" borderId="36" xfId="0" applyFont="1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17" t="s">
        <v>0</v>
      </c>
      <c r="B1" s="118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17" t="s">
        <v>0</v>
      </c>
      <c r="C1" s="118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19">
        <v>9</v>
      </c>
      <c r="B11" s="8" t="s">
        <v>13</v>
      </c>
      <c r="C11" s="9">
        <v>100000</v>
      </c>
      <c r="D11" s="120" t="s">
        <v>38</v>
      </c>
      <c r="E11" s="30"/>
    </row>
    <row r="12" spans="1:5" ht="21" x14ac:dyDescent="0.25">
      <c r="A12" s="119"/>
      <c r="B12" s="8" t="s">
        <v>14</v>
      </c>
      <c r="C12" s="9">
        <v>100000</v>
      </c>
      <c r="D12" s="121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19">
        <v>12</v>
      </c>
      <c r="B15" s="7" t="s">
        <v>17</v>
      </c>
      <c r="C15" s="5">
        <v>38500</v>
      </c>
      <c r="D15" s="120" t="s">
        <v>40</v>
      </c>
      <c r="E15" s="30"/>
    </row>
    <row r="16" spans="1:5" ht="22" thickBot="1" x14ac:dyDescent="0.3">
      <c r="A16" s="119"/>
      <c r="B16" s="10" t="s">
        <v>18</v>
      </c>
      <c r="C16" s="11">
        <v>38500</v>
      </c>
      <c r="D16" s="122"/>
      <c r="E16" s="30"/>
    </row>
    <row r="17" spans="1:5" ht="22" thickBot="1" x14ac:dyDescent="0.3">
      <c r="A17" s="119"/>
      <c r="B17" s="12" t="s">
        <v>19</v>
      </c>
      <c r="C17" s="13">
        <v>17000</v>
      </c>
      <c r="D17" s="121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19">
        <v>13</v>
      </c>
      <c r="B20" s="16" t="s">
        <v>22</v>
      </c>
      <c r="C20" s="17">
        <v>16500</v>
      </c>
      <c r="D20" s="120" t="s">
        <v>43</v>
      </c>
      <c r="E20" s="30"/>
    </row>
    <row r="21" spans="1:5" ht="22" thickBot="1" x14ac:dyDescent="0.3">
      <c r="A21" s="119"/>
      <c r="B21" s="16" t="s">
        <v>23</v>
      </c>
      <c r="C21" s="18">
        <v>16500</v>
      </c>
      <c r="D21" s="121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23"/>
      <c r="E28" s="30"/>
    </row>
    <row r="29" spans="1:5" ht="22" thickBot="1" x14ac:dyDescent="0.3">
      <c r="A29" s="119">
        <v>21</v>
      </c>
      <c r="B29" s="19" t="s">
        <v>31</v>
      </c>
      <c r="C29" s="20">
        <v>7241.4</v>
      </c>
      <c r="D29" s="124"/>
      <c r="E29" s="30"/>
    </row>
    <row r="30" spans="1:5" ht="22" thickBot="1" x14ac:dyDescent="0.3">
      <c r="A30" s="119"/>
      <c r="B30" s="19" t="s">
        <v>32</v>
      </c>
      <c r="C30" s="20">
        <v>2500</v>
      </c>
      <c r="D30" s="124"/>
      <c r="E30" s="30"/>
    </row>
    <row r="31" spans="1:5" ht="22" thickBot="1" x14ac:dyDescent="0.3">
      <c r="A31" s="119"/>
      <c r="B31" s="19" t="s">
        <v>33</v>
      </c>
      <c r="C31" s="20">
        <v>16000</v>
      </c>
      <c r="D31" s="124"/>
      <c r="E31" s="30"/>
    </row>
    <row r="32" spans="1:5" ht="22" thickBot="1" x14ac:dyDescent="0.3">
      <c r="A32" s="119"/>
      <c r="B32" s="19" t="s">
        <v>34</v>
      </c>
      <c r="C32" s="20">
        <v>2552</v>
      </c>
      <c r="D32" s="125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17" t="s">
        <v>80</v>
      </c>
      <c r="C1" s="118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26">
        <v>9</v>
      </c>
      <c r="B11" s="8" t="s">
        <v>13</v>
      </c>
      <c r="C11" s="43">
        <v>79070</v>
      </c>
    </row>
    <row r="12" spans="1:4" ht="21" x14ac:dyDescent="0.25">
      <c r="A12" s="126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26">
        <v>12</v>
      </c>
      <c r="B14" s="7" t="s">
        <v>17</v>
      </c>
      <c r="C14" s="38">
        <v>38500</v>
      </c>
    </row>
    <row r="15" spans="1:4" ht="21" x14ac:dyDescent="0.25">
      <c r="A15" s="126"/>
      <c r="B15" s="10" t="s">
        <v>71</v>
      </c>
      <c r="C15" s="45">
        <v>2500</v>
      </c>
    </row>
    <row r="16" spans="1:4" ht="21" x14ac:dyDescent="0.25">
      <c r="A16" s="126"/>
      <c r="B16" s="10" t="s">
        <v>18</v>
      </c>
      <c r="C16" s="45">
        <v>38500</v>
      </c>
    </row>
    <row r="17" spans="1:3" ht="22" thickBot="1" x14ac:dyDescent="0.3">
      <c r="A17" s="126"/>
      <c r="B17" s="10" t="s">
        <v>88</v>
      </c>
      <c r="C17" s="45">
        <v>3189.58</v>
      </c>
    </row>
    <row r="18" spans="1:3" ht="22" thickBot="1" x14ac:dyDescent="0.3">
      <c r="A18" s="126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26">
        <v>15</v>
      </c>
      <c r="B21" s="14" t="s">
        <v>21</v>
      </c>
      <c r="C21" s="49">
        <v>27000</v>
      </c>
    </row>
    <row r="22" spans="1:3" ht="22" thickBot="1" x14ac:dyDescent="0.3">
      <c r="A22" s="126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26">
        <v>24</v>
      </c>
      <c r="B31" s="19" t="s">
        <v>54</v>
      </c>
      <c r="C31" s="52">
        <v>11612.9</v>
      </c>
    </row>
    <row r="32" spans="1:3" ht="22" thickBot="1" x14ac:dyDescent="0.3">
      <c r="A32" s="126"/>
      <c r="B32" s="19" t="s">
        <v>55</v>
      </c>
      <c r="C32" s="52">
        <v>14000</v>
      </c>
    </row>
    <row r="33" spans="1:3" ht="22" thickBot="1" x14ac:dyDescent="0.3">
      <c r="A33" s="126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17" t="s">
        <v>0</v>
      </c>
      <c r="C1" s="118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26">
        <v>9</v>
      </c>
      <c r="B11" s="8" t="s">
        <v>13</v>
      </c>
      <c r="C11" s="43">
        <v>79070</v>
      </c>
    </row>
    <row r="12" spans="1:3" ht="21" x14ac:dyDescent="0.25">
      <c r="A12" s="126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26">
        <v>12</v>
      </c>
      <c r="B14" s="7" t="s">
        <v>17</v>
      </c>
      <c r="C14" s="38">
        <v>38500</v>
      </c>
    </row>
    <row r="15" spans="1:3" ht="21" x14ac:dyDescent="0.25">
      <c r="A15" s="126"/>
      <c r="B15" s="10" t="s">
        <v>71</v>
      </c>
      <c r="C15" s="45">
        <v>2500</v>
      </c>
    </row>
    <row r="16" spans="1:3" ht="22" thickBot="1" x14ac:dyDescent="0.3">
      <c r="A16" s="126"/>
      <c r="B16" s="10" t="s">
        <v>18</v>
      </c>
      <c r="C16" s="45">
        <v>38500</v>
      </c>
    </row>
    <row r="17" spans="1:3" ht="22" thickBot="1" x14ac:dyDescent="0.3">
      <c r="A17" s="126"/>
      <c r="B17" s="12" t="s">
        <v>19</v>
      </c>
      <c r="C17" s="47">
        <v>17000</v>
      </c>
    </row>
    <row r="18" spans="1:3" ht="22" thickBot="1" x14ac:dyDescent="0.3">
      <c r="A18" s="126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26">
        <v>15</v>
      </c>
      <c r="B21" s="16" t="s">
        <v>73</v>
      </c>
      <c r="C21" s="51">
        <v>4258.0600000000004</v>
      </c>
    </row>
    <row r="22" spans="1:3" ht="22" thickBot="1" x14ac:dyDescent="0.3">
      <c r="A22" s="126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26">
        <v>24</v>
      </c>
      <c r="B31" s="19" t="s">
        <v>55</v>
      </c>
      <c r="C31" s="52">
        <v>14000</v>
      </c>
    </row>
    <row r="32" spans="1:3" ht="22" thickBot="1" x14ac:dyDescent="0.3">
      <c r="A32" s="126"/>
      <c r="B32" s="19" t="s">
        <v>75</v>
      </c>
      <c r="C32" s="52">
        <v>5000</v>
      </c>
    </row>
    <row r="33" spans="1:3" ht="22" thickBot="1" x14ac:dyDescent="0.3">
      <c r="A33" s="126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9" workbookViewId="0">
      <selection activeCell="C27" sqref="C27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29" t="s">
        <v>0</v>
      </c>
      <c r="B1" s="129"/>
      <c r="C1" s="129"/>
      <c r="D1" s="129"/>
    </row>
    <row r="2" spans="1:4" ht="47" x14ac:dyDescent="0.55000000000000004">
      <c r="A2" s="129" t="s">
        <v>89</v>
      </c>
      <c r="B2" s="129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30" t="s">
        <v>35</v>
      </c>
      <c r="B41" s="131"/>
      <c r="C41" s="82">
        <f>SUM(C3:C40)</f>
        <v>2994400.49</v>
      </c>
      <c r="D41" s="79"/>
    </row>
    <row r="42" spans="1:5" ht="31" x14ac:dyDescent="0.35">
      <c r="A42" s="132" t="s">
        <v>96</v>
      </c>
      <c r="B42" s="133"/>
      <c r="C42" s="65">
        <f>SUM(C3:C27)</f>
        <v>1708991.02</v>
      </c>
      <c r="D42" s="79"/>
    </row>
    <row r="43" spans="1:5" ht="31" x14ac:dyDescent="0.35">
      <c r="A43" s="127" t="s">
        <v>97</v>
      </c>
      <c r="B43" s="128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51"/>
  <sheetViews>
    <sheetView workbookViewId="0">
      <selection activeCell="H6" sqref="H6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11.6640625" bestFit="1" customWidth="1"/>
  </cols>
  <sheetData>
    <row r="1" spans="1:4" ht="48" thickBot="1" x14ac:dyDescent="0.6">
      <c r="B1" s="134" t="s">
        <v>0</v>
      </c>
      <c r="C1" s="135"/>
      <c r="D1" s="136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99">
        <v>1</v>
      </c>
      <c r="B3" s="37" t="s">
        <v>4</v>
      </c>
      <c r="C3" s="5">
        <v>54435.48</v>
      </c>
      <c r="D3" s="107"/>
    </row>
    <row r="4" spans="1:4" ht="22" thickBot="1" x14ac:dyDescent="0.3">
      <c r="A4" s="99">
        <v>2</v>
      </c>
      <c r="B4" s="37" t="s">
        <v>7</v>
      </c>
      <c r="C4" s="5">
        <v>28225.81</v>
      </c>
      <c r="D4" s="107"/>
    </row>
    <row r="5" spans="1:4" ht="22" thickBot="1" x14ac:dyDescent="0.3">
      <c r="A5" s="99">
        <v>3</v>
      </c>
      <c r="B5" s="37" t="s">
        <v>122</v>
      </c>
      <c r="C5" s="5">
        <v>55000</v>
      </c>
      <c r="D5" s="107"/>
    </row>
    <row r="6" spans="1:4" ht="22" thickBot="1" x14ac:dyDescent="0.3">
      <c r="A6" s="99">
        <v>4</v>
      </c>
      <c r="B6" s="37" t="s">
        <v>124</v>
      </c>
      <c r="C6" s="5">
        <f>(35000/31)*3</f>
        <v>3387.0967741935483</v>
      </c>
      <c r="D6" s="107"/>
    </row>
    <row r="7" spans="1:4" ht="22" thickBot="1" x14ac:dyDescent="0.3">
      <c r="A7" s="110">
        <v>5</v>
      </c>
      <c r="B7" s="111" t="s">
        <v>9</v>
      </c>
      <c r="C7" s="112">
        <v>35000</v>
      </c>
      <c r="D7" s="113" t="s">
        <v>139</v>
      </c>
    </row>
    <row r="8" spans="1:4" ht="22" thickBot="1" x14ac:dyDescent="0.3">
      <c r="A8" s="105">
        <v>6</v>
      </c>
      <c r="B8" s="89" t="s">
        <v>107</v>
      </c>
      <c r="C8" s="9">
        <v>49755</v>
      </c>
      <c r="D8" s="108" t="s">
        <v>123</v>
      </c>
    </row>
    <row r="9" spans="1:4" ht="22" thickBot="1" x14ac:dyDescent="0.3">
      <c r="A9" s="99">
        <v>7</v>
      </c>
      <c r="B9" s="40" t="s">
        <v>108</v>
      </c>
      <c r="C9" s="5">
        <v>80000</v>
      </c>
      <c r="D9" s="107"/>
    </row>
    <row r="10" spans="1:4" ht="22" thickBot="1" x14ac:dyDescent="0.3">
      <c r="A10" s="110">
        <v>8</v>
      </c>
      <c r="B10" s="111" t="s">
        <v>16</v>
      </c>
      <c r="C10" s="112">
        <v>69612.899999999994</v>
      </c>
      <c r="D10" s="113" t="s">
        <v>139</v>
      </c>
    </row>
    <row r="11" spans="1:4" ht="22" thickBot="1" x14ac:dyDescent="0.3">
      <c r="A11" s="100">
        <v>9</v>
      </c>
      <c r="B11" s="86" t="s">
        <v>20</v>
      </c>
      <c r="C11" s="91">
        <v>30000</v>
      </c>
      <c r="D11" s="107"/>
    </row>
    <row r="12" spans="1:4" ht="22" thickBot="1" x14ac:dyDescent="0.3">
      <c r="A12" s="99">
        <v>10</v>
      </c>
      <c r="B12" s="56" t="s">
        <v>21</v>
      </c>
      <c r="C12" s="92">
        <v>27000</v>
      </c>
      <c r="D12" s="107"/>
    </row>
    <row r="13" spans="1:4" ht="22" thickBot="1" x14ac:dyDescent="0.3">
      <c r="A13" s="110">
        <v>11</v>
      </c>
      <c r="B13" s="114" t="s">
        <v>24</v>
      </c>
      <c r="C13" s="115">
        <v>24322.58</v>
      </c>
      <c r="D13" s="113" t="s">
        <v>139</v>
      </c>
    </row>
    <row r="14" spans="1:4" ht="22" thickBot="1" x14ac:dyDescent="0.3">
      <c r="A14" s="105">
        <v>12</v>
      </c>
      <c r="B14" s="59" t="s">
        <v>25</v>
      </c>
      <c r="C14" s="25">
        <v>50000</v>
      </c>
      <c r="D14" s="108">
        <v>1307</v>
      </c>
    </row>
    <row r="15" spans="1:4" ht="22" thickBot="1" x14ac:dyDescent="0.3">
      <c r="A15" s="98">
        <v>13</v>
      </c>
      <c r="B15" s="87" t="s">
        <v>109</v>
      </c>
      <c r="C15" s="93">
        <v>15000</v>
      </c>
      <c r="D15" s="107"/>
    </row>
    <row r="16" spans="1:4" ht="22" thickBot="1" x14ac:dyDescent="0.3">
      <c r="A16" s="116">
        <v>14</v>
      </c>
      <c r="B16" s="114" t="s">
        <v>28</v>
      </c>
      <c r="C16" s="115">
        <v>9000</v>
      </c>
      <c r="D16" s="113" t="s">
        <v>139</v>
      </c>
    </row>
    <row r="17" spans="1:4" ht="22" thickBot="1" x14ac:dyDescent="0.3">
      <c r="A17" s="110">
        <v>15</v>
      </c>
      <c r="B17" s="114" t="s">
        <v>29</v>
      </c>
      <c r="C17" s="115">
        <v>14000</v>
      </c>
      <c r="D17" s="113" t="s">
        <v>139</v>
      </c>
    </row>
    <row r="18" spans="1:4" ht="22" thickBot="1" x14ac:dyDescent="0.3">
      <c r="A18" s="110">
        <v>16</v>
      </c>
      <c r="B18" s="114" t="s">
        <v>110</v>
      </c>
      <c r="C18" s="115">
        <v>23000</v>
      </c>
      <c r="D18" s="113" t="s">
        <v>138</v>
      </c>
    </row>
    <row r="19" spans="1:4" ht="22" thickBot="1" x14ac:dyDescent="0.3">
      <c r="A19" s="110">
        <v>17</v>
      </c>
      <c r="B19" s="114" t="s">
        <v>111</v>
      </c>
      <c r="C19" s="115">
        <v>17000</v>
      </c>
      <c r="D19" s="113" t="s">
        <v>138</v>
      </c>
    </row>
    <row r="20" spans="1:4" ht="22" thickBot="1" x14ac:dyDescent="0.3">
      <c r="A20" s="105">
        <v>18</v>
      </c>
      <c r="B20" s="59" t="s">
        <v>112</v>
      </c>
      <c r="C20" s="25">
        <v>39000</v>
      </c>
      <c r="D20" s="108">
        <v>918</v>
      </c>
    </row>
    <row r="21" spans="1:4" ht="22" thickBot="1" x14ac:dyDescent="0.3">
      <c r="A21" s="106">
        <v>19</v>
      </c>
      <c r="B21" s="59" t="s">
        <v>113</v>
      </c>
      <c r="C21" s="25">
        <v>20000</v>
      </c>
      <c r="D21" s="108">
        <v>474</v>
      </c>
    </row>
    <row r="22" spans="1:4" ht="22" thickBot="1" x14ac:dyDescent="0.3">
      <c r="A22" s="102"/>
      <c r="B22" s="103"/>
      <c r="C22" s="104"/>
      <c r="D22" s="109"/>
    </row>
    <row r="23" spans="1:4" ht="27" thickBot="1" x14ac:dyDescent="0.25">
      <c r="A23" s="137" t="s">
        <v>134</v>
      </c>
      <c r="B23" s="138"/>
      <c r="C23" s="138"/>
      <c r="D23" s="139"/>
    </row>
    <row r="24" spans="1:4" ht="21" x14ac:dyDescent="0.25">
      <c r="A24" s="76" t="s">
        <v>135</v>
      </c>
      <c r="B24" s="77" t="s">
        <v>99</v>
      </c>
      <c r="C24" s="78">
        <v>76525.679999999993</v>
      </c>
      <c r="D24" s="79"/>
    </row>
    <row r="25" spans="1:4" ht="21" x14ac:dyDescent="0.25">
      <c r="A25" s="76" t="s">
        <v>135</v>
      </c>
      <c r="B25" s="77" t="s">
        <v>85</v>
      </c>
      <c r="C25" s="78">
        <v>191666</v>
      </c>
      <c r="D25" s="79"/>
    </row>
    <row r="26" spans="1:4" ht="21" x14ac:dyDescent="0.25">
      <c r="A26" s="76" t="s">
        <v>135</v>
      </c>
      <c r="B26" s="77" t="s">
        <v>117</v>
      </c>
      <c r="C26" s="78">
        <v>29742</v>
      </c>
      <c r="D26" s="79"/>
    </row>
    <row r="27" spans="1:4" ht="21" x14ac:dyDescent="0.25">
      <c r="A27" s="76" t="s">
        <v>135</v>
      </c>
      <c r="B27" s="77" t="s">
        <v>87</v>
      </c>
      <c r="C27" s="78">
        <v>115000</v>
      </c>
      <c r="D27" s="79"/>
    </row>
    <row r="28" spans="1:4" ht="21" x14ac:dyDescent="0.25">
      <c r="A28" s="76" t="s">
        <v>135</v>
      </c>
      <c r="B28" s="77" t="s">
        <v>120</v>
      </c>
      <c r="C28" s="88">
        <v>209620</v>
      </c>
      <c r="D28" s="78"/>
    </row>
    <row r="29" spans="1:4" ht="21" x14ac:dyDescent="0.25">
      <c r="A29" s="76" t="s">
        <v>135</v>
      </c>
      <c r="B29" s="77" t="s">
        <v>121</v>
      </c>
      <c r="C29" s="78">
        <v>223642.86</v>
      </c>
      <c r="D29" s="79"/>
    </row>
    <row r="30" spans="1:4" ht="21" x14ac:dyDescent="0.25">
      <c r="A30" s="76" t="s">
        <v>135</v>
      </c>
      <c r="B30" s="77" t="s">
        <v>115</v>
      </c>
      <c r="C30" s="88">
        <v>168000</v>
      </c>
      <c r="D30" s="78"/>
    </row>
    <row r="31" spans="1:4" ht="21" x14ac:dyDescent="0.25">
      <c r="A31" s="76" t="s">
        <v>135</v>
      </c>
      <c r="B31" s="77" t="s">
        <v>118</v>
      </c>
      <c r="C31" s="78">
        <v>141000</v>
      </c>
      <c r="D31" s="79"/>
    </row>
    <row r="32" spans="1:4" ht="21" x14ac:dyDescent="0.25">
      <c r="A32" s="76" t="s">
        <v>135</v>
      </c>
      <c r="B32" s="77" t="s">
        <v>116</v>
      </c>
      <c r="C32" s="78">
        <v>77000</v>
      </c>
      <c r="D32" s="79"/>
    </row>
    <row r="33" spans="1:4" ht="21" x14ac:dyDescent="0.25">
      <c r="A33" s="76" t="s">
        <v>137</v>
      </c>
      <c r="B33" s="77" t="s">
        <v>51</v>
      </c>
      <c r="C33" s="78">
        <v>341000</v>
      </c>
      <c r="D33" s="79"/>
    </row>
    <row r="34" spans="1:4" ht="21" x14ac:dyDescent="0.25">
      <c r="A34" s="76" t="s">
        <v>137</v>
      </c>
      <c r="B34" s="80" t="s">
        <v>11</v>
      </c>
      <c r="C34" s="81">
        <v>514388</v>
      </c>
      <c r="D34" s="79"/>
    </row>
    <row r="35" spans="1:4" ht="21" x14ac:dyDescent="0.25">
      <c r="A35" s="76" t="s">
        <v>137</v>
      </c>
      <c r="B35" s="80" t="s">
        <v>79</v>
      </c>
      <c r="C35" s="81">
        <v>42300</v>
      </c>
      <c r="D35" s="79"/>
    </row>
    <row r="36" spans="1:4" ht="21" x14ac:dyDescent="0.25">
      <c r="A36" s="76" t="s">
        <v>137</v>
      </c>
      <c r="B36" s="80" t="s">
        <v>17</v>
      </c>
      <c r="C36" s="81">
        <v>33291.910000000003</v>
      </c>
      <c r="D36" s="79"/>
    </row>
    <row r="37" spans="1:4" ht="21" x14ac:dyDescent="0.25">
      <c r="A37" s="76" t="s">
        <v>137</v>
      </c>
      <c r="B37" s="77" t="s">
        <v>20</v>
      </c>
      <c r="C37" s="78">
        <v>30000</v>
      </c>
      <c r="D37" s="79"/>
    </row>
    <row r="38" spans="1:4" ht="21" x14ac:dyDescent="0.25">
      <c r="A38" s="76" t="s">
        <v>137</v>
      </c>
      <c r="B38" s="77" t="s">
        <v>100</v>
      </c>
      <c r="C38" s="78">
        <v>0</v>
      </c>
      <c r="D38" s="79"/>
    </row>
    <row r="39" spans="1:4" ht="21" x14ac:dyDescent="0.25">
      <c r="A39" s="76" t="s">
        <v>137</v>
      </c>
      <c r="B39" s="77" t="s">
        <v>94</v>
      </c>
      <c r="C39" s="78">
        <v>18000</v>
      </c>
      <c r="D39" s="79"/>
    </row>
    <row r="40" spans="1:4" ht="21" x14ac:dyDescent="0.25">
      <c r="A40" s="76" t="s">
        <v>137</v>
      </c>
      <c r="B40" s="77" t="s">
        <v>98</v>
      </c>
      <c r="C40" s="78">
        <v>12000</v>
      </c>
      <c r="D40" s="79"/>
    </row>
    <row r="41" spans="1:4" ht="21" x14ac:dyDescent="0.25">
      <c r="A41" s="76" t="s">
        <v>137</v>
      </c>
      <c r="B41" s="80" t="s">
        <v>114</v>
      </c>
      <c r="C41" s="140">
        <v>13033.33</v>
      </c>
      <c r="D41" s="141" t="s">
        <v>136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30" t="s">
        <v>35</v>
      </c>
      <c r="B43" s="131"/>
      <c r="C43" s="82">
        <f>SUM(C3:C22)+SUM(C24:C42)</f>
        <v>2879948.6467741937</v>
      </c>
      <c r="D43" s="79"/>
    </row>
    <row r="44" spans="1:4" ht="31" x14ac:dyDescent="0.35">
      <c r="A44" s="132" t="s">
        <v>96</v>
      </c>
      <c r="B44" s="133"/>
      <c r="C44" s="65">
        <f>SUM(C3:C21)</f>
        <v>643738.86677419348</v>
      </c>
      <c r="D44" s="79"/>
    </row>
    <row r="45" spans="1:4" ht="32" thickBot="1" x14ac:dyDescent="0.4">
      <c r="A45" s="127" t="s">
        <v>97</v>
      </c>
      <c r="B45" s="128"/>
      <c r="C45" s="83">
        <f>SUM(C24:C42)</f>
        <v>2236209.7800000003</v>
      </c>
      <c r="D45" s="79"/>
    </row>
    <row r="46" spans="1:4" ht="27" thickBot="1" x14ac:dyDescent="0.25">
      <c r="A46" s="137"/>
      <c r="B46" s="138"/>
      <c r="C46" s="138"/>
      <c r="D46" s="139"/>
    </row>
    <row r="47" spans="1:4" ht="27" thickBot="1" x14ac:dyDescent="0.25">
      <c r="A47" s="137" t="s">
        <v>141</v>
      </c>
      <c r="B47" s="138"/>
      <c r="C47" s="138"/>
      <c r="D47" s="139"/>
    </row>
    <row r="48" spans="1:4" ht="21" x14ac:dyDescent="0.25">
      <c r="A48" s="142" t="s">
        <v>135</v>
      </c>
      <c r="B48" s="73" t="s">
        <v>84</v>
      </c>
      <c r="C48" s="74">
        <v>12000</v>
      </c>
      <c r="D48" s="143" t="s">
        <v>140</v>
      </c>
    </row>
    <row r="49" spans="1:4" ht="21" x14ac:dyDescent="0.25">
      <c r="A49" s="142" t="s">
        <v>135</v>
      </c>
      <c r="B49" s="73" t="s">
        <v>119</v>
      </c>
      <c r="C49" s="74">
        <v>12612.9</v>
      </c>
      <c r="D49" s="143" t="s">
        <v>140</v>
      </c>
    </row>
    <row r="50" spans="1:4" ht="22" thickBot="1" x14ac:dyDescent="0.3">
      <c r="A50" s="144" t="s">
        <v>137</v>
      </c>
      <c r="B50" s="145" t="s">
        <v>92</v>
      </c>
      <c r="C50" s="146">
        <v>23000</v>
      </c>
      <c r="D50" s="147" t="s">
        <v>140</v>
      </c>
    </row>
    <row r="51" spans="1:4" ht="32" thickBot="1" x14ac:dyDescent="0.4">
      <c r="A51" s="148" t="s">
        <v>142</v>
      </c>
      <c r="B51" s="149"/>
      <c r="C51" s="150">
        <f>SUM(C48:C50)</f>
        <v>47612.9</v>
      </c>
      <c r="D51" s="151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8"/>
  <sheetViews>
    <sheetView tabSelected="1" topLeftCell="A7" workbookViewId="0">
      <selection activeCell="N9" sqref="N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34" t="s">
        <v>0</v>
      </c>
      <c r="C1" s="135"/>
      <c r="D1" s="136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99">
        <v>1</v>
      </c>
      <c r="B3" s="37" t="s">
        <v>4</v>
      </c>
      <c r="C3" s="5">
        <v>59951.61</v>
      </c>
      <c r="D3" s="96"/>
    </row>
    <row r="4" spans="1:4" ht="22" thickBot="1" x14ac:dyDescent="0.3">
      <c r="A4" s="99">
        <v>2</v>
      </c>
      <c r="B4" s="37" t="s">
        <v>7</v>
      </c>
      <c r="C4" s="5">
        <v>28225.81</v>
      </c>
      <c r="D4" s="96"/>
    </row>
    <row r="5" spans="1:4" ht="22" thickBot="1" x14ac:dyDescent="0.3">
      <c r="A5" s="99">
        <v>3</v>
      </c>
      <c r="B5" s="37" t="s">
        <v>11</v>
      </c>
      <c r="C5" s="5">
        <v>324000</v>
      </c>
      <c r="D5" s="96"/>
    </row>
    <row r="6" spans="1:4" ht="22" thickBot="1" x14ac:dyDescent="0.3">
      <c r="A6" s="99">
        <v>4</v>
      </c>
      <c r="B6" s="37" t="s">
        <v>127</v>
      </c>
      <c r="C6" s="5">
        <v>35000</v>
      </c>
      <c r="D6" s="96"/>
    </row>
    <row r="7" spans="1:4" ht="22" thickBot="1" x14ac:dyDescent="0.3">
      <c r="A7" s="99">
        <v>5</v>
      </c>
      <c r="B7" s="37" t="s">
        <v>133</v>
      </c>
      <c r="C7" s="5">
        <v>204600</v>
      </c>
      <c r="D7" s="96"/>
    </row>
    <row r="8" spans="1:4" ht="22" thickBot="1" x14ac:dyDescent="0.3">
      <c r="A8" s="99">
        <v>6</v>
      </c>
      <c r="B8" s="37" t="s">
        <v>125</v>
      </c>
      <c r="C8" s="5">
        <v>105000</v>
      </c>
      <c r="D8" s="96"/>
    </row>
    <row r="9" spans="1:4" ht="22" thickBot="1" x14ac:dyDescent="0.3">
      <c r="A9" s="99">
        <v>7</v>
      </c>
      <c r="B9" s="37" t="s">
        <v>9</v>
      </c>
      <c r="C9" s="6">
        <v>35000</v>
      </c>
      <c r="D9" s="96"/>
    </row>
    <row r="10" spans="1:4" ht="22" thickBot="1" x14ac:dyDescent="0.3">
      <c r="A10" s="99">
        <v>8</v>
      </c>
      <c r="B10" s="40" t="s">
        <v>130</v>
      </c>
      <c r="C10" s="5">
        <v>49755</v>
      </c>
      <c r="D10" s="101"/>
    </row>
    <row r="11" spans="1:4" ht="22" thickBot="1" x14ac:dyDescent="0.3">
      <c r="A11" s="99">
        <v>9</v>
      </c>
      <c r="B11" s="40" t="s">
        <v>131</v>
      </c>
      <c r="C11" s="5">
        <v>80000</v>
      </c>
      <c r="D11" s="96"/>
    </row>
    <row r="12" spans="1:4" ht="22" thickBot="1" x14ac:dyDescent="0.3">
      <c r="A12" s="99">
        <v>10</v>
      </c>
      <c r="B12" s="40" t="s">
        <v>16</v>
      </c>
      <c r="C12" s="5">
        <v>69612.899999999994</v>
      </c>
      <c r="D12" s="96"/>
    </row>
    <row r="13" spans="1:4" ht="22" thickBot="1" x14ac:dyDescent="0.3">
      <c r="A13" s="99">
        <v>11</v>
      </c>
      <c r="B13" s="152" t="s">
        <v>143</v>
      </c>
      <c r="C13" s="104">
        <f>((16500/30)*14) + ((36000/30)*13) + 5000</f>
        <v>28300</v>
      </c>
      <c r="D13" s="96"/>
    </row>
    <row r="14" spans="1:4" ht="22" thickBot="1" x14ac:dyDescent="0.3">
      <c r="A14" s="99">
        <v>12</v>
      </c>
      <c r="B14" s="86" t="s">
        <v>20</v>
      </c>
      <c r="C14" s="91">
        <v>30000</v>
      </c>
      <c r="D14" s="96"/>
    </row>
    <row r="15" spans="1:4" ht="22" thickBot="1" x14ac:dyDescent="0.3">
      <c r="A15" s="99">
        <v>13</v>
      </c>
      <c r="B15" s="56" t="s">
        <v>21</v>
      </c>
      <c r="C15" s="92">
        <v>27000</v>
      </c>
      <c r="D15" s="96"/>
    </row>
    <row r="16" spans="1:4" ht="22" thickBot="1" x14ac:dyDescent="0.3">
      <c r="A16" s="99">
        <v>14</v>
      </c>
      <c r="B16" s="87" t="s">
        <v>24</v>
      </c>
      <c r="C16" s="93">
        <v>26000</v>
      </c>
      <c r="D16" s="96"/>
    </row>
    <row r="17" spans="1:4" ht="22" thickBot="1" x14ac:dyDescent="0.3">
      <c r="A17" s="99">
        <v>15</v>
      </c>
      <c r="B17" s="87" t="s">
        <v>25</v>
      </c>
      <c r="C17" s="93">
        <v>50000</v>
      </c>
      <c r="D17" s="96"/>
    </row>
    <row r="18" spans="1:4" ht="22" thickBot="1" x14ac:dyDescent="0.3">
      <c r="A18" s="99">
        <v>16</v>
      </c>
      <c r="B18" s="87" t="s">
        <v>109</v>
      </c>
      <c r="C18" s="93">
        <v>15000</v>
      </c>
      <c r="D18" s="96"/>
    </row>
    <row r="19" spans="1:4" ht="22" thickBot="1" x14ac:dyDescent="0.3">
      <c r="A19" s="99">
        <v>17</v>
      </c>
      <c r="B19" s="87" t="s">
        <v>28</v>
      </c>
      <c r="C19" s="93">
        <v>9000</v>
      </c>
      <c r="D19" s="96"/>
    </row>
    <row r="20" spans="1:4" ht="22" thickBot="1" x14ac:dyDescent="0.3">
      <c r="A20" s="99">
        <v>18</v>
      </c>
      <c r="B20" s="87" t="s">
        <v>29</v>
      </c>
      <c r="C20" s="93">
        <v>14000</v>
      </c>
      <c r="D20" s="96"/>
    </row>
    <row r="21" spans="1:4" ht="22" thickBot="1" x14ac:dyDescent="0.3">
      <c r="A21" s="99">
        <v>19</v>
      </c>
      <c r="B21" s="87" t="s">
        <v>110</v>
      </c>
      <c r="C21" s="93">
        <v>23000</v>
      </c>
      <c r="D21" s="96"/>
    </row>
    <row r="22" spans="1:4" ht="22" thickBot="1" x14ac:dyDescent="0.3">
      <c r="A22" s="99">
        <v>20</v>
      </c>
      <c r="B22" s="87" t="s">
        <v>111</v>
      </c>
      <c r="C22" s="93">
        <v>17000</v>
      </c>
      <c r="D22" s="96"/>
    </row>
    <row r="23" spans="1:4" ht="22" thickBot="1" x14ac:dyDescent="0.3">
      <c r="A23" s="99">
        <v>21</v>
      </c>
      <c r="B23" s="87" t="s">
        <v>129</v>
      </c>
      <c r="C23" s="93">
        <v>39000</v>
      </c>
      <c r="D23" s="96"/>
    </row>
    <row r="24" spans="1:4" ht="22" thickBot="1" x14ac:dyDescent="0.3">
      <c r="A24" s="99">
        <v>22</v>
      </c>
      <c r="B24" s="87" t="s">
        <v>128</v>
      </c>
      <c r="C24" s="93">
        <v>20000</v>
      </c>
      <c r="D24" s="96"/>
    </row>
    <row r="25" spans="1:4" ht="22" thickBot="1" x14ac:dyDescent="0.3">
      <c r="A25" s="99">
        <v>23</v>
      </c>
      <c r="B25" s="87" t="s">
        <v>132</v>
      </c>
      <c r="C25" s="93">
        <f>(17000/30)* 23</f>
        <v>13033.333333333332</v>
      </c>
      <c r="D25" s="96"/>
    </row>
    <row r="26" spans="1:4" ht="22" thickBot="1" x14ac:dyDescent="0.3">
      <c r="B26" s="87"/>
      <c r="C26" s="93"/>
      <c r="D26" s="96"/>
    </row>
    <row r="27" spans="1:4" ht="22" thickBot="1" x14ac:dyDescent="0.3">
      <c r="B27" s="87"/>
      <c r="C27" s="94"/>
      <c r="D27" s="96"/>
    </row>
    <row r="28" spans="1:4" ht="32" thickBot="1" x14ac:dyDescent="0.4">
      <c r="B28" s="21" t="s">
        <v>35</v>
      </c>
      <c r="C28" s="22">
        <f>SUM(C3:C27)</f>
        <v>1302478.6533333331</v>
      </c>
      <c r="D28" s="97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2024-06-14T17:27:42Z</cp:lastPrinted>
  <dcterms:created xsi:type="dcterms:W3CDTF">2024-03-01T18:12:29Z</dcterms:created>
  <dcterms:modified xsi:type="dcterms:W3CDTF">2024-06-18T12:16:22Z</dcterms:modified>
</cp:coreProperties>
</file>