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3D20DAE5-B75A-1B4A-A896-2919C123DDA7}" xr6:coauthVersionLast="47" xr6:coauthVersionMax="47" xr10:uidLastSave="{00000000-0000-0000-0000-000000000000}"/>
  <bookViews>
    <workbookView xWindow="0" yWindow="720" windowWidth="29400" windowHeight="18400" firstSheet="1" activeTab="7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8" l="1"/>
  <c r="C19" i="8" l="1"/>
  <c r="C18" i="8"/>
  <c r="C54" i="7"/>
  <c r="C56" i="7" s="1"/>
  <c r="C15" i="7"/>
  <c r="C22" i="7"/>
  <c r="C32" i="7"/>
  <c r="C45" i="7" s="1"/>
  <c r="C46" i="6"/>
  <c r="C45" i="6"/>
  <c r="C44" i="6"/>
  <c r="C27" i="8" l="1"/>
  <c r="C44" i="7"/>
  <c r="C43" i="7"/>
  <c r="C52" i="6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<sst xmlns="http://schemas.openxmlformats.org/spreadsheetml/2006/main" count="423" uniqueCount="172">
  <si>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</si>
  <si>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</si>
  <si>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</si>
  <si>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</si>
  <si>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</si>
  <si>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</si>
  <si>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</si>
  <si>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</si>
  <si>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</si>
  <si>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</si>
  <si>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</si>
  <si>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</si>
  <si>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</si>
  <si>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</si>
  <si>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</si>
  <si>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</si>
  <si>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</si>
  <si>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</si>
  <si>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</si>
  <si>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</si>
  <si>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</si>
  <si>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</si>
  <si>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</si>
  <si>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</si>
  <si>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</si>
  <si>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</si>
  <si>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</si>
  <si>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</si>
  <si>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</si>
  <si>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</si>
  <si>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</si>
  <si>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</si>
  <si>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</si>
  <si>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</si>
  <si>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</si>
  <si>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</si>
  <si>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</si>
  <si>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</si>
  <si>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</si>
  <si>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</si>
  <si>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</si>
  <si>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</si>
  <si>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</si>
  <si>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</si>
  <si>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</si>
  <si>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</si>
  <si>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</si>
  <si>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</si>
  <si>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</si>
  <si>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</si>
  <si>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</si>
  <si>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</si>
  <si>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</si>
  <si>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</si>
  <si>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</si>
  <si>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</si>
  <si>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</si>
  <si>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</si>
  <si>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</si>
  <si>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</si>
  <si>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</si>
  <si>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</si>
  <si>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</si>
  <si>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</si>
  <si>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</si>
  <si>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</si>
  <si>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</si>
  <si>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</si>
  <si>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</si>
  <si>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</si>
  <si>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</si>
  <si>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</si>
  <si>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</si>
  <si>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</si>
  <si>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</si>
  <si>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</si>
  <si>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</si>
  <si>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</si>
  <si>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</si>
  <si>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</si>
  <si>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</si>
  <si>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</si>
  <si>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</si>
  <si>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</si>
  <si>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</si>
  <si>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</si>
  <si>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</si>
  <si>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</si>
  <si>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</si>
  <si>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</si>
  <si>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</si>
  <si>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</si>
  <si>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</si>
  <si>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</si>
  <si>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</si>
  <si>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</si>
  <si>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</si>
  <si>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</si>
  <si>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</si>
  <si>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</si>
  <si>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</si>
  <si>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</si>
  <si>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</si>
  <si>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</si>
  <si>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</si>
  <si>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</si>
  <si>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</si>
  <si>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</si>
  <si>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</si>
  <si>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</si>
  <si>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</si>
  <si>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</si>
  <si>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</si>
  <si>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</si>
  <si>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</si>
  <si>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</si>
  <si>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</si>
  <si>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</si>
  <si>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</si>
  <si>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</si>
  <si>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</si>
  <si>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</si>
  <si>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</si>
  <si>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</si>
  <si>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</si>
  <si>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</si>
  <si>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</si>
  <si>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</si>
  <si>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</si>
  <si>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</si>
  <si>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</si>
  <si>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</si>
  <si>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</si>
  <si>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</si>
  <si>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</si>
  <si>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</si>
  <si>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</si>
  <si>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</si>
  <si>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</si>
  <si>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</si>
  <si>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</si>
  <si>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</si>
  <si>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</si>
  <si>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</si>
  <si>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</si>
  <si>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</si>
  <si>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</si>
  <si>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</si>
  <si>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</si>
  <si>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</si>
  <si>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</si>
  <si>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</si>
  <si>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</si>
  <si>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</si>
  <si>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</si>
  <si>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</si>
  <si>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</si>
  <si>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</si>
  <si>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</si>
  <si>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</si>
  <si>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</si>
  <si>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</si>
  <si>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</si>
  <si>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DISEL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</si>
  <si>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</si>
  <si>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</si>
  <si>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</si>
  <si>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</si>
  <si>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</si>
  <si>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JHSF - PRÓ GOLF - PAROU DIA 16/07</t>
  </si>
  <si>
    <t>AFONSO FRANÇA ASHLAND - 11/07</t>
  </si>
  <si>
    <t xml:space="preserve">GATHI - TRATOR DE ESTEIRAS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</si>
</sst>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44" t="s">
        <v>0</v>
      </c>
      <c r="B1" s="145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44" t="s">
        <v>0</v>
      </c>
      <c r="C1" s="145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46">
        <v>9</v>
      </c>
      <c r="B11" s="8" t="s">
        <v>13</v>
      </c>
      <c r="C11" s="9">
        <v>100000</v>
      </c>
      <c r="D11" s="147" t="s">
        <v>38</v>
      </c>
      <c r="E11" s="30"/>
    </row>
    <row r="12" spans="1:5" ht="21" x14ac:dyDescent="0.25">
      <c r="A12" s="146"/>
      <c r="B12" s="8" t="s">
        <v>14</v>
      </c>
      <c r="C12" s="9">
        <v>100000</v>
      </c>
      <c r="D12" s="148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46">
        <v>12</v>
      </c>
      <c r="B15" s="7" t="s">
        <v>17</v>
      </c>
      <c r="C15" s="5">
        <v>38500</v>
      </c>
      <c r="D15" s="147" t="s">
        <v>40</v>
      </c>
      <c r="E15" s="30"/>
    </row>
    <row r="16" spans="1:5" ht="22" thickBot="1" x14ac:dyDescent="0.3">
      <c r="A16" s="146"/>
      <c r="B16" s="10" t="s">
        <v>18</v>
      </c>
      <c r="C16" s="11">
        <v>38500</v>
      </c>
      <c r="D16" s="149"/>
      <c r="E16" s="30"/>
    </row>
    <row r="17" spans="1:5" ht="22" thickBot="1" x14ac:dyDescent="0.3">
      <c r="A17" s="146"/>
      <c r="B17" s="12" t="s">
        <v>19</v>
      </c>
      <c r="C17" s="13">
        <v>17000</v>
      </c>
      <c r="D17" s="148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46">
        <v>13</v>
      </c>
      <c r="B20" s="16" t="s">
        <v>22</v>
      </c>
      <c r="C20" s="17">
        <v>16500</v>
      </c>
      <c r="D20" s="147" t="s">
        <v>43</v>
      </c>
      <c r="E20" s="30"/>
    </row>
    <row r="21" spans="1:5" ht="22" thickBot="1" x14ac:dyDescent="0.3">
      <c r="A21" s="146"/>
      <c r="B21" s="16" t="s">
        <v>23</v>
      </c>
      <c r="C21" s="18">
        <v>16500</v>
      </c>
      <c r="D21" s="148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50"/>
      <c r="E28" s="30"/>
    </row>
    <row r="29" spans="1:5" ht="22" thickBot="1" x14ac:dyDescent="0.3">
      <c r="A29" s="146">
        <v>21</v>
      </c>
      <c r="B29" s="19" t="s">
        <v>31</v>
      </c>
      <c r="C29" s="20">
        <v>7241.4</v>
      </c>
      <c r="D29" s="151"/>
      <c r="E29" s="30"/>
    </row>
    <row r="30" spans="1:5" ht="22" thickBot="1" x14ac:dyDescent="0.3">
      <c r="A30" s="146"/>
      <c r="B30" s="19" t="s">
        <v>32</v>
      </c>
      <c r="C30" s="20">
        <v>2500</v>
      </c>
      <c r="D30" s="151"/>
      <c r="E30" s="30"/>
    </row>
    <row r="31" spans="1:5" ht="22" thickBot="1" x14ac:dyDescent="0.3">
      <c r="A31" s="146"/>
      <c r="B31" s="19" t="s">
        <v>33</v>
      </c>
      <c r="C31" s="20">
        <v>16000</v>
      </c>
      <c r="D31" s="151"/>
      <c r="E31" s="30"/>
    </row>
    <row r="32" spans="1:5" ht="22" thickBot="1" x14ac:dyDescent="0.3">
      <c r="A32" s="146"/>
      <c r="B32" s="19" t="s">
        <v>34</v>
      </c>
      <c r="C32" s="20">
        <v>2552</v>
      </c>
      <c r="D32" s="152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44" t="s">
        <v>80</v>
      </c>
      <c r="C1" s="145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53">
        <v>9</v>
      </c>
      <c r="B11" s="8" t="s">
        <v>13</v>
      </c>
      <c r="C11" s="43">
        <v>79070</v>
      </c>
    </row>
    <row r="12" spans="1:4" ht="21" x14ac:dyDescent="0.25">
      <c r="A12" s="153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53">
        <v>12</v>
      </c>
      <c r="B14" s="7" t="s">
        <v>17</v>
      </c>
      <c r="C14" s="38">
        <v>38500</v>
      </c>
    </row>
    <row r="15" spans="1:4" ht="21" x14ac:dyDescent="0.25">
      <c r="A15" s="153"/>
      <c r="B15" s="10" t="s">
        <v>71</v>
      </c>
      <c r="C15" s="45">
        <v>2500</v>
      </c>
    </row>
    <row r="16" spans="1:4" ht="21" x14ac:dyDescent="0.25">
      <c r="A16" s="153"/>
      <c r="B16" s="10" t="s">
        <v>18</v>
      </c>
      <c r="C16" s="45">
        <v>38500</v>
      </c>
    </row>
    <row r="17" spans="1:3" ht="22" thickBot="1" x14ac:dyDescent="0.3">
      <c r="A17" s="153"/>
      <c r="B17" s="10" t="s">
        <v>88</v>
      </c>
      <c r="C17" s="45">
        <v>3189.58</v>
      </c>
    </row>
    <row r="18" spans="1:3" ht="22" thickBot="1" x14ac:dyDescent="0.3">
      <c r="A18" s="153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53">
        <v>15</v>
      </c>
      <c r="B21" s="14" t="s">
        <v>21</v>
      </c>
      <c r="C21" s="49">
        <v>27000</v>
      </c>
    </row>
    <row r="22" spans="1:3" ht="22" thickBot="1" x14ac:dyDescent="0.3">
      <c r="A22" s="153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53">
        <v>24</v>
      </c>
      <c r="B31" s="19" t="s">
        <v>54</v>
      </c>
      <c r="C31" s="52">
        <v>11612.9</v>
      </c>
    </row>
    <row r="32" spans="1:3" ht="22" thickBot="1" x14ac:dyDescent="0.3">
      <c r="A32" s="153"/>
      <c r="B32" s="19" t="s">
        <v>55</v>
      </c>
      <c r="C32" s="52">
        <v>14000</v>
      </c>
    </row>
    <row r="33" spans="1:3" ht="22" thickBot="1" x14ac:dyDescent="0.3">
      <c r="A33" s="153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44" t="s">
        <v>0</v>
      </c>
      <c r="C1" s="145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53">
        <v>9</v>
      </c>
      <c r="B11" s="8" t="s">
        <v>13</v>
      </c>
      <c r="C11" s="43">
        <v>79070</v>
      </c>
    </row>
    <row r="12" spans="1:3" ht="21" x14ac:dyDescent="0.25">
      <c r="A12" s="153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53">
        <v>12</v>
      </c>
      <c r="B14" s="7" t="s">
        <v>17</v>
      </c>
      <c r="C14" s="38">
        <v>38500</v>
      </c>
    </row>
    <row r="15" spans="1:3" ht="21" x14ac:dyDescent="0.25">
      <c r="A15" s="153"/>
      <c r="B15" s="10" t="s">
        <v>71</v>
      </c>
      <c r="C15" s="45">
        <v>2500</v>
      </c>
    </row>
    <row r="16" spans="1:3" ht="22" thickBot="1" x14ac:dyDescent="0.3">
      <c r="A16" s="153"/>
      <c r="B16" s="10" t="s">
        <v>18</v>
      </c>
      <c r="C16" s="45">
        <v>38500</v>
      </c>
    </row>
    <row r="17" spans="1:3" ht="22" thickBot="1" x14ac:dyDescent="0.3">
      <c r="A17" s="153"/>
      <c r="B17" s="12" t="s">
        <v>19</v>
      </c>
      <c r="C17" s="47">
        <v>17000</v>
      </c>
    </row>
    <row r="18" spans="1:3" ht="22" thickBot="1" x14ac:dyDescent="0.3">
      <c r="A18" s="153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53">
        <v>15</v>
      </c>
      <c r="B21" s="16" t="s">
        <v>73</v>
      </c>
      <c r="C21" s="51">
        <v>4258.0600000000004</v>
      </c>
    </row>
    <row r="22" spans="1:3" ht="22" thickBot="1" x14ac:dyDescent="0.3">
      <c r="A22" s="153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53">
        <v>24</v>
      </c>
      <c r="B31" s="19" t="s">
        <v>55</v>
      </c>
      <c r="C31" s="52">
        <v>14000</v>
      </c>
    </row>
    <row r="32" spans="1:3" ht="22" thickBot="1" x14ac:dyDescent="0.3">
      <c r="A32" s="153"/>
      <c r="B32" s="19" t="s">
        <v>75</v>
      </c>
      <c r="C32" s="52">
        <v>5000</v>
      </c>
    </row>
    <row r="33" spans="1:3" ht="22" thickBot="1" x14ac:dyDescent="0.3">
      <c r="A33" s="153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56" t="s">
        <v>0</v>
      </c>
      <c r="B1" s="156"/>
      <c r="C1" s="156"/>
      <c r="D1" s="156"/>
    </row>
    <row r="2" spans="1:4" ht="47" x14ac:dyDescent="0.55000000000000004">
      <c r="A2" s="156" t="s">
        <v>89</v>
      </c>
      <c r="B2" s="156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57" t="s">
        <v>35</v>
      </c>
      <c r="B41" s="158"/>
      <c r="C41" s="82">
        <f>SUM(C3:C40)</f>
        <v>2994400.49</v>
      </c>
      <c r="D41" s="79"/>
    </row>
    <row r="42" spans="1:5" ht="31" x14ac:dyDescent="0.35">
      <c r="A42" s="159" t="s">
        <v>96</v>
      </c>
      <c r="B42" s="160"/>
      <c r="C42" s="65">
        <f>SUM(C3:C27)</f>
        <v>1708991.02</v>
      </c>
      <c r="D42" s="79"/>
    </row>
    <row r="43" spans="1:5" ht="31" x14ac:dyDescent="0.35">
      <c r="A43" s="154" t="s">
        <v>97</v>
      </c>
      <c r="B43" s="155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5" workbookViewId="0">
      <selection activeCell="A19" sqref="A19:D1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68" t="s">
        <v>0</v>
      </c>
      <c r="C1" s="169"/>
      <c r="D1" s="170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152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61" t="s">
        <v>131</v>
      </c>
      <c r="B24" s="162"/>
      <c r="C24" s="162"/>
      <c r="D24" s="163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153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155</v>
      </c>
      <c r="C31" s="139">
        <v>168000</v>
      </c>
      <c r="D31" s="70" t="s">
        <v>154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57" t="s">
        <v>35</v>
      </c>
      <c r="B44" s="158"/>
      <c r="C44" s="82">
        <f>SUM(C3:C23)+SUM(C25:C43)</f>
        <v>2859542.4567741938</v>
      </c>
      <c r="D44" s="79"/>
    </row>
    <row r="45" spans="1:4" ht="31" x14ac:dyDescent="0.35">
      <c r="A45" s="159" t="s">
        <v>96</v>
      </c>
      <c r="B45" s="160"/>
      <c r="C45" s="65">
        <f>SUM(C3:C22)</f>
        <v>625891.25677419361</v>
      </c>
      <c r="D45" s="79"/>
    </row>
    <row r="46" spans="1:4" ht="32" thickBot="1" x14ac:dyDescent="0.4">
      <c r="A46" s="154" t="s">
        <v>97</v>
      </c>
      <c r="B46" s="155"/>
      <c r="C46" s="83">
        <f>SUM(C25:C43)</f>
        <v>2233651.2000000002</v>
      </c>
      <c r="D46" s="79"/>
    </row>
    <row r="47" spans="1:4" ht="27" thickBot="1" x14ac:dyDescent="0.25">
      <c r="A47" s="161"/>
      <c r="B47" s="162"/>
      <c r="C47" s="162"/>
      <c r="D47" s="163"/>
    </row>
    <row r="48" spans="1:4" ht="27" thickBot="1" x14ac:dyDescent="0.25">
      <c r="A48" s="161" t="s">
        <v>138</v>
      </c>
      <c r="B48" s="162"/>
      <c r="C48" s="162"/>
      <c r="D48" s="163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64" t="s">
        <v>139</v>
      </c>
      <c r="B52" s="165"/>
      <c r="C52" s="166">
        <f>SUM(C49:C51)</f>
        <v>47612.9</v>
      </c>
      <c r="D52" s="167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opLeftCell="A2" workbookViewId="0">
      <selection activeCell="B5" sqref="B5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68" t="s">
        <v>0</v>
      </c>
      <c r="C1" s="169"/>
      <c r="D1" s="170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26"/>
    </row>
    <row r="4" spans="1:4" ht="22" thickBot="1" x14ac:dyDescent="0.3">
      <c r="A4" s="97">
        <v>2</v>
      </c>
      <c r="B4" s="37" t="s">
        <v>162</v>
      </c>
      <c r="C4" s="5">
        <v>35000</v>
      </c>
      <c r="D4" s="126"/>
    </row>
    <row r="5" spans="1:4" ht="22" thickBot="1" x14ac:dyDescent="0.3">
      <c r="A5" s="97">
        <v>3</v>
      </c>
      <c r="B5" s="143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2"/>
    </row>
    <row r="7" spans="1:4" ht="22" thickBot="1" x14ac:dyDescent="0.3">
      <c r="A7" s="106">
        <v>5</v>
      </c>
      <c r="B7" s="107" t="s">
        <v>9</v>
      </c>
      <c r="C7" s="108">
        <v>35000</v>
      </c>
      <c r="D7" s="141" t="s">
        <v>163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97">
        <v>7</v>
      </c>
      <c r="B9" s="40" t="s">
        <v>128</v>
      </c>
      <c r="C9" s="5">
        <v>40000</v>
      </c>
      <c r="D9" s="126"/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2" thickBot="1" x14ac:dyDescent="0.3">
      <c r="A15" s="97">
        <v>13</v>
      </c>
      <c r="B15" s="87" t="s">
        <v>25</v>
      </c>
      <c r="C15" s="93">
        <f>10731.8+38333.34</f>
        <v>49065.14</v>
      </c>
      <c r="D15" s="126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26"/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157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61" t="s">
        <v>131</v>
      </c>
      <c r="B25" s="162"/>
      <c r="C25" s="162"/>
      <c r="D25" s="163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159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155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156</v>
      </c>
      <c r="B37" s="77" t="s">
        <v>160</v>
      </c>
      <c r="C37" s="78">
        <v>17000</v>
      </c>
      <c r="D37" s="79" t="s">
        <v>135</v>
      </c>
    </row>
    <row r="38" spans="1:4" ht="21" x14ac:dyDescent="0.25">
      <c r="A38" s="76" t="s">
        <v>156</v>
      </c>
      <c r="B38" s="77" t="s">
        <v>122</v>
      </c>
      <c r="C38" s="78">
        <v>55000</v>
      </c>
      <c r="D38" s="79"/>
    </row>
    <row r="39" spans="1:4" ht="21" x14ac:dyDescent="0.25">
      <c r="A39" s="76" t="s">
        <v>156</v>
      </c>
      <c r="B39" s="77" t="s">
        <v>109</v>
      </c>
      <c r="C39" s="78">
        <v>13548.39</v>
      </c>
      <c r="D39" s="79"/>
    </row>
    <row r="40" spans="1:4" ht="21" x14ac:dyDescent="0.25">
      <c r="A40" s="76" t="s">
        <v>156</v>
      </c>
      <c r="B40" s="77" t="s">
        <v>152</v>
      </c>
      <c r="C40" s="78">
        <v>6000</v>
      </c>
      <c r="D40" s="79"/>
    </row>
    <row r="41" spans="1:4" ht="21" x14ac:dyDescent="0.25">
      <c r="A41" s="76" t="s">
        <v>156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57" t="s">
        <v>35</v>
      </c>
      <c r="B43" s="158"/>
      <c r="C43" s="82">
        <f>SUM(C3:C24)+SUM(C26:C42)</f>
        <v>2557948.7333333334</v>
      </c>
      <c r="D43" s="79"/>
    </row>
    <row r="44" spans="1:4" ht="31" x14ac:dyDescent="0.35">
      <c r="A44" s="159" t="s">
        <v>96</v>
      </c>
      <c r="B44" s="160"/>
      <c r="C44" s="65">
        <f>SUM(C3:C23)</f>
        <v>1072948.4733333334</v>
      </c>
      <c r="D44" s="79"/>
    </row>
    <row r="45" spans="1:4" ht="32" thickBot="1" x14ac:dyDescent="0.4">
      <c r="A45" s="154" t="s">
        <v>97</v>
      </c>
      <c r="B45" s="155"/>
      <c r="C45" s="83">
        <f>SUM(C26:C42)</f>
        <v>1485000.26</v>
      </c>
      <c r="D45" s="79"/>
    </row>
    <row r="46" spans="1:4" ht="27" thickBot="1" x14ac:dyDescent="0.25">
      <c r="A46" s="161"/>
      <c r="B46" s="162"/>
      <c r="C46" s="162"/>
      <c r="D46" s="163"/>
    </row>
    <row r="47" spans="1:4" ht="27" thickBot="1" x14ac:dyDescent="0.25">
      <c r="A47" s="161" t="s">
        <v>158</v>
      </c>
      <c r="B47" s="162"/>
      <c r="C47" s="162"/>
      <c r="D47" s="163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153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155</v>
      </c>
      <c r="C50" s="139">
        <v>142800</v>
      </c>
      <c r="D50" s="70" t="s">
        <v>154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156</v>
      </c>
      <c r="B54" s="69" t="s">
        <v>161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64" t="s">
        <v>139</v>
      </c>
      <c r="B56" s="165"/>
      <c r="C56" s="166">
        <f>SUM(C48:C55)</f>
        <v>866586.42677419353</v>
      </c>
      <c r="D56" s="167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D27"/>
  <sheetViews>
    <sheetView tabSelected="1" workbookViewId="0">
      <selection activeCell="I22" sqref="I22"/>
    </sheetView>
  </sheetViews>
  <sheetFormatPr baseColWidth="10" defaultColWidth="8.83203125" defaultRowHeight="16" x14ac:dyDescent="0.2"/>
  <cols>
    <col min="2" max="2" width="84.5" bestFit="1" customWidth="1"/>
    <col min="3" max="3" width="30.6640625" bestFit="1" customWidth="1"/>
    <col min="4" max="4" width="8.83203125" style="129"/>
    <col min="5" max="5" width="10.5" bestFit="1" customWidth="1"/>
  </cols>
  <sheetData>
    <row r="1" spans="1:4" ht="48" thickBot="1" x14ac:dyDescent="0.6">
      <c r="B1" s="168" t="s">
        <v>0</v>
      </c>
      <c r="C1" s="169"/>
      <c r="D1" s="170"/>
    </row>
    <row r="2" spans="1:4" ht="48" thickBot="1" x14ac:dyDescent="0.6">
      <c r="B2" s="2" t="s">
        <v>145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169</v>
      </c>
      <c r="C3" s="5">
        <v>169725.81</v>
      </c>
      <c r="D3" s="126"/>
    </row>
    <row r="4" spans="1:4" ht="22" thickBot="1" x14ac:dyDescent="0.3">
      <c r="A4" s="97">
        <v>2</v>
      </c>
      <c r="B4" s="37" t="s">
        <v>149</v>
      </c>
      <c r="C4" s="5">
        <v>35000</v>
      </c>
      <c r="D4" s="126"/>
    </row>
    <row r="5" spans="1:4" ht="22" thickBot="1" x14ac:dyDescent="0.3">
      <c r="A5" s="97">
        <v>3</v>
      </c>
      <c r="B5" s="37" t="s">
        <v>150</v>
      </c>
      <c r="C5" s="5">
        <v>341000</v>
      </c>
      <c r="D5" s="126"/>
    </row>
    <row r="6" spans="1:4" ht="22" thickBot="1" x14ac:dyDescent="0.3">
      <c r="A6" s="97">
        <v>4</v>
      </c>
      <c r="B6" s="37" t="s">
        <v>151</v>
      </c>
      <c r="C6" s="5">
        <v>85000</v>
      </c>
      <c r="D6" s="126"/>
    </row>
    <row r="7" spans="1:4" ht="22" thickBot="1" x14ac:dyDescent="0.3">
      <c r="A7" s="97">
        <v>5</v>
      </c>
      <c r="B7" s="37" t="s">
        <v>9</v>
      </c>
      <c r="C7" s="6">
        <v>35000</v>
      </c>
      <c r="D7" s="126"/>
    </row>
    <row r="8" spans="1:4" ht="22" thickBot="1" x14ac:dyDescent="0.3">
      <c r="A8" s="97">
        <v>6</v>
      </c>
      <c r="B8" s="37" t="s">
        <v>167</v>
      </c>
      <c r="C8" s="133">
        <v>41750</v>
      </c>
      <c r="D8" s="126"/>
    </row>
    <row r="9" spans="1:4" ht="22" thickBot="1" x14ac:dyDescent="0.3">
      <c r="A9" s="97">
        <v>7</v>
      </c>
      <c r="B9" s="40" t="s">
        <v>168</v>
      </c>
      <c r="C9" s="5">
        <v>40000</v>
      </c>
      <c r="D9" s="126"/>
    </row>
    <row r="10" spans="1:4" ht="22" thickBot="1" x14ac:dyDescent="0.3">
      <c r="A10" s="97">
        <v>8</v>
      </c>
      <c r="B10" s="40" t="s">
        <v>16</v>
      </c>
      <c r="C10" s="5">
        <v>73000</v>
      </c>
      <c r="D10" s="126"/>
    </row>
    <row r="11" spans="1:4" ht="23" thickBot="1" x14ac:dyDescent="0.25">
      <c r="A11" s="97">
        <v>9</v>
      </c>
      <c r="B11" s="124" t="s">
        <v>146</v>
      </c>
      <c r="C11" s="125">
        <v>85500</v>
      </c>
      <c r="D11" s="135"/>
    </row>
    <row r="12" spans="1:4" ht="22" thickBot="1" x14ac:dyDescent="0.3">
      <c r="A12" s="97">
        <v>10</v>
      </c>
      <c r="B12" s="86" t="s">
        <v>148</v>
      </c>
      <c r="C12" s="91">
        <v>36403</v>
      </c>
      <c r="D12" s="135"/>
    </row>
    <row r="13" spans="1:4" ht="22" thickBot="1" x14ac:dyDescent="0.3">
      <c r="A13" s="97">
        <v>11</v>
      </c>
      <c r="B13" s="86" t="s">
        <v>20</v>
      </c>
      <c r="C13" s="91">
        <v>30000</v>
      </c>
      <c r="D13" s="126"/>
    </row>
    <row r="14" spans="1:4" ht="22" thickBot="1" x14ac:dyDescent="0.3">
      <c r="A14" s="97">
        <v>12</v>
      </c>
      <c r="B14" s="56" t="s">
        <v>21</v>
      </c>
      <c r="C14" s="92">
        <v>27000</v>
      </c>
      <c r="D14" s="126"/>
    </row>
    <row r="15" spans="1:4" ht="22" thickBot="1" x14ac:dyDescent="0.3">
      <c r="A15" s="97">
        <v>13</v>
      </c>
      <c r="B15" s="87" t="s">
        <v>24</v>
      </c>
      <c r="C15" s="93">
        <v>26000</v>
      </c>
      <c r="D15" s="126"/>
    </row>
    <row r="16" spans="1:4" ht="22" thickBot="1" x14ac:dyDescent="0.3">
      <c r="A16" s="97">
        <v>14</v>
      </c>
      <c r="B16" s="87" t="s">
        <v>25</v>
      </c>
      <c r="C16" s="93">
        <v>46000</v>
      </c>
      <c r="D16" s="126"/>
    </row>
    <row r="17" spans="1:4" ht="22" thickBot="1" x14ac:dyDescent="0.3">
      <c r="A17" s="97">
        <v>15</v>
      </c>
      <c r="B17" s="87" t="s">
        <v>109</v>
      </c>
      <c r="C17" s="93">
        <v>15000</v>
      </c>
      <c r="D17" s="126"/>
    </row>
    <row r="18" spans="1:4" ht="22" thickBot="1" x14ac:dyDescent="0.3">
      <c r="A18" s="97">
        <v>16</v>
      </c>
      <c r="B18" s="87" t="s">
        <v>164</v>
      </c>
      <c r="C18" s="93">
        <f>(19/31)*14000</f>
        <v>8580.645161290322</v>
      </c>
      <c r="D18" s="126"/>
    </row>
    <row r="19" spans="1:4" ht="22" thickBot="1" x14ac:dyDescent="0.3">
      <c r="A19" s="97">
        <v>17</v>
      </c>
      <c r="B19" s="87" t="s">
        <v>165</v>
      </c>
      <c r="C19" s="93">
        <f>(18/31)*23000</f>
        <v>13354.83870967742</v>
      </c>
      <c r="D19" s="126"/>
    </row>
    <row r="20" spans="1:4" ht="22" thickBot="1" x14ac:dyDescent="0.3">
      <c r="A20" s="97">
        <v>18</v>
      </c>
      <c r="B20" s="87" t="s">
        <v>111</v>
      </c>
      <c r="C20" s="93">
        <v>17000</v>
      </c>
      <c r="D20" s="126"/>
    </row>
    <row r="21" spans="1:4" ht="22" thickBot="1" x14ac:dyDescent="0.3">
      <c r="A21" s="97">
        <v>19</v>
      </c>
      <c r="B21" s="87" t="s">
        <v>126</v>
      </c>
      <c r="C21" s="93">
        <v>20000</v>
      </c>
      <c r="D21" s="126"/>
    </row>
    <row r="22" spans="1:4" ht="22" thickBot="1" x14ac:dyDescent="0.3">
      <c r="A22" s="97">
        <v>20</v>
      </c>
      <c r="B22" s="87" t="s">
        <v>147</v>
      </c>
      <c r="C22" s="93">
        <v>17000</v>
      </c>
      <c r="D22" s="135"/>
    </row>
    <row r="23" spans="1:4" ht="22" thickBot="1" x14ac:dyDescent="0.3">
      <c r="A23" s="97">
        <v>21</v>
      </c>
      <c r="B23" s="87" t="s">
        <v>171</v>
      </c>
      <c r="C23" s="93">
        <v>55000</v>
      </c>
      <c r="D23" s="135"/>
    </row>
    <row r="24" spans="1:4" ht="22" thickBot="1" x14ac:dyDescent="0.3">
      <c r="A24" s="97">
        <v>22</v>
      </c>
      <c r="B24" s="87" t="s">
        <v>166</v>
      </c>
      <c r="C24" s="93">
        <f>(17000/31)*12</f>
        <v>6580.645161290322</v>
      </c>
      <c r="D24" s="135"/>
    </row>
    <row r="25" spans="1:4" ht="22" thickBot="1" x14ac:dyDescent="0.3">
      <c r="A25" s="97">
        <v>23</v>
      </c>
      <c r="B25" s="87" t="s">
        <v>170</v>
      </c>
      <c r="C25" s="93">
        <v>45935.48</v>
      </c>
      <c r="D25" s="135"/>
    </row>
    <row r="26" spans="1:4" ht="22" thickBot="1" x14ac:dyDescent="0.3">
      <c r="B26" s="87"/>
      <c r="C26" s="94"/>
      <c r="D26" s="126"/>
    </row>
    <row r="27" spans="1:4" ht="32" thickBot="1" x14ac:dyDescent="0.4">
      <c r="B27" s="21" t="s">
        <v>35</v>
      </c>
      <c r="C27" s="22">
        <f>SUM(C3:C26)</f>
        <v>1269830.4190322582</v>
      </c>
      <c r="D27" s="12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2024-07-22T16:34:51Z</cp:lastPrinted>
  <dcterms:created xsi:type="dcterms:W3CDTF">2024-03-01T18:12:29Z</dcterms:created>
  <dcterms:modified xsi:type="dcterms:W3CDTF">2024-07-22T19:12:32Z</dcterms:modified>
</cp:coreProperties>
</file>