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FC586834-44AE-4A4C-B98C-FCB33F1B1215}" xr6:coauthVersionLast="47" xr6:coauthVersionMax="47" xr10:uidLastSave="{00000000-0000-0000-0000-000000000000}"/>
  <bookViews>
    <workbookView xWindow="0" yWindow="740" windowWidth="29400" windowHeight="17160" firstSheet="1" activeTab="6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7" l="1"/>
  <c r="C51" i="6" l="1"/>
  <c r="C45" i="6" l="1"/>
  <c r="C25" i="7"/>
  <c r="C6" i="6" l="1"/>
  <c r="C41" i="4"/>
  <c r="C42" i="4"/>
  <c r="C43" i="4"/>
  <c r="C43" i="6" l="1"/>
  <c r="C44" i="6"/>
  <c r="C38" i="5"/>
  <c r="C45" i="5" s="1"/>
  <c r="C37" i="2" l="1"/>
  <c r="B35" i="3"/>
  <c r="C33" i="1"/>
</calcChain>
</file>

<file path=xl/sharedStrings.xml><?xml version="1.0" encoding="utf-8"?>
<sst xmlns="http://schemas.openxmlformats.org/spreadsheetml/2006/main" count="333" uniqueCount="148">
  <si>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</si>
  <si>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</si>
  <si>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</si>
  <si>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</si>
  <si>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</si>
  <si>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</si>
  <si>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</si>
  <si>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</si>
  <si>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</si>
  <si>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</si>
  <si>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</si>
  <si>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</si>
  <si>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</si>
  <si>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</si>
  <si>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</si>
  <si>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</si>
  <si>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</si>
  <si>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</si>
  <si>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</si>
  <si>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</si>
  <si>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</si>
  <si>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</si>
  <si>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</si>
  <si>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</si>
  <si>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</si>
  <si>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</si>
  <si>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</si>
  <si>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</si>
  <si>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</si>
  <si>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</si>
  <si>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</si>
  <si>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</si>
  <si>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</si>
  <si>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</si>
  <si>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</si>
  <si>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</si>
  <si>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</si>
  <si>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</si>
  <si>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</si>
  <si>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</si>
  <si>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</si>
  <si>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</si>
  <si>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</si>
  <si>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</si>
  <si>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</si>
  <si>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</si>
  <si>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</si>
  <si>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</si>
  <si>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</si>
  <si>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</si>
  <si>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</si>
  <si>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</si>
  <si>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</si>
  <si>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</si>
  <si>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</si>
  <si>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</si>
  <si>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</si>
  <si>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</si>
  <si>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</si>
  <si>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</si>
  <si>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</si>
  <si>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</si>
  <si>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</si>
  <si>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</si>
  <si>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</si>
  <si>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</si>
  <si>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</si>
  <si>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</si>
  <si>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</si>
  <si>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</si>
  <si>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</si>
  <si>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</si>
  <si>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</si>
  <si>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</si>
  <si>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</si>
  <si>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</si>
  <si>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</si>
  <si>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</si>
  <si>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</si>
  <si>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</si>
  <si>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</si>
  <si>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</si>
  <si>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</si>
  <si>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</si>
  <si>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</si>
  <si>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</si>
  <si>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</si>
  <si>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</si>
  <si>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</si>
  <si>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</si>
  <si>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</si>
  <si>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</si>
  <si>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</si>
  <si>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</si>
  <si>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</si>
  <si>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</si>
  <si>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</si>
  <si>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</si>
  <si>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</si>
  <si>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</si>
  <si>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</si>
  <si>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</si>
  <si>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</si>
  <si>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</si>
  <si>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</si>
  <si>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</si>
  <si>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</si>
  <si>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</si>
  <si>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</si>
  <si>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</si>
  <si>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</si>
  <si>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</si>
  <si>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</si>
  <si>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</si>
  <si>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</si>
  <si>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</si>
  <si>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</si>
  <si>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</si>
  <si>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</si>
  <si>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</si>
  <si>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</si>
  <si>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</si>
  <si>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</si>
  <si>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</si>
  <si>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</si>
  <si>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JHSF - RFM GRAND LODGE - 10/06</t>
  </si>
  <si>
    <t>JUNHO DE 2024</t>
  </si>
  <si>
    <t>JHSF STATES - ERICA</t>
  </si>
  <si>
    <t xml:space="preserve">AVANTE - ROLO DYNAPAC SÉRIE 8547 </t>
  </si>
  <si>
    <t>JOÃO VICTOR  - PATROL 140 K  SÉRIE 5531 09/05 - 08/06</t>
  </si>
  <si>
    <t>ALCANCE - 1º QUINZENA JUNHO DE 2024</t>
  </si>
  <si>
    <t>ALCANCE - 2º QUINZENA JUNHO DE 2024</t>
  </si>
  <si>
    <t>SÃO BENEDITO TERRAPLENAGEM - RETRO SÉRIE: 89176 - 07/06</t>
  </si>
  <si>
    <t>JHSF - LAGOS - 13/06</t>
  </si>
  <si>
    <t>ATRASADOS</t>
  </si>
  <si>
    <t>MARÇO</t>
  </si>
  <si>
    <t>VER DAVI</t>
  </si>
  <si>
    <t>ABRIL</t>
  </si>
  <si>
    <t>RECIBO</t>
  </si>
  <si>
    <t>FICHA</t>
  </si>
  <si>
    <t>PAGO</t>
  </si>
  <si>
    <t>ATRASADOS PAGOS</t>
  </si>
  <si>
    <t>TOTAL PAGO</t>
  </si>
  <si>
    <t>477/133</t>
  </si>
  <si>
    <t>923 A 927</t>
  </si>
  <si>
    <t>PARCIAL 478</t>
  </si>
  <si>
    <t>928 a 930</t>
  </si>
  <si>
    <t>FBS FRANCISCO MORATO - ROLO(17/06) + PATROL(18/06) + 4 MOB + 2 ROLO(24/06)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</si>
</sst>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0" fillId="0" borderId="34" xfId="0" applyBorder="1"/>
    <xf numFmtId="0" fontId="3" fillId="4" borderId="0" xfId="0" applyFont="1" applyFill="1"/>
    <xf numFmtId="165" fontId="3" fillId="4" borderId="36" xfId="1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3" fillId="5" borderId="6" xfId="0" applyFont="1" applyFill="1" applyBorder="1"/>
    <xf numFmtId="165" fontId="3" fillId="5" borderId="6" xfId="1" applyNumberFormat="1" applyFont="1" applyFill="1" applyBorder="1"/>
    <xf numFmtId="0" fontId="15" fillId="5" borderId="32" xfId="0" applyFont="1" applyFill="1" applyBorder="1" applyAlignment="1">
      <alignment horizontal="center"/>
    </xf>
    <xf numFmtId="0" fontId="3" fillId="5" borderId="14" xfId="0" applyFont="1" applyFill="1" applyBorder="1"/>
    <xf numFmtId="165" fontId="3" fillId="5" borderId="14" xfId="1" applyNumberFormat="1" applyFont="1" applyFill="1" applyBorder="1"/>
    <xf numFmtId="0" fontId="13" fillId="5" borderId="18" xfId="0" applyFont="1" applyFill="1" applyBorder="1" applyAlignment="1">
      <alignment horizontal="center" vertical="center"/>
    </xf>
    <xf numFmtId="165" fontId="3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3" fillId="5" borderId="39" xfId="0" applyFont="1" applyFill="1" applyBorder="1"/>
    <xf numFmtId="165" fontId="3" fillId="5" borderId="39" xfId="1" applyNumberFormat="1" applyFont="1" applyFill="1" applyBorder="1"/>
    <xf numFmtId="0" fontId="3" fillId="5" borderId="33" xfId="0" applyFont="1" applyFill="1" applyBorder="1" applyAlignment="1">
      <alignment horizontal="center"/>
    </xf>
    <xf numFmtId="0" fontId="3" fillId="3" borderId="11" xfId="0" applyFont="1" applyFill="1" applyBorder="1"/>
    <xf numFmtId="165" fontId="3" fillId="3" borderId="11" xfId="1" applyNumberFormat="1" applyFont="1" applyFill="1" applyBorder="1"/>
    <xf numFmtId="0" fontId="0" fillId="9" borderId="4" xfId="0" applyFill="1" applyBorder="1" applyAlignment="1">
      <alignment horizontal="center"/>
    </xf>
    <xf numFmtId="0" fontId="3" fillId="9" borderId="4" xfId="0" applyFont="1" applyFill="1" applyBorder="1"/>
    <xf numFmtId="165" fontId="3" fillId="9" borderId="4" xfId="1" applyNumberFormat="1" applyFont="1" applyFill="1" applyBorder="1"/>
    <xf numFmtId="0" fontId="0" fillId="3" borderId="32" xfId="0" applyFill="1" applyBorder="1"/>
    <xf numFmtId="0" fontId="16" fillId="0" borderId="0" xfId="0" applyFont="1"/>
    <xf numFmtId="0" fontId="17" fillId="9" borderId="4" xfId="0" applyFont="1" applyFill="1" applyBorder="1" applyAlignment="1">
      <alignment horizontal="center"/>
    </xf>
    <xf numFmtId="0" fontId="3" fillId="4" borderId="36" xfId="0" applyFont="1" applyFill="1" applyBorder="1" applyAlignment="1">
      <alignment vertical="center" wrapText="1"/>
    </xf>
    <xf numFmtId="165" fontId="3" fillId="4" borderId="36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164" fontId="4" fillId="6" borderId="41" xfId="0" applyNumberFormat="1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99"/>
      <color rgb="FFFF9900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34" t="s">
        <v>0</v>
      </c>
      <c r="B1" s="135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34" t="s">
        <v>0</v>
      </c>
      <c r="C1" s="135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36">
        <v>9</v>
      </c>
      <c r="B11" s="8" t="s">
        <v>13</v>
      </c>
      <c r="C11" s="9">
        <v>100000</v>
      </c>
      <c r="D11" s="137" t="s">
        <v>38</v>
      </c>
      <c r="E11" s="30"/>
    </row>
    <row r="12" spans="1:5" ht="21" x14ac:dyDescent="0.25">
      <c r="A12" s="136"/>
      <c r="B12" s="8" t="s">
        <v>14</v>
      </c>
      <c r="C12" s="9">
        <v>100000</v>
      </c>
      <c r="D12" s="138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36">
        <v>12</v>
      </c>
      <c r="B15" s="7" t="s">
        <v>17</v>
      </c>
      <c r="C15" s="5">
        <v>38500</v>
      </c>
      <c r="D15" s="137" t="s">
        <v>40</v>
      </c>
      <c r="E15" s="30"/>
    </row>
    <row r="16" spans="1:5" ht="22" thickBot="1" x14ac:dyDescent="0.3">
      <c r="A16" s="136"/>
      <c r="B16" s="10" t="s">
        <v>18</v>
      </c>
      <c r="C16" s="11">
        <v>38500</v>
      </c>
      <c r="D16" s="139"/>
      <c r="E16" s="30"/>
    </row>
    <row r="17" spans="1:5" ht="22" thickBot="1" x14ac:dyDescent="0.3">
      <c r="A17" s="136"/>
      <c r="B17" s="12" t="s">
        <v>19</v>
      </c>
      <c r="C17" s="13">
        <v>17000</v>
      </c>
      <c r="D17" s="138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36">
        <v>13</v>
      </c>
      <c r="B20" s="16" t="s">
        <v>22</v>
      </c>
      <c r="C20" s="17">
        <v>16500</v>
      </c>
      <c r="D20" s="137" t="s">
        <v>43</v>
      </c>
      <c r="E20" s="30"/>
    </row>
    <row r="21" spans="1:5" ht="22" thickBot="1" x14ac:dyDescent="0.3">
      <c r="A21" s="136"/>
      <c r="B21" s="16" t="s">
        <v>23</v>
      </c>
      <c r="C21" s="18">
        <v>16500</v>
      </c>
      <c r="D21" s="138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40"/>
      <c r="E28" s="30"/>
    </row>
    <row r="29" spans="1:5" ht="22" thickBot="1" x14ac:dyDescent="0.3">
      <c r="A29" s="136">
        <v>21</v>
      </c>
      <c r="B29" s="19" t="s">
        <v>31</v>
      </c>
      <c r="C29" s="20">
        <v>7241.4</v>
      </c>
      <c r="D29" s="141"/>
      <c r="E29" s="30"/>
    </row>
    <row r="30" spans="1:5" ht="22" thickBot="1" x14ac:dyDescent="0.3">
      <c r="A30" s="136"/>
      <c r="B30" s="19" t="s">
        <v>32</v>
      </c>
      <c r="C30" s="20">
        <v>2500</v>
      </c>
      <c r="D30" s="141"/>
      <c r="E30" s="30"/>
    </row>
    <row r="31" spans="1:5" ht="22" thickBot="1" x14ac:dyDescent="0.3">
      <c r="A31" s="136"/>
      <c r="B31" s="19" t="s">
        <v>33</v>
      </c>
      <c r="C31" s="20">
        <v>16000</v>
      </c>
      <c r="D31" s="141"/>
      <c r="E31" s="30"/>
    </row>
    <row r="32" spans="1:5" ht="22" thickBot="1" x14ac:dyDescent="0.3">
      <c r="A32" s="136"/>
      <c r="B32" s="19" t="s">
        <v>34</v>
      </c>
      <c r="C32" s="20">
        <v>2552</v>
      </c>
      <c r="D32" s="142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B1:C1"/>
    <mergeCell ref="A11:A12"/>
    <mergeCell ref="A15:A17"/>
    <mergeCell ref="A20:A21"/>
    <mergeCell ref="A29:A32"/>
    <mergeCell ref="D11:D12"/>
    <mergeCell ref="D15:D17"/>
    <mergeCell ref="D20:D21"/>
    <mergeCell ref="D28:D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17" workbookViewId="0">
      <selection activeCell="B52" sqref="B52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34" t="s">
        <v>80</v>
      </c>
      <c r="C1" s="135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43">
        <v>9</v>
      </c>
      <c r="B11" s="8" t="s">
        <v>13</v>
      </c>
      <c r="C11" s="43">
        <v>79070</v>
      </c>
    </row>
    <row r="12" spans="1:4" ht="21" x14ac:dyDescent="0.25">
      <c r="A12" s="143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43">
        <v>12</v>
      </c>
      <c r="B14" s="7" t="s">
        <v>17</v>
      </c>
      <c r="C14" s="38">
        <v>38500</v>
      </c>
    </row>
    <row r="15" spans="1:4" ht="21" x14ac:dyDescent="0.25">
      <c r="A15" s="143"/>
      <c r="B15" s="10" t="s">
        <v>71</v>
      </c>
      <c r="C15" s="45">
        <v>2500</v>
      </c>
    </row>
    <row r="16" spans="1:4" ht="21" x14ac:dyDescent="0.25">
      <c r="A16" s="143"/>
      <c r="B16" s="10" t="s">
        <v>18</v>
      </c>
      <c r="C16" s="45">
        <v>38500</v>
      </c>
    </row>
    <row r="17" spans="1:3" ht="22" thickBot="1" x14ac:dyDescent="0.3">
      <c r="A17" s="143"/>
      <c r="B17" s="10" t="s">
        <v>88</v>
      </c>
      <c r="C17" s="45">
        <v>3189.58</v>
      </c>
    </row>
    <row r="18" spans="1:3" ht="22" thickBot="1" x14ac:dyDescent="0.3">
      <c r="A18" s="143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43">
        <v>15</v>
      </c>
      <c r="B21" s="14" t="s">
        <v>21</v>
      </c>
      <c r="C21" s="49">
        <v>27000</v>
      </c>
    </row>
    <row r="22" spans="1:3" ht="22" thickBot="1" x14ac:dyDescent="0.3">
      <c r="A22" s="143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43">
        <v>24</v>
      </c>
      <c r="B31" s="19" t="s">
        <v>54</v>
      </c>
      <c r="C31" s="52">
        <v>11612.9</v>
      </c>
    </row>
    <row r="32" spans="1:3" ht="22" thickBot="1" x14ac:dyDescent="0.3">
      <c r="A32" s="143"/>
      <c r="B32" s="19" t="s">
        <v>55</v>
      </c>
      <c r="C32" s="52">
        <v>14000</v>
      </c>
    </row>
    <row r="33" spans="1:3" ht="22" thickBot="1" x14ac:dyDescent="0.3">
      <c r="A33" s="143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1" workbookViewId="0">
      <selection activeCell="B25" sqref="B25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34" t="s">
        <v>0</v>
      </c>
      <c r="C1" s="135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43">
        <v>9</v>
      </c>
      <c r="B11" s="8" t="s">
        <v>13</v>
      </c>
      <c r="C11" s="43">
        <v>79070</v>
      </c>
    </row>
    <row r="12" spans="1:3" ht="21" x14ac:dyDescent="0.25">
      <c r="A12" s="143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43">
        <v>12</v>
      </c>
      <c r="B14" s="7" t="s">
        <v>17</v>
      </c>
      <c r="C14" s="38">
        <v>38500</v>
      </c>
    </row>
    <row r="15" spans="1:3" ht="21" x14ac:dyDescent="0.25">
      <c r="A15" s="143"/>
      <c r="B15" s="10" t="s">
        <v>71</v>
      </c>
      <c r="C15" s="45">
        <v>2500</v>
      </c>
    </row>
    <row r="16" spans="1:3" ht="22" thickBot="1" x14ac:dyDescent="0.3">
      <c r="A16" s="143"/>
      <c r="B16" s="10" t="s">
        <v>18</v>
      </c>
      <c r="C16" s="45">
        <v>38500</v>
      </c>
    </row>
    <row r="17" spans="1:3" ht="22" thickBot="1" x14ac:dyDescent="0.3">
      <c r="A17" s="143"/>
      <c r="B17" s="12" t="s">
        <v>19</v>
      </c>
      <c r="C17" s="47">
        <v>17000</v>
      </c>
    </row>
    <row r="18" spans="1:3" ht="22" thickBot="1" x14ac:dyDescent="0.3">
      <c r="A18" s="143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43">
        <v>15</v>
      </c>
      <c r="B21" s="16" t="s">
        <v>73</v>
      </c>
      <c r="C21" s="51">
        <v>4258.0600000000004</v>
      </c>
    </row>
    <row r="22" spans="1:3" ht="22" thickBot="1" x14ac:dyDescent="0.3">
      <c r="A22" s="143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43">
        <v>24</v>
      </c>
      <c r="B31" s="19" t="s">
        <v>55</v>
      </c>
      <c r="C31" s="52">
        <v>14000</v>
      </c>
    </row>
    <row r="32" spans="1:3" ht="22" thickBot="1" x14ac:dyDescent="0.3">
      <c r="A32" s="143"/>
      <c r="B32" s="19" t="s">
        <v>75</v>
      </c>
      <c r="C32" s="52">
        <v>5000</v>
      </c>
    </row>
    <row r="33" spans="1:3" ht="22" thickBot="1" x14ac:dyDescent="0.3">
      <c r="A33" s="143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9" workbookViewId="0">
      <selection activeCell="C27" sqref="C27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46" t="s">
        <v>0</v>
      </c>
      <c r="B1" s="146"/>
      <c r="C1" s="146"/>
      <c r="D1" s="146"/>
    </row>
    <row r="2" spans="1:4" ht="47" x14ac:dyDescent="0.55000000000000004">
      <c r="A2" s="146" t="s">
        <v>89</v>
      </c>
      <c r="B2" s="146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68">
        <v>24</v>
      </c>
      <c r="B26" s="69" t="s">
        <v>95</v>
      </c>
      <c r="C26" s="70">
        <v>39000</v>
      </c>
      <c r="D26" s="71">
        <v>911</v>
      </c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47" t="s">
        <v>35</v>
      </c>
      <c r="B41" s="148"/>
      <c r="C41" s="82">
        <f>SUM(C3:C40)</f>
        <v>2994400.49</v>
      </c>
      <c r="D41" s="79"/>
    </row>
    <row r="42" spans="1:5" ht="31" x14ac:dyDescent="0.35">
      <c r="A42" s="149" t="s">
        <v>96</v>
      </c>
      <c r="B42" s="150"/>
      <c r="C42" s="65">
        <f>SUM(C3:C27)</f>
        <v>1708991.02</v>
      </c>
      <c r="D42" s="79"/>
    </row>
    <row r="43" spans="1:5" ht="31" x14ac:dyDescent="0.35">
      <c r="A43" s="144" t="s">
        <v>97</v>
      </c>
      <c r="B43" s="145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F51"/>
  <sheetViews>
    <sheetView topLeftCell="A9" workbookViewId="0">
      <selection activeCell="C50" sqref="C50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15.33203125" bestFit="1" customWidth="1"/>
  </cols>
  <sheetData>
    <row r="1" spans="1:5" ht="48" thickBot="1" x14ac:dyDescent="0.6">
      <c r="B1" s="158" t="s">
        <v>0</v>
      </c>
      <c r="C1" s="159"/>
      <c r="D1" s="160"/>
    </row>
    <row r="2" spans="1:5" ht="48" thickBot="1" x14ac:dyDescent="0.6">
      <c r="B2" s="2" t="s">
        <v>106</v>
      </c>
      <c r="C2" s="90" t="s">
        <v>2</v>
      </c>
      <c r="D2" s="95" t="s">
        <v>101</v>
      </c>
    </row>
    <row r="3" spans="1:5" ht="22" thickBot="1" x14ac:dyDescent="0.3">
      <c r="A3" s="104">
        <v>1</v>
      </c>
      <c r="B3" s="89" t="s">
        <v>4</v>
      </c>
      <c r="C3" s="9">
        <v>54435.48</v>
      </c>
      <c r="D3" s="107" t="s">
        <v>143</v>
      </c>
    </row>
    <row r="4" spans="1:5" ht="22" thickBot="1" x14ac:dyDescent="0.3">
      <c r="A4" s="104">
        <v>2</v>
      </c>
      <c r="B4" s="89" t="s">
        <v>7</v>
      </c>
      <c r="C4" s="9">
        <v>28225.81</v>
      </c>
      <c r="D4" s="107">
        <v>476</v>
      </c>
    </row>
    <row r="5" spans="1:5" ht="22" thickBot="1" x14ac:dyDescent="0.3">
      <c r="A5" s="99">
        <v>3</v>
      </c>
      <c r="B5" s="37" t="s">
        <v>122</v>
      </c>
      <c r="C5" s="5">
        <v>55000</v>
      </c>
      <c r="D5" s="106"/>
    </row>
    <row r="6" spans="1:5" ht="22" thickBot="1" x14ac:dyDescent="0.3">
      <c r="A6" s="99">
        <v>4</v>
      </c>
      <c r="B6" s="37" t="s">
        <v>124</v>
      </c>
      <c r="C6" s="5">
        <f>(35000/31)*3</f>
        <v>3387.0967741935483</v>
      </c>
      <c r="D6" s="106"/>
    </row>
    <row r="7" spans="1:5" ht="22" thickBot="1" x14ac:dyDescent="0.3">
      <c r="A7" s="109">
        <v>5</v>
      </c>
      <c r="B7" s="110" t="s">
        <v>9</v>
      </c>
      <c r="C7" s="111">
        <v>35000</v>
      </c>
      <c r="D7" s="112" t="s">
        <v>139</v>
      </c>
    </row>
    <row r="8" spans="1:5" ht="22" thickBot="1" x14ac:dyDescent="0.3">
      <c r="A8" s="104">
        <v>6</v>
      </c>
      <c r="B8" s="89" t="s">
        <v>107</v>
      </c>
      <c r="C8" s="9">
        <v>49755</v>
      </c>
      <c r="D8" s="107" t="s">
        <v>123</v>
      </c>
    </row>
    <row r="9" spans="1:5" ht="22" thickBot="1" x14ac:dyDescent="0.3">
      <c r="A9" s="104">
        <v>7</v>
      </c>
      <c r="B9" s="89" t="s">
        <v>108</v>
      </c>
      <c r="C9" s="9">
        <v>57604</v>
      </c>
      <c r="D9" s="107" t="s">
        <v>144</v>
      </c>
    </row>
    <row r="10" spans="1:5" ht="22" thickBot="1" x14ac:dyDescent="0.3">
      <c r="A10" s="109">
        <v>8</v>
      </c>
      <c r="B10" s="110" t="s">
        <v>16</v>
      </c>
      <c r="C10" s="111">
        <v>69612.899999999994</v>
      </c>
      <c r="D10" s="112" t="s">
        <v>139</v>
      </c>
    </row>
    <row r="11" spans="1:5" ht="22" thickBot="1" x14ac:dyDescent="0.3">
      <c r="A11" s="100">
        <v>9</v>
      </c>
      <c r="B11" s="86" t="s">
        <v>20</v>
      </c>
      <c r="C11" s="91">
        <v>30000</v>
      </c>
      <c r="D11" s="106"/>
    </row>
    <row r="12" spans="1:5" ht="22" thickBot="1" x14ac:dyDescent="0.3">
      <c r="A12" s="104">
        <v>10</v>
      </c>
      <c r="B12" s="124" t="s">
        <v>21</v>
      </c>
      <c r="C12" s="125">
        <v>27000</v>
      </c>
      <c r="D12" s="107">
        <v>921</v>
      </c>
    </row>
    <row r="13" spans="1:5" ht="22" thickBot="1" x14ac:dyDescent="0.3">
      <c r="A13" s="109">
        <v>11</v>
      </c>
      <c r="B13" s="113" t="s">
        <v>24</v>
      </c>
      <c r="C13" s="114">
        <v>24322.58</v>
      </c>
      <c r="D13" s="112" t="s">
        <v>139</v>
      </c>
    </row>
    <row r="14" spans="1:5" ht="22" thickBot="1" x14ac:dyDescent="0.3">
      <c r="A14" s="104">
        <v>12</v>
      </c>
      <c r="B14" s="59" t="s">
        <v>25</v>
      </c>
      <c r="C14" s="25">
        <v>50000</v>
      </c>
      <c r="D14" s="107">
        <v>1307</v>
      </c>
      <c r="E14" s="130"/>
    </row>
    <row r="15" spans="1:5" ht="22" thickBot="1" x14ac:dyDescent="0.3">
      <c r="A15" s="98">
        <v>13</v>
      </c>
      <c r="B15" s="87" t="s">
        <v>109</v>
      </c>
      <c r="C15" s="93">
        <v>15000</v>
      </c>
      <c r="D15" s="106"/>
    </row>
    <row r="16" spans="1:5" ht="22" thickBot="1" x14ac:dyDescent="0.3">
      <c r="A16" s="115">
        <v>14</v>
      </c>
      <c r="B16" s="113" t="s">
        <v>28</v>
      </c>
      <c r="C16" s="114">
        <v>9000</v>
      </c>
      <c r="D16" s="112" t="s">
        <v>139</v>
      </c>
    </row>
    <row r="17" spans="1:6" ht="22" thickBot="1" x14ac:dyDescent="0.3">
      <c r="A17" s="109">
        <v>15</v>
      </c>
      <c r="B17" s="113" t="s">
        <v>29</v>
      </c>
      <c r="C17" s="114">
        <v>14000</v>
      </c>
      <c r="D17" s="112">
        <v>482</v>
      </c>
    </row>
    <row r="18" spans="1:6" ht="22" thickBot="1" x14ac:dyDescent="0.3">
      <c r="A18" s="109">
        <v>16</v>
      </c>
      <c r="B18" s="113" t="s">
        <v>110</v>
      </c>
      <c r="C18" s="114">
        <v>23000</v>
      </c>
      <c r="D18" s="112" t="s">
        <v>138</v>
      </c>
    </row>
    <row r="19" spans="1:6" ht="22" thickBot="1" x14ac:dyDescent="0.3">
      <c r="A19" s="109">
        <v>17</v>
      </c>
      <c r="B19" s="113" t="s">
        <v>111</v>
      </c>
      <c r="C19" s="114">
        <v>17000</v>
      </c>
      <c r="D19" s="112" t="s">
        <v>138</v>
      </c>
    </row>
    <row r="20" spans="1:6" ht="22" thickBot="1" x14ac:dyDescent="0.3">
      <c r="A20" s="104">
        <v>18</v>
      </c>
      <c r="B20" s="59" t="s">
        <v>112</v>
      </c>
      <c r="C20" s="25">
        <v>39000</v>
      </c>
      <c r="D20" s="107">
        <v>918</v>
      </c>
    </row>
    <row r="21" spans="1:6" ht="22" thickBot="1" x14ac:dyDescent="0.3">
      <c r="A21" s="105">
        <v>19</v>
      </c>
      <c r="B21" s="59" t="s">
        <v>113</v>
      </c>
      <c r="C21" s="25">
        <v>20000</v>
      </c>
      <c r="D21" s="107">
        <v>474</v>
      </c>
    </row>
    <row r="22" spans="1:6" ht="22" thickBot="1" x14ac:dyDescent="0.3">
      <c r="A22" s="101"/>
      <c r="B22" s="102"/>
      <c r="C22" s="103"/>
      <c r="D22" s="108"/>
    </row>
    <row r="23" spans="1:6" ht="27" thickBot="1" x14ac:dyDescent="0.25">
      <c r="A23" s="151" t="s">
        <v>134</v>
      </c>
      <c r="B23" s="152"/>
      <c r="C23" s="152"/>
      <c r="D23" s="153"/>
    </row>
    <row r="24" spans="1:6" ht="21" x14ac:dyDescent="0.25">
      <c r="A24" s="76" t="s">
        <v>135</v>
      </c>
      <c r="B24" s="77" t="s">
        <v>99</v>
      </c>
      <c r="C24" s="78">
        <v>76525.679999999993</v>
      </c>
      <c r="D24" s="79"/>
    </row>
    <row r="25" spans="1:6" ht="21" x14ac:dyDescent="0.25">
      <c r="A25" s="126" t="s">
        <v>135</v>
      </c>
      <c r="B25" s="127" t="s">
        <v>85</v>
      </c>
      <c r="C25" s="128">
        <v>191666</v>
      </c>
      <c r="D25" s="131" t="s">
        <v>145</v>
      </c>
    </row>
    <row r="26" spans="1:6" ht="21" x14ac:dyDescent="0.25">
      <c r="A26" s="76" t="s">
        <v>135</v>
      </c>
      <c r="B26" s="77" t="s">
        <v>117</v>
      </c>
      <c r="C26" s="78">
        <v>29742</v>
      </c>
      <c r="D26" s="79"/>
    </row>
    <row r="27" spans="1:6" ht="21" x14ac:dyDescent="0.25">
      <c r="A27" s="76" t="s">
        <v>135</v>
      </c>
      <c r="B27" s="77" t="s">
        <v>87</v>
      </c>
      <c r="C27" s="78">
        <v>115000</v>
      </c>
      <c r="D27" s="79"/>
    </row>
    <row r="28" spans="1:6" ht="21" x14ac:dyDescent="0.25">
      <c r="A28" s="76" t="s">
        <v>135</v>
      </c>
      <c r="B28" s="77" t="s">
        <v>120</v>
      </c>
      <c r="C28" s="88">
        <v>209620</v>
      </c>
      <c r="D28" s="78"/>
    </row>
    <row r="29" spans="1:6" ht="21" x14ac:dyDescent="0.25">
      <c r="A29" s="76" t="s">
        <v>135</v>
      </c>
      <c r="B29" s="77" t="s">
        <v>121</v>
      </c>
      <c r="C29" s="78">
        <v>223642.86</v>
      </c>
      <c r="D29" s="79"/>
      <c r="F29" s="130"/>
    </row>
    <row r="30" spans="1:6" ht="21" x14ac:dyDescent="0.25">
      <c r="A30" s="76" t="s">
        <v>135</v>
      </c>
      <c r="B30" s="77" t="s">
        <v>115</v>
      </c>
      <c r="C30" s="88">
        <v>168000</v>
      </c>
      <c r="D30" s="78"/>
    </row>
    <row r="31" spans="1:6" ht="21" x14ac:dyDescent="0.25">
      <c r="A31" s="76" t="s">
        <v>135</v>
      </c>
      <c r="B31" s="77" t="s">
        <v>118</v>
      </c>
      <c r="C31" s="78">
        <v>141000</v>
      </c>
      <c r="D31" s="79"/>
    </row>
    <row r="32" spans="1:6" ht="21" x14ac:dyDescent="0.25">
      <c r="A32" s="76" t="s">
        <v>135</v>
      </c>
      <c r="B32" s="77" t="s">
        <v>116</v>
      </c>
      <c r="C32" s="78">
        <v>77000</v>
      </c>
      <c r="D32" s="79"/>
    </row>
    <row r="33" spans="1:4" ht="21" x14ac:dyDescent="0.25">
      <c r="A33" s="76" t="s">
        <v>137</v>
      </c>
      <c r="B33" s="77" t="s">
        <v>51</v>
      </c>
      <c r="C33" s="78">
        <v>341000</v>
      </c>
      <c r="D33" s="79"/>
    </row>
    <row r="34" spans="1:4" ht="21" x14ac:dyDescent="0.25">
      <c r="A34" s="76" t="s">
        <v>137</v>
      </c>
      <c r="B34" s="80" t="s">
        <v>11</v>
      </c>
      <c r="C34" s="81">
        <v>514388</v>
      </c>
      <c r="D34" s="79"/>
    </row>
    <row r="35" spans="1:4" ht="21" x14ac:dyDescent="0.25">
      <c r="A35" s="76" t="s">
        <v>137</v>
      </c>
      <c r="B35" s="80" t="s">
        <v>79</v>
      </c>
      <c r="C35" s="81">
        <v>42300</v>
      </c>
      <c r="D35" s="79"/>
    </row>
    <row r="36" spans="1:4" ht="21" x14ac:dyDescent="0.25">
      <c r="A36" s="68" t="s">
        <v>137</v>
      </c>
      <c r="B36" s="69" t="s">
        <v>17</v>
      </c>
      <c r="C36" s="70">
        <v>30733.33</v>
      </c>
      <c r="D36" s="71">
        <v>1308</v>
      </c>
    </row>
    <row r="37" spans="1:4" ht="21" x14ac:dyDescent="0.25">
      <c r="A37" s="68" t="s">
        <v>137</v>
      </c>
      <c r="B37" s="69" t="s">
        <v>20</v>
      </c>
      <c r="C37" s="70">
        <v>30000</v>
      </c>
      <c r="D37" s="71">
        <v>920</v>
      </c>
    </row>
    <row r="38" spans="1:4" ht="21" x14ac:dyDescent="0.25">
      <c r="A38" s="76" t="s">
        <v>137</v>
      </c>
      <c r="B38" s="77" t="s">
        <v>100</v>
      </c>
      <c r="C38" s="78">
        <v>0</v>
      </c>
      <c r="D38" s="79"/>
    </row>
    <row r="39" spans="1:4" ht="21" x14ac:dyDescent="0.25">
      <c r="A39" s="76" t="s">
        <v>137</v>
      </c>
      <c r="B39" s="77" t="s">
        <v>94</v>
      </c>
      <c r="C39" s="78">
        <v>18000</v>
      </c>
      <c r="D39" s="79"/>
    </row>
    <row r="40" spans="1:4" ht="21" x14ac:dyDescent="0.25">
      <c r="A40" s="68" t="s">
        <v>137</v>
      </c>
      <c r="B40" s="69" t="s">
        <v>98</v>
      </c>
      <c r="C40" s="70">
        <v>12000</v>
      </c>
      <c r="D40" s="71">
        <v>481</v>
      </c>
    </row>
    <row r="41" spans="1:4" ht="21" x14ac:dyDescent="0.25">
      <c r="A41" s="76" t="s">
        <v>137</v>
      </c>
      <c r="B41" s="80" t="s">
        <v>114</v>
      </c>
      <c r="C41" s="116">
        <v>13033.33</v>
      </c>
      <c r="D41" s="117" t="s">
        <v>136</v>
      </c>
    </row>
    <row r="42" spans="1:4" ht="21" x14ac:dyDescent="0.25">
      <c r="A42" s="76"/>
      <c r="B42" s="77"/>
      <c r="C42" s="78"/>
      <c r="D42" s="79"/>
    </row>
    <row r="43" spans="1:4" ht="31" x14ac:dyDescent="0.35">
      <c r="A43" s="147" t="s">
        <v>35</v>
      </c>
      <c r="B43" s="148"/>
      <c r="C43" s="82">
        <f>SUM(C3:C22)+SUM(C24:C42)</f>
        <v>2854994.0667741937</v>
      </c>
      <c r="D43" s="79"/>
    </row>
    <row r="44" spans="1:4" ht="31" x14ac:dyDescent="0.35">
      <c r="A44" s="149" t="s">
        <v>96</v>
      </c>
      <c r="B44" s="150"/>
      <c r="C44" s="65">
        <f>SUM(C3:C21)</f>
        <v>621342.86677419348</v>
      </c>
      <c r="D44" s="79"/>
    </row>
    <row r="45" spans="1:4" ht="32" thickBot="1" x14ac:dyDescent="0.4">
      <c r="A45" s="144" t="s">
        <v>97</v>
      </c>
      <c r="B45" s="145"/>
      <c r="C45" s="83">
        <f>SUM(C24:C42)</f>
        <v>2233651.2000000002</v>
      </c>
      <c r="D45" s="79"/>
    </row>
    <row r="46" spans="1:4" ht="27" thickBot="1" x14ac:dyDescent="0.25">
      <c r="A46" s="151"/>
      <c r="B46" s="152"/>
      <c r="C46" s="152"/>
      <c r="D46" s="153"/>
    </row>
    <row r="47" spans="1:4" ht="27" thickBot="1" x14ac:dyDescent="0.25">
      <c r="A47" s="151" t="s">
        <v>141</v>
      </c>
      <c r="B47" s="152"/>
      <c r="C47" s="152"/>
      <c r="D47" s="153"/>
    </row>
    <row r="48" spans="1:4" ht="21" x14ac:dyDescent="0.25">
      <c r="A48" s="118" t="s">
        <v>135</v>
      </c>
      <c r="B48" s="73" t="s">
        <v>84</v>
      </c>
      <c r="C48" s="74">
        <v>12000</v>
      </c>
      <c r="D48" s="119" t="s">
        <v>140</v>
      </c>
    </row>
    <row r="49" spans="1:4" ht="21" x14ac:dyDescent="0.25">
      <c r="A49" s="118" t="s">
        <v>135</v>
      </c>
      <c r="B49" s="73" t="s">
        <v>119</v>
      </c>
      <c r="C49" s="74">
        <v>12612.9</v>
      </c>
      <c r="D49" s="119" t="s">
        <v>140</v>
      </c>
    </row>
    <row r="50" spans="1:4" ht="22" thickBot="1" x14ac:dyDescent="0.3">
      <c r="A50" s="120" t="s">
        <v>137</v>
      </c>
      <c r="B50" s="121" t="s">
        <v>92</v>
      </c>
      <c r="C50" s="122">
        <v>23000</v>
      </c>
      <c r="D50" s="123" t="s">
        <v>140</v>
      </c>
    </row>
    <row r="51" spans="1:4" ht="32" thickBot="1" x14ac:dyDescent="0.4">
      <c r="A51" s="154" t="s">
        <v>142</v>
      </c>
      <c r="B51" s="155"/>
      <c r="C51" s="156">
        <f>SUM(C48:C50)</f>
        <v>47612.9</v>
      </c>
      <c r="D51" s="157"/>
    </row>
  </sheetData>
  <mergeCells count="9">
    <mergeCell ref="A47:D47"/>
    <mergeCell ref="A46:D46"/>
    <mergeCell ref="A51:B51"/>
    <mergeCell ref="C51:D51"/>
    <mergeCell ref="B1:D1"/>
    <mergeCell ref="A23:D23"/>
    <mergeCell ref="A43:B43"/>
    <mergeCell ref="A44:B44"/>
    <mergeCell ref="A45:B45"/>
  </mergeCells>
  <phoneticPr fontId="8" type="noConversion"/>
  <pageMargins left="0.511811024" right="0.511811024" top="0.78740157499999996" bottom="0.78740157499999996" header="0.31496062000000002" footer="0.31496062000000002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28"/>
  <sheetViews>
    <sheetView tabSelected="1" topLeftCell="A2" workbookViewId="0">
      <selection activeCell="B7" sqref="B7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</cols>
  <sheetData>
    <row r="1" spans="1:4" ht="48" thickBot="1" x14ac:dyDescent="0.6">
      <c r="B1" s="158" t="s">
        <v>0</v>
      </c>
      <c r="C1" s="159"/>
      <c r="D1" s="160"/>
    </row>
    <row r="2" spans="1:4" ht="48" thickBot="1" x14ac:dyDescent="0.6">
      <c r="B2" s="2" t="s">
        <v>126</v>
      </c>
      <c r="C2" s="90" t="s">
        <v>2</v>
      </c>
      <c r="D2" s="95" t="s">
        <v>101</v>
      </c>
    </row>
    <row r="3" spans="1:4" ht="22" thickBot="1" x14ac:dyDescent="0.3">
      <c r="A3" s="99">
        <v>1</v>
      </c>
      <c r="B3" s="37" t="s">
        <v>4</v>
      </c>
      <c r="C3" s="5">
        <v>59951.61</v>
      </c>
      <c r="D3" s="96"/>
    </row>
    <row r="4" spans="1:4" ht="22" thickBot="1" x14ac:dyDescent="0.3">
      <c r="A4" s="99">
        <v>2</v>
      </c>
      <c r="B4" s="37" t="s">
        <v>7</v>
      </c>
      <c r="C4" s="5">
        <v>28225.81</v>
      </c>
      <c r="D4" s="96"/>
    </row>
    <row r="5" spans="1:4" ht="22" thickBot="1" x14ac:dyDescent="0.3">
      <c r="A5" s="99">
        <v>3</v>
      </c>
      <c r="B5" s="37" t="s">
        <v>11</v>
      </c>
      <c r="C5" s="5">
        <v>334000</v>
      </c>
      <c r="D5" s="96"/>
    </row>
    <row r="6" spans="1:4" ht="22" thickBot="1" x14ac:dyDescent="0.3">
      <c r="A6" s="99">
        <v>4</v>
      </c>
      <c r="B6" s="37" t="s">
        <v>127</v>
      </c>
      <c r="C6" s="5">
        <v>35000</v>
      </c>
      <c r="D6" s="96"/>
    </row>
    <row r="7" spans="1:4" ht="22" thickBot="1" x14ac:dyDescent="0.3">
      <c r="A7" s="99">
        <v>5</v>
      </c>
      <c r="B7" s="37" t="s">
        <v>133</v>
      </c>
      <c r="C7" s="5">
        <v>204600</v>
      </c>
      <c r="D7" s="96"/>
    </row>
    <row r="8" spans="1:4" ht="22" thickBot="1" x14ac:dyDescent="0.3">
      <c r="A8" s="99">
        <v>6</v>
      </c>
      <c r="B8" s="37" t="s">
        <v>125</v>
      </c>
      <c r="C8" s="5">
        <v>105000</v>
      </c>
      <c r="D8" s="96"/>
    </row>
    <row r="9" spans="1:4" ht="22" thickBot="1" x14ac:dyDescent="0.3">
      <c r="A9" s="99">
        <v>7</v>
      </c>
      <c r="B9" s="37" t="s">
        <v>9</v>
      </c>
      <c r="C9" s="6">
        <v>35000</v>
      </c>
      <c r="D9" s="96"/>
    </row>
    <row r="10" spans="1:4" ht="22" thickBot="1" x14ac:dyDescent="0.3">
      <c r="A10" s="104">
        <v>8</v>
      </c>
      <c r="B10" s="89" t="s">
        <v>130</v>
      </c>
      <c r="C10" s="9">
        <v>41750</v>
      </c>
      <c r="D10" s="129" t="s">
        <v>146</v>
      </c>
    </row>
    <row r="11" spans="1:4" ht="22" thickBot="1" x14ac:dyDescent="0.3">
      <c r="A11" s="99">
        <v>9</v>
      </c>
      <c r="B11" s="40" t="s">
        <v>131</v>
      </c>
      <c r="C11" s="5">
        <v>80000</v>
      </c>
      <c r="D11" s="96"/>
    </row>
    <row r="12" spans="1:4" ht="22" thickBot="1" x14ac:dyDescent="0.3">
      <c r="A12" s="99">
        <v>10</v>
      </c>
      <c r="B12" s="40" t="s">
        <v>16</v>
      </c>
      <c r="C12" s="5">
        <v>69612.899999999994</v>
      </c>
      <c r="D12" s="96"/>
    </row>
    <row r="13" spans="1:4" ht="45" thickBot="1" x14ac:dyDescent="0.25">
      <c r="A13" s="99">
        <v>11</v>
      </c>
      <c r="B13" s="132" t="s">
        <v>147</v>
      </c>
      <c r="C13" s="133">
        <v>41000</v>
      </c>
      <c r="D13" s="96"/>
    </row>
    <row r="14" spans="1:4" ht="22" thickBot="1" x14ac:dyDescent="0.3">
      <c r="A14" s="99">
        <v>12</v>
      </c>
      <c r="B14" s="86" t="s">
        <v>20</v>
      </c>
      <c r="C14" s="91">
        <v>30000</v>
      </c>
      <c r="D14" s="96"/>
    </row>
    <row r="15" spans="1:4" ht="22" thickBot="1" x14ac:dyDescent="0.3">
      <c r="A15" s="99">
        <v>13</v>
      </c>
      <c r="B15" s="56" t="s">
        <v>21</v>
      </c>
      <c r="C15" s="92">
        <v>27000</v>
      </c>
      <c r="D15" s="96"/>
    </row>
    <row r="16" spans="1:4" ht="22" thickBot="1" x14ac:dyDescent="0.3">
      <c r="A16" s="99">
        <v>14</v>
      </c>
      <c r="B16" s="87" t="s">
        <v>24</v>
      </c>
      <c r="C16" s="93">
        <v>26000</v>
      </c>
      <c r="D16" s="96"/>
    </row>
    <row r="17" spans="1:4" ht="22" thickBot="1" x14ac:dyDescent="0.3">
      <c r="A17" s="99">
        <v>15</v>
      </c>
      <c r="B17" s="87" t="s">
        <v>25</v>
      </c>
      <c r="C17" s="93">
        <v>50000</v>
      </c>
      <c r="D17" s="96"/>
    </row>
    <row r="18" spans="1:4" ht="22" thickBot="1" x14ac:dyDescent="0.3">
      <c r="A18" s="99">
        <v>16</v>
      </c>
      <c r="B18" s="87" t="s">
        <v>109</v>
      </c>
      <c r="C18" s="93">
        <v>15000</v>
      </c>
      <c r="D18" s="96"/>
    </row>
    <row r="19" spans="1:4" ht="22" thickBot="1" x14ac:dyDescent="0.3">
      <c r="A19" s="99">
        <v>17</v>
      </c>
      <c r="B19" s="87" t="s">
        <v>28</v>
      </c>
      <c r="C19" s="93">
        <v>9000</v>
      </c>
      <c r="D19" s="96"/>
    </row>
    <row r="20" spans="1:4" ht="22" thickBot="1" x14ac:dyDescent="0.3">
      <c r="A20" s="99">
        <v>18</v>
      </c>
      <c r="B20" s="87" t="s">
        <v>29</v>
      </c>
      <c r="C20" s="93">
        <v>14000</v>
      </c>
      <c r="D20" s="96"/>
    </row>
    <row r="21" spans="1:4" ht="22" thickBot="1" x14ac:dyDescent="0.3">
      <c r="A21" s="99">
        <v>19</v>
      </c>
      <c r="B21" s="87" t="s">
        <v>110</v>
      </c>
      <c r="C21" s="93">
        <v>23000</v>
      </c>
      <c r="D21" s="96"/>
    </row>
    <row r="22" spans="1:4" ht="22" thickBot="1" x14ac:dyDescent="0.3">
      <c r="A22" s="99">
        <v>20</v>
      </c>
      <c r="B22" s="87" t="s">
        <v>111</v>
      </c>
      <c r="C22" s="93">
        <v>17000</v>
      </c>
      <c r="D22" s="96"/>
    </row>
    <row r="23" spans="1:4" ht="22" thickBot="1" x14ac:dyDescent="0.3">
      <c r="A23" s="99">
        <v>21</v>
      </c>
      <c r="B23" s="87" t="s">
        <v>129</v>
      </c>
      <c r="C23" s="93">
        <v>39000</v>
      </c>
      <c r="D23" s="96"/>
    </row>
    <row r="24" spans="1:4" ht="22" thickBot="1" x14ac:dyDescent="0.3">
      <c r="A24" s="99">
        <v>22</v>
      </c>
      <c r="B24" s="87" t="s">
        <v>128</v>
      </c>
      <c r="C24" s="93">
        <v>20000</v>
      </c>
      <c r="D24" s="96"/>
    </row>
    <row r="25" spans="1:4" ht="22" thickBot="1" x14ac:dyDescent="0.3">
      <c r="A25" s="99">
        <v>23</v>
      </c>
      <c r="B25" s="87" t="s">
        <v>132</v>
      </c>
      <c r="C25" s="93">
        <f>(17000/30)* 23</f>
        <v>13033.333333333332</v>
      </c>
      <c r="D25" s="96"/>
    </row>
    <row r="26" spans="1:4" ht="22" thickBot="1" x14ac:dyDescent="0.3">
      <c r="B26" s="87"/>
      <c r="C26" s="93"/>
      <c r="D26" s="96"/>
    </row>
    <row r="27" spans="1:4" ht="22" thickBot="1" x14ac:dyDescent="0.3">
      <c r="B27" s="87"/>
      <c r="C27" s="94"/>
      <c r="D27" s="96"/>
    </row>
    <row r="28" spans="1:4" ht="32" thickBot="1" x14ac:dyDescent="0.4">
      <c r="B28" s="21" t="s">
        <v>35</v>
      </c>
      <c r="C28" s="22">
        <f>SUM(C3:C27)</f>
        <v>1317173.6533333331</v>
      </c>
      <c r="D28" s="97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2024-06-14T17:27:42Z</cp:lastPrinted>
  <dcterms:created xsi:type="dcterms:W3CDTF">2024-03-01T18:12:29Z</dcterms:created>
  <dcterms:modified xsi:type="dcterms:W3CDTF">2024-06-24T17:06:22Z</dcterms:modified>
</cp:coreProperties>
</file>