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<sst xmlns="http://schemas.openxmlformats.org/spreadsheetml/2006/main" count="28" uniqueCount="14">
  <si>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Cell mirgation (fold change relative to untreated) at 24 hr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</si>
  <si>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</si>
  <si>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</si>
  <si>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</si>
  <si>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</si>
  <si>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</si>
  <si>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Average</t>
  </si>
  <si>
    <t xml:space="preserve">SD</t>
  </si>
  <si>
    <t xml:space="preserve">siCt</t>
  </si>
  <si>
    <t xml:space="preserve">DMSO</t>
  </si>
  <si>
    <t xml:space="preserve">Tg</t>
  </si>
  <si>
    <t xml:space="preserve">0.1%</t>
  </si>
  <si>
    <t xml:space="preserve">sieIF3d</t>
  </si>
  <si>
    <t xml:space="preserve">Cell death (% of population) at 24 hr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</si>
</sst>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@"/>
    <numFmt numFmtId="167" formatCode="General"/>
    <numFmt numFmtId="168" formatCode="0"/>
    <numFmt numFmtId="169" formatCode="0.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Sheet1!$G$17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Pt>
          <c:dPt>
            <c:idx val="3"/>
            <c:invertIfNegative val="0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Sheet1!$H$18:$H$21</c:f>
                <c:numCache>
                  <c:formatCode>General</c:formatCode>
                  <c:ptCount val="4"/>
                  <c:pt idx="0">
                    <c:v>1.05303793326209</c:v>
                  </c:pt>
                  <c:pt idx="1">
                    <c:v>2.71825107171668</c:v>
                  </c:pt>
                  <c:pt idx="2">
                    <c:v>8.3175851196259</c:v>
                  </c:pt>
                  <c:pt idx="3">
                    <c:v>8.39205973922175</c:v>
                  </c:pt>
                </c:numCache>
              </c:numRef>
            </c:plus>
            <c:minus>
              <c:numRef>
                <c:f>Sheet1!$H$18:$H$21</c:f>
                <c:numCache>
                  <c:formatCode>General</c:formatCode>
                  <c:ptCount val="4"/>
                  <c:pt idx="0">
                    <c:v>1.05303793326209</c:v>
                  </c:pt>
                  <c:pt idx="1">
                    <c:v>2.71825107171668</c:v>
                  </c:pt>
                  <c:pt idx="2">
                    <c:v>8.3175851196259</c:v>
                  </c:pt>
                  <c:pt idx="3">
                    <c:v>8.39205973922175</c:v>
                  </c:pt>
                </c:numCache>
              </c:numRef>
            </c:minus>
            <c:spPr>
              <a:ln w="9360">
                <a:solidFill>
                  <a:srgbClr val="000000"/>
                </a:solidFill>
                <a:round/>
              </a:ln>
            </c:spPr>
          </c:errBars>
          <c:cat>
            <c:multiLvlStrRef>
              <c:f>Sheet1!$A$18:$B$21</c:f>
              <c:multiLvlStrCache>
                <c:ptCount val="4"/>
                <c:lvl>
                  <c:pt idx="0">
                    <c:v>DMSO</c:v>
                  </c:pt>
                  <c:pt idx="1">
                    <c:v>Tg</c:v>
                  </c:pt>
                  <c:pt idx="2">
                    <c:v>DMSO</c:v>
                  </c:pt>
                  <c:pt idx="3">
                    <c:v>Tg</c:v>
                  </c:pt>
                </c:lvl>
                <c:lvl>
                  <c:pt idx="0">
                    <c:v>siCt</c:v>
                  </c:pt>
                  <c:pt idx="2">
                    <c:v>sieIF3d</c:v>
                  </c:pt>
                </c:lvl>
              </c:multiLvlStrCache>
            </c:multiLvlStrRef>
          </c:cat>
          <c:val>
            <c:numRef>
              <c:f>Sheet1!$G$18:$G$21</c:f>
              <c:numCache>
                <c:formatCode>General</c:formatCode>
                <c:ptCount val="4"/>
                <c:pt idx="0">
                  <c:v>8.83333333333334</c:v>
                </c:pt>
                <c:pt idx="1">
                  <c:v>17.6666666666667</c:v>
                </c:pt>
                <c:pt idx="2">
                  <c:v>28.6333333333333</c:v>
                </c:pt>
                <c:pt idx="3">
                  <c:v>36.9</c:v>
                </c:pt>
              </c:numCache>
            </c:numRef>
          </c:val>
        </c:ser>
        <c:gapWidth val="100"/>
        <c:overlap val="0"/>
        <c:axId val="31153952"/>
        <c:axId val="22457408"/>
      </c:barChart>
      <c:catAx>
        <c:axId val="3115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457408"/>
        <c:crosses val="autoZero"/>
        <c:auto val="1"/>
        <c:lblAlgn val="ctr"/>
        <c:lblOffset val="100"/>
        <c:noMultiLvlLbl val="0"/>
      </c:catAx>
      <c:valAx>
        <c:axId val="2245740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000000"/>
                    </a:solidFill>
                    <a:latin typeface="Calibri"/>
                  </a:rPr>
                  <a:t>Cell death (%)</a:t>
                </a:r>
              </a:p>
            </c:rich>
          </c:tx>
          <c:layout>
            <c:manualLayout>
              <c:xMode val="edge"/>
              <c:yMode val="edge"/>
              <c:x val="0.00506134969325153"/>
              <c:y val="0.316666666666667"/>
            </c:manualLayout>
          </c:layout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153952"/>
        <c:crosses val="autoZero"/>
        <c:crossBetween val="between"/>
        <c:majorUnit val="1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dPt>
          <c:dPt>
            <c:idx val="4"/>
            <c:invertIfNegative val="0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Pt>
          <c:dPt>
            <c:idx val="5"/>
            <c:invertIfNegative val="0"/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Sheet1!$J$4:$J$9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0.145254318754882</c:v>
                  </c:pt>
                  <c:pt idx="2">
                    <c:v>0.00702847913570646</c:v>
                  </c:pt>
                  <c:pt idx="3">
                    <c:v>0</c:v>
                  </c:pt>
                  <c:pt idx="4">
                    <c:v>0.17591196868301</c:v>
                  </c:pt>
                  <c:pt idx="5">
                    <c:v>0.0303495775784251</c:v>
                  </c:pt>
                </c:numCache>
              </c:numRef>
            </c:plus>
            <c:minus>
              <c:numRef>
                <c:f>Sheet1!$J$4:$J$9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0.145254318754882</c:v>
                  </c:pt>
                  <c:pt idx="2">
                    <c:v>0.00702847913570646</c:v>
                  </c:pt>
                  <c:pt idx="3">
                    <c:v>0</c:v>
                  </c:pt>
                  <c:pt idx="4">
                    <c:v>0.17591196868301</c:v>
                  </c:pt>
                  <c:pt idx="5">
                    <c:v>0.0303495775784251</c:v>
                  </c:pt>
                </c:numCache>
              </c:numRef>
            </c:minus>
            <c:spPr>
              <a:ln w="9360">
                <a:solidFill>
                  <a:srgbClr val="000000"/>
                </a:solidFill>
                <a:round/>
              </a:ln>
            </c:spPr>
          </c:errBars>
          <c:cat>
            <c:multiLvlStrRef>
              <c:f>Sheet1!$A$4:$B$9</c:f>
              <c:multiLvlStrCache>
                <c:ptCount val="6"/>
                <c:lvl>
                  <c:pt idx="0">
                    <c:v>DMSO</c:v>
                  </c:pt>
                  <c:pt idx="1">
                    <c:v>Tg</c:v>
                  </c:pt>
                  <c:pt idx="2">
                    <c:v>0.1%</c:v>
                  </c:pt>
                  <c:pt idx="3">
                    <c:v>DMSO</c:v>
                  </c:pt>
                  <c:pt idx="4">
                    <c:v>Tg</c:v>
                  </c:pt>
                  <c:pt idx="5">
                    <c:v>0.1%</c:v>
                  </c:pt>
                </c:lvl>
                <c:lvl>
                  <c:pt idx="0">
                    <c:v>siCt</c:v>
                  </c:pt>
                  <c:pt idx="3">
                    <c:v>sieIF3d</c:v>
                  </c:pt>
                </c:lvl>
              </c:multiLvlStrCache>
            </c:multiLvlStrRef>
          </c:cat>
          <c:val>
            <c:numRef>
              <c:f>Sheet1!$I$4:$I$9</c:f>
              <c:numCache>
                <c:formatCode>General</c:formatCode>
                <c:ptCount val="6"/>
                <c:pt idx="0">
                  <c:v>1</c:v>
                </c:pt>
                <c:pt idx="1">
                  <c:v>0.997930385289869</c:v>
                </c:pt>
                <c:pt idx="2">
                  <c:v>0.0867615420127332</c:v>
                </c:pt>
                <c:pt idx="3">
                  <c:v>1</c:v>
                </c:pt>
                <c:pt idx="4">
                  <c:v>0.620929840784526</c:v>
                </c:pt>
                <c:pt idx="5">
                  <c:v>0.0429508487490447</c:v>
                </c:pt>
              </c:numCache>
            </c:numRef>
          </c:val>
        </c:ser>
        <c:gapWidth val="100"/>
        <c:overlap val="0"/>
        <c:axId val="58276671"/>
        <c:axId val="56988689"/>
      </c:barChart>
      <c:catAx>
        <c:axId val="5827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988689"/>
        <c:crosses val="autoZero"/>
        <c:auto val="1"/>
        <c:lblAlgn val="ctr"/>
        <c:lblOffset val="100"/>
        <c:noMultiLvlLbl val="0"/>
      </c:catAx>
      <c:valAx>
        <c:axId val="56988689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000000"/>
                    </a:solidFill>
                    <a:latin typeface="Calibri"/>
                  </a:rPr>
                  <a:t>Fold change</a:t>
                </a:r>
              </a:p>
            </c:rich>
          </c:tx>
          <c:layout>
            <c:manualLayout>
              <c:xMode val="edge"/>
              <c:yMode val="edge"/>
              <c:x val="0.00415733930284618"/>
              <c:y val="0.372630743276769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276671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106560</xdr:colOff>
      <xdr:row>23</xdr:row>
      <xdr:rowOff>138960</xdr:rowOff>
    </xdr:from>
    <xdr:to>
      <xdr:col>3</xdr:col>
      <xdr:colOff>810000</xdr:colOff>
      <xdr:row>37</xdr:row>
      <xdr:rowOff>37080</xdr:rowOff>
    </xdr:to>
    <xdr:graphicFrame>
      <xdr:nvGraphicFramePr>
        <xdr:cNvPr id="0" name="Chart 1"/>
        <xdr:cNvGraphicFramePr/>
      </xdr:nvGraphicFramePr>
      <xdr:xfrm>
        <a:off x="928080" y="4812480"/>
        <a:ext cx="23468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673200</xdr:colOff>
      <xdr:row>0</xdr:row>
      <xdr:rowOff>12600</xdr:rowOff>
    </xdr:from>
    <xdr:to>
      <xdr:col>14</xdr:col>
      <xdr:colOff>459360</xdr:colOff>
      <xdr:row>17</xdr:row>
      <xdr:rowOff>185760</xdr:rowOff>
    </xdr:to>
    <xdr:graphicFrame>
      <xdr:nvGraphicFramePr>
        <xdr:cNvPr id="1" name="Chart 2"/>
        <xdr:cNvGraphicFramePr/>
      </xdr:nvGraphicFramePr>
      <xdr:xfrm>
        <a:off x="9711720" y="12600"/>
        <a:ext cx="2251080" cy="362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</row>
    <row r="2" customFormat="false" ht="16" hidden="false" customHeight="false" outlineLevel="0" collapsed="false">
      <c r="H2" s="3"/>
    </row>
    <row r="3" customFormat="false" ht="16" hidden="false" customHeight="false" outlineLevel="0" collapsed="false">
      <c r="A3" s="2"/>
      <c r="B3" s="2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/>
      <c r="I3" s="4" t="s">
        <v>6</v>
      </c>
      <c r="J3" s="4" t="s">
        <v>7</v>
      </c>
    </row>
    <row r="4" customFormat="false" ht="16" hidden="false" customHeight="false" outlineLevel="0" collapsed="false">
      <c r="A4" s="6" t="s">
        <v>8</v>
      </c>
      <c r="B4" s="6" t="s">
        <v>9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I4" s="5" t="n">
        <f aca="false">AVERAGE(C4:G4)</f>
        <v>1</v>
      </c>
      <c r="J4" s="7" t="n">
        <f aca="false">_xlfn.STDEV.P(C4:G4)</f>
        <v>0</v>
      </c>
    </row>
    <row r="5" customFormat="false" ht="16" hidden="false" customHeight="false" outlineLevel="0" collapsed="false">
      <c r="A5" s="6"/>
      <c r="B5" s="6" t="s">
        <v>10</v>
      </c>
      <c r="C5" s="5" t="n">
        <v>1.171407714944</v>
      </c>
      <c r="D5" s="5" t="n">
        <v>1.08875293328864</v>
      </c>
      <c r="E5" s="5" t="n">
        <v>0.981379721275117</v>
      </c>
      <c r="F5" s="5" t="n">
        <v>1.00856824173596</v>
      </c>
      <c r="G5" s="5" t="n">
        <v>0.739543315205641</v>
      </c>
      <c r="I5" s="5" t="n">
        <f aca="false">AVERAGE(C5:G5)</f>
        <v>0.997930385289869</v>
      </c>
      <c r="J5" s="7" t="n">
        <f aca="false">_xlfn.STDEV.P(C5:G5)</f>
        <v>0.145254318754882</v>
      </c>
    </row>
    <row r="6" customFormat="false" ht="16" hidden="false" customHeight="false" outlineLevel="0" collapsed="false">
      <c r="A6" s="6"/>
      <c r="B6" s="8" t="s">
        <v>11</v>
      </c>
      <c r="C6" s="5" t="n">
        <v>0.0875583046035287</v>
      </c>
      <c r="D6" s="5" t="n">
        <v>0.0777827670508407</v>
      </c>
      <c r="E6" s="5" t="n">
        <v>0.0949435543838302</v>
      </c>
      <c r="I6" s="5" t="n">
        <f aca="false">AVERAGE(C6:E6)</f>
        <v>0.0867615420127332</v>
      </c>
      <c r="J6" s="7" t="n">
        <f aca="false">_xlfn.STDEV.P(C6:E6)</f>
        <v>0.00702847913570646</v>
      </c>
    </row>
    <row r="7" customFormat="false" ht="16" hidden="false" customHeight="false" outlineLevel="0" collapsed="false">
      <c r="A7" s="6" t="s">
        <v>12</v>
      </c>
      <c r="B7" s="6" t="s">
        <v>9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I7" s="5" t="n">
        <f aca="false">AVERAGE(C7:G7)</f>
        <v>1</v>
      </c>
      <c r="J7" s="7" t="n">
        <f aca="false">_xlfn.STDEV.P(C7:G7)</f>
        <v>0</v>
      </c>
    </row>
    <row r="8" customFormat="false" ht="16" hidden="false" customHeight="false" outlineLevel="0" collapsed="false">
      <c r="A8" s="6"/>
      <c r="B8" s="6" t="s">
        <v>10</v>
      </c>
      <c r="C8" s="5" t="n">
        <v>0.819678250158636</v>
      </c>
      <c r="D8" s="5" t="n">
        <v>0.769380766669837</v>
      </c>
      <c r="E8" s="5" t="n">
        <v>0.3468288488772</v>
      </c>
      <c r="F8" s="5" t="n">
        <v>0.672083172891798</v>
      </c>
      <c r="G8" s="5" t="n">
        <v>0.496678165325157</v>
      </c>
      <c r="I8" s="5" t="n">
        <f aca="false">AVERAGE(C8:G8)</f>
        <v>0.620929840784526</v>
      </c>
      <c r="J8" s="7" t="n">
        <f aca="false">_xlfn.STDEV.P(C8:G8)</f>
        <v>0.17591196868301</v>
      </c>
    </row>
    <row r="9" customFormat="false" ht="16" hidden="false" customHeight="false" outlineLevel="0" collapsed="false">
      <c r="A9" s="6"/>
      <c r="B9" s="8" t="s">
        <v>11</v>
      </c>
      <c r="C9" s="5" t="n">
        <v>0.00492876395841356</v>
      </c>
      <c r="D9" s="5" t="n">
        <v>0.0447170052382778</v>
      </c>
      <c r="E9" s="5" t="n">
        <v>0.0792067770504428</v>
      </c>
      <c r="I9" s="5" t="n">
        <f aca="false">AVERAGE(C9:E9)</f>
        <v>0.0429508487490447</v>
      </c>
      <c r="J9" s="7" t="n">
        <f aca="false">_xlfn.STDEV.P(C9:E9)</f>
        <v>0.0303495775784251</v>
      </c>
    </row>
    <row r="15" customFormat="false" ht="16" hidden="false" customHeight="false" outlineLevel="0" collapsed="false">
      <c r="A15" s="9" t="s">
        <v>13</v>
      </c>
    </row>
    <row r="17" customFormat="false" ht="16" hidden="false" customHeight="false" outlineLevel="0" collapsed="false">
      <c r="C17" s="4" t="s">
        <v>1</v>
      </c>
      <c r="D17" s="4" t="s">
        <v>2</v>
      </c>
      <c r="E17" s="4" t="s">
        <v>3</v>
      </c>
      <c r="G17" s="4" t="s">
        <v>6</v>
      </c>
      <c r="H17" s="4" t="s">
        <v>7</v>
      </c>
    </row>
    <row r="18" customFormat="false" ht="16" hidden="false" customHeight="false" outlineLevel="0" collapsed="false">
      <c r="A18" s="6" t="s">
        <v>8</v>
      </c>
      <c r="B18" s="6" t="s">
        <v>9</v>
      </c>
      <c r="C18" s="10" t="n">
        <f aca="false">100-92.6</f>
        <v>7.40000000000001</v>
      </c>
      <c r="D18" s="10" t="n">
        <v>9.9</v>
      </c>
      <c r="E18" s="10" t="n">
        <f aca="false">100-90.8</f>
        <v>9.2</v>
      </c>
      <c r="G18" s="11" t="n">
        <f aca="false">AVERAGE(C18:E18)</f>
        <v>8.83333333333334</v>
      </c>
      <c r="H18" s="11" t="n">
        <f aca="false">_xlfn.STDEV.P(C18:E18)</f>
        <v>1.05303793326209</v>
      </c>
    </row>
    <row r="19" customFormat="false" ht="16" hidden="false" customHeight="false" outlineLevel="0" collapsed="false">
      <c r="A19" s="6"/>
      <c r="B19" s="6" t="s">
        <v>10</v>
      </c>
      <c r="C19" s="10" t="n">
        <f aca="false">100-84</f>
        <v>16</v>
      </c>
      <c r="D19" s="10" t="n">
        <v>21.5</v>
      </c>
      <c r="E19" s="10" t="n">
        <f aca="false">100-84.5</f>
        <v>15.5</v>
      </c>
      <c r="G19" s="11" t="n">
        <f aca="false">AVERAGE(C19:E19)</f>
        <v>17.6666666666667</v>
      </c>
      <c r="H19" s="11" t="n">
        <f aca="false">_xlfn.STDEV.P(C19:E19)</f>
        <v>2.71825107171668</v>
      </c>
    </row>
    <row r="20" customFormat="false" ht="16" hidden="false" customHeight="false" outlineLevel="0" collapsed="false">
      <c r="A20" s="6" t="s">
        <v>12</v>
      </c>
      <c r="B20" s="6" t="s">
        <v>9</v>
      </c>
      <c r="C20" s="10" t="n">
        <f aca="false">100-78.5</f>
        <v>21.5</v>
      </c>
      <c r="D20" s="10" t="n">
        <v>40.3</v>
      </c>
      <c r="E20" s="10" t="n">
        <f aca="false">100-75.9</f>
        <v>24.1</v>
      </c>
      <c r="G20" s="11" t="n">
        <f aca="false">AVERAGE(C20:E20)</f>
        <v>28.6333333333333</v>
      </c>
      <c r="H20" s="11" t="n">
        <f aca="false">_xlfn.STDEV.P(C20:E20)</f>
        <v>8.3175851196259</v>
      </c>
    </row>
    <row r="21" customFormat="false" ht="16" hidden="false" customHeight="false" outlineLevel="0" collapsed="false">
      <c r="A21" s="6"/>
      <c r="B21" s="6" t="s">
        <v>10</v>
      </c>
      <c r="C21" s="10" t="n">
        <f aca="false">100-65.3</f>
        <v>34.7</v>
      </c>
      <c r="D21" s="10" t="n">
        <v>48.1</v>
      </c>
      <c r="E21" s="10" t="n">
        <f aca="false">100-72.1</f>
        <v>27.9</v>
      </c>
      <c r="G21" s="11" t="n">
        <f aca="false">AVERAGE(C21:E21)</f>
        <v>36.9</v>
      </c>
      <c r="H21" s="11" t="n">
        <f aca="false">_xlfn.STDEV.P(C21:E21)</f>
        <v>8.39205973922175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2021-11-25T12:29:32Z</dcterms:created>
  <dc:creator>Microsoft Office User</dc:creator>
  <dc:description/>
  <dc:language>en-GB</dc:language>
  <cp:lastModifiedBy>Microsoft Office User</cp:lastModifiedBy>
  <dcterms:modified xsi:type="dcterms:W3CDTF">2021-11-25T14:07:31Z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