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 Files\Assignments\Module 1 Challenge\Starter_Code\"/>
    </mc:Choice>
  </mc:AlternateContent>
  <xr:revisionPtr revIDLastSave="0" documentId="13_ncr:1_{29024263-E094-43A9-A516-75EAA9FBAC67}" xr6:coauthVersionLast="47" xr6:coauthVersionMax="47" xr10:uidLastSave="{00000000-0000-0000-0000-000000000000}"/>
  <bookViews>
    <workbookView xWindow="57480" yWindow="-120" windowWidth="29040" windowHeight="15840" firstSheet="1" activeTab="5" xr2:uid="{00000000-000D-0000-FFFF-FFFF00000000}"/>
  </bookViews>
  <sheets>
    <sheet name="Crowdfunding" sheetId="1" r:id="rId1"/>
    <sheet name="Outcome Per Category" sheetId="2" r:id="rId2"/>
    <sheet name="Outcome Per Sub-Category" sheetId="4" r:id="rId3"/>
    <sheet name="Sheet1" sheetId="6" r:id="rId4"/>
    <sheet name="Outcome Based on Goal" sheetId="7" r:id="rId5"/>
    <sheet name="Statistical Analysis" sheetId="13" r:id="rId6"/>
  </sheets>
  <definedNames>
    <definedName name="_xlnm._FilterDatabase" localSheetId="0" hidden="1">Crowdfunding!$A$1:$R$1001</definedName>
    <definedName name="_xlchart.v1.0" hidden="1">'Statistical Analysis'!$A$2:$A$566</definedName>
    <definedName name="_xlchart.v1.1" hidden="1">'Statistical Analysis'!$B$1</definedName>
    <definedName name="_xlchart.v1.10" hidden="1">'Statistical Analysis'!$B$1</definedName>
    <definedName name="_xlchart.v1.11" hidden="1">'Statistical Analysis'!$B$2:$B$566</definedName>
    <definedName name="_xlchart.v1.12" hidden="1">'Statistical Analysis'!$C$1</definedName>
    <definedName name="_xlchart.v1.13" hidden="1">'Statistical Analysis'!$C$2:$C$566</definedName>
    <definedName name="_xlchart.v1.14" hidden="1">'Statistical Analysis'!$D$1</definedName>
    <definedName name="_xlchart.v1.15" hidden="1">'Statistical Analysis'!$D$2:$D$566</definedName>
    <definedName name="_xlchart.v1.16" hidden="1">'Statistical Analysis'!$E$1</definedName>
    <definedName name="_xlchart.v1.17" hidden="1">'Statistical Analysis'!$E$2:$E$566</definedName>
    <definedName name="_xlchart.v1.18" hidden="1">'Statistical Analysis'!$A$2:$A$566</definedName>
    <definedName name="_xlchart.v1.19" hidden="1">'Statistical Analysis'!$B$1</definedName>
    <definedName name="_xlchart.v1.2" hidden="1">'Statistical Analysis'!$B$2:$B$566</definedName>
    <definedName name="_xlchart.v1.20" hidden="1">'Statistical Analysis'!$B$2:$B$566</definedName>
    <definedName name="_xlchart.v1.21" hidden="1">'Statistical Analysis'!$C$1</definedName>
    <definedName name="_xlchart.v1.22" hidden="1">'Statistical Analysis'!$C$2:$C$566</definedName>
    <definedName name="_xlchart.v1.23" hidden="1">'Statistical Analysis'!$D$1</definedName>
    <definedName name="_xlchart.v1.24" hidden="1">'Statistical Analysis'!$D$2:$D$566</definedName>
    <definedName name="_xlchart.v1.25" hidden="1">'Statistical Analysis'!$E$1</definedName>
    <definedName name="_xlchart.v1.26" hidden="1">'Statistical Analysis'!$E$2:$E$566</definedName>
    <definedName name="_xlchart.v1.27" hidden="1">'Statistical Analysis'!$A$2:$A$566</definedName>
    <definedName name="_xlchart.v1.28" hidden="1">'Statistical Analysis'!$B$1</definedName>
    <definedName name="_xlchart.v1.29" hidden="1">'Statistical Analysis'!$B$2:$B$566</definedName>
    <definedName name="_xlchart.v1.3" hidden="1">'Statistical Analysis'!$C$1</definedName>
    <definedName name="_xlchart.v1.30" hidden="1">'Statistical Analysis'!$C$1</definedName>
    <definedName name="_xlchart.v1.31" hidden="1">'Statistical Analysis'!$C$2:$C$566</definedName>
    <definedName name="_xlchart.v1.32" hidden="1">'Statistical Analysis'!$D$1</definedName>
    <definedName name="_xlchart.v1.33" hidden="1">'Statistical Analysis'!$D$2:$D$566</definedName>
    <definedName name="_xlchart.v1.34" hidden="1">'Statistical Analysis'!$E$1</definedName>
    <definedName name="_xlchart.v1.35" hidden="1">'Statistical Analysis'!$E$2:$E$566</definedName>
    <definedName name="_xlchart.v1.4" hidden="1">'Statistical Analysis'!$C$2:$C$566</definedName>
    <definedName name="_xlchart.v1.5" hidden="1">'Statistical Analysis'!$D$1</definedName>
    <definedName name="_xlchart.v1.6" hidden="1">'Statistical Analysis'!$D$2:$D$566</definedName>
    <definedName name="_xlchart.v1.7" hidden="1">'Statistical Analysis'!$E$1</definedName>
    <definedName name="_xlchart.v1.8" hidden="1">'Statistical Analysis'!$E$2:$E$566</definedName>
    <definedName name="_xlchart.v1.9" hidden="1">'Statistical Analysis'!$A$2:$A$566</definedName>
  </definedNames>
  <calcPr calcId="191029"/>
  <pivotCaches>
    <pivotCache cacheId="3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3" l="1"/>
  <c r="I6" i="13"/>
  <c r="I5" i="13"/>
  <c r="I4" i="13"/>
  <c r="I3" i="13"/>
  <c r="I2" i="13"/>
  <c r="H7" i="13"/>
  <c r="H6" i="13"/>
  <c r="H5" i="13"/>
  <c r="H4" i="13"/>
  <c r="H3" i="13"/>
  <c r="H2" i="13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D4" i="7"/>
  <c r="D5" i="7"/>
  <c r="D6" i="7"/>
  <c r="D7" i="7"/>
  <c r="D8" i="7"/>
  <c r="D9" i="7"/>
  <c r="E9" i="7" s="1"/>
  <c r="D10" i="7"/>
  <c r="D11" i="7"/>
  <c r="D12" i="7"/>
  <c r="D3" i="7"/>
  <c r="C3" i="7"/>
  <c r="D13" i="7"/>
  <c r="C13" i="7"/>
  <c r="C4" i="7"/>
  <c r="E4" i="7" s="1"/>
  <c r="C5" i="7"/>
  <c r="C6" i="7"/>
  <c r="C7" i="7"/>
  <c r="C8" i="7"/>
  <c r="C9" i="7"/>
  <c r="C10" i="7"/>
  <c r="C11" i="7"/>
  <c r="C12" i="7"/>
  <c r="B3" i="7"/>
  <c r="B4" i="7"/>
  <c r="B5" i="7"/>
  <c r="B6" i="7"/>
  <c r="B7" i="7"/>
  <c r="B8" i="7"/>
  <c r="B9" i="7"/>
  <c r="B10" i="7"/>
  <c r="E10" i="7" s="1"/>
  <c r="B11" i="7"/>
  <c r="B12" i="7"/>
  <c r="B2" i="7"/>
  <c r="E2" i="7" s="1"/>
  <c r="B13" i="7"/>
  <c r="E6" i="7"/>
  <c r="E7" i="7"/>
  <c r="E8" i="7"/>
  <c r="D2" i="7"/>
  <c r="C2" i="7"/>
  <c r="S2" i="1" a="1"/>
  <c r="S2" i="1" s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/>
  <c r="S655" i="1" a="1"/>
  <c r="S655" i="1" s="1"/>
  <c r="S656" i="1" a="1"/>
  <c r="S656" i="1" s="1"/>
  <c r="S657" i="1" a="1"/>
  <c r="S657" i="1" s="1"/>
  <c r="S658" i="1" a="1"/>
  <c r="S658" i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/>
  <c r="S915" i="1" a="1"/>
  <c r="S915" i="1" s="1"/>
  <c r="S916" i="1" a="1"/>
  <c r="S916" i="1" s="1"/>
  <c r="S917" i="1" a="1"/>
  <c r="S917" i="1" s="1"/>
  <c r="S918" i="1" a="1"/>
  <c r="S918" i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/>
  <c r="S943" i="1" a="1"/>
  <c r="S943" i="1" s="1"/>
  <c r="S944" i="1" a="1"/>
  <c r="S944" i="1" s="1"/>
  <c r="S945" i="1" a="1"/>
  <c r="S945" i="1" s="1"/>
  <c r="S946" i="1" a="1"/>
  <c r="S946" i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1001" i="1"/>
  <c r="F1001" i="1"/>
  <c r="I1000" i="1"/>
  <c r="F1000" i="1"/>
  <c r="I999" i="1"/>
  <c r="F999" i="1"/>
  <c r="I998" i="1"/>
  <c r="F998" i="1"/>
  <c r="I997" i="1"/>
  <c r="F997" i="1"/>
  <c r="I996" i="1"/>
  <c r="F996" i="1"/>
  <c r="I995" i="1"/>
  <c r="F995" i="1"/>
  <c r="I994" i="1"/>
  <c r="F994" i="1"/>
  <c r="I993" i="1"/>
  <c r="F993" i="1"/>
  <c r="I992" i="1"/>
  <c r="F992" i="1"/>
  <c r="I991" i="1"/>
  <c r="F991" i="1"/>
  <c r="I990" i="1"/>
  <c r="F990" i="1"/>
  <c r="I989" i="1"/>
  <c r="F989" i="1"/>
  <c r="I988" i="1"/>
  <c r="F988" i="1"/>
  <c r="I987" i="1"/>
  <c r="F987" i="1"/>
  <c r="I986" i="1"/>
  <c r="F986" i="1"/>
  <c r="I985" i="1"/>
  <c r="F985" i="1"/>
  <c r="I984" i="1"/>
  <c r="F984" i="1"/>
  <c r="I983" i="1"/>
  <c r="F983" i="1"/>
  <c r="I982" i="1"/>
  <c r="F982" i="1"/>
  <c r="I981" i="1"/>
  <c r="F981" i="1"/>
  <c r="I980" i="1"/>
  <c r="F980" i="1"/>
  <c r="I979" i="1"/>
  <c r="F979" i="1"/>
  <c r="I978" i="1"/>
  <c r="F978" i="1"/>
  <c r="I977" i="1"/>
  <c r="F977" i="1"/>
  <c r="I976" i="1"/>
  <c r="F976" i="1"/>
  <c r="I975" i="1"/>
  <c r="F975" i="1"/>
  <c r="I974" i="1"/>
  <c r="F974" i="1"/>
  <c r="I973" i="1"/>
  <c r="F973" i="1"/>
  <c r="I972" i="1"/>
  <c r="F972" i="1"/>
  <c r="I971" i="1"/>
  <c r="F971" i="1"/>
  <c r="I970" i="1"/>
  <c r="F970" i="1"/>
  <c r="I969" i="1"/>
  <c r="F969" i="1"/>
  <c r="I968" i="1"/>
  <c r="F968" i="1"/>
  <c r="I967" i="1"/>
  <c r="F967" i="1"/>
  <c r="I966" i="1"/>
  <c r="F966" i="1"/>
  <c r="I965" i="1"/>
  <c r="F965" i="1"/>
  <c r="I964" i="1"/>
  <c r="F964" i="1"/>
  <c r="I963" i="1"/>
  <c r="F963" i="1"/>
  <c r="I962" i="1"/>
  <c r="F962" i="1"/>
  <c r="I961" i="1"/>
  <c r="F961" i="1"/>
  <c r="I960" i="1"/>
  <c r="F960" i="1"/>
  <c r="I959" i="1"/>
  <c r="F959" i="1"/>
  <c r="I958" i="1"/>
  <c r="F958" i="1"/>
  <c r="I957" i="1"/>
  <c r="F957" i="1"/>
  <c r="I956" i="1"/>
  <c r="F956" i="1"/>
  <c r="I955" i="1"/>
  <c r="F955" i="1"/>
  <c r="I954" i="1"/>
  <c r="F954" i="1"/>
  <c r="I953" i="1"/>
  <c r="F953" i="1"/>
  <c r="I952" i="1"/>
  <c r="F952" i="1"/>
  <c r="I951" i="1"/>
  <c r="F951" i="1"/>
  <c r="I950" i="1"/>
  <c r="F950" i="1"/>
  <c r="I949" i="1"/>
  <c r="F949" i="1"/>
  <c r="I948" i="1"/>
  <c r="F948" i="1"/>
  <c r="I947" i="1"/>
  <c r="F947" i="1"/>
  <c r="I946" i="1"/>
  <c r="F946" i="1"/>
  <c r="I945" i="1"/>
  <c r="F945" i="1"/>
  <c r="I944" i="1"/>
  <c r="F944" i="1"/>
  <c r="I943" i="1"/>
  <c r="F943" i="1"/>
  <c r="I942" i="1"/>
  <c r="F942" i="1"/>
  <c r="I941" i="1"/>
  <c r="F941" i="1"/>
  <c r="I940" i="1"/>
  <c r="F940" i="1"/>
  <c r="I939" i="1"/>
  <c r="F939" i="1"/>
  <c r="I938" i="1"/>
  <c r="F938" i="1"/>
  <c r="I937" i="1"/>
  <c r="F937" i="1"/>
  <c r="I936" i="1"/>
  <c r="F936" i="1"/>
  <c r="I935" i="1"/>
  <c r="F935" i="1"/>
  <c r="I934" i="1"/>
  <c r="F934" i="1"/>
  <c r="I933" i="1"/>
  <c r="F933" i="1"/>
  <c r="I932" i="1"/>
  <c r="F932" i="1"/>
  <c r="I931" i="1"/>
  <c r="F931" i="1"/>
  <c r="I930" i="1"/>
  <c r="F930" i="1"/>
  <c r="I929" i="1"/>
  <c r="F929" i="1"/>
  <c r="I928" i="1"/>
  <c r="F928" i="1"/>
  <c r="I927" i="1"/>
  <c r="F927" i="1"/>
  <c r="I926" i="1"/>
  <c r="F926" i="1"/>
  <c r="I925" i="1"/>
  <c r="F925" i="1"/>
  <c r="I924" i="1"/>
  <c r="F924" i="1"/>
  <c r="I923" i="1"/>
  <c r="F923" i="1"/>
  <c r="I922" i="1"/>
  <c r="F922" i="1"/>
  <c r="I921" i="1"/>
  <c r="F921" i="1"/>
  <c r="I920" i="1"/>
  <c r="F920" i="1"/>
  <c r="I919" i="1"/>
  <c r="F919" i="1"/>
  <c r="I918" i="1"/>
  <c r="F918" i="1"/>
  <c r="I917" i="1"/>
  <c r="F917" i="1"/>
  <c r="I916" i="1"/>
  <c r="F916" i="1"/>
  <c r="I915" i="1"/>
  <c r="F915" i="1"/>
  <c r="I914" i="1"/>
  <c r="F914" i="1"/>
  <c r="I913" i="1"/>
  <c r="F913" i="1"/>
  <c r="I912" i="1"/>
  <c r="F912" i="1"/>
  <c r="I911" i="1"/>
  <c r="F911" i="1"/>
  <c r="I910" i="1"/>
  <c r="F910" i="1"/>
  <c r="I909" i="1"/>
  <c r="F909" i="1"/>
  <c r="I908" i="1"/>
  <c r="F908" i="1"/>
  <c r="I907" i="1"/>
  <c r="F907" i="1"/>
  <c r="I906" i="1"/>
  <c r="F906" i="1"/>
  <c r="I905" i="1"/>
  <c r="F905" i="1"/>
  <c r="I904" i="1"/>
  <c r="F904" i="1"/>
  <c r="I903" i="1"/>
  <c r="F903" i="1"/>
  <c r="I902" i="1"/>
  <c r="F902" i="1"/>
  <c r="I901" i="1"/>
  <c r="F901" i="1"/>
  <c r="I900" i="1"/>
  <c r="F900" i="1"/>
  <c r="I899" i="1"/>
  <c r="F899" i="1"/>
  <c r="I898" i="1"/>
  <c r="F898" i="1"/>
  <c r="I897" i="1"/>
  <c r="F897" i="1"/>
  <c r="I896" i="1"/>
  <c r="F896" i="1"/>
  <c r="I895" i="1"/>
  <c r="F895" i="1"/>
  <c r="I894" i="1"/>
  <c r="F894" i="1"/>
  <c r="I893" i="1"/>
  <c r="F893" i="1"/>
  <c r="I892" i="1"/>
  <c r="F892" i="1"/>
  <c r="I891" i="1"/>
  <c r="F891" i="1"/>
  <c r="I890" i="1"/>
  <c r="F890" i="1"/>
  <c r="I889" i="1"/>
  <c r="F889" i="1"/>
  <c r="I888" i="1"/>
  <c r="F888" i="1"/>
  <c r="I887" i="1"/>
  <c r="F887" i="1"/>
  <c r="I886" i="1"/>
  <c r="F886" i="1"/>
  <c r="I885" i="1"/>
  <c r="F885" i="1"/>
  <c r="I884" i="1"/>
  <c r="F884" i="1"/>
  <c r="I883" i="1"/>
  <c r="F883" i="1"/>
  <c r="I882" i="1"/>
  <c r="F882" i="1"/>
  <c r="I881" i="1"/>
  <c r="F881" i="1"/>
  <c r="I880" i="1"/>
  <c r="F880" i="1"/>
  <c r="I879" i="1"/>
  <c r="F879" i="1"/>
  <c r="I878" i="1"/>
  <c r="F878" i="1"/>
  <c r="I877" i="1"/>
  <c r="F877" i="1"/>
  <c r="I876" i="1"/>
  <c r="F876" i="1"/>
  <c r="I875" i="1"/>
  <c r="F875" i="1"/>
  <c r="I874" i="1"/>
  <c r="F874" i="1"/>
  <c r="I873" i="1"/>
  <c r="F873" i="1"/>
  <c r="I872" i="1"/>
  <c r="F872" i="1"/>
  <c r="I871" i="1"/>
  <c r="F871" i="1"/>
  <c r="I870" i="1"/>
  <c r="F870" i="1"/>
  <c r="I869" i="1"/>
  <c r="F869" i="1"/>
  <c r="I868" i="1"/>
  <c r="F868" i="1"/>
  <c r="I867" i="1"/>
  <c r="F867" i="1"/>
  <c r="I866" i="1"/>
  <c r="F866" i="1"/>
  <c r="I865" i="1"/>
  <c r="F865" i="1"/>
  <c r="I864" i="1"/>
  <c r="F864" i="1"/>
  <c r="I863" i="1"/>
  <c r="F863" i="1"/>
  <c r="I862" i="1"/>
  <c r="F862" i="1"/>
  <c r="I861" i="1"/>
  <c r="F861" i="1"/>
  <c r="I860" i="1"/>
  <c r="F860" i="1"/>
  <c r="I859" i="1"/>
  <c r="F859" i="1"/>
  <c r="I858" i="1"/>
  <c r="F858" i="1"/>
  <c r="I857" i="1"/>
  <c r="F857" i="1"/>
  <c r="I856" i="1"/>
  <c r="F856" i="1"/>
  <c r="I855" i="1"/>
  <c r="F855" i="1"/>
  <c r="I854" i="1"/>
  <c r="F854" i="1"/>
  <c r="I853" i="1"/>
  <c r="F853" i="1"/>
  <c r="I852" i="1"/>
  <c r="F852" i="1"/>
  <c r="I851" i="1"/>
  <c r="F851" i="1"/>
  <c r="I850" i="1"/>
  <c r="F850" i="1"/>
  <c r="I849" i="1"/>
  <c r="F849" i="1"/>
  <c r="I848" i="1"/>
  <c r="F848" i="1"/>
  <c r="I847" i="1"/>
  <c r="F847" i="1"/>
  <c r="I846" i="1"/>
  <c r="F846" i="1"/>
  <c r="I845" i="1"/>
  <c r="F845" i="1"/>
  <c r="I844" i="1"/>
  <c r="F844" i="1"/>
  <c r="I843" i="1"/>
  <c r="F843" i="1"/>
  <c r="I842" i="1"/>
  <c r="F842" i="1"/>
  <c r="I841" i="1"/>
  <c r="F841" i="1"/>
  <c r="I840" i="1"/>
  <c r="F840" i="1"/>
  <c r="I839" i="1"/>
  <c r="F839" i="1"/>
  <c r="I838" i="1"/>
  <c r="F838" i="1"/>
  <c r="I837" i="1"/>
  <c r="F837" i="1"/>
  <c r="I836" i="1"/>
  <c r="F836" i="1"/>
  <c r="I835" i="1"/>
  <c r="F835" i="1"/>
  <c r="I834" i="1"/>
  <c r="F834" i="1"/>
  <c r="I833" i="1"/>
  <c r="F833" i="1"/>
  <c r="I832" i="1"/>
  <c r="F832" i="1"/>
  <c r="I831" i="1"/>
  <c r="F831" i="1"/>
  <c r="I830" i="1"/>
  <c r="F830" i="1"/>
  <c r="I829" i="1"/>
  <c r="F829" i="1"/>
  <c r="I828" i="1"/>
  <c r="F828" i="1"/>
  <c r="I827" i="1"/>
  <c r="F827" i="1"/>
  <c r="I826" i="1"/>
  <c r="F826" i="1"/>
  <c r="I825" i="1"/>
  <c r="F825" i="1"/>
  <c r="I824" i="1"/>
  <c r="F824" i="1"/>
  <c r="I823" i="1"/>
  <c r="F823" i="1"/>
  <c r="I822" i="1"/>
  <c r="F822" i="1"/>
  <c r="I821" i="1"/>
  <c r="F821" i="1"/>
  <c r="I820" i="1"/>
  <c r="F820" i="1"/>
  <c r="I819" i="1"/>
  <c r="F819" i="1"/>
  <c r="I818" i="1"/>
  <c r="F818" i="1"/>
  <c r="I817" i="1"/>
  <c r="F817" i="1"/>
  <c r="I816" i="1"/>
  <c r="F816" i="1"/>
  <c r="I815" i="1"/>
  <c r="F815" i="1"/>
  <c r="I814" i="1"/>
  <c r="F814" i="1"/>
  <c r="I813" i="1"/>
  <c r="F813" i="1"/>
  <c r="I812" i="1"/>
  <c r="F812" i="1"/>
  <c r="I811" i="1"/>
  <c r="F811" i="1"/>
  <c r="I810" i="1"/>
  <c r="F810" i="1"/>
  <c r="I809" i="1"/>
  <c r="F809" i="1"/>
  <c r="I808" i="1"/>
  <c r="F808" i="1"/>
  <c r="I807" i="1"/>
  <c r="F807" i="1"/>
  <c r="I806" i="1"/>
  <c r="F806" i="1"/>
  <c r="I805" i="1"/>
  <c r="F805" i="1"/>
  <c r="I804" i="1"/>
  <c r="F804" i="1"/>
  <c r="I803" i="1"/>
  <c r="F803" i="1"/>
  <c r="I802" i="1"/>
  <c r="F802" i="1"/>
  <c r="I801" i="1"/>
  <c r="F801" i="1"/>
  <c r="I800" i="1"/>
  <c r="F800" i="1"/>
  <c r="I799" i="1"/>
  <c r="F799" i="1"/>
  <c r="I798" i="1"/>
  <c r="F798" i="1"/>
  <c r="I797" i="1"/>
  <c r="F797" i="1"/>
  <c r="I796" i="1"/>
  <c r="F796" i="1"/>
  <c r="I795" i="1"/>
  <c r="F795" i="1"/>
  <c r="I794" i="1"/>
  <c r="F794" i="1"/>
  <c r="I793" i="1"/>
  <c r="F793" i="1"/>
  <c r="I792" i="1"/>
  <c r="F792" i="1"/>
  <c r="I791" i="1"/>
  <c r="F791" i="1"/>
  <c r="I790" i="1"/>
  <c r="F790" i="1"/>
  <c r="I789" i="1"/>
  <c r="F789" i="1"/>
  <c r="I788" i="1"/>
  <c r="F788" i="1"/>
  <c r="I787" i="1"/>
  <c r="F787" i="1"/>
  <c r="I786" i="1"/>
  <c r="F786" i="1"/>
  <c r="I785" i="1"/>
  <c r="F785" i="1"/>
  <c r="I784" i="1"/>
  <c r="F784" i="1"/>
  <c r="I783" i="1"/>
  <c r="F783" i="1"/>
  <c r="I782" i="1"/>
  <c r="F782" i="1"/>
  <c r="I781" i="1"/>
  <c r="F781" i="1"/>
  <c r="I780" i="1"/>
  <c r="F780" i="1"/>
  <c r="I779" i="1"/>
  <c r="F779" i="1"/>
  <c r="I778" i="1"/>
  <c r="F778" i="1"/>
  <c r="I777" i="1"/>
  <c r="F777" i="1"/>
  <c r="I776" i="1"/>
  <c r="F776" i="1"/>
  <c r="I775" i="1"/>
  <c r="F775" i="1"/>
  <c r="I774" i="1"/>
  <c r="F774" i="1"/>
  <c r="I773" i="1"/>
  <c r="F773" i="1"/>
  <c r="I772" i="1"/>
  <c r="F772" i="1"/>
  <c r="I771" i="1"/>
  <c r="F771" i="1"/>
  <c r="I770" i="1"/>
  <c r="F770" i="1"/>
  <c r="I769" i="1"/>
  <c r="F769" i="1"/>
  <c r="I768" i="1"/>
  <c r="F768" i="1"/>
  <c r="I767" i="1"/>
  <c r="F767" i="1"/>
  <c r="I766" i="1"/>
  <c r="F766" i="1"/>
  <c r="I765" i="1"/>
  <c r="F765" i="1"/>
  <c r="I764" i="1"/>
  <c r="F764" i="1"/>
  <c r="I763" i="1"/>
  <c r="F763" i="1"/>
  <c r="I762" i="1"/>
  <c r="F762" i="1"/>
  <c r="I761" i="1"/>
  <c r="F761" i="1"/>
  <c r="I760" i="1"/>
  <c r="F760" i="1"/>
  <c r="I759" i="1"/>
  <c r="F759" i="1"/>
  <c r="I758" i="1"/>
  <c r="F758" i="1"/>
  <c r="I757" i="1"/>
  <c r="F757" i="1"/>
  <c r="I756" i="1"/>
  <c r="F756" i="1"/>
  <c r="I755" i="1"/>
  <c r="F755" i="1"/>
  <c r="I754" i="1"/>
  <c r="F754" i="1"/>
  <c r="I753" i="1"/>
  <c r="F753" i="1"/>
  <c r="I752" i="1"/>
  <c r="F752" i="1"/>
  <c r="I751" i="1"/>
  <c r="F751" i="1"/>
  <c r="I750" i="1"/>
  <c r="F750" i="1"/>
  <c r="I749" i="1"/>
  <c r="F749" i="1"/>
  <c r="I748" i="1"/>
  <c r="F748" i="1"/>
  <c r="I747" i="1"/>
  <c r="F747" i="1"/>
  <c r="I746" i="1"/>
  <c r="F746" i="1"/>
  <c r="I745" i="1"/>
  <c r="F745" i="1"/>
  <c r="I744" i="1"/>
  <c r="F744" i="1"/>
  <c r="I743" i="1"/>
  <c r="F743" i="1"/>
  <c r="I742" i="1"/>
  <c r="F742" i="1"/>
  <c r="I741" i="1"/>
  <c r="F741" i="1"/>
  <c r="I740" i="1"/>
  <c r="F740" i="1"/>
  <c r="I739" i="1"/>
  <c r="F739" i="1"/>
  <c r="I738" i="1"/>
  <c r="F738" i="1"/>
  <c r="I737" i="1"/>
  <c r="F737" i="1"/>
  <c r="I736" i="1"/>
  <c r="F736" i="1"/>
  <c r="I735" i="1"/>
  <c r="F735" i="1"/>
  <c r="I734" i="1"/>
  <c r="F734" i="1"/>
  <c r="I733" i="1"/>
  <c r="F733" i="1"/>
  <c r="I732" i="1"/>
  <c r="F732" i="1"/>
  <c r="I731" i="1"/>
  <c r="F731" i="1"/>
  <c r="I730" i="1"/>
  <c r="F730" i="1"/>
  <c r="I729" i="1"/>
  <c r="F729" i="1"/>
  <c r="I728" i="1"/>
  <c r="F728" i="1"/>
  <c r="I727" i="1"/>
  <c r="F727" i="1"/>
  <c r="I726" i="1"/>
  <c r="F726" i="1"/>
  <c r="I725" i="1"/>
  <c r="F725" i="1"/>
  <c r="I724" i="1"/>
  <c r="F724" i="1"/>
  <c r="I723" i="1"/>
  <c r="F723" i="1"/>
  <c r="I722" i="1"/>
  <c r="F722" i="1"/>
  <c r="I721" i="1"/>
  <c r="F721" i="1"/>
  <c r="I720" i="1"/>
  <c r="F720" i="1"/>
  <c r="I719" i="1"/>
  <c r="F719" i="1"/>
  <c r="I718" i="1"/>
  <c r="F718" i="1"/>
  <c r="I717" i="1"/>
  <c r="F717" i="1"/>
  <c r="I716" i="1"/>
  <c r="F716" i="1"/>
  <c r="I715" i="1"/>
  <c r="F715" i="1"/>
  <c r="I714" i="1"/>
  <c r="F714" i="1"/>
  <c r="I713" i="1"/>
  <c r="F713" i="1"/>
  <c r="I712" i="1"/>
  <c r="F712" i="1"/>
  <c r="I711" i="1"/>
  <c r="F711" i="1"/>
  <c r="I710" i="1"/>
  <c r="F710" i="1"/>
  <c r="I709" i="1"/>
  <c r="F709" i="1"/>
  <c r="I708" i="1"/>
  <c r="F708" i="1"/>
  <c r="I707" i="1"/>
  <c r="F707" i="1"/>
  <c r="I706" i="1"/>
  <c r="F706" i="1"/>
  <c r="I705" i="1"/>
  <c r="F705" i="1"/>
  <c r="I704" i="1"/>
  <c r="F704" i="1"/>
  <c r="I703" i="1"/>
  <c r="F703" i="1"/>
  <c r="I702" i="1"/>
  <c r="F702" i="1"/>
  <c r="I701" i="1"/>
  <c r="F701" i="1"/>
  <c r="I700" i="1"/>
  <c r="F700" i="1"/>
  <c r="I699" i="1"/>
  <c r="F699" i="1"/>
  <c r="I698" i="1"/>
  <c r="F698" i="1"/>
  <c r="I697" i="1"/>
  <c r="F697" i="1"/>
  <c r="I696" i="1"/>
  <c r="F696" i="1"/>
  <c r="I695" i="1"/>
  <c r="F695" i="1"/>
  <c r="I694" i="1"/>
  <c r="F694" i="1"/>
  <c r="I693" i="1"/>
  <c r="F693" i="1"/>
  <c r="I692" i="1"/>
  <c r="F692" i="1"/>
  <c r="I691" i="1"/>
  <c r="F691" i="1"/>
  <c r="I690" i="1"/>
  <c r="F690" i="1"/>
  <c r="I689" i="1"/>
  <c r="F689" i="1"/>
  <c r="I688" i="1"/>
  <c r="F688" i="1"/>
  <c r="I687" i="1"/>
  <c r="F687" i="1"/>
  <c r="I686" i="1"/>
  <c r="F686" i="1"/>
  <c r="I685" i="1"/>
  <c r="F685" i="1"/>
  <c r="I684" i="1"/>
  <c r="F684" i="1"/>
  <c r="I683" i="1"/>
  <c r="F683" i="1"/>
  <c r="I682" i="1"/>
  <c r="F682" i="1"/>
  <c r="I681" i="1"/>
  <c r="F681" i="1"/>
  <c r="I680" i="1"/>
  <c r="F680" i="1"/>
  <c r="I679" i="1"/>
  <c r="F679" i="1"/>
  <c r="I678" i="1"/>
  <c r="F678" i="1"/>
  <c r="I677" i="1"/>
  <c r="F677" i="1"/>
  <c r="I676" i="1"/>
  <c r="F676" i="1"/>
  <c r="I675" i="1"/>
  <c r="F675" i="1"/>
  <c r="I674" i="1"/>
  <c r="F674" i="1"/>
  <c r="I673" i="1"/>
  <c r="F673" i="1"/>
  <c r="I672" i="1"/>
  <c r="F672" i="1"/>
  <c r="I671" i="1"/>
  <c r="F671" i="1"/>
  <c r="I670" i="1"/>
  <c r="F670" i="1"/>
  <c r="I669" i="1"/>
  <c r="F669" i="1"/>
  <c r="I668" i="1"/>
  <c r="F668" i="1"/>
  <c r="I667" i="1"/>
  <c r="F667" i="1"/>
  <c r="I666" i="1"/>
  <c r="F666" i="1"/>
  <c r="I665" i="1"/>
  <c r="F665" i="1"/>
  <c r="I664" i="1"/>
  <c r="F664" i="1"/>
  <c r="I663" i="1"/>
  <c r="F663" i="1"/>
  <c r="I662" i="1"/>
  <c r="F662" i="1"/>
  <c r="I661" i="1"/>
  <c r="F661" i="1"/>
  <c r="I660" i="1"/>
  <c r="F660" i="1"/>
  <c r="I659" i="1"/>
  <c r="F659" i="1"/>
  <c r="I658" i="1"/>
  <c r="F658" i="1"/>
  <c r="I657" i="1"/>
  <c r="F657" i="1"/>
  <c r="I656" i="1"/>
  <c r="F656" i="1"/>
  <c r="I655" i="1"/>
  <c r="F655" i="1"/>
  <c r="I654" i="1"/>
  <c r="F654" i="1"/>
  <c r="I653" i="1"/>
  <c r="F653" i="1"/>
  <c r="I652" i="1"/>
  <c r="F652" i="1"/>
  <c r="I651" i="1"/>
  <c r="F651" i="1"/>
  <c r="I650" i="1"/>
  <c r="F650" i="1"/>
  <c r="I649" i="1"/>
  <c r="F649" i="1"/>
  <c r="I648" i="1"/>
  <c r="F648" i="1"/>
  <c r="I647" i="1"/>
  <c r="F647" i="1"/>
  <c r="I646" i="1"/>
  <c r="F646" i="1"/>
  <c r="I645" i="1"/>
  <c r="F645" i="1"/>
  <c r="I644" i="1"/>
  <c r="F644" i="1"/>
  <c r="I643" i="1"/>
  <c r="F643" i="1"/>
  <c r="I642" i="1"/>
  <c r="F642" i="1"/>
  <c r="I641" i="1"/>
  <c r="F641" i="1"/>
  <c r="I640" i="1"/>
  <c r="F640" i="1"/>
  <c r="I639" i="1"/>
  <c r="F639" i="1"/>
  <c r="I638" i="1"/>
  <c r="F638" i="1"/>
  <c r="I637" i="1"/>
  <c r="F637" i="1"/>
  <c r="I636" i="1"/>
  <c r="F636" i="1"/>
  <c r="I635" i="1"/>
  <c r="F635" i="1"/>
  <c r="I634" i="1"/>
  <c r="F634" i="1"/>
  <c r="I633" i="1"/>
  <c r="F633" i="1"/>
  <c r="I632" i="1"/>
  <c r="F632" i="1"/>
  <c r="I631" i="1"/>
  <c r="F631" i="1"/>
  <c r="I630" i="1"/>
  <c r="F630" i="1"/>
  <c r="I629" i="1"/>
  <c r="F629" i="1"/>
  <c r="I628" i="1"/>
  <c r="F628" i="1"/>
  <c r="I627" i="1"/>
  <c r="F627" i="1"/>
  <c r="I626" i="1"/>
  <c r="F626" i="1"/>
  <c r="I625" i="1"/>
  <c r="F625" i="1"/>
  <c r="I624" i="1"/>
  <c r="F624" i="1"/>
  <c r="I623" i="1"/>
  <c r="F623" i="1"/>
  <c r="I622" i="1"/>
  <c r="F622" i="1"/>
  <c r="I621" i="1"/>
  <c r="F621" i="1"/>
  <c r="I620" i="1"/>
  <c r="F620" i="1"/>
  <c r="I619" i="1"/>
  <c r="F619" i="1"/>
  <c r="I618" i="1"/>
  <c r="F618" i="1"/>
  <c r="I617" i="1"/>
  <c r="F617" i="1"/>
  <c r="I616" i="1"/>
  <c r="F616" i="1"/>
  <c r="I615" i="1"/>
  <c r="F615" i="1"/>
  <c r="I614" i="1"/>
  <c r="F614" i="1"/>
  <c r="I613" i="1"/>
  <c r="F613" i="1"/>
  <c r="I612" i="1"/>
  <c r="F612" i="1"/>
  <c r="I611" i="1"/>
  <c r="F611" i="1"/>
  <c r="I610" i="1"/>
  <c r="F610" i="1"/>
  <c r="I609" i="1"/>
  <c r="F609" i="1"/>
  <c r="I608" i="1"/>
  <c r="F608" i="1"/>
  <c r="I607" i="1"/>
  <c r="F607" i="1"/>
  <c r="I606" i="1"/>
  <c r="F606" i="1"/>
  <c r="I605" i="1"/>
  <c r="F605" i="1"/>
  <c r="I604" i="1"/>
  <c r="F604" i="1"/>
  <c r="I603" i="1"/>
  <c r="F603" i="1"/>
  <c r="I602" i="1"/>
  <c r="F602" i="1"/>
  <c r="I601" i="1"/>
  <c r="F601" i="1"/>
  <c r="I600" i="1"/>
  <c r="F600" i="1"/>
  <c r="I599" i="1"/>
  <c r="F599" i="1"/>
  <c r="I598" i="1"/>
  <c r="F598" i="1"/>
  <c r="I597" i="1"/>
  <c r="F597" i="1"/>
  <c r="I596" i="1"/>
  <c r="F596" i="1"/>
  <c r="I595" i="1"/>
  <c r="F595" i="1"/>
  <c r="I594" i="1"/>
  <c r="F594" i="1"/>
  <c r="I593" i="1"/>
  <c r="F593" i="1"/>
  <c r="I592" i="1"/>
  <c r="F592" i="1"/>
  <c r="I591" i="1"/>
  <c r="F591" i="1"/>
  <c r="I590" i="1"/>
  <c r="F590" i="1"/>
  <c r="I589" i="1"/>
  <c r="F589" i="1"/>
  <c r="I588" i="1"/>
  <c r="F588" i="1"/>
  <c r="I587" i="1"/>
  <c r="F587" i="1"/>
  <c r="I586" i="1"/>
  <c r="F586" i="1"/>
  <c r="I585" i="1"/>
  <c r="F585" i="1"/>
  <c r="I584" i="1"/>
  <c r="F584" i="1"/>
  <c r="I583" i="1"/>
  <c r="F583" i="1"/>
  <c r="I582" i="1"/>
  <c r="F582" i="1"/>
  <c r="I581" i="1"/>
  <c r="F581" i="1"/>
  <c r="I580" i="1"/>
  <c r="F580" i="1"/>
  <c r="I579" i="1"/>
  <c r="F579" i="1"/>
  <c r="I578" i="1"/>
  <c r="F578" i="1"/>
  <c r="I577" i="1"/>
  <c r="F577" i="1"/>
  <c r="I576" i="1"/>
  <c r="F576" i="1"/>
  <c r="I575" i="1"/>
  <c r="F575" i="1"/>
  <c r="I574" i="1"/>
  <c r="F574" i="1"/>
  <c r="I573" i="1"/>
  <c r="F573" i="1"/>
  <c r="I572" i="1"/>
  <c r="F572" i="1"/>
  <c r="I571" i="1"/>
  <c r="F571" i="1"/>
  <c r="I570" i="1"/>
  <c r="F570" i="1"/>
  <c r="I569" i="1"/>
  <c r="F569" i="1"/>
  <c r="I568" i="1"/>
  <c r="F568" i="1"/>
  <c r="I567" i="1"/>
  <c r="F567" i="1"/>
  <c r="I566" i="1"/>
  <c r="F566" i="1"/>
  <c r="I565" i="1"/>
  <c r="F565" i="1"/>
  <c r="I564" i="1"/>
  <c r="F564" i="1"/>
  <c r="I563" i="1"/>
  <c r="F563" i="1"/>
  <c r="I562" i="1"/>
  <c r="F562" i="1"/>
  <c r="I561" i="1"/>
  <c r="F561" i="1"/>
  <c r="I560" i="1"/>
  <c r="F560" i="1"/>
  <c r="I559" i="1"/>
  <c r="F559" i="1"/>
  <c r="I558" i="1"/>
  <c r="F558" i="1"/>
  <c r="I557" i="1"/>
  <c r="F557" i="1"/>
  <c r="I556" i="1"/>
  <c r="F556" i="1"/>
  <c r="I555" i="1"/>
  <c r="F555" i="1"/>
  <c r="I554" i="1"/>
  <c r="F554" i="1"/>
  <c r="I553" i="1"/>
  <c r="F553" i="1"/>
  <c r="I552" i="1"/>
  <c r="F552" i="1"/>
  <c r="I551" i="1"/>
  <c r="F551" i="1"/>
  <c r="I550" i="1"/>
  <c r="F550" i="1"/>
  <c r="I549" i="1"/>
  <c r="F549" i="1"/>
  <c r="I548" i="1"/>
  <c r="F548" i="1"/>
  <c r="I547" i="1"/>
  <c r="F547" i="1"/>
  <c r="I546" i="1"/>
  <c r="F546" i="1"/>
  <c r="I545" i="1"/>
  <c r="F545" i="1"/>
  <c r="I544" i="1"/>
  <c r="F544" i="1"/>
  <c r="I543" i="1"/>
  <c r="F543" i="1"/>
  <c r="I542" i="1"/>
  <c r="F542" i="1"/>
  <c r="I541" i="1"/>
  <c r="F541" i="1"/>
  <c r="I540" i="1"/>
  <c r="F540" i="1"/>
  <c r="I539" i="1"/>
  <c r="F539" i="1"/>
  <c r="I538" i="1"/>
  <c r="F538" i="1"/>
  <c r="I537" i="1"/>
  <c r="F537" i="1"/>
  <c r="I536" i="1"/>
  <c r="F536" i="1"/>
  <c r="I535" i="1"/>
  <c r="F535" i="1"/>
  <c r="I534" i="1"/>
  <c r="F534" i="1"/>
  <c r="I533" i="1"/>
  <c r="F533" i="1"/>
  <c r="I532" i="1"/>
  <c r="F532" i="1"/>
  <c r="I531" i="1"/>
  <c r="F531" i="1"/>
  <c r="I530" i="1"/>
  <c r="F530" i="1"/>
  <c r="I529" i="1"/>
  <c r="F529" i="1"/>
  <c r="I528" i="1"/>
  <c r="F528" i="1"/>
  <c r="I527" i="1"/>
  <c r="F527" i="1"/>
  <c r="I526" i="1"/>
  <c r="F526" i="1"/>
  <c r="I525" i="1"/>
  <c r="F525" i="1"/>
  <c r="I524" i="1"/>
  <c r="F524" i="1"/>
  <c r="I523" i="1"/>
  <c r="F523" i="1"/>
  <c r="I522" i="1"/>
  <c r="F522" i="1"/>
  <c r="I521" i="1"/>
  <c r="F521" i="1"/>
  <c r="I520" i="1"/>
  <c r="F520" i="1"/>
  <c r="I519" i="1"/>
  <c r="F519" i="1"/>
  <c r="I518" i="1"/>
  <c r="F518" i="1"/>
  <c r="I517" i="1"/>
  <c r="F517" i="1"/>
  <c r="I516" i="1"/>
  <c r="F516" i="1"/>
  <c r="I515" i="1"/>
  <c r="F515" i="1"/>
  <c r="I514" i="1"/>
  <c r="F514" i="1"/>
  <c r="I513" i="1"/>
  <c r="F513" i="1"/>
  <c r="I512" i="1"/>
  <c r="F512" i="1"/>
  <c r="I511" i="1"/>
  <c r="F511" i="1"/>
  <c r="I510" i="1"/>
  <c r="F510" i="1"/>
  <c r="I509" i="1"/>
  <c r="F509" i="1"/>
  <c r="I508" i="1"/>
  <c r="F508" i="1"/>
  <c r="I507" i="1"/>
  <c r="F507" i="1"/>
  <c r="I506" i="1"/>
  <c r="F506" i="1"/>
  <c r="I505" i="1"/>
  <c r="F505" i="1"/>
  <c r="I504" i="1"/>
  <c r="F504" i="1"/>
  <c r="I503" i="1"/>
  <c r="F503" i="1"/>
  <c r="I502" i="1"/>
  <c r="F502" i="1"/>
  <c r="I501" i="1"/>
  <c r="F501" i="1"/>
  <c r="I500" i="1"/>
  <c r="F500" i="1"/>
  <c r="I499" i="1"/>
  <c r="F499" i="1"/>
  <c r="I498" i="1"/>
  <c r="F498" i="1"/>
  <c r="I497" i="1"/>
  <c r="F497" i="1"/>
  <c r="I496" i="1"/>
  <c r="F496" i="1"/>
  <c r="I495" i="1"/>
  <c r="F495" i="1"/>
  <c r="I494" i="1"/>
  <c r="F494" i="1"/>
  <c r="I493" i="1"/>
  <c r="F493" i="1"/>
  <c r="I492" i="1"/>
  <c r="F492" i="1"/>
  <c r="I491" i="1"/>
  <c r="F491" i="1"/>
  <c r="I490" i="1"/>
  <c r="F490" i="1"/>
  <c r="I489" i="1"/>
  <c r="F489" i="1"/>
  <c r="I488" i="1"/>
  <c r="F488" i="1"/>
  <c r="I487" i="1"/>
  <c r="F487" i="1"/>
  <c r="I486" i="1"/>
  <c r="F486" i="1"/>
  <c r="I485" i="1"/>
  <c r="F485" i="1"/>
  <c r="I484" i="1"/>
  <c r="F484" i="1"/>
  <c r="I483" i="1"/>
  <c r="F483" i="1"/>
  <c r="I482" i="1"/>
  <c r="F482" i="1"/>
  <c r="I481" i="1"/>
  <c r="F481" i="1"/>
  <c r="I480" i="1"/>
  <c r="F480" i="1"/>
  <c r="I479" i="1"/>
  <c r="F479" i="1"/>
  <c r="I478" i="1"/>
  <c r="F478" i="1"/>
  <c r="I477" i="1"/>
  <c r="F477" i="1"/>
  <c r="I476" i="1"/>
  <c r="F476" i="1"/>
  <c r="I475" i="1"/>
  <c r="F475" i="1"/>
  <c r="I474" i="1"/>
  <c r="F474" i="1"/>
  <c r="I473" i="1"/>
  <c r="F473" i="1"/>
  <c r="I472" i="1"/>
  <c r="F472" i="1"/>
  <c r="I471" i="1"/>
  <c r="F471" i="1"/>
  <c r="I470" i="1"/>
  <c r="F470" i="1"/>
  <c r="I469" i="1"/>
  <c r="F469" i="1"/>
  <c r="I468" i="1"/>
  <c r="F468" i="1"/>
  <c r="I467" i="1"/>
  <c r="F467" i="1"/>
  <c r="I466" i="1"/>
  <c r="F466" i="1"/>
  <c r="I465" i="1"/>
  <c r="F465" i="1"/>
  <c r="I464" i="1"/>
  <c r="F464" i="1"/>
  <c r="I463" i="1"/>
  <c r="F463" i="1"/>
  <c r="I462" i="1"/>
  <c r="F462" i="1"/>
  <c r="I461" i="1"/>
  <c r="F461" i="1"/>
  <c r="I460" i="1"/>
  <c r="F460" i="1"/>
  <c r="I459" i="1"/>
  <c r="F459" i="1"/>
  <c r="I458" i="1"/>
  <c r="F458" i="1"/>
  <c r="I457" i="1"/>
  <c r="F457" i="1"/>
  <c r="I456" i="1"/>
  <c r="F456" i="1"/>
  <c r="I455" i="1"/>
  <c r="F455" i="1"/>
  <c r="I454" i="1"/>
  <c r="F454" i="1"/>
  <c r="I453" i="1"/>
  <c r="F453" i="1"/>
  <c r="I452" i="1"/>
  <c r="F452" i="1"/>
  <c r="I451" i="1"/>
  <c r="F451" i="1"/>
  <c r="I450" i="1"/>
  <c r="F450" i="1"/>
  <c r="I449" i="1"/>
  <c r="F449" i="1"/>
  <c r="I448" i="1"/>
  <c r="F448" i="1"/>
  <c r="I447" i="1"/>
  <c r="F447" i="1"/>
  <c r="I446" i="1"/>
  <c r="F446" i="1"/>
  <c r="I445" i="1"/>
  <c r="F445" i="1"/>
  <c r="I444" i="1"/>
  <c r="F444" i="1"/>
  <c r="I443" i="1"/>
  <c r="F443" i="1"/>
  <c r="I442" i="1"/>
  <c r="F442" i="1"/>
  <c r="I441" i="1"/>
  <c r="F441" i="1"/>
  <c r="I440" i="1"/>
  <c r="F440" i="1"/>
  <c r="I439" i="1"/>
  <c r="F439" i="1"/>
  <c r="I438" i="1"/>
  <c r="F438" i="1"/>
  <c r="I437" i="1"/>
  <c r="F437" i="1"/>
  <c r="I436" i="1"/>
  <c r="F436" i="1"/>
  <c r="I435" i="1"/>
  <c r="F435" i="1"/>
  <c r="I434" i="1"/>
  <c r="F434" i="1"/>
  <c r="I433" i="1"/>
  <c r="F433" i="1"/>
  <c r="I432" i="1"/>
  <c r="F432" i="1"/>
  <c r="I431" i="1"/>
  <c r="F431" i="1"/>
  <c r="I430" i="1"/>
  <c r="F430" i="1"/>
  <c r="I429" i="1"/>
  <c r="F429" i="1"/>
  <c r="I428" i="1"/>
  <c r="F428" i="1"/>
  <c r="I427" i="1"/>
  <c r="F427" i="1"/>
  <c r="I426" i="1"/>
  <c r="F426" i="1"/>
  <c r="I425" i="1"/>
  <c r="F425" i="1"/>
  <c r="I424" i="1"/>
  <c r="F424" i="1"/>
  <c r="I423" i="1"/>
  <c r="F423" i="1"/>
  <c r="I422" i="1"/>
  <c r="F422" i="1"/>
  <c r="I421" i="1"/>
  <c r="F421" i="1"/>
  <c r="I420" i="1"/>
  <c r="F420" i="1"/>
  <c r="I419" i="1"/>
  <c r="F419" i="1"/>
  <c r="I418" i="1"/>
  <c r="F418" i="1"/>
  <c r="I417" i="1"/>
  <c r="F417" i="1"/>
  <c r="I416" i="1"/>
  <c r="F416" i="1"/>
  <c r="I415" i="1"/>
  <c r="F415" i="1"/>
  <c r="I414" i="1"/>
  <c r="F414" i="1"/>
  <c r="I413" i="1"/>
  <c r="F413" i="1"/>
  <c r="I412" i="1"/>
  <c r="F412" i="1"/>
  <c r="I411" i="1"/>
  <c r="F411" i="1"/>
  <c r="I410" i="1"/>
  <c r="F410" i="1"/>
  <c r="I409" i="1"/>
  <c r="F409" i="1"/>
  <c r="I408" i="1"/>
  <c r="F408" i="1"/>
  <c r="I407" i="1"/>
  <c r="F407" i="1"/>
  <c r="I406" i="1"/>
  <c r="F406" i="1"/>
  <c r="I405" i="1"/>
  <c r="F405" i="1"/>
  <c r="I404" i="1"/>
  <c r="F404" i="1"/>
  <c r="I403" i="1"/>
  <c r="F403" i="1"/>
  <c r="I402" i="1"/>
  <c r="F402" i="1"/>
  <c r="I401" i="1"/>
  <c r="F401" i="1"/>
  <c r="I400" i="1"/>
  <c r="F400" i="1"/>
  <c r="I399" i="1"/>
  <c r="F399" i="1"/>
  <c r="I398" i="1"/>
  <c r="F398" i="1"/>
  <c r="I397" i="1"/>
  <c r="F397" i="1"/>
  <c r="I396" i="1"/>
  <c r="F396" i="1"/>
  <c r="I395" i="1"/>
  <c r="F395" i="1"/>
  <c r="I394" i="1"/>
  <c r="F394" i="1"/>
  <c r="I393" i="1"/>
  <c r="F393" i="1"/>
  <c r="I392" i="1"/>
  <c r="F392" i="1"/>
  <c r="I391" i="1"/>
  <c r="F391" i="1"/>
  <c r="I390" i="1"/>
  <c r="F390" i="1"/>
  <c r="I389" i="1"/>
  <c r="F389" i="1"/>
  <c r="I388" i="1"/>
  <c r="F388" i="1"/>
  <c r="I387" i="1"/>
  <c r="F387" i="1"/>
  <c r="I386" i="1"/>
  <c r="F386" i="1"/>
  <c r="I385" i="1"/>
  <c r="F385" i="1"/>
  <c r="I384" i="1"/>
  <c r="F384" i="1"/>
  <c r="I383" i="1"/>
  <c r="F383" i="1"/>
  <c r="I382" i="1"/>
  <c r="F382" i="1"/>
  <c r="I381" i="1"/>
  <c r="F381" i="1"/>
  <c r="I380" i="1"/>
  <c r="F380" i="1"/>
  <c r="I379" i="1"/>
  <c r="F379" i="1"/>
  <c r="I378" i="1"/>
  <c r="F378" i="1"/>
  <c r="I377" i="1"/>
  <c r="F377" i="1"/>
  <c r="I376" i="1"/>
  <c r="F376" i="1"/>
  <c r="I375" i="1"/>
  <c r="F375" i="1"/>
  <c r="I374" i="1"/>
  <c r="F374" i="1"/>
  <c r="I373" i="1"/>
  <c r="F373" i="1"/>
  <c r="I372" i="1"/>
  <c r="F372" i="1"/>
  <c r="I371" i="1"/>
  <c r="F371" i="1"/>
  <c r="I370" i="1"/>
  <c r="F370" i="1"/>
  <c r="I369" i="1"/>
  <c r="F369" i="1"/>
  <c r="I368" i="1"/>
  <c r="F368" i="1"/>
  <c r="I367" i="1"/>
  <c r="F367" i="1"/>
  <c r="I366" i="1"/>
  <c r="F366" i="1"/>
  <c r="I365" i="1"/>
  <c r="F365" i="1"/>
  <c r="I364" i="1"/>
  <c r="F364" i="1"/>
  <c r="I363" i="1"/>
  <c r="F363" i="1"/>
  <c r="I362" i="1"/>
  <c r="F362" i="1"/>
  <c r="I361" i="1"/>
  <c r="F361" i="1"/>
  <c r="I360" i="1"/>
  <c r="F360" i="1"/>
  <c r="I359" i="1"/>
  <c r="F359" i="1"/>
  <c r="I358" i="1"/>
  <c r="F358" i="1"/>
  <c r="I357" i="1"/>
  <c r="F357" i="1"/>
  <c r="I356" i="1"/>
  <c r="F356" i="1"/>
  <c r="I355" i="1"/>
  <c r="F355" i="1"/>
  <c r="I354" i="1"/>
  <c r="F354" i="1"/>
  <c r="I353" i="1"/>
  <c r="F353" i="1"/>
  <c r="I352" i="1"/>
  <c r="F352" i="1"/>
  <c r="I351" i="1"/>
  <c r="F351" i="1"/>
  <c r="I350" i="1"/>
  <c r="F350" i="1"/>
  <c r="I349" i="1"/>
  <c r="F349" i="1"/>
  <c r="I348" i="1"/>
  <c r="F348" i="1"/>
  <c r="I347" i="1"/>
  <c r="F347" i="1"/>
  <c r="I346" i="1"/>
  <c r="F346" i="1"/>
  <c r="I345" i="1"/>
  <c r="F345" i="1"/>
  <c r="I344" i="1"/>
  <c r="F344" i="1"/>
  <c r="I343" i="1"/>
  <c r="F343" i="1"/>
  <c r="I342" i="1"/>
  <c r="F342" i="1"/>
  <c r="I341" i="1"/>
  <c r="F341" i="1"/>
  <c r="I340" i="1"/>
  <c r="F340" i="1"/>
  <c r="I339" i="1"/>
  <c r="F339" i="1"/>
  <c r="I338" i="1"/>
  <c r="F338" i="1"/>
  <c r="I337" i="1"/>
  <c r="F337" i="1"/>
  <c r="I336" i="1"/>
  <c r="F336" i="1"/>
  <c r="I335" i="1"/>
  <c r="F335" i="1"/>
  <c r="I334" i="1"/>
  <c r="F334" i="1"/>
  <c r="I333" i="1"/>
  <c r="F333" i="1"/>
  <c r="I332" i="1"/>
  <c r="F332" i="1"/>
  <c r="I331" i="1"/>
  <c r="F331" i="1"/>
  <c r="I330" i="1"/>
  <c r="F330" i="1"/>
  <c r="I329" i="1"/>
  <c r="F329" i="1"/>
  <c r="I328" i="1"/>
  <c r="F328" i="1"/>
  <c r="I327" i="1"/>
  <c r="F327" i="1"/>
  <c r="I326" i="1"/>
  <c r="F326" i="1"/>
  <c r="I325" i="1"/>
  <c r="F325" i="1"/>
  <c r="I324" i="1"/>
  <c r="F324" i="1"/>
  <c r="I323" i="1"/>
  <c r="F323" i="1"/>
  <c r="I322" i="1"/>
  <c r="F322" i="1"/>
  <c r="I321" i="1"/>
  <c r="F321" i="1"/>
  <c r="I320" i="1"/>
  <c r="F320" i="1"/>
  <c r="I319" i="1"/>
  <c r="F319" i="1"/>
  <c r="I318" i="1"/>
  <c r="F318" i="1"/>
  <c r="I317" i="1"/>
  <c r="F317" i="1"/>
  <c r="I316" i="1"/>
  <c r="F316" i="1"/>
  <c r="I315" i="1"/>
  <c r="F315" i="1"/>
  <c r="I314" i="1"/>
  <c r="F314" i="1"/>
  <c r="I313" i="1"/>
  <c r="F313" i="1"/>
  <c r="I312" i="1"/>
  <c r="F312" i="1"/>
  <c r="I311" i="1"/>
  <c r="F311" i="1"/>
  <c r="I310" i="1"/>
  <c r="F310" i="1"/>
  <c r="I309" i="1"/>
  <c r="F309" i="1"/>
  <c r="I308" i="1"/>
  <c r="F308" i="1"/>
  <c r="I307" i="1"/>
  <c r="F307" i="1"/>
  <c r="I306" i="1"/>
  <c r="F306" i="1"/>
  <c r="I305" i="1"/>
  <c r="F305" i="1"/>
  <c r="I304" i="1"/>
  <c r="F304" i="1"/>
  <c r="I303" i="1"/>
  <c r="F303" i="1"/>
  <c r="I302" i="1"/>
  <c r="F302" i="1"/>
  <c r="I301" i="1"/>
  <c r="F301" i="1"/>
  <c r="I300" i="1"/>
  <c r="F300" i="1"/>
  <c r="I299" i="1"/>
  <c r="F299" i="1"/>
  <c r="I298" i="1"/>
  <c r="F298" i="1"/>
  <c r="I297" i="1"/>
  <c r="F297" i="1"/>
  <c r="I296" i="1"/>
  <c r="F296" i="1"/>
  <c r="I295" i="1"/>
  <c r="F295" i="1"/>
  <c r="I294" i="1"/>
  <c r="F294" i="1"/>
  <c r="I293" i="1"/>
  <c r="F293" i="1"/>
  <c r="I292" i="1"/>
  <c r="F292" i="1"/>
  <c r="I291" i="1"/>
  <c r="F291" i="1"/>
  <c r="I290" i="1"/>
  <c r="F290" i="1"/>
  <c r="I289" i="1"/>
  <c r="F289" i="1"/>
  <c r="I288" i="1"/>
  <c r="F288" i="1"/>
  <c r="I287" i="1"/>
  <c r="F287" i="1"/>
  <c r="I286" i="1"/>
  <c r="F286" i="1"/>
  <c r="I285" i="1"/>
  <c r="F285" i="1"/>
  <c r="I284" i="1"/>
  <c r="F284" i="1"/>
  <c r="I283" i="1"/>
  <c r="F283" i="1"/>
  <c r="I282" i="1"/>
  <c r="F282" i="1"/>
  <c r="I281" i="1"/>
  <c r="F281" i="1"/>
  <c r="I280" i="1"/>
  <c r="F280" i="1"/>
  <c r="I279" i="1"/>
  <c r="F279" i="1"/>
  <c r="I278" i="1"/>
  <c r="F278" i="1"/>
  <c r="I277" i="1"/>
  <c r="F277" i="1"/>
  <c r="I276" i="1"/>
  <c r="F276" i="1"/>
  <c r="I275" i="1"/>
  <c r="F275" i="1"/>
  <c r="I274" i="1"/>
  <c r="F274" i="1"/>
  <c r="I273" i="1"/>
  <c r="F273" i="1"/>
  <c r="I272" i="1"/>
  <c r="F272" i="1"/>
  <c r="I271" i="1"/>
  <c r="F271" i="1"/>
  <c r="I270" i="1"/>
  <c r="F270" i="1"/>
  <c r="I269" i="1"/>
  <c r="F269" i="1"/>
  <c r="I268" i="1"/>
  <c r="F268" i="1"/>
  <c r="I267" i="1"/>
  <c r="F267" i="1"/>
  <c r="I266" i="1"/>
  <c r="F266" i="1"/>
  <c r="I265" i="1"/>
  <c r="F265" i="1"/>
  <c r="I264" i="1"/>
  <c r="F264" i="1"/>
  <c r="I263" i="1"/>
  <c r="F263" i="1"/>
  <c r="I262" i="1"/>
  <c r="F262" i="1"/>
  <c r="I261" i="1"/>
  <c r="F261" i="1"/>
  <c r="I260" i="1"/>
  <c r="F260" i="1"/>
  <c r="I259" i="1"/>
  <c r="F259" i="1"/>
  <c r="I258" i="1"/>
  <c r="F258" i="1"/>
  <c r="I257" i="1"/>
  <c r="F257" i="1"/>
  <c r="I256" i="1"/>
  <c r="F256" i="1"/>
  <c r="I255" i="1"/>
  <c r="F255" i="1"/>
  <c r="I254" i="1"/>
  <c r="F254" i="1"/>
  <c r="I253" i="1"/>
  <c r="F253" i="1"/>
  <c r="I252" i="1"/>
  <c r="F252" i="1"/>
  <c r="I251" i="1"/>
  <c r="F251" i="1"/>
  <c r="I250" i="1"/>
  <c r="F250" i="1"/>
  <c r="I249" i="1"/>
  <c r="F249" i="1"/>
  <c r="I248" i="1"/>
  <c r="F248" i="1"/>
  <c r="I247" i="1"/>
  <c r="F247" i="1"/>
  <c r="I246" i="1"/>
  <c r="F246" i="1"/>
  <c r="I245" i="1"/>
  <c r="F245" i="1"/>
  <c r="I244" i="1"/>
  <c r="F244" i="1"/>
  <c r="I243" i="1"/>
  <c r="F243" i="1"/>
  <c r="I242" i="1"/>
  <c r="F242" i="1"/>
  <c r="I241" i="1"/>
  <c r="F241" i="1"/>
  <c r="I240" i="1"/>
  <c r="F240" i="1"/>
  <c r="I239" i="1"/>
  <c r="F239" i="1"/>
  <c r="I238" i="1"/>
  <c r="F238" i="1"/>
  <c r="I237" i="1"/>
  <c r="F237" i="1"/>
  <c r="I236" i="1"/>
  <c r="F236" i="1"/>
  <c r="I235" i="1"/>
  <c r="F235" i="1"/>
  <c r="I234" i="1"/>
  <c r="F234" i="1"/>
  <c r="I233" i="1"/>
  <c r="F233" i="1"/>
  <c r="I232" i="1"/>
  <c r="F232" i="1"/>
  <c r="I231" i="1"/>
  <c r="F231" i="1"/>
  <c r="I230" i="1"/>
  <c r="F230" i="1"/>
  <c r="I229" i="1"/>
  <c r="F229" i="1"/>
  <c r="I228" i="1"/>
  <c r="F228" i="1"/>
  <c r="I227" i="1"/>
  <c r="F227" i="1"/>
  <c r="I226" i="1"/>
  <c r="F226" i="1"/>
  <c r="I225" i="1"/>
  <c r="F225" i="1"/>
  <c r="I224" i="1"/>
  <c r="F224" i="1"/>
  <c r="I223" i="1"/>
  <c r="F223" i="1"/>
  <c r="I222" i="1"/>
  <c r="F222" i="1"/>
  <c r="I221" i="1"/>
  <c r="F221" i="1"/>
  <c r="I220" i="1"/>
  <c r="F220" i="1"/>
  <c r="I219" i="1"/>
  <c r="F219" i="1"/>
  <c r="I218" i="1"/>
  <c r="F218" i="1"/>
  <c r="I217" i="1"/>
  <c r="F217" i="1"/>
  <c r="I216" i="1"/>
  <c r="F216" i="1"/>
  <c r="I215" i="1"/>
  <c r="F215" i="1"/>
  <c r="I214" i="1"/>
  <c r="F214" i="1"/>
  <c r="I213" i="1"/>
  <c r="F213" i="1"/>
  <c r="I212" i="1"/>
  <c r="F212" i="1"/>
  <c r="I211" i="1"/>
  <c r="F211" i="1"/>
  <c r="I210" i="1"/>
  <c r="F210" i="1"/>
  <c r="I209" i="1"/>
  <c r="F209" i="1"/>
  <c r="I208" i="1"/>
  <c r="F208" i="1"/>
  <c r="I207" i="1"/>
  <c r="F207" i="1"/>
  <c r="I206" i="1"/>
  <c r="F206" i="1"/>
  <c r="I205" i="1"/>
  <c r="F205" i="1"/>
  <c r="I204" i="1"/>
  <c r="F204" i="1"/>
  <c r="I203" i="1"/>
  <c r="F203" i="1"/>
  <c r="I202" i="1"/>
  <c r="F202" i="1"/>
  <c r="I201" i="1"/>
  <c r="F201" i="1"/>
  <c r="I200" i="1"/>
  <c r="F200" i="1"/>
  <c r="I199" i="1"/>
  <c r="F199" i="1"/>
  <c r="I198" i="1"/>
  <c r="F198" i="1"/>
  <c r="I197" i="1"/>
  <c r="F197" i="1"/>
  <c r="I196" i="1"/>
  <c r="F196" i="1"/>
  <c r="I195" i="1"/>
  <c r="F195" i="1"/>
  <c r="I194" i="1"/>
  <c r="F194" i="1"/>
  <c r="I193" i="1"/>
  <c r="F193" i="1"/>
  <c r="I192" i="1"/>
  <c r="F192" i="1"/>
  <c r="I191" i="1"/>
  <c r="F191" i="1"/>
  <c r="I190" i="1"/>
  <c r="F190" i="1"/>
  <c r="I189" i="1"/>
  <c r="F189" i="1"/>
  <c r="I188" i="1"/>
  <c r="F188" i="1"/>
  <c r="I187" i="1"/>
  <c r="F187" i="1"/>
  <c r="I186" i="1"/>
  <c r="F186" i="1"/>
  <c r="I185" i="1"/>
  <c r="F185" i="1"/>
  <c r="I184" i="1"/>
  <c r="F184" i="1"/>
  <c r="I183" i="1"/>
  <c r="F183" i="1"/>
  <c r="I182" i="1"/>
  <c r="F182" i="1"/>
  <c r="I181" i="1"/>
  <c r="F181" i="1"/>
  <c r="I180" i="1"/>
  <c r="F180" i="1"/>
  <c r="I179" i="1"/>
  <c r="F179" i="1"/>
  <c r="I178" i="1"/>
  <c r="F178" i="1"/>
  <c r="I177" i="1"/>
  <c r="F177" i="1"/>
  <c r="I176" i="1"/>
  <c r="F176" i="1"/>
  <c r="I175" i="1"/>
  <c r="F175" i="1"/>
  <c r="I174" i="1"/>
  <c r="F174" i="1"/>
  <c r="I173" i="1"/>
  <c r="F173" i="1"/>
  <c r="I172" i="1"/>
  <c r="F172" i="1"/>
  <c r="I171" i="1"/>
  <c r="F171" i="1"/>
  <c r="I170" i="1"/>
  <c r="F170" i="1"/>
  <c r="I169" i="1"/>
  <c r="F169" i="1"/>
  <c r="I168" i="1"/>
  <c r="F168" i="1"/>
  <c r="I167" i="1"/>
  <c r="F167" i="1"/>
  <c r="I166" i="1"/>
  <c r="F166" i="1"/>
  <c r="I165" i="1"/>
  <c r="F165" i="1"/>
  <c r="I164" i="1"/>
  <c r="F164" i="1"/>
  <c r="I163" i="1"/>
  <c r="F163" i="1"/>
  <c r="I162" i="1"/>
  <c r="F162" i="1"/>
  <c r="I161" i="1"/>
  <c r="F161" i="1"/>
  <c r="I160" i="1"/>
  <c r="F160" i="1"/>
  <c r="I159" i="1"/>
  <c r="F159" i="1"/>
  <c r="I158" i="1"/>
  <c r="F158" i="1"/>
  <c r="I157" i="1"/>
  <c r="F157" i="1"/>
  <c r="I156" i="1"/>
  <c r="F156" i="1"/>
  <c r="I155" i="1"/>
  <c r="F155" i="1"/>
  <c r="I154" i="1"/>
  <c r="F154" i="1"/>
  <c r="I153" i="1"/>
  <c r="F153" i="1"/>
  <c r="I152" i="1"/>
  <c r="F152" i="1"/>
  <c r="I151" i="1"/>
  <c r="F151" i="1"/>
  <c r="I150" i="1"/>
  <c r="F150" i="1"/>
  <c r="I149" i="1"/>
  <c r="F149" i="1"/>
  <c r="I148" i="1"/>
  <c r="F148" i="1"/>
  <c r="I147" i="1"/>
  <c r="F147" i="1"/>
  <c r="I146" i="1"/>
  <c r="F146" i="1"/>
  <c r="I145" i="1"/>
  <c r="F145" i="1"/>
  <c r="I144" i="1"/>
  <c r="F144" i="1"/>
  <c r="I143" i="1"/>
  <c r="F143" i="1"/>
  <c r="I142" i="1"/>
  <c r="F142" i="1"/>
  <c r="I141" i="1"/>
  <c r="F141" i="1"/>
  <c r="I140" i="1"/>
  <c r="F140" i="1"/>
  <c r="I139" i="1"/>
  <c r="F139" i="1"/>
  <c r="I138" i="1"/>
  <c r="F138" i="1"/>
  <c r="I137" i="1"/>
  <c r="F137" i="1"/>
  <c r="I136" i="1"/>
  <c r="F136" i="1"/>
  <c r="I135" i="1"/>
  <c r="F135" i="1"/>
  <c r="I134" i="1"/>
  <c r="F134" i="1"/>
  <c r="I133" i="1"/>
  <c r="F133" i="1"/>
  <c r="I132" i="1"/>
  <c r="F132" i="1"/>
  <c r="I131" i="1"/>
  <c r="F131" i="1"/>
  <c r="I130" i="1"/>
  <c r="F130" i="1"/>
  <c r="I129" i="1"/>
  <c r="F129" i="1"/>
  <c r="I128" i="1"/>
  <c r="F128" i="1"/>
  <c r="I127" i="1"/>
  <c r="F127" i="1"/>
  <c r="I126" i="1"/>
  <c r="F126" i="1"/>
  <c r="I125" i="1"/>
  <c r="F125" i="1"/>
  <c r="I124" i="1"/>
  <c r="F124" i="1"/>
  <c r="I123" i="1"/>
  <c r="F123" i="1"/>
  <c r="I122" i="1"/>
  <c r="F122" i="1"/>
  <c r="I121" i="1"/>
  <c r="F121" i="1"/>
  <c r="I120" i="1"/>
  <c r="F120" i="1"/>
  <c r="I119" i="1"/>
  <c r="F119" i="1"/>
  <c r="I118" i="1"/>
  <c r="F118" i="1"/>
  <c r="I117" i="1"/>
  <c r="F117" i="1"/>
  <c r="I116" i="1"/>
  <c r="F116" i="1"/>
  <c r="I115" i="1"/>
  <c r="F115" i="1"/>
  <c r="I114" i="1"/>
  <c r="F114" i="1"/>
  <c r="I113" i="1"/>
  <c r="F113" i="1"/>
  <c r="I112" i="1"/>
  <c r="F112" i="1"/>
  <c r="I111" i="1"/>
  <c r="F111" i="1"/>
  <c r="I110" i="1"/>
  <c r="F110" i="1"/>
  <c r="I109" i="1"/>
  <c r="F109" i="1"/>
  <c r="I108" i="1"/>
  <c r="F108" i="1"/>
  <c r="I107" i="1"/>
  <c r="F107" i="1"/>
  <c r="I106" i="1"/>
  <c r="F106" i="1"/>
  <c r="I105" i="1"/>
  <c r="F105" i="1"/>
  <c r="I104" i="1"/>
  <c r="F104" i="1"/>
  <c r="I103" i="1"/>
  <c r="F103" i="1"/>
  <c r="I102" i="1"/>
  <c r="F102" i="1"/>
  <c r="I101" i="1"/>
  <c r="F101" i="1"/>
  <c r="I100" i="1"/>
  <c r="F100" i="1"/>
  <c r="I99" i="1"/>
  <c r="F99" i="1"/>
  <c r="I98" i="1"/>
  <c r="F98" i="1"/>
  <c r="I97" i="1"/>
  <c r="F97" i="1"/>
  <c r="I96" i="1"/>
  <c r="F96" i="1"/>
  <c r="I95" i="1"/>
  <c r="F95" i="1"/>
  <c r="I94" i="1"/>
  <c r="F94" i="1"/>
  <c r="I93" i="1"/>
  <c r="F93" i="1"/>
  <c r="I92" i="1"/>
  <c r="F92" i="1"/>
  <c r="I91" i="1"/>
  <c r="F91" i="1"/>
  <c r="I90" i="1"/>
  <c r="F90" i="1"/>
  <c r="I89" i="1"/>
  <c r="F89" i="1"/>
  <c r="I88" i="1"/>
  <c r="F88" i="1"/>
  <c r="I87" i="1"/>
  <c r="F87" i="1"/>
  <c r="I86" i="1"/>
  <c r="F86" i="1"/>
  <c r="I85" i="1"/>
  <c r="F85" i="1"/>
  <c r="I84" i="1"/>
  <c r="F84" i="1"/>
  <c r="I83" i="1"/>
  <c r="F83" i="1"/>
  <c r="I82" i="1"/>
  <c r="F82" i="1"/>
  <c r="I81" i="1"/>
  <c r="F81" i="1"/>
  <c r="I80" i="1"/>
  <c r="F80" i="1"/>
  <c r="I79" i="1"/>
  <c r="F79" i="1"/>
  <c r="I78" i="1"/>
  <c r="F78" i="1"/>
  <c r="I77" i="1"/>
  <c r="F77" i="1"/>
  <c r="I76" i="1"/>
  <c r="F76" i="1"/>
  <c r="I75" i="1"/>
  <c r="F75" i="1"/>
  <c r="I74" i="1"/>
  <c r="F74" i="1"/>
  <c r="I73" i="1"/>
  <c r="F73" i="1"/>
  <c r="I72" i="1"/>
  <c r="F72" i="1"/>
  <c r="I71" i="1"/>
  <c r="F71" i="1"/>
  <c r="I70" i="1"/>
  <c r="F70" i="1"/>
  <c r="I69" i="1"/>
  <c r="F69" i="1"/>
  <c r="I68" i="1"/>
  <c r="F68" i="1"/>
  <c r="I67" i="1"/>
  <c r="F67" i="1"/>
  <c r="I66" i="1"/>
  <c r="F66" i="1"/>
  <c r="I65" i="1"/>
  <c r="F65" i="1"/>
  <c r="I64" i="1"/>
  <c r="F64" i="1"/>
  <c r="I63" i="1"/>
  <c r="F63" i="1"/>
  <c r="I62" i="1"/>
  <c r="F62" i="1"/>
  <c r="I61" i="1"/>
  <c r="F61" i="1"/>
  <c r="I60" i="1"/>
  <c r="F60" i="1"/>
  <c r="I59" i="1"/>
  <c r="F59" i="1"/>
  <c r="I58" i="1"/>
  <c r="F58" i="1"/>
  <c r="I57" i="1"/>
  <c r="F57" i="1"/>
  <c r="I56" i="1"/>
  <c r="F56" i="1"/>
  <c r="I55" i="1"/>
  <c r="F55" i="1"/>
  <c r="I54" i="1"/>
  <c r="F54" i="1"/>
  <c r="I53" i="1"/>
  <c r="F53" i="1"/>
  <c r="I52" i="1"/>
  <c r="F52" i="1"/>
  <c r="I51" i="1"/>
  <c r="F51" i="1"/>
  <c r="I50" i="1"/>
  <c r="F50" i="1"/>
  <c r="I49" i="1"/>
  <c r="F49" i="1"/>
  <c r="I48" i="1"/>
  <c r="F48" i="1"/>
  <c r="I47" i="1"/>
  <c r="F47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F39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I30" i="1"/>
  <c r="F30" i="1"/>
  <c r="I29" i="1"/>
  <c r="F29" i="1"/>
  <c r="I28" i="1"/>
  <c r="F28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I13" i="1"/>
  <c r="F13" i="1"/>
  <c r="I12" i="1"/>
  <c r="F12" i="1"/>
  <c r="I11" i="1"/>
  <c r="F11" i="1"/>
  <c r="I10" i="1"/>
  <c r="F10" i="1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I2" i="1"/>
  <c r="F2" i="1"/>
  <c r="E13" i="7" l="1"/>
  <c r="E5" i="7"/>
  <c r="E12" i="7"/>
  <c r="E11" i="7"/>
  <c r="E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<sst xmlns="http://schemas.openxmlformats.org/spreadsheetml/2006/main" count="7063" uniqueCount="2115">
  <si>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</si>
  <si>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</si>
  <si>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</si>
  <si>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</si>
  <si>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</si>
  <si>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</si>
  <si>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</si>
  <si>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</si>
  <si>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</si>
  <si>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</si>
  <si>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</si>
  <si>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</si>
  <si>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</si>
  <si>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</si>
  <si>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</si>
  <si>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</si>
  <si>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</si>
  <si>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</si>
  <si>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</si>
  <si>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</si>
  <si>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</si>
  <si>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</si>
  <si>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</si>
  <si>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</si>
  <si>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</si>
  <si>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</si>
  <si>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</si>
  <si>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</si>
  <si>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</si>
  <si>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</si>
  <si>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</si>
  <si>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</si>
  <si>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</si>
  <si>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</si>
  <si>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</si>
  <si>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</si>
  <si>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</si>
  <si>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</si>
  <si>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</si>
  <si>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</si>
  <si>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</si>
  <si>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</si>
  <si>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</si>
  <si>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</si>
  <si>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</si>
  <si>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</si>
  <si>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</si>
  <si>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</si>
  <si>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</si>
  <si>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</si>
  <si>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</si>
  <si>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</si>
  <si>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</si>
  <si>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</si>
  <si>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</si>
  <si>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</si>
  <si>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</si>
  <si>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</si>
  <si>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</si>
  <si>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</si>
  <si>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</si>
  <si>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</si>
  <si>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</si>
  <si>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</si>
  <si>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</si>
  <si>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</si>
  <si>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</si>
  <si>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</si>
  <si>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</si>
  <si>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</si>
  <si>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</si>
  <si>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</si>
  <si>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</si>
  <si>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</si>
  <si>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</si>
  <si>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</si>
  <si>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</si>
  <si>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</si>
  <si>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</si>
  <si>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</si>
  <si>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</si>
  <si>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</si>
  <si>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</si>
  <si>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</si>
  <si>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</si>
  <si>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</si>
  <si>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</si>
  <si>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</si>
  <si>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</si>
  <si>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</si>
  <si>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</si>
  <si>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</si>
  <si>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</si>
  <si>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</si>
  <si>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</si>
  <si>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</si>
  <si>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</si>
  <si>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</si>
  <si>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</si>
  <si>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</si>
  <si>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</si>
  <si>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</si>
  <si>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</si>
  <si>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</si>
  <si>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</si>
  <si>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</si>
  <si>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</si>
  <si>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</si>
  <si>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</si>
  <si>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</si>
  <si>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</si>
  <si>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</si>
  <si>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</si>
  <si>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</si>
  <si>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</si>
  <si>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</si>
  <si>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</si>
  <si>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</si>
  <si>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</si>
  <si>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</si>
  <si>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</si>
  <si>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</si>
  <si>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</si>
  <si>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</si>
  <si>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</si>
  <si>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</si>
  <si>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</si>
  <si>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</si>
  <si>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</si>
  <si>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</si>
  <si>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</si>
  <si>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</si>
  <si>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</si>
  <si>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</si>
  <si>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</si>
  <si>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</si>
  <si>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</si>
  <si>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</si>
  <si>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</si>
  <si>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</si>
  <si>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</si>
  <si>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</si>
  <si>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</si>
  <si>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</si>
  <si>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</si>
  <si>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</si>
  <si>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</si>
  <si>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</si>
  <si>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</si>
  <si>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</si>
  <si>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</si>
  <si>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</si>
  <si>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</si>
  <si>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</si>
  <si>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</si>
  <si>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</si>
  <si>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</si>
  <si>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</si>
  <si>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</si>
  <si>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</si>
  <si>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</si>
  <si>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</si>
  <si>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</si>
  <si>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</si>
  <si>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</si>
  <si>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</si>
  <si>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</si>
  <si>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</si>
  <si>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</si>
  <si>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</si>
  <si>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</si>
  <si>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</si>
  <si>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</si>
  <si>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</si>
  <si>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</si>
  <si>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</si>
  <si>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</si>
  <si>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</si>
  <si>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</si>
  <si>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</si>
  <si>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</si>
  <si>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</si>
  <si>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</si>
  <si>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</si>
  <si>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</si>
  <si>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</si>
  <si>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</si>
  <si>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</si>
  <si>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</si>
  <si>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</si>
  <si>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</si>
  <si>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</si>
  <si>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</si>
  <si>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</si>
  <si>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</si>
  <si>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</si>
  <si>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</si>
  <si>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</si>
  <si>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</si>
  <si>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</si>
  <si>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</si>
  <si>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</si>
  <si>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</si>
  <si>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</si>
  <si>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</si>
  <si>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</si>
  <si>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</si>
  <si>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</si>
  <si>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</si>
  <si>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</si>
  <si>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</si>
  <si>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</si>
  <si>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</si>
  <si>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</si>
  <si>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</si>
  <si>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</si>
  <si>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</si>
  <si>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</si>
  <si>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</si>
  <si>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</si>
  <si>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</si>
  <si>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</si>
  <si>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</si>
  <si>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</si>
  <si>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</si>
  <si>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</si>
  <si>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</si>
  <si>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</si>
  <si>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</si>
  <si>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</si>
  <si>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</si>
  <si>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</si>
  <si>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</si>
  <si>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</si>
  <si>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</si>
  <si>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</si>
  <si>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</si>
  <si>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</si>
  <si>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</si>
  <si>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</si>
  <si>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</si>
  <si>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</si>
  <si>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</si>
  <si>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</si>
  <si>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</si>
  <si>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</si>
  <si>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</si>
  <si>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</si>
  <si>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</si>
  <si>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</si>
  <si>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</si>
  <si>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</si>
  <si>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</si>
  <si>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</si>
  <si>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</si>
  <si>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</si>
  <si>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</si>
  <si>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</si>
  <si>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</si>
  <si>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</si>
  <si>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</si>
  <si>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</si>
  <si>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</si>
  <si>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</si>
  <si>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</si>
  <si>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</si>
  <si>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</si>
  <si>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</si>
  <si>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</si>
  <si>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</si>
  <si>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</si>
  <si>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</si>
  <si>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</si>
  <si>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</si>
  <si>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</si>
  <si>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</si>
  <si>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</si>
  <si>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</si>
  <si>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</si>
  <si>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</si>
  <si>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</si>
  <si>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</si>
  <si>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</si>
  <si>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</si>
  <si>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</si>
  <si>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</si>
  <si>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</si>
  <si>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</si>
  <si>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</si>
  <si>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</si>
  <si>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</si>
  <si>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</si>
  <si>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</si>
  <si>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</si>
  <si>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</si>
  <si>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</si>
  <si>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</si>
  <si>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</si>
  <si>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</si>
  <si>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</si>
  <si>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</si>
  <si>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</si>
  <si>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</si>
  <si>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</si>
  <si>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</si>
  <si>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</si>
  <si>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</si>
  <si>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</si>
  <si>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</si>
  <si>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</si>
  <si>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</si>
  <si>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</si>
  <si>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</si>
  <si>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</si>
  <si>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</si>
  <si>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</si>
  <si>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</si>
  <si>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</si>
  <si>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</si>
  <si>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</si>
  <si>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</si>
  <si>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</si>
  <si>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</si>
  <si>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</si>
  <si>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</si>
  <si>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</si>
  <si>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</si>
  <si>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</si>
  <si>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</si>
  <si>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</si>
  <si>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</si>
  <si>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</si>
  <si>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</si>
  <si>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</si>
  <si>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</si>
  <si>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</si>
  <si>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</si>
  <si>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</si>
  <si>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</si>
  <si>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</si>
  <si>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</si>
  <si>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</si>
  <si>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</si>
  <si>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</si>
  <si>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</si>
  <si>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</si>
  <si>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</si>
  <si>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</si>
  <si>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</si>
  <si>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</si>
  <si>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</si>
  <si>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</si>
  <si>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</si>
  <si>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</si>
  <si>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</si>
  <si>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</si>
  <si>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</si>
  <si>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</si>
  <si>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</si>
  <si>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</si>
  <si>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</si>
  <si>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</si>
  <si>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</si>
  <si>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</si>
  <si>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</si>
  <si>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</si>
  <si>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</si>
  <si>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</si>
  <si>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</si>
  <si>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</si>
  <si>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</si>
  <si>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</si>
  <si>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</si>
  <si>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</si>
  <si>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</si>
  <si>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</si>
  <si>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</si>
  <si>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</si>
  <si>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</si>
  <si>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</si>
  <si>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</si>
  <si>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</si>
  <si>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</si>
  <si>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</si>
  <si>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</si>
  <si>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</si>
  <si>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</si>
  <si>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</si>
  <si>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</si>
  <si>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</si>
  <si>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</si>
  <si>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</si>
  <si>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</si>
  <si>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</si>
  <si>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</si>
  <si>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</si>
  <si>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</si>
  <si>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</si>
  <si>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</si>
  <si>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</si>
  <si>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</si>
  <si>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</si>
  <si>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</si>
  <si>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</si>
  <si>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</si>
  <si>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</si>
  <si>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</si>
  <si>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</si>
  <si>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</si>
  <si>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</si>
  <si>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</si>
  <si>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</si>
  <si>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</si>
  <si>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</si>
  <si>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</si>
  <si>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</si>
  <si>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</si>
  <si>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</si>
  <si>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</si>
  <si>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</si>
  <si>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</si>
  <si>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</si>
  <si>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</si>
  <si>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</si>
  <si>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</si>
  <si>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</si>
  <si>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</si>
  <si>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</si>
  <si>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</si>
  <si>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</si>
  <si>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</si>
  <si>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</si>
  <si>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</si>
  <si>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</si>
  <si>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</si>
  <si>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</si>
  <si>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</si>
  <si>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</si>
  <si>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</si>
  <si>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</si>
  <si>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</si>
  <si>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</si>
  <si>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</si>
  <si>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</si>
  <si>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</si>
  <si>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</si>
  <si>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</si>
  <si>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</si>
  <si>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</si>
  <si>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</si>
  <si>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</si>
  <si>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</si>
  <si>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</si>
  <si>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</si>
  <si>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</si>
  <si>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</si>
  <si>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</si>
  <si>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</si>
  <si>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</si>
  <si>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</si>
  <si>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</si>
  <si>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</si>
  <si>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</si>
  <si>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</si>
  <si>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</si>
  <si>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</si>
  <si>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</si>
  <si>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</si>
  <si>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</si>
  <si>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</si>
  <si>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</si>
  <si>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</si>
  <si>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</si>
  <si>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</si>
  <si>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</si>
  <si>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</si>
  <si>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</si>
  <si>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</si>
  <si>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</si>
  <si>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</si>
  <si>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</si>
  <si>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</si>
  <si>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</si>
  <si>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</si>
  <si>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</si>
  <si>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</si>
  <si>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</si>
  <si>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</si>
  <si>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</si>
  <si>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</si>
  <si>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</si>
  <si>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</si>
  <si>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</si>
  <si>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</si>
  <si>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</si>
  <si>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</si>
  <si>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</si>
  <si>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</si>
  <si>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</si>
  <si>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</si>
  <si>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</si>
  <si>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</si>
  <si>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</si>
  <si>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</si>
  <si>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</si>
  <si>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</si>
  <si>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</si>
  <si>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</si>
  <si>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</si>
  <si>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</si>
  <si>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</si>
  <si>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</si>
  <si>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</si>
  <si>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</si>
  <si>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</si>
  <si>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</si>
  <si>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</si>
  <si>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</si>
  <si>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</si>
  <si>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</si>
  <si>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</si>
  <si>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</si>
  <si>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</si>
  <si>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</si>
  <si>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</si>
  <si>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</si>
  <si>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</si>
  <si>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</si>
  <si>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</si>
  <si>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</si>
  <si>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</si>
  <si>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</si>
  <si>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</si>
  <si>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</si>
  <si>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</si>
  <si>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</si>
  <si>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</si>
  <si>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</si>
  <si>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</si>
  <si>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</si>
  <si>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</si>
  <si>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</si>
  <si>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</si>
  <si>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</si>
  <si>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</si>
  <si>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</si>
  <si>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</si>
  <si>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</si>
  <si>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</si>
  <si>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</si>
  <si>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</si>
  <si>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</si>
  <si>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</si>
  <si>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</si>
  <si>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</si>
  <si>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</si>
  <si>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</si>
  <si>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</si>
  <si>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</si>
  <si>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</si>
  <si>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</si>
  <si>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</si>
  <si>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</si>
  <si>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</si>
  <si>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</si>
  <si>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</si>
  <si>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</si>
  <si>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</si>
  <si>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</si>
  <si>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</si>
  <si>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</si>
  <si>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</si>
  <si>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</si>
  <si>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</si>
  <si>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</si>
  <si>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</si>
  <si>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</si>
  <si>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</si>
  <si>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</si>
  <si>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</si>
  <si>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</si>
  <si>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</si>
  <si>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</si>
  <si>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</si>
  <si>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</si>
  <si>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</si>
  <si>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</si>
  <si>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</si>
  <si>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</si>
  <si>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</si>
  <si>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</si>
  <si>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</si>
  <si>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</si>
  <si>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</si>
  <si>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</si>
  <si>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</si>
  <si>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</si>
  <si>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</si>
  <si>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</si>
  <si>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</si>
  <si>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</si>
  <si>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</si>
  <si>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</si>
  <si>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</si>
  <si>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</si>
  <si>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</si>
  <si>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</si>
  <si>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</si>
  <si>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</si>
  <si>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</si>
  <si>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</si>
  <si>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</si>
  <si>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</si>
  <si>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</si>
  <si>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</si>
  <si>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</si>
  <si>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</si>
  <si>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</si>
  <si>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</si>
  <si>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</si>
  <si>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</si>
  <si>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</si>
  <si>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</si>
  <si>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</si>
  <si>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</si>
  <si>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</si>
  <si>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</si>
  <si>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</si>
  <si>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</si>
  <si>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</si>
  <si>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</si>
  <si>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</si>
  <si>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</si>
  <si>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</si>
  <si>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</si>
  <si>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</si>
  <si>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</si>
  <si>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</si>
  <si>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</si>
  <si>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</si>
  <si>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</si>
  <si>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</si>
  <si>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</si>
  <si>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</si>
  <si>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</si>
  <si>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</si>
  <si>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</si>
  <si>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</si>
  <si>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</si>
  <si>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</si>
  <si>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</si>
  <si>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</si>
  <si>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</si>
  <si>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</si>
  <si>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</si>
  <si>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</si>
  <si>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</si>
  <si>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</si>
  <si>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</si>
  <si>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</si>
  <si>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</si>
  <si>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</si>
  <si>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</si>
  <si>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</si>
  <si>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</si>
  <si>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</si>
  <si>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</si>
  <si>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</si>
  <si>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</si>
  <si>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</si>
  <si>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</si>
  <si>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</si>
  <si>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</si>
  <si>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</si>
  <si>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</si>
  <si>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</si>
  <si>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</si>
  <si>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</si>
  <si>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</si>
  <si>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</si>
  <si>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</si>
  <si>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</si>
  <si>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</si>
  <si>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</si>
  <si>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</si>
  <si>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</si>
  <si>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</si>
  <si>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</si>
  <si>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</si>
  <si>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</si>
  <si>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</si>
  <si>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</si>
  <si>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</si>
  <si>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</si>
  <si>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</si>
  <si>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</si>
  <si>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</si>
  <si>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</si>
  <si>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</si>
  <si>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</si>
  <si>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</si>
  <si>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</si>
  <si>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</si>
  <si>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</si>
  <si>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</si>
  <si>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</si>
  <si>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</si>
  <si>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</si>
  <si>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</si>
  <si>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</si>
  <si>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</si>
  <si>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</si>
  <si>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</si>
  <si>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</si>
  <si>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</si>
  <si>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</si>
  <si>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</si>
  <si>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</si>
  <si>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</si>
  <si>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</si>
  <si>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</si>
  <si>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</si>
  <si>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</si>
  <si>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</si>
  <si>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</si>
  <si>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</si>
  <si>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</si>
  <si>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</si>
  <si>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</si>
  <si>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</si>
  <si>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</si>
  <si>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</si>
  <si>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</si>
  <si>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</si>
  <si>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</si>
  <si>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</si>
  <si>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</si>
  <si>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</si>
  <si>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</si>
  <si>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</si>
  <si>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</si>
  <si>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</si>
  <si>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</si>
  <si>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</si>
  <si>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</si>
  <si>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</si>
  <si>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</si>
  <si>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</si>
  <si>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</si>
  <si>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</si>
  <si>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</si>
  <si>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</si>
  <si>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</si>
  <si>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</si>
  <si>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</si>
  <si>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</si>
  <si>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</si>
  <si>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</si>
  <si>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</si>
  <si>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</si>
  <si>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</si>
  <si>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</si>
  <si>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</si>
  <si>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</si>
  <si>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</si>
  <si>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</si>
  <si>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</si>
  <si>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</si>
  <si>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</si>
  <si>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</si>
  <si>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</si>
  <si>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</si>
  <si>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</si>
  <si>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</si>
  <si>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</si>
  <si>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</si>
  <si>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</si>
  <si>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</si>
  <si>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</si>
  <si>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</si>
  <si>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</si>
  <si>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</si>
  <si>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</si>
  <si>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</si>
  <si>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</si>
  <si>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</si>
  <si>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</si>
  <si>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</si>
  <si>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</si>
  <si>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</si>
  <si>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</si>
  <si>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</si>
  <si>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</si>
  <si>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</si>
  <si>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</si>
  <si>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</si>
  <si>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</si>
  <si>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</si>
  <si>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</si>
  <si>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</si>
  <si>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</si>
  <si>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</si>
  <si>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</si>
  <si>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</si>
  <si>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</si>
  <si>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</si>
  <si>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</si>
  <si>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</si>
  <si>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</si>
  <si>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</si>
  <si>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</si>
  <si>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</si>
  <si>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</si>
  <si>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</si>
  <si>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</si>
  <si>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</si>
  <si>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</si>
  <si>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</si>
  <si>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</si>
  <si>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</si>
  <si>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</si>
  <si>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</si>
  <si>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</si>
  <si>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</si>
  <si>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</si>
  <si>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</si>
  <si>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</si>
  <si>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</si>
  <si>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</si>
  <si>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</si>
  <si>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</si>
  <si>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</si>
  <si>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</si>
  <si>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</si>
  <si>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</si>
  <si>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</si>
  <si>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</si>
  <si>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</si>
  <si>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</si>
  <si>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</si>
  <si>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</si>
  <si>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</si>
  <si>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</si>
  <si>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</si>
  <si>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</si>
  <si>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</si>
  <si>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</si>
  <si>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</si>
  <si>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</si>
  <si>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</si>
  <si>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</si>
  <si>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</si>
  <si>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</si>
  <si>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</si>
  <si>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</si>
  <si>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</si>
  <si>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</si>
  <si>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</si>
  <si>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</si>
  <si>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</si>
  <si>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</si>
  <si>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</si>
  <si>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</si>
  <si>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</si>
  <si>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</si>
  <si>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</si>
  <si>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</si>
  <si>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</si>
  <si>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</si>
  <si>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</si>
  <si>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</si>
  <si>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</si>
  <si>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</si>
  <si>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</si>
  <si>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</si>
  <si>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</si>
  <si>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</si>
  <si>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</si>
  <si>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</si>
  <si>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</si>
  <si>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</si>
  <si>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</si>
  <si>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</si>
  <si>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</si>
  <si>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</si>
  <si>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</si>
  <si>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</si>
  <si>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</si>
  <si>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</si>
  <si>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</si>
  <si>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</si>
  <si>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</si>
  <si>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</si>
  <si>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</si>
  <si>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</si>
  <si>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</si>
  <si>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</si>
  <si>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</si>
  <si>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</si>
  <si>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</si>
  <si>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</si>
  <si>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</si>
  <si>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</si>
  <si>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</si>
  <si>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</si>
  <si>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</si>
  <si>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</si>
  <si>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</si>
  <si>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</si>
  <si>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</si>
  <si>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</si>
  <si>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</si>
  <si>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</si>
  <si>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</si>
  <si>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</si>
  <si>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</si>
  <si>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</si>
  <si>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</si>
  <si>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</si>
  <si>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</si>
  <si>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</si>
  <si>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</si>
  <si>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</si>
  <si>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</si>
  <si>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</si>
  <si>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</si>
  <si>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</si>
  <si>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</si>
  <si>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</si>
  <si>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</si>
  <si>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</si>
  <si>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</si>
  <si>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</si>
  <si>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</si>
  <si>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</si>
  <si>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</si>
  <si>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</si>
  <si>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</si>
  <si>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</si>
  <si>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</si>
  <si>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</si>
  <si>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</si>
  <si>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</si>
  <si>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</si>
  <si>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</si>
  <si>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</si>
  <si>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</si>
  <si>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</si>
  <si>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</si>
  <si>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</si>
  <si>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</si>
  <si>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</si>
  <si>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</si>
  <si>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</si>
  <si>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</si>
  <si>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</si>
  <si>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</si>
  <si>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</si>
  <si>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</si>
  <si>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</si>
  <si>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</si>
  <si>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</si>
  <si>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</si>
  <si>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</si>
  <si>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</si>
  <si>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</si>
  <si>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</si>
  <si>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</si>
  <si>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</si>
  <si>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</si>
  <si>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</si>
  <si>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</si>
  <si>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</si>
  <si>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</si>
  <si>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</si>
  <si>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</si>
  <si>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</si>
  <si>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</si>
  <si>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</si>
  <si>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</si>
  <si>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</si>
  <si>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</si>
  <si>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</si>
  <si>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</si>
  <si>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</si>
  <si>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</si>
  <si>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</si>
  <si>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</si>
  <si>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</si>
  <si>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</si>
  <si>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</si>
  <si>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</si>
  <si>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</si>
  <si>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</si>
  <si>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</si>
  <si>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</si>
  <si>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</si>
  <si>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</si>
  <si>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</si>
  <si>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</si>
  <si>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</si>
  <si>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</si>
  <si>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</si>
  <si>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</si>
  <si>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</si>
  <si>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</si>
  <si>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</si>
  <si>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</si>
  <si>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</si>
  <si>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</si>
  <si>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</si>
  <si>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</si>
  <si>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</si>
  <si>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</si>
  <si>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</si>
  <si>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</si>
  <si>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</si>
  <si>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</si>
  <si>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</si>
  <si>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</si>
  <si>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</si>
  <si>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</si>
  <si>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</si>
  <si>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</si>
  <si>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</si>
  <si>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</si>
  <si>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</si>
  <si>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</si>
  <si>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</si>
  <si>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</si>
  <si>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</si>
  <si>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</si>
  <si>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</si>
  <si>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</si>
  <si>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</si>
  <si>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</si>
  <si>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</si>
  <si>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</si>
  <si>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</si>
  <si>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</si>
  <si>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</si>
  <si>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</si>
  <si>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</si>
  <si>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</si>
  <si>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</si>
  <si>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</si>
  <si>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</si>
  <si>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</si>
  <si>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</si>
  <si>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</si>
  <si>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</si>
  <si>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</si>
  <si>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</si>
  <si>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</si>
  <si>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</si>
  <si>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</si>
  <si>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</si>
  <si>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</si>
  <si>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</si>
  <si>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</si>
  <si>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</si>
  <si>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</si>
  <si>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</si>
  <si>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</si>
  <si>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</si>
  <si>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</si>
  <si>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</si>
  <si>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</si>
  <si>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</si>
  <si>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</si>
  <si>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</si>
  <si>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</si>
  <si>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</si>
  <si>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</si>
  <si>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</si>
  <si>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</si>
  <si>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</si>
  <si>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</si>
  <si>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</si>
  <si>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</si>
  <si>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</si>
  <si>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</si>
  <si>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</si>
  <si>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</si>
  <si>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</si>
  <si>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</si>
  <si>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</si>
  <si>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</si>
  <si>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</si>
  <si>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</si>
  <si>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</si>
  <si>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</si>
  <si>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</si>
  <si>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</si>
  <si>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</si>
  <si>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</si>
  <si>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</si>
  <si>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</si>
  <si>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</si>
  <si>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</si>
  <si>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</si>
  <si>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</si>
  <si>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</si>
  <si>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</si>
  <si>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</si>
  <si>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</si>
  <si>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</si>
  <si>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</si>
  <si>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</si>
  <si>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</si>
  <si>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</si>
  <si>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</si>
  <si>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</si>
  <si>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</si>
  <si>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</si>
  <si>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</si>
  <si>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</si>
  <si>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</si>
  <si>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</si>
  <si>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</si>
  <si>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</si>
  <si>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</si>
  <si>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</si>
  <si>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</si>
  <si>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</si>
  <si>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</si>
  <si>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</si>
  <si>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</si>
  <si>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</si>
  <si>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</si>
  <si>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</si>
  <si>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</si>
  <si>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</si>
  <si>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</si>
  <si>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</si>
  <si>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</si>
  <si>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</si>
  <si>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</si>
  <si>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</si>
  <si>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</si>
  <si>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</si>
  <si>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</si>
  <si>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</si>
  <si>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</si>
  <si>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</si>
  <si>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</si>
  <si>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</si>
  <si>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</si>
  <si>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</si>
  <si>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</si>
  <si>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</si>
  <si>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</si>
  <si>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</si>
  <si>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</si>
  <si>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</si>
  <si>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</si>
  <si>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</si>
  <si>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</si>
  <si>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</si>
  <si>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</si>
  <si>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</si>
  <si>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</si>
  <si>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</si>
  <si>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</si>
  <si>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</si>
  <si>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</si>
  <si>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</si>
  <si>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</si>
  <si>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</si>
  <si>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</si>
  <si>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</si>
  <si>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</si>
  <si>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</si>
  <si>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</si>
  <si>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</si>
  <si>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</si>
  <si>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</si>
  <si>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</si>
  <si>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</si>
  <si>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</si>
  <si>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</si>
  <si>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</si>
  <si>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</si>
  <si>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</si>
  <si>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</si>
  <si>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</si>
  <si>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</si>
  <si>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</si>
  <si>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</si>
  <si>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</si>
  <si>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</si>
  <si>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</si>
  <si>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</si>
  <si>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</si>
  <si>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</si>
  <si>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</si>
  <si>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</si>
  <si>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</si>
  <si>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</si>
  <si>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</si>
  <si>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</si>
  <si>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</si>
  <si>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</si>
  <si>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</si>
  <si>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</si>
  <si>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</si>
  <si>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</si>
  <si>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</si>
  <si>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</si>
  <si>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</si>
  <si>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</si>
  <si>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</si>
  <si>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</si>
  <si>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</si>
  <si>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</si>
  <si>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</si>
  <si>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</si>
  <si>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</si>
  <si>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</si>
  <si>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</si>
  <si>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</si>
  <si>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</si>
  <si>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</si>
  <si>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</si>
  <si>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</si>
  <si>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</si>
  <si>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</si>
  <si>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</si>
  <si>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</si>
  <si>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</si>
  <si>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</si>
  <si>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</si>
  <si>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</si>
  <si>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</si>
  <si>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</si>
  <si>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</si>
  <si>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</si>
  <si>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</si>
  <si>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</si>
  <si>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</si>
  <si>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</si>
  <si>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</si>
  <si>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</si>
  <si>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</si>
  <si>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</si>
  <si>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</si>
  <si>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</si>
  <si>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</si>
  <si>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</si>
  <si>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</si>
  <si>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</si>
  <si>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</si>
  <si>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</si>
  <si>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</si>
  <si>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</si>
  <si>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</si>
  <si>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</si>
  <si>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</si>
  <si>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</si>
  <si>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</si>
  <si>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</si>
  <si>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</si>
  <si>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</si>
  <si>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</si>
  <si>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</si>
  <si>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</si>
  <si>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</si>
  <si>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</si>
  <si>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</si>
  <si>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</si>
  <si>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</si>
  <si>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</si>
  <si>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</si>
  <si>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</si>
  <si>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</si>
  <si>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</si>
  <si>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</si>
  <si>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</si>
  <si>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</si>
  <si>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</si>
  <si>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</si>
  <si>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</si>
  <si>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</si>
  <si>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</si>
  <si>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</si>
  <si>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</si>
  <si>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</si>
  <si>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</si>
  <si>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</si>
  <si>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</si>
  <si>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</si>
  <si>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</si>
  <si>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</si>
  <si>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</si>
  <si>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</si>
  <si>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</si>
  <si>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</si>
  <si>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</si>
  <si>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</si>
  <si>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</si>
  <si>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</si>
  <si>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</si>
  <si>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</si>
  <si>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</si>
  <si>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</si>
  <si>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</si>
  <si>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</si>
  <si>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</si>
  <si>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</si>
  <si>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</si>
  <si>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</si>
  <si>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</si>
  <si>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</si>
  <si>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</si>
  <si>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</si>
  <si>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</si>
  <si>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</si>
  <si>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</si>
  <si>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</si>
  <si>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</si>
  <si>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</si>
  <si>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</si>
  <si>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</si>
  <si>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</si>
  <si>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</si>
  <si>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</si>
  <si>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</si>
  <si>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</si>
  <si>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</si>
  <si>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</si>
  <si>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</si>
  <si>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</si>
  <si>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</si>
  <si>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</si>
  <si>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</si>
  <si>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</si>
  <si>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</si>
  <si>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</si>
  <si>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</si>
  <si>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</si>
  <si>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</si>
  <si>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</si>
  <si>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</si>
  <si>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</si>
  <si>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</si>
  <si>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</si>
  <si>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</si>
  <si>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</si>
  <si>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</si>
  <si>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</si>
  <si>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</si>
  <si>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</si>
  <si>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</si>
  <si>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</si>
  <si>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</si>
  <si>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</si>
  <si>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</si>
  <si>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</si>
  <si>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</si>
  <si>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</si>
  <si>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</si>
  <si>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</si>
  <si>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</si>
  <si>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</si>
  <si>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</si>
  <si>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</si>
  <si>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</si>
  <si>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</si>
  <si>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</si>
  <si>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</si>
  <si>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</si>
  <si>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</si>
  <si>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</si>
  <si>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</si>
  <si>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</si>
  <si>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</si>
  <si>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</si>
  <si>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</si>
  <si>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</si>
  <si>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</si>
  <si>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</si>
  <si>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</si>
  <si>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</si>
  <si>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</si>
  <si>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</si>
  <si>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</si>
  <si>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</si>
  <si>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</si>
  <si>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</si>
  <si>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</si>
  <si>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</si>
  <si>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</si>
  <si>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</si>
  <si>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</si>
  <si>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</si>
  <si>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</si>
  <si>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</si>
  <si>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</si>
  <si>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</si>
  <si>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</si>
  <si>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</si>
  <si>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</si>
  <si>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</si>
  <si>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</si>
  <si>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</si>
  <si>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</si>
  <si>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</si>
  <si>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</si>
  <si>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</si>
  <si>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</si>
  <si>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</si>
  <si>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</si>
  <si>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</si>
  <si>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</si>
  <si>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</si>
  <si>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</si>
  <si>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</si>
  <si>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</si>
  <si>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</si>
  <si>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</si>
  <si>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</si>
  <si>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</si>
  <si>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</si>
  <si>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</si>
  <si>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</si>
  <si>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</si>
  <si>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</si>
  <si>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</si>
  <si>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</si>
  <si>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</si>
  <si>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</si>
  <si>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</si>
  <si>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</si>
  <si>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</si>
  <si>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</si>
  <si>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</si>
  <si>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</si>
  <si>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</si>
  <si>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</si>
  <si>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</si>
  <si>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</si>
  <si>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</si>
  <si>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</si>
  <si>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</si>
  <si>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</si>
  <si>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</si>
  <si>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</si>
  <si>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</si>
  <si>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</si>
  <si>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</si>
  <si>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</si>
  <si>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</si>
  <si>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</si>
  <si>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</si>
  <si>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</si>
  <si>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</si>
  <si>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</si>
  <si>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</si>
  <si>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</si>
  <si>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</si>
  <si>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</si>
  <si>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</si>
  <si>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</si>
  <si>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</si>
  <si>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</si>
  <si>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</si>
  <si>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</si>
  <si>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</si>
  <si>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</si>
  <si>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</si>
  <si>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</si>
  <si>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</si>
  <si>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</si>
  <si>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</si>
  <si>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</si>
  <si>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</si>
  <si>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</si>
  <si>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</si>
  <si>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</si>
  <si>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</si>
  <si>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</si>
  <si>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</si>
  <si>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</si>
  <si>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</si>
  <si>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</si>
  <si>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</si>
  <si>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</si>
  <si>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</si>
  <si>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</si>
  <si>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</si>
  <si>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</si>
  <si>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</si>
  <si>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</si>
  <si>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</si>
  <si>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</si>
  <si>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</si>
  <si>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</si>
  <si>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</si>
  <si>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</si>
  <si>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</si>
  <si>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</si>
  <si>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</si>
  <si>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</si>
  <si>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</si>
  <si>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</si>
  <si>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</si>
  <si>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</si>
  <si>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</si>
  <si>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</si>
  <si>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</si>
  <si>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</si>
  <si>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</si>
  <si>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</si>
  <si>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</si>
  <si>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</si>
  <si>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</si>
  <si>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</si>
  <si>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</si>
  <si>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</si>
  <si>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</si>
  <si>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</si>
  <si>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</si>
  <si>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</si>
  <si>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</si>
  <si>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</si>
  <si>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</si>
  <si>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</si>
  <si>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</si>
  <si>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</si>
  <si>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</si>
  <si>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</si>
  <si>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</si>
  <si>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</si>
  <si>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</si>
  <si>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</si>
  <si>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</si>
  <si>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</si>
  <si>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</si>
  <si>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</si>
  <si>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</si>
  <si>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</si>
  <si>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</si>
  <si>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</si>
  <si>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</si>
  <si>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</si>
  <si>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</si>
  <si>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</si>
  <si>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</si>
  <si>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</si>
  <si>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</si>
  <si>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</si>
  <si>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</si>
  <si>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</si>
  <si>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</si>
  <si>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</si>
  <si>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</si>
  <si>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</si>
  <si>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</si>
  <si>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</si>
  <si>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</si>
  <si>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</si>
  <si>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</si>
  <si>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</si>
  <si>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</si>
  <si>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</si>
  <si>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</si>
  <si>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</si>
  <si>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</si>
  <si>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</si>
  <si>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</si>
  <si>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</si>
  <si>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</si>
  <si>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</si>
  <si>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</si>
  <si>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</si>
  <si>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</si>
  <si>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</si>
  <si>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</si>
  <si>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</si>
  <si>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</si>
  <si>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</si>
  <si>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</si>
  <si>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</si>
  <si>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</si>
  <si>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</si>
  <si>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</si>
  <si>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</si>
  <si>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</si>
  <si>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</si>
  <si>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</si>
  <si>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</si>
  <si>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</si>
  <si>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</si>
  <si>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</si>
  <si>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</si>
  <si>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</si>
  <si>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</si>
  <si>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</si>
  <si>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</si>
  <si>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</si>
  <si>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</si>
  <si>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</si>
  <si>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</si>
  <si>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</si>
  <si>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</si>
  <si>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</si>
  <si>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</si>
  <si>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</si>
  <si>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</si>
  <si>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</si>
  <si>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</si>
  <si>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</si>
  <si>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</si>
  <si>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</si>
  <si>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</si>
  <si>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</si>
  <si>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</si>
  <si>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</si>
  <si>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</si>
  <si>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</si>
  <si>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</si>
  <si>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</si>
  <si>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</si>
  <si>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</si>
  <si>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</si>
  <si>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</si>
  <si>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</si>
  <si>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</si>
  <si>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</si>
  <si>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</si>
  <si>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</si>
  <si>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</si>
  <si>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</si>
  <si>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</si>
  <si>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</si>
  <si>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</si>
  <si>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</si>
  <si>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</si>
  <si>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</si>
  <si>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</si>
  <si>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</si>
  <si>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</si>
  <si>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</si>
  <si>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</si>
  <si>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</si>
  <si>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</si>
  <si>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</si>
  <si>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</si>
  <si>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</si>
  <si>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</si>
  <si>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</si>
  <si>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</si>
  <si>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</si>
  <si>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</si>
  <si>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</si>
  <si>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</si>
  <si>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</si>
  <si>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</si>
  <si>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</si>
  <si>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</si>
  <si>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</si>
  <si>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</si>
  <si>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</si>
  <si>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</si>
  <si>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</si>
  <si>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</si>
  <si>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</si>
  <si>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</si>
  <si>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</si>
  <si>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</si>
  <si>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</si>
  <si>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</si>
  <si>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</si>
  <si>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</si>
  <si>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</si>
  <si>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</si>
  <si>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</si>
  <si>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</si>
  <si>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</si>
  <si>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</si>
  <si>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</si>
  <si>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</si>
  <si>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</si>
  <si>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</si>
  <si>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</si>
  <si>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</si>
  <si>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</si>
  <si>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</si>
  <si>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</si>
  <si>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</si>
  <si>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</si>
  <si>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</si>
  <si>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</si>
  <si>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</si>
  <si>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</si>
  <si>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</si>
  <si>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</si>
  <si>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</si>
  <si>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</si>
  <si>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</si>
  <si>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</si>
  <si>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</si>
  <si>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</si>
  <si>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</si>
  <si>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</si>
  <si>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</si>
  <si>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</si>
  <si>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</si>
  <si>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</si>
  <si>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</si>
  <si>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</si>
  <si>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</si>
  <si>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</si>
  <si>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</si>
  <si>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</si>
  <si>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</si>
  <si>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</si>
  <si>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</si>
  <si>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</si>
  <si>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</si>
  <si>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</si>
  <si>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</si>
  <si>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</si>
  <si>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</si>
  <si>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</si>
  <si>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</si>
  <si>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</si>
  <si>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</si>
  <si>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</si>
  <si>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</si>
  <si>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</si>
  <si>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</si>
  <si>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</si>
  <si>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</si>
  <si>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</si>
  <si>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</si>
  <si>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</si>
  <si>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</si>
  <si>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</si>
  <si>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</si>
  <si>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</si>
  <si>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</si>
  <si>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</si>
  <si>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</si>
  <si>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</si>
  <si>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</si>
  <si>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</si>
  <si>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</si>
  <si>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</si>
  <si>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</si>
  <si>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</si>
  <si>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</si>
  <si>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</si>
  <si>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</si>
  <si>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</si>
  <si>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</si>
  <si>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</si>
  <si>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</si>
  <si>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</si>
  <si>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</si>
  <si>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</si>
  <si>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</si>
  <si>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</si>
  <si>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</si>
  <si>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</si>
  <si>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</si>
  <si>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</si>
  <si>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</si>
  <si>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</si>
  <si>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</si>
  <si>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</si>
  <si>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</si>
  <si>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</si>
  <si>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</si>
  <si>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</si>
  <si>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</si>
  <si>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</si>
  <si>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</si>
  <si>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</si>
  <si>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</si>
  <si>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</si>
  <si>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</si>
  <si>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</si>
  <si>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</si>
  <si>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</si>
  <si>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</si>
  <si>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</si>
  <si>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</si>
  <si>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</si>
  <si>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</si>
  <si>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</si>
  <si>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</si>
  <si>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</si>
  <si>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</si>
  <si>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</si>
  <si>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</si>
  <si>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</si>
  <si>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</si>
  <si>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</si>
  <si>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</si>
  <si>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</si>
  <si>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</si>
  <si>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</si>
  <si>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</si>
  <si>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</si>
  <si>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</si>
  <si>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</si>
  <si>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</si>
  <si>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</si>
  <si>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</si>
  <si>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</si>
  <si>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</si>
  <si>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</si>
  <si>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</si>
  <si>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</si>
  <si>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</si>
  <si>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</si>
  <si>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</si>
  <si>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</si>
  <si>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</si>
  <si>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</si>
  <si>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</si>
  <si>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</si>
  <si>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</si>
  <si>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</si>
  <si>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</si>
  <si>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</si>
  <si>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</si>
  <si>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</si>
  <si>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</si>
  <si>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</si>
  <si>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</si>
  <si>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</si>
  <si>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</si>
  <si>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</si>
  <si>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</si>
  <si>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</si>
  <si>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</si>
  <si>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</si>
  <si>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</si>
  <si>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</si>
  <si>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</si>
  <si>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</si>
  <si>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</si>
  <si>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</si>
  <si>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</si>
  <si>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</si>
  <si>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</si>
  <si>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</si>
  <si>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</si>
  <si>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</si>
  <si>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</si>
  <si>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</si>
  <si>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</si>
  <si>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</si>
  <si>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</si>
  <si>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</si>
  <si>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</si>
  <si>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</si>
  <si>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</si>
  <si>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</si>
  <si>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</si>
  <si>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</si>
  <si>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</si>
  <si>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</si>
  <si>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</si>
  <si>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</si>
  <si>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</si>
  <si>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</si>
  <si>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</si>
  <si>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</si>
  <si>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</si>
  <si>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</si>
  <si>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</si>
  <si>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</si>
  <si>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</si>
  <si>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</si>
  <si>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</si>
  <si>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</si>
  <si>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</si>
  <si>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</si>
  <si>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</si>
  <si>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</si>
  <si>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</si>
  <si>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</si>
  <si>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</si>
  <si>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</si>
  <si>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</si>
  <si>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</si>
  <si>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</si>
  <si>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</si>
  <si>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</si>
  <si>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</si>
  <si>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</si>
  <si>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</si>
  <si>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</si>
  <si>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</si>
  <si>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</si>
  <si>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</si>
  <si>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</si>
  <si>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</si>
  <si>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</si>
  <si>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</si>
  <si>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</si>
  <si>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</si>
  <si>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</si>
  <si>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</si>
  <si>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</si>
  <si>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</si>
  <si>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</si>
  <si>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</si>
  <si>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</si>
  <si>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</si>
  <si>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</si>
  <si>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</si>
  <si>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</si>
  <si>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</si>
  <si>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</si>
  <si>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</si>
  <si>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</si>
  <si>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</si>
  <si>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</si>
  <si>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</si>
  <si>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</si>
  <si>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</si>
  <si>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</si>
  <si>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</si>
  <si>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</si>
  <si>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</si>
  <si>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</si>
  <si>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</si>
  <si>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</si>
  <si>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</si>
  <si>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</si>
  <si>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</si>
  <si>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</si>
  <si>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</si>
  <si>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</si>
  <si>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</si>
  <si>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</si>
  <si>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</si>
  <si>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</si>
  <si>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</si>
  <si>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</si>
  <si>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</si>
  <si>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</si>
  <si>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</si>
  <si>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</si>
  <si>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</si>
  <si>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</si>
  <si>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</si>
  <si>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</si>
  <si>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</si>
  <si>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</si>
  <si>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</si>
  <si>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</si>
  <si>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</si>
  <si>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</si>
  <si>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</si>
  <si>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</si>
  <si>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</si>
  <si>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</si>
  <si>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</si>
  <si>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</si>
  <si>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</si>
  <si>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</si>
  <si>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</si>
  <si>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</si>
  <si>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</si>
  <si>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</si>
  <si>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</si>
  <si>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</si>
  <si>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</si>
  <si>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</si>
  <si>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</si>
  <si>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</si>
  <si>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</si>
  <si>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</si>
  <si>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</si>
  <si>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</si>
  <si>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</si>
  <si>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</si>
  <si>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</si>
  <si>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</si>
  <si>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</si>
  <si>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</si>
  <si>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</si>
  <si>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</si>
  <si>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</si>
  <si>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</si>
  <si>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</si>
  <si>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</si>
  <si>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</si>
  <si>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</si>
  <si>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</si>
  <si>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</si>
  <si>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</si>
  <si>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</si>
  <si>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</si>
  <si>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</si>
  <si>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</si>
  <si>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</si>
  <si>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</si>
  <si>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</si>
  <si>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</si>
  <si>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</si>
  <si>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</si>
  <si>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</si>
  <si>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</si>
  <si>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</si>
  <si>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</si>
  <si>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</si>
  <si>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</si>
  <si>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</si>
  <si>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</si>
  <si>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</si>
  <si>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</si>
  <si>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</si>
  <si>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</si>
  <si>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</si>
  <si>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</si>
  <si>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</si>
  <si>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</si>
  <si>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</si>
  <si>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</si>
  <si>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</si>
  <si>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</si>
  <si>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</si>
  <si>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</si>
  <si>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</si>
  <si>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</si>
  <si>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</si>
  <si>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</si>
  <si>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</si>
  <si>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</si>
  <si>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</si>
  <si>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</si>
  <si>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</si>
  <si>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</si>
  <si>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</si>
  <si>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</si>
  <si>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</si>
  <si>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</si>
  <si>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</si>
  <si>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</si>
  <si>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</si>
  <si>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</si>
  <si>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</si>
  <si>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</si>
  <si>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</si>
  <si>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</si>
  <si>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</si>
  <si>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</si>
  <si>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</si>
  <si>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</si>
  <si>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</si>
  <si>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</si>
  <si>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</si>
  <si>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</si>
  <si>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</si>
  <si>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</si>
  <si>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</si>
  <si>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</si>
  <si>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</si>
  <si>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</si>
  <si>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</si>
  <si>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</si>
  <si>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</si>
  <si>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</si>
  <si>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</si>
  <si>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</si>
  <si>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</si>
  <si>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</si>
  <si>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</si>
  <si>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</si>
  <si>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</si>
  <si>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</si>
  <si>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</si>
  <si>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</si>
  <si>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</si>
  <si>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</si>
  <si>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</si>
  <si>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</si>
  <si>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</si>
  <si>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</si>
  <si>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</si>
  <si>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</si>
  <si>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</si>
  <si>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</si>
  <si>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</si>
  <si>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</si>
  <si>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</si>
  <si>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</si>
  <si>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</si>
  <si>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</si>
  <si>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</si>
  <si>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</si>
  <si>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</si>
  <si>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</si>
  <si>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</si>
  <si>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</si>
  <si>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</si>
  <si>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</si>
  <si>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</si>
  <si>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</si>
  <si>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</si>
  <si>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</si>
  <si>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</si>
  <si>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 Number of Backers</t>
  </si>
  <si>
    <t>Median Number of Backers</t>
  </si>
  <si>
    <t>Minimum Number of Backers</t>
  </si>
  <si>
    <t>Maximum Number of Backers</t>
  </si>
  <si>
    <t>Varience of the Number of Backers</t>
  </si>
  <si>
    <t>Standard Deviation of Backers</t>
  </si>
  <si>
    <t xml:space="preserve">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</si>
</sst>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0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6" fillId="0" borderId="0" xfId="0" applyFont="1"/>
    <xf numFmtId="0" fontId="13" fillId="34" borderId="10" xfId="0" applyFont="1" applyFill="1" applyBorder="1" applyAlignment="1">
      <alignment horizontal="center"/>
    </xf>
    <xf numFmtId="0" fontId="13" fillId="34" borderId="1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2).xlsb.xlsx]Outcome Per Category!PivotTable1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5-4E73-AA59-1608F1EE7D42}"/>
            </c:ext>
          </c:extLst>
        </c:ser>
        <c:ser>
          <c:idx val="1"/>
          <c:order val="1"/>
          <c:tx>
            <c:strRef>
              <c:f>'Outcome Per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5-4E73-AA59-1608F1EE7D42}"/>
            </c:ext>
          </c:extLst>
        </c:ser>
        <c:ser>
          <c:idx val="2"/>
          <c:order val="2"/>
          <c:tx>
            <c:strRef>
              <c:f>'Outcome Per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5-4E73-AA59-1608F1EE7D42}"/>
            </c:ext>
          </c:extLst>
        </c:ser>
        <c:ser>
          <c:idx val="3"/>
          <c:order val="3"/>
          <c:tx>
            <c:strRef>
              <c:f>'Outcome Per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15-4E73-AA59-1608F1EE7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3417039"/>
        <c:axId val="1983419919"/>
      </c:barChart>
      <c:catAx>
        <c:axId val="198341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419919"/>
        <c:crosses val="autoZero"/>
        <c:auto val="1"/>
        <c:lblAlgn val="ctr"/>
        <c:lblOffset val="100"/>
        <c:noMultiLvlLbl val="0"/>
      </c:catAx>
      <c:valAx>
        <c:axId val="198341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41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2).xlsb.xlsx]Outcome Per Sub-Category!PivotTable4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9-4324-B92E-88B726B0F420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69-4324-B92E-88B726B0F420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69-4324-B92E-88B726B0F420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69-4324-B92E-88B726B0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0108351"/>
        <c:axId val="1250086271"/>
      </c:barChart>
      <c:catAx>
        <c:axId val="125010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86271"/>
        <c:crosses val="autoZero"/>
        <c:auto val="1"/>
        <c:lblAlgn val="ctr"/>
        <c:lblOffset val="100"/>
        <c:noMultiLvlLbl val="0"/>
      </c:catAx>
      <c:valAx>
        <c:axId val="125008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10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2).xlsb.xlsx]Sheet1!PivotTable1</c:name>
    <c:fmtId val="1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6-465A-8362-0CF7E0EEFF27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6-465A-8362-0CF7E0EEFF27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6-465A-8362-0CF7E0EEF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270720"/>
        <c:axId val="1154277440"/>
      </c:lineChart>
      <c:catAx>
        <c:axId val="11542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7440"/>
        <c:crosses val="autoZero"/>
        <c:auto val="1"/>
        <c:lblAlgn val="ctr"/>
        <c:lblOffset val="100"/>
        <c:noMultiLvlLbl val="0"/>
      </c:catAx>
      <c:valAx>
        <c:axId val="11542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B-4D9D-9513-220F199402B0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B-4D9D-9513-220F199402B0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FB-4D9D-9513-220F19940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182816"/>
        <c:axId val="1304004032"/>
      </c:lineChart>
      <c:catAx>
        <c:axId val="14431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04032"/>
        <c:crosses val="autoZero"/>
        <c:auto val="1"/>
        <c:lblAlgn val="ctr"/>
        <c:lblOffset val="100"/>
        <c:noMultiLvlLbl val="0"/>
      </c:catAx>
      <c:valAx>
        <c:axId val="13040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strDim type="cat">
        <cx:f>_xlchart.v1.27</cx:f>
      </cx:strDim>
      <cx:numDim type="val">
        <cx:f>_xlchart.v1.31</cx:f>
      </cx:numDim>
    </cx:data>
    <cx:data id="2">
      <cx:strDim type="cat">
        <cx:f>_xlchart.v1.27</cx:f>
      </cx:strDim>
      <cx:numDim type="val">
        <cx:f>_xlchart.v1.33</cx:f>
      </cx:numDim>
    </cx:data>
    <cx:data id="3">
      <cx:strDim type="cat">
        <cx:f>_xlchart.v1.27</cx:f>
      </cx:strDim>
      <cx:numDim type="val">
        <cx:f>_xlchart.v1.35</cx:f>
      </cx:numDim>
    </cx:data>
  </cx:chartData>
  <cx:chart>
    <cx:title pos="t" align="ctr" overlay="0">
      <cx:tx>
        <cx:txData>
          <cx:v>Possible Outliers for Successful and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Possible Outliers for Successful and Failed Campaigns</a:t>
          </a:r>
        </a:p>
      </cx:txPr>
    </cx:title>
    <cx:plotArea>
      <cx:plotAreaRegion>
        <cx:series layoutId="boxWhisker" uniqueId="{FA7FA5C7-E4E0-400A-B0AE-00E183880972}">
          <cx:tx>
            <cx:txData>
              <cx:f>_xlchart.v1.28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6514386-144F-4031-8D24-D89CD9EA5455}">
          <cx:tx>
            <cx:txData>
              <cx:f>_xlchart.v1.30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55D6C65-8E38-460B-AC9F-C5CBCC923074}">
          <cx:tx>
            <cx:txData>
              <cx:f>_xlchart.v1.32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822DE1F-8878-4D05-B7A0-986C03452561}">
          <cx:tx>
            <cx:txData>
              <cx:f>_xlchart.v1.34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Successful		Failed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Successful		Failed</a:t>
              </a:r>
            </a:p>
          </cx:txPr>
        </cx:title>
        <cx:tickLabels/>
      </cx:axis>
      <cx:axis id="1">
        <cx:valScaling/>
        <cx:title>
          <cx:tx>
            <cx:txData>
              <cx:v>Number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Backers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2856</xdr:colOff>
      <xdr:row>1</xdr:row>
      <xdr:rowOff>0</xdr:rowOff>
    </xdr:from>
    <xdr:to>
      <xdr:col>16</xdr:col>
      <xdr:colOff>666749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091EB-3908-F803-A53E-E3A8F6E5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</xdr:colOff>
      <xdr:row>3</xdr:row>
      <xdr:rowOff>1904</xdr:rowOff>
    </xdr:from>
    <xdr:to>
      <xdr:col>20</xdr:col>
      <xdr:colOff>0</xdr:colOff>
      <xdr:row>30</xdr:row>
      <xdr:rowOff>1904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BC981-EE23-4C87-555C-7C72DF977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</xdr:colOff>
      <xdr:row>3</xdr:row>
      <xdr:rowOff>0</xdr:rowOff>
    </xdr:from>
    <xdr:to>
      <xdr:col>16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55A88-DF0E-ABF2-0A1B-0C1EABDCB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</xdr:colOff>
      <xdr:row>14</xdr:row>
      <xdr:rowOff>0</xdr:rowOff>
    </xdr:from>
    <xdr:to>
      <xdr:col>7</xdr:col>
      <xdr:colOff>1474469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0BF97E-F75C-8357-3A5B-90230225E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</xdr:colOff>
      <xdr:row>10</xdr:row>
      <xdr:rowOff>0</xdr:rowOff>
    </xdr:from>
    <xdr:to>
      <xdr:col>9</xdr:col>
      <xdr:colOff>0</xdr:colOff>
      <xdr:row>24</xdr:row>
      <xdr:rowOff>1904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CA426E-A226-B7BF-1490-8173BD9CA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7802" y="2000250"/>
              <a:ext cx="6180773" cy="28022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67.799774884261" createdVersion="8" refreshedVersion="8" minRefreshableVersion="3" recordCount="1000" xr:uid="{B4A7EE25-2A42-450D-B9AE-20FF73ADEF2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4D29E-BC28-4E43-96F1-F4BED52C9E80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sd="0" x="3"/>
        <item sd="0" x="0"/>
        <item sd="0" x="2"/>
        <item sd="0"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1FD9B-5A3D-4522-BB9C-BFA8AC94B004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7AFA6-2E60-4E67-A223-0FF8325D61D6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93000-9B51-4ABD-893C-4A24FE5AF3C7}" name="Table10" displayName="Table10" ref="G1:I7">
  <autoFilter ref="G1:I7" xr:uid="{D1893000-9B51-4ABD-893C-4A24FE5AF3C7}">
    <filterColumn colId="0" hiddenButton="1"/>
    <filterColumn colId="1" hiddenButton="1"/>
    <filterColumn colId="2" hiddenButton="1"/>
  </autoFilter>
  <tableColumns count="3">
    <tableColumn id="1" xr3:uid="{2A911476-65B5-4875-A1F5-CA067B323AC3}" name=" Analysis" totalsRowLabel="Total" dataDxfId="13" totalsRowDxfId="12"/>
    <tableColumn id="2" xr3:uid="{185BD2AF-3660-43A0-87CD-ED8E8EE54C87}" name="Successful"/>
    <tableColumn id="3" xr3:uid="{6085B357-0768-4F59-82F2-7887FBCEB197}" name="Failed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73" zoomScaleNormal="93" workbookViewId="0">
      <selection activeCell="B2" sqref="B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8" max="8" width="13" bestFit="1" customWidth="1"/>
    <col min="9" max="9" width="13" customWidth="1"/>
    <col min="12" max="13" width="11.19921875" bestFit="1" customWidth="1"/>
    <col min="14" max="15" width="11.19921875" customWidth="1"/>
    <col min="18" max="18" width="28" bestFit="1" customWidth="1"/>
    <col min="19" max="19" width="28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>
        <v>0</v>
      </c>
      <c r="I2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((((L2/60)/60)/24)+DATE(1970, 1, 1))</f>
        <v>42336.25</v>
      </c>
      <c r="O2" s="6">
        <f>((((M2/60)/60)/24)+DATE(1970, 1, 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"/", 2, FALSE, 0, #N/A)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(E3/D3)*100</f>
        <v>1040</v>
      </c>
      <c r="G3" t="s">
        <v>20</v>
      </c>
      <c r="H3">
        <v>158</v>
      </c>
      <c r="I3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((((L3/60)/60)/24)+DATE(1970, 1, 1))</f>
        <v>41870.208333333336</v>
      </c>
      <c r="O3" s="6">
        <f t="shared" ref="O3:O66" si="3">((((M3/60)/60)/24)+DATE(1970, 1, 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"/", 2, FALSE, 0, #N/A)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131.4787822878229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"/", 2, FALSE, 0, #N/A)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58.976190476190467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"/", 2, FALSE, 0, #N/A)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69.276315789473685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"/", 2, FALSE, 0, #N/A)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173.61842105263159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"/", 2, FALSE, 0, #N/A)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20.961538461538463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"/", 2, FALSE, 0, #N/A)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327.57777777777778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"/", 2, FALSE, 0, #N/A)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19.932788374205266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"/", 2, FALSE, 0, #N/A)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51.741935483870968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"/", 2, FALSE, 0, #N/A)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"/", 2, FALSE, 0, #N/A)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48.095238095238095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"/", 2, FALSE, 0, #N/A)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89.349206349206341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"/", 2, FALSE, 0, #N/A)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245.11904761904765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"/", 2, FALSE, 0, #N/A)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66.769503546099301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"/", 2, FALSE, 0, #N/A)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47.307881773399011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"/", 2, FALSE, 0, #N/A)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"/", 2, FALSE, 0, #N/A)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159.39125295508273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"/", 2, FALSE, 0, #N/A)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66.912087912087912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"/", 2, FALSE, 0, #N/A)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48.529600000000002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"/", 2, FALSE, 0, #N/A)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112.24279210925646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"/", 2, FALSE, 0, #N/A)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40.992553191489364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"/", 2, FALSE, 0, #N/A)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128.07106598984771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"/", 2, FALSE, 0, #N/A)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332.04444444444448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"/", 2, FALSE, 0, #N/A)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"/", 2, FALSE, 0, #N/A)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216.43636363636364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"/", 2, FALSE, 0, #N/A)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48.199069767441863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"/", 2, FALSE, 0, #N/A)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"/", 2, FALSE, 0, #N/A)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105.22553516819573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"/", 2, FALSE, 0, #N/A)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328.89978213507629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"/", 2, FALSE, 0, #N/A)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160.61111111111111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"/", 2, FALSE, 0, #N/A)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"/", 2, FALSE, 0, #N/A)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86.807920792079202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"/", 2, FALSE, 0, #N/A)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377.82071713147411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"/", 2, FALSE, 0, #N/A)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"/", 2, FALSE, 0, #N/A)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150.30119521912351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"/", 2, FALSE, 0, #N/A)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157.28571428571431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"/", 2, FALSE, 0, #N/A)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139.98765432098764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"/", 2, FALSE, 0, #N/A)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325.32258064516128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"/", 2, FALSE, 0, #N/A)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50.777777777777779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"/", 2, FALSE, 0, #N/A)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169.06818181818181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"/", 2, FALSE, 0, #N/A)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212.92857142857144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"/", 2, FALSE, 0, #N/A)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443.94444444444446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"/", 2, FALSE, 0, #N/A)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185.9390243902439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"/", 2, FALSE, 0, #N/A)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658.8125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"/", 2, FALSE, 0, #N/A)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47.684210526315788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"/", 2, FALSE, 0, #N/A)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"/", 2, FALSE, 0, #N/A)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475.26666666666665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"/", 2, FALSE, 0, #N/A)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386.97297297297297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"/", 2, FALSE, 0, #N/A)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189.625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"/", 2, FALSE, 0, #N/A)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"/", 2, FALSE, 0, #N/A)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91.867805186590772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"/", 2, FALSE, 0, #N/A)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34.152777777777779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"/", 2, FALSE, 0, #N/A)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140.40909090909091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"/", 2, FALSE, 0, #N/A)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89.86666666666666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"/", 2, FALSE, 0, #N/A)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177.96969696969697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"/", 2, FALSE, 0, #N/A)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143.66249999999999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"/", 2, FALSE, 0, #N/A)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215.27586206896552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"/", 2, FALSE, 0, #N/A)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227.11111111111114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"/", 2, FALSE, 0, #N/A)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275.07142857142861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"/", 2, FALSE, 0, #N/A)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144.37048832271762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"/", 2, FALSE, 0, #N/A)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92.74598393574297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"/", 2, FALSE, 0, #N/A)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722.6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"/", 2, FALSE, 0, #N/A)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"/", 2, FALSE, 0, #N/A)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97.642857142857139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"/", 2, FALSE, 0, #N/A)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(E67/D67)*100</f>
        <v>236.14754098360655</v>
      </c>
      <c r="G67" t="s">
        <v>20</v>
      </c>
      <c r="H67">
        <v>236</v>
      </c>
      <c r="I67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((((L67/60)/60)/24)+DATE(1970, 1, 1))</f>
        <v>40570.25</v>
      </c>
      <c r="O67" s="6">
        <f t="shared" ref="O67:O130" si="7">((((M67/60)/60)/24)+DATE(1970, 1, 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"/", 2, FALSE, 0, #N/A)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45.068965517241381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"/", 2, FALSE, 0, #N/A)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162.38567493112947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"/", 2, FALSE, 0, #N/A)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"/", 2, FALSE, 0, #N/A)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24.063291139240505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"/", 2, FALSE, 0, #N/A)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123.74140625000001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"/", 2, FALSE, 0, #N/A)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108.06666666666666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"/", 2, FALSE, 0, #N/A)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670.33333333333326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"/", 2, FALSE, 0, #N/A)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660.92857142857144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"/", 2, FALSE, 0, #N/A)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122.46153846153847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"/", 2, FALSE, 0, #N/A)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150.57731958762886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"/", 2, FALSE, 0, #N/A)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78.106590724165997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"/", 2, FALSE, 0, #N/A)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46.94736842105263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"/", 2, FALSE, 0, #N/A)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300.8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"/", 2, FALSE, 0, #N/A)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69.598615916955026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"/", 2, FALSE, 0, #N/A)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637.4545454545455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"/", 2, FALSE, 0, #N/A)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225.33928571428569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"/", 2, FALSE, 0, #N/A)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1497.3000000000002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"/", 2, FALSE, 0, #N/A)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37.590225563909776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"/", 2, FALSE, 0, #N/A)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132.36942675159236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"/", 2, FALSE, 0, #N/A)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131.22448979591837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"/", 2, FALSE, 0, #N/A)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167.63513513513513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"/", 2, FALSE, 0, #N/A)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61.984886649874063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"/", 2, FALSE, 0, #N/A)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260.75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"/", 2, FALSE, 0, #N/A)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"/", 2, FALSE, 0, #N/A)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78.615384615384613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"/", 2, FALSE, 0, #N/A)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48.404406999351913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"/", 2, FALSE, 0, #N/A)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258.875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"/", 2, FALSE, 0, #N/A)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60.548713235294116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"/", 2, FALSE, 0, #N/A)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303.68965517241378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"/", 2, FALSE, 0, #N/A)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"/", 2, FALSE, 0, #N/A)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217.37876614060258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"/", 2, FALSE, 0, #N/A)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926.69230769230762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"/", 2, FALSE, 0, #N/A)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33.692229038854805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"/", 2, FALSE, 0, #N/A)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196.7236842105263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"/", 2, FALSE, 0, #N/A)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"/", 2, FALSE, 0, #N/A)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1021.4444444444445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"/", 2, FALSE, 0, #N/A)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281.67567567567568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"/", 2, FALSE, 0, #N/A)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24.610000000000003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"/", 2, FALSE, 0, #N/A)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143.14010067114094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"/", 2, FALSE, 0, #N/A)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144.54411764705884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"/", 2, FALSE, 0, #N/A)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359.12820512820514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"/", 2, FALSE, 0, #N/A)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186.48571428571427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"/", 2, FALSE, 0, #N/A)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595.26666666666665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"/", 2, FALSE, 0, #N/A)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59.21153846153846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"/", 2, FALSE, 0, #N/A)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14.962780898876405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"/", 2, FALSE, 0, #N/A)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119.95602605863192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"/", 2, FALSE, 0, #N/A)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"/", 2, FALSE, 0, #N/A)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376.87878787878788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"/", 2, FALSE, 0, #N/A)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727.15789473684208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"/", 2, FALSE, 0, #N/A)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87.211757648470297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"/", 2, FALSE, 0, #N/A)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"/", 2, FALSE, 0, #N/A)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173.9387755102041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"/", 2, FALSE, 0, #N/A)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117.61111111111111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"/", 2, FALSE, 0, #N/A)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214.96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"/", 2, FALSE, 0, #N/A)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149.49667110519306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"/", 2, FALSE, 0, #N/A)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219.33995584988963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"/", 2, FALSE, 0, #N/A)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64.367690058479525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"/", 2, FALSE, 0, #N/A)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18.622397298818232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"/", 2, FALSE, 0, #N/A)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367.76923076923077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"/", 2, FALSE, 0, #N/A)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159.90566037735849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"/", 2, FALSE, 0, #N/A)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38.633185349611544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"/", 2, FALSE, 0, #N/A)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51.42151162790698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"/", 2, FALSE, 0, #N/A)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60.334277620396605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"/", 2, FALSE, 0, #N/A)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(E131/D131)*100</f>
        <v>3.202693602693603</v>
      </c>
      <c r="G131" t="s">
        <v>74</v>
      </c>
      <c r="H131">
        <v>55</v>
      </c>
      <c r="I131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((((L131/60)/60)/24)+DATE(1970, 1, 1))</f>
        <v>42038.25</v>
      </c>
      <c r="O131" s="6">
        <f t="shared" ref="O131:O194" si="11">((((M131/60)/60)/24)+DATE(1970, 1, 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"/", 2, FALSE, 0, #N/A)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155.46875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"/", 2, FALSE, 0, #N/A)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100.85974499089254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"/", 2, FALSE, 0, #N/A)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116.18181818181819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"/", 2, FALSE, 0, #N/A)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310.77777777777777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"/", 2, FALSE, 0, #N/A)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89.73668341708543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"/", 2, FALSE, 0, #N/A)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71.27272727272728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"/", 2, FALSE, 0, #N/A)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3.2862318840579712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"/", 2, FALSE, 0, #N/A)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"/", 2, FALSE, 0, #N/A)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"/", 2, FALSE, 0, #N/A)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20.896851248642779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"/", 2, FALSE, 0, #N/A)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223.16363636363636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"/", 2, FALSE, 0, #N/A)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101.59097978227061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"/", 2, FALSE, 0, #N/A)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230.03999999999996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"/", 2, FALSE, 0, #N/A)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"/", 2, FALSE, 0, #N/A)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129.1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"/", 2, FALSE, 0, #N/A)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236.512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"/", 2, FALSE, 0, #N/A)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17.25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"/", 2, FALSE, 0, #N/A)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112.49397590361446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"/", 2, FALSE, 0, #N/A)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121.02150537634408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"/", 2, FALSE, 0, #N/A)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219.87096774193549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"/", 2, FALSE, 0, #N/A)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"/", 2, FALSE, 0, #N/A)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64.166909620991248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"/", 2, FALSE, 0, #N/A)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423.06746987951806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"/", 2, FALSE, 0, #N/A)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92.984160506863773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"/", 2, FALSE, 0, #N/A)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58.756567425569173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"/", 2, FALSE, 0, #N/A)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65.022222222222226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"/", 2, FALSE, 0, #N/A)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73.939560439560438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"/", 2, FALSE, 0, #N/A)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52.666666666666664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"/", 2, FALSE, 0, #N/A)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220.95238095238096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"/", 2, FALSE, 0, #N/A)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100.01150627615063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"/", 2, FALSE, 0, #N/A)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162.3125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"/", 2, FALSE, 0, #N/A)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78.181818181818187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"/", 2, FALSE, 0, #N/A)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149.73770491803279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"/", 2, FALSE, 0, #N/A)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253.25714285714284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"/", 2, FALSE, 0, #N/A)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100.16943521594683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"/", 2, FALSE, 0, #N/A)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121.99004424778761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"/", 2, FALSE, 0, #N/A)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137.13265306122449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"/", 2, FALSE, 0, #N/A)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"/", 2, FALSE, 0, #N/A)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31.30913348946136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"/", 2, FALSE, 0, #N/A)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424.08154506437768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"/", 2, FALSE, 0, #N/A)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2.93886230728336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"/", 2, FALSE, 0, #N/A)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"/", 2, FALSE, 0, #N/A)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"/", 2, FALSE, 0, #N/A)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163.01447776628748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"/", 2, FALSE, 0, #N/A)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894.66666666666674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"/", 2, FALSE, 0, #N/A)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26.191501103752756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"/", 2, FALSE, 0, #N/A)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74.834782608695647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"/", 2, FALSE, 0, #N/A)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416.47680412371136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"/", 2, FALSE, 0, #N/A)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96.208333333333329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"/", 2, FALSE, 0, #N/A)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357.71910112359546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"/", 2, FALSE, 0, #N/A)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308.45714285714286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"/", 2, FALSE, 0, #N/A)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61.802325581395344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"/", 2, FALSE, 0, #N/A)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722.32472324723244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"/", 2, FALSE, 0, #N/A)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69.117647058823522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"/", 2, FALSE, 0, #N/A)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293.05555555555554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"/", 2, FALSE, 0, #N/A)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71.8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"/", 2, FALSE, 0, #N/A)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31.934684684684683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"/", 2, FALSE, 0, #N/A)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"/", 2, FALSE, 0, #N/A)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"/", 2, FALSE, 0, #N/A)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23.525352848928385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"/", 2, FALSE, 0, #N/A)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"/", 2, FALSE, 0, #N/A)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37.952380952380956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"/", 2, FALSE, 0, #N/A)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19.992957746478872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"/", 2, FALSE, 0, #N/A)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(E195/D195)*100</f>
        <v>45.636363636363633</v>
      </c>
      <c r="G195" t="s">
        <v>14</v>
      </c>
      <c r="H195">
        <v>65</v>
      </c>
      <c r="I195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((((L195/60)/60)/24)+DATE(1970, 1, 1))</f>
        <v>43198.208333333328</v>
      </c>
      <c r="O195" s="6">
        <f t="shared" ref="O195:O258" si="15">((((M195/60)/60)/24)+DATE(1970, 1, 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"/", 2, FALSE, 0, #N/A)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122.7605633802817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"/", 2, FALSE, 0, #N/A)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361.75316455696202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"/", 2, FALSE, 0, #N/A)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"/", 2, FALSE, 0, #N/A)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298.20475319926874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"/", 2, FALSE, 0, #N/A)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9.5585443037974684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"/", 2, FALSE, 0, #N/A)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53.777777777777779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"/", 2, FALSE, 0, #N/A)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"/", 2, FALSE, 0, #N/A)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681.19047619047615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"/", 2, FALSE, 0, #N/A)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78.831325301204828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"/", 2, FALSE, 0, #N/A)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134.40792216817235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"/", 2, FALSE, 0, #N/A)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3.3719999999999999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"/", 2, FALSE, 0, #N/A)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431.84615384615387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"/", 2, FALSE, 0, #N/A)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38.844444444444441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"/", 2, FALSE, 0, #N/A)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"/", 2, FALSE, 0, #N/A)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101.12239715591672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"/", 2, FALSE, 0, #N/A)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21.188688946015425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"/", 2, FALSE, 0, #N/A)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67.425531914893625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"/", 2, FALSE, 0, #N/A)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94.923371647509583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"/", 2, FALSE, 0, #N/A)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151.85185185185185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"/", 2, FALSE, 0, #N/A)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195.16382252559728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"/", 2, FALSE, 0, #N/A)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1023.1428571428571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"/", 2, FALSE, 0, #N/A)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3.841836734693878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"/", 2, FALSE, 0, #N/A)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155.07066557107643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"/", 2, FALSE, 0, #N/A)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44.753477588871718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"/", 2, FALSE, 0, #N/A)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215.94736842105263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"/", 2, FALSE, 0, #N/A)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332.12709832134288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"/", 2, FALSE, 0, #N/A)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8.4430379746835449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"/", 2, FALSE, 0, #N/A)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98.625514403292186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"/", 2, FALSE, 0, #N/A)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137.97916666666669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"/", 2, FALSE, 0, #N/A)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93.81099656357388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"/", 2, FALSE, 0, #N/A)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403.63930885529157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"/", 2, FALSE, 0, #N/A)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260.1740412979351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"/", 2, FALSE, 0, #N/A)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366.63333333333333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"/", 2, FALSE, 0, #N/A)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168.72085385878489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"/", 2, FALSE, 0, #N/A)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119.90717911530093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"/", 2, FALSE, 0, #N/A)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193.68925233644859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"/", 2, FALSE, 0, #N/A)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420.16666666666669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"/", 2, FALSE, 0, #N/A)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76.708333333333329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"/", 2, FALSE, 0, #N/A)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171.26470588235293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"/", 2, FALSE, 0, #N/A)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157.89473684210526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"/", 2, FALSE, 0, #N/A)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"/", 2, FALSE, 0, #N/A)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41.732558139534881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"/", 2, FALSE, 0, #N/A)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10.944303797468354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"/", 2, FALSE, 0, #N/A)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159.3763440860215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"/", 2, FALSE, 0, #N/A)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422.41666666666669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"/", 2, FALSE, 0, #N/A)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97.71875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"/", 2, FALSE, 0, #N/A)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418.78911564625849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"/", 2, FALSE, 0, #N/A)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101.91632047477745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"/", 2, FALSE, 0, #N/A)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127.72619047619047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"/", 2, FALSE, 0, #N/A)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445.21739130434781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"/", 2, FALSE, 0, #N/A)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569.71428571428578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"/", 2, FALSE, 0, #N/A)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509.34482758620686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"/", 2, FALSE, 0, #N/A)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325.5333333333333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"/", 2, FALSE, 0, #N/A)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932.61616161616166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"/", 2, FALSE, 0, #N/A)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211.33870967741933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"/", 2, FALSE, 0, #N/A)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273.32520325203251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"/", 2, FALSE, 0, #N/A)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"/", 2, FALSE, 0, #N/A)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54.084507042253513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"/", 2, FALSE, 0, #N/A)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626.29999999999995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"/", 2, FALSE, 0, #N/A)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89.021399176954731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"/", 2, FALSE, 0, #N/A)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184.89130434782609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"/", 2, FALSE, 0, #N/A)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120.16770186335404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"/", 2, FALSE, 0, #N/A)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23.390243902439025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"/", 2, FALSE, 0, #N/A)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(E259/D259)*100</f>
        <v>146</v>
      </c>
      <c r="G259" t="s">
        <v>20</v>
      </c>
      <c r="H259">
        <v>92</v>
      </c>
      <c r="I259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((((L259/60)/60)/24)+DATE(1970, 1, 1))</f>
        <v>41338.25</v>
      </c>
      <c r="O259" s="6">
        <f t="shared" ref="O259:O322" si="19">((((M259/60)/60)/24)+DATE(1970, 1, 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"/", 2, FALSE, 0, #N/A)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268.48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"/", 2, FALSE, 0, #N/A)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597.5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"/", 2, FALSE, 0, #N/A)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157.69841269841268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"/", 2, FALSE, 0, #N/A)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31.201660735468568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"/", 2, FALSE, 0, #N/A)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313.41176470588238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"/", 2, FALSE, 0, #N/A)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370.89655172413791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"/", 2, FALSE, 0, #N/A)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362.66447368421052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"/", 2, FALSE, 0, #N/A)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123.08163265306122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"/", 2, FALSE, 0, #N/A)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76.766756032171585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"/", 2, FALSE, 0, #N/A)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233.62012987012989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"/", 2, FALSE, 0, #N/A)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180.53333333333333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"/", 2, FALSE, 0, #N/A)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252.62857142857143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"/", 2, FALSE, 0, #N/A)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27.176538240368025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"/", 2, FALSE, 0, #N/A)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1.2706571242680547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"/", 2, FALSE, 0, #N/A)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304.0097847358121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"/", 2, FALSE, 0, #N/A)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137.23076923076923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"/", 2, FALSE, 0, #N/A)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32.208333333333336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"/", 2, FALSE, 0, #N/A)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241.51282051282053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"/", 2, FALSE, 0, #N/A)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96.8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"/", 2, FALSE, 0, #N/A)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1066.4285714285716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"/", 2, FALSE, 0, #N/A)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325.88888888888891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"/", 2, FALSE, 0, #N/A)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170.70000000000002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"/", 2, FALSE, 0, #N/A)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581.44000000000005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"/", 2, FALSE, 0, #N/A)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91.520972644376897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"/", 2, FALSE, 0, #N/A)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108.04761904761904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"/", 2, FALSE, 0, #N/A)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18.728395061728396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"/", 2, FALSE, 0, #N/A)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83.193877551020407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"/", 2, FALSE, 0, #N/A)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706.33333333333337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"/", 2, FALSE, 0, #N/A)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17.446030330062445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"/", 2, FALSE, 0, #N/A)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209.73015873015873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"/", 2, FALSE, 0, #N/A)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97.785714285714292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"/", 2, FALSE, 0, #N/A)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1684.25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"/", 2, FALSE, 0, #N/A)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54.402135231316727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"/", 2, FALSE, 0, #N/A)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456.61111111111109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"/", 2, FALSE, 0, #N/A)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"/", 2, FALSE, 0, #N/A)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16.384615384615383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"/", 2, FALSE, 0, #N/A)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1339.6666666666667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"/", 2, FALSE, 0, #N/A)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35.650077760497666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"/", 2, FALSE, 0, #N/A)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54.950819672131146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"/", 2, FALSE, 0, #N/A)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94.236111111111114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"/", 2, FALSE, 0, #N/A)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143.91428571428571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"/", 2, FALSE, 0, #N/A)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51.421052631578945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"/", 2, FALSE, 0, #N/A)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"/", 2, FALSE, 0, #N/A)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1344.6666666666667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"/", 2, FALSE, 0, #N/A)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31.844940867279899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"/", 2, FALSE, 0, #N/A)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82.617647058823536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"/", 2, FALSE, 0, #N/A)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546.14285714285722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"/", 2, FALSE, 0, #N/A)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286.21428571428572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"/", 2, FALSE, 0, #N/A)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7.9076923076923071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"/", 2, FALSE, 0, #N/A)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132.13677811550153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"/", 2, FALSE, 0, #N/A)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74.077834179357026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"/", 2, FALSE, 0, #N/A)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"/", 2, FALSE, 0, #N/A)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20.333333333333332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"/", 2, FALSE, 0, #N/A)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203.36507936507937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"/", 2, FALSE, 0, #N/A)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310.2284263959391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"/", 2, FALSE, 0, #N/A)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"/", 2, FALSE, 0, #N/A)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294.71428571428572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"/", 2, FALSE, 0, #N/A)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33.89473684210526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"/", 2, FALSE, 0, #N/A)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66.677083333333329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"/", 2, FALSE, 0, #N/A)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"/", 2, FALSE, 0, #N/A)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15.842105263157894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"/", 2, FALSE, 0, #N/A)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38.702380952380956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"/", 2, FALSE, 0, #N/A)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"/", 2, FALSE, 0, #N/A)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(E323/D323)*100</f>
        <v>94.144366197183089</v>
      </c>
      <c r="G323" t="s">
        <v>14</v>
      </c>
      <c r="H323">
        <v>2468</v>
      </c>
      <c r="I323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((((L323/60)/60)/24)+DATE(1970, 1, 1))</f>
        <v>40634.208333333336</v>
      </c>
      <c r="O323" s="6">
        <f t="shared" ref="O323:O386" si="23">((((M323/60)/60)/24)+DATE(1970, 1, 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"/", 2, FALSE, 0, #N/A)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166.56234096692114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"/", 2, FALSE, 0, #N/A)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24.134831460674157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"/", 2, FALSE, 0, #N/A)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164.05633802816902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"/", 2, FALSE, 0, #N/A)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90.723076923076931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"/", 2, FALSE, 0, #N/A)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46.194444444444443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"/", 2, FALSE, 0, #N/A)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38.53846153846154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"/", 2, FALSE, 0, #N/A)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133.56231003039514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"/", 2, FALSE, 0, #N/A)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22.896588486140725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"/", 2, FALSE, 0, #N/A)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184.95548961424333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"/", 2, FALSE, 0, #N/A)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443.72727272727275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"/", 2, FALSE, 0, #N/A)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199.9806763285024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"/", 2, FALSE, 0, #N/A)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123.95833333333333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"/", 2, FALSE, 0, #N/A)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186.61329305135951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"/", 2, FALSE, 0, #N/A)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114.28538550057536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"/", 2, FALSE, 0, #N/A)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97.032531824611041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"/", 2, FALSE, 0, #N/A)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122.81904761904762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"/", 2, FALSE, 0, #N/A)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179.14326647564468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"/", 2, FALSE, 0, #N/A)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79.951577402787962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"/", 2, FALSE, 0, #N/A)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94.242587601078171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"/", 2, FALSE, 0, #N/A)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84.669291338582681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"/", 2, FALSE, 0, #N/A)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66.521920668058456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"/", 2, FALSE, 0, #N/A)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53.922222222222224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"/", 2, FALSE, 0, #N/A)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41.983299595141702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"/", 2, FALSE, 0, #N/A)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14.69479695431472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"/", 2, FALSE, 0, #N/A)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"/", 2, FALSE, 0, #N/A)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1400.7777777777778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"/", 2, FALSE, 0, #N/A)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71.770351758793964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"/", 2, FALSE, 0, #N/A)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53.074115044247783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"/", 2, FALSE, 0, #N/A)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"/", 2, FALSE, 0, #N/A)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127.70715249662618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"/", 2, FALSE, 0, #N/A)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34.892857142857139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"/", 2, FALSE, 0, #N/A)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410.59821428571428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"/", 2, FALSE, 0, #N/A)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"/", 2, FALSE, 0, #N/A)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58.973684210526315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"/", 2, FALSE, 0, #N/A)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36.892473118279568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"/", 2, FALSE, 0, #N/A)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184.91304347826087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"/", 2, FALSE, 0, #N/A)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11.814432989690722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"/", 2, FALSE, 0, #N/A)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298.7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"/", 2, FALSE, 0, #N/A)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226.35175879396985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"/", 2, FALSE, 0, #N/A)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173.56363636363636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"/", 2, FALSE, 0, #N/A)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371.75675675675677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"/", 2, FALSE, 0, #N/A)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160.19230769230771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"/", 2, FALSE, 0, #N/A)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1616.3333333333335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"/", 2, FALSE, 0, #N/A)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733.4375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"/", 2, FALSE, 0, #N/A)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592.11111111111109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"/", 2, FALSE, 0, #N/A)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18.888888888888889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"/", 2, FALSE, 0, #N/A)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276.80769230769232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"/", 2, FALSE, 0, #N/A)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273.01851851851848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"/", 2, FALSE, 0, #N/A)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159.36331255565449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"/", 2, FALSE, 0, #N/A)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67.869978858350947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"/", 2, FALSE, 0, #N/A)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1591.5555555555554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"/", 2, FALSE, 0, #N/A)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730.18222222222221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"/", 2, FALSE, 0, #N/A)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13.185782556750297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"/", 2, FALSE, 0, #N/A)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"/", 2, FALSE, 0, #N/A)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361.02941176470591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"/", 2, FALSE, 0, #N/A)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10.257545271629779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"/", 2, FALSE, 0, #N/A)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13.962962962962964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"/", 2, FALSE, 0, #N/A)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40.444444444444443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"/", 2, FALSE, 0, #N/A)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160.32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"/", 2, FALSE, 0, #N/A)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183.9433962264151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"/", 2, FALSE, 0, #N/A)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63.769230769230766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"/", 2, FALSE, 0, #N/A)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225.38095238095238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"/", 2, FALSE, 0, #N/A)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172.00961538461539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"/", 2, FALSE, 0, #N/A)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(E387/D387)*100</f>
        <v>146.16709511568124</v>
      </c>
      <c r="G387" t="s">
        <v>20</v>
      </c>
      <c r="H387">
        <v>1137</v>
      </c>
      <c r="I387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((((L387/60)/60)/24)+DATE(1970, 1, 1))</f>
        <v>43553.208333333328</v>
      </c>
      <c r="O387" s="6">
        <f t="shared" ref="O387:O450" si="27">((((M387/60)/60)/24)+DATE(1970, 1, 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"/", 2, FALSE, 0, #N/A)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76.42361623616236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"/", 2, FALSE, 0, #N/A)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39.261467889908261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"/", 2, FALSE, 0, #N/A)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11.270034843205574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"/", 2, FALSE, 0, #N/A)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122.11084337349398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"/", 2, FALSE, 0, #N/A)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"/", 2, FALSE, 0, #N/A)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7.2731788079470201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"/", 2, FALSE, 0, #N/A)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65.642371234207957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"/", 2, FALSE, 0, #N/A)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228.96178343949046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"/", 2, FALSE, 0, #N/A)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469.37499999999994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"/", 2, FALSE, 0, #N/A)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130.11267605633802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"/", 2, FALSE, 0, #N/A)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167.05422993492408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"/", 2, FALSE, 0, #N/A)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173.8641975308642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"/", 2, FALSE, 0, #N/A)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717.76470588235293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"/", 2, FALSE, 0, #N/A)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63.850976361767728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"/", 2, FALSE, 0, #N/A)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"/", 2, FALSE, 0, #N/A)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1530.2222222222222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"/", 2, FALSE, 0, #N/A)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"/", 2, FALSE, 0, #N/A)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86.220633299284984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"/", 2, FALSE, 0, #N/A)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315.58486707566465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"/", 2, FALSE, 0, #N/A)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89.618243243243242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"/", 2, FALSE, 0, #N/A)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182.14503816793894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"/", 2, FALSE, 0, #N/A)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"/", 2, FALSE, 0, #N/A)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131.83695652173913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"/", 2, FALSE, 0, #N/A)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46.315634218289084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"/", 2, FALSE, 0, #N/A)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36.132726089785294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"/", 2, FALSE, 0, #N/A)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104.62820512820512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"/", 2, FALSE, 0, #N/A)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668.85714285714289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"/", 2, FALSE, 0, #N/A)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62.072823218997364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"/", 2, FALSE, 0, #N/A)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84.699787460148784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"/", 2, FALSE, 0, #N/A)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11.059030837004405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"/", 2, FALSE, 0, #N/A)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43.838781575037146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"/", 2, FALSE, 0, #N/A)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"/", 2, FALSE, 0, #N/A)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57.399511301160658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"/", 2, FALSE, 0, #N/A)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123.43497363796135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"/", 2, FALSE, 0, #N/A)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128.46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"/", 2, FALSE, 0, #N/A)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63.989361702127653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"/", 2, FALSE, 0, #N/A)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127.29885057471265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"/", 2, FALSE, 0, #N/A)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10.638024357239512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"/", 2, FALSE, 0, #N/A)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40.470588235294116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"/", 2, FALSE, 0, #N/A)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287.66666666666663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"/", 2, FALSE, 0, #N/A)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572.94444444444446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"/", 2, FALSE, 0, #N/A)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"/", 2, FALSE, 0, #N/A)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46.387573964497044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"/", 2, FALSE, 0, #N/A)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90.675916230366497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"/", 2, FALSE, 0, #N/A)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67.740740740740748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"/", 2, FALSE, 0, #N/A)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192.49019607843135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"/", 2, FALSE, 0, #N/A)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82.714285714285722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"/", 2, FALSE, 0, #N/A)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54.163920922570021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"/", 2, FALSE, 0, #N/A)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"/", 2, FALSE, 0, #N/A)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116.87664041994749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"/", 2, FALSE, 0, #N/A)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1052.1538461538462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"/", 2, FALSE, 0, #N/A)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123.07407407407408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"/", 2, FALSE, 0, #N/A)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178.63855421686748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"/", 2, FALSE, 0, #N/A)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355.28169014084506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"/", 2, FALSE, 0, #N/A)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161.90634146341463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"/", 2, FALSE, 0, #N/A)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"/", 2, FALSE, 0, #N/A)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198.72222222222223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"/", 2, FALSE, 0, #N/A)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34.752688172043008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"/", 2, FALSE, 0, #N/A)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176.41935483870967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"/", 2, FALSE, 0, #N/A)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511.38095238095235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"/", 2, FALSE, 0, #N/A)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82.044117647058826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"/", 2, FALSE, 0, #N/A)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"/", 2, FALSE, 0, #N/A)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50.482758620689658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"/", 2, FALSE, 0, #N/A)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(E451/D451)*100</f>
        <v>967</v>
      </c>
      <c r="G451" t="s">
        <v>20</v>
      </c>
      <c r="H451">
        <v>86</v>
      </c>
      <c r="I451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((((L451/60)/60)/24)+DATE(1970, 1, 1))</f>
        <v>43530.25</v>
      </c>
      <c r="O451" s="6">
        <f t="shared" ref="O451:O514" si="31">((((M451/60)/60)/24)+DATE(1970, 1, 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"/", 2, FALSE, 0, #N/A)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"/", 2, FALSE, 0, #N/A)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122.84501347708894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"/", 2, FALSE, 0, #N/A)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63.4375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"/", 2, FALSE, 0, #N/A)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56.331688596491226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"/", 2, FALSE, 0, #N/A)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44.074999999999996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"/", 2, FALSE, 0, #N/A)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118.37253218884121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"/", 2, FALSE, 0, #N/A)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104.1243169398907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"/", 2, FALSE, 0, #N/A)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26.640000000000004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"/", 2, FALSE, 0, #N/A)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351.20118343195264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"/", 2, FALSE, 0, #N/A)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90.063492063492063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"/", 2, FALSE, 0, #N/A)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"/", 2, FALSE, 0, #N/A)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141.04655870445345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"/", 2, FALSE, 0, #N/A)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30.57944915254237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"/", 2, FALSE, 0, #N/A)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108.16455696202532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"/", 2, FALSE, 0, #N/A)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133.45505617977528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"/", 2, FALSE, 0, #N/A)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187.85106382978722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"/", 2, FALSE, 0, #N/A)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"/", 2, FALSE, 0, #N/A)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575.21428571428578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"/", 2, FALSE, 0, #N/A)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"/", 2, FALSE, 0, #N/A)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184.42857142857144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"/", 2, FALSE, 0, #N/A)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285.80555555555554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"/", 2, FALSE, 0, #N/A)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"/", 2, FALSE, 0, #N/A)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39.234070221066318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"/", 2, FALSE, 0, #N/A)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178.14000000000001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"/", 2, FALSE, 0, #N/A)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365.15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"/", 2, FALSE, 0, #N/A)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"/", 2, FALSE, 0, #N/A)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29.828720626631856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"/", 2, FALSE, 0, #N/A)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54.270588235294113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"/", 2, FALSE, 0, #N/A)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236.34156976744185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"/", 2, FALSE, 0, #N/A)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512.91666666666663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"/", 2, FALSE, 0, #N/A)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100.65116279069768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"/", 2, FALSE, 0, #N/A)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81.348423194303152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"/", 2, FALSE, 0, #N/A)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16.404761904761905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"/", 2, FALSE, 0, #N/A)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52.774617067833695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"/", 2, FALSE, 0, #N/A)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260.20608108108109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"/", 2, FALSE, 0, #N/A)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30.73289183222958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"/", 2, FALSE, 0, #N/A)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13.5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"/", 2, FALSE, 0, #N/A)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178.62556663644605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"/", 2, FALSE, 0, #N/A)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220.0566037735849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"/", 2, FALSE, 0, #N/A)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101.5108695652174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"/", 2, FALSE, 0, #N/A)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191.5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"/", 2, FALSE, 0, #N/A)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305.34683098591546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"/", 2, FALSE, 0, #N/A)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23.995287958115181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"/", 2, FALSE, 0, #N/A)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723.77777777777771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"/", 2, FALSE, 0, #N/A)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547.36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"/", 2, FALSE, 0, #N/A)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414.49999999999994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"/", 2, FALSE, 0, #N/A)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0.90696409140369971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"/", 2, FALSE, 0, #N/A)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34.173469387755098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"/", 2, FALSE, 0, #N/A)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23.948810754912099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"/", 2, FALSE, 0, #N/A)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48.072649572649574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"/", 2, FALSE, 0, #N/A)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"/", 2, FALSE, 0, #N/A)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70.145182291666657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"/", 2, FALSE, 0, #N/A)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529.92307692307691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"/", 2, FALSE, 0, #N/A)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180.32549019607845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"/", 2, FALSE, 0, #N/A)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92.320000000000007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"/", 2, FALSE, 0, #N/A)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13.901001112347053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"/", 2, FALSE, 0, #N/A)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927.07777777777767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"/", 2, FALSE, 0, #N/A)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39.857142857142861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"/", 2, FALSE, 0, #N/A)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"/", 2, FALSE, 0, #N/A)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"/", 2, FALSE, 0, #N/A)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119.08974358974358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"/", 2, FALSE, 0, #N/A)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24.017591339648174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"/", 2, FALSE, 0, #N/A)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139.31868131868131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"/", 2, FALSE, 0, #N/A)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(E515/D515)*100</f>
        <v>39.277108433734945</v>
      </c>
      <c r="G515" t="s">
        <v>74</v>
      </c>
      <c r="H515">
        <v>35</v>
      </c>
      <c r="I515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((((L515/60)/60)/24)+DATE(1970, 1, 1))</f>
        <v>40430.208333333336</v>
      </c>
      <c r="O515" s="6">
        <f t="shared" ref="O515:O578" si="35">((((M515/60)/60)/24)+DATE(1970, 1, 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"/", 2, FALSE, 0, #N/A)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22.439077144917089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"/", 2, FALSE, 0, #N/A)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55.779069767441861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"/", 2, FALSE, 0, #N/A)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42.523125996810208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"/", 2, FALSE, 0, #N/A)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"/", 2, FALSE, 0, #N/A)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"/", 2, FALSE, 0, #N/A)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"/", 2, FALSE, 0, #N/A)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425.75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"/", 2, FALSE, 0, #N/A)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145.53947368421052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"/", 2, FALSE, 0, #N/A)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32.453465346534657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"/", 2, FALSE, 0, #N/A)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700.33333333333326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"/", 2, FALSE, 0, #N/A)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83.904860392967933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"/", 2, FALSE, 0, #N/A)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84.19047619047619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"/", 2, FALSE, 0, #N/A)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155.95180722891567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"/", 2, FALSE, 0, #N/A)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"/", 2, FALSE, 0, #N/A)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80.300000000000011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"/", 2, FALSE, 0, #N/A)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11.254901960784313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"/", 2, FALSE, 0, #N/A)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91.740952380952379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"/", 2, FALSE, 0, #N/A)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95.521156936261391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"/", 2, FALSE, 0, #N/A)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502.87499999999994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"/", 2, FALSE, 0, #N/A)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159.24394463667818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"/", 2, FALSE, 0, #N/A)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15.022446689113355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"/", 2, FALSE, 0, #N/A)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482.03846153846149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"/", 2, FALSE, 0, #N/A)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149.96938775510205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"/", 2, FALSE, 0, #N/A)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117.22156398104266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"/", 2, FALSE, 0, #N/A)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37.695968274950431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"/", 2, FALSE, 0, #N/A)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72.653061224489804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"/", 2, FALSE, 0, #N/A)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265.98113207547169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"/", 2, FALSE, 0, #N/A)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24.205617977528089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"/", 2, FALSE, 0, #N/A)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2.5064935064935066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"/", 2, FALSE, 0, #N/A)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16.329799764428738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"/", 2, FALSE, 0, #N/A)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276.5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"/", 2, FALSE, 0, #N/A)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88.803571428571431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"/", 2, FALSE, 0, #N/A)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163.57142857142856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"/", 2, FALSE, 0, #N/A)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"/", 2, FALSE, 0, #N/A)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270.91376701966715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"/", 2, FALSE, 0, #N/A)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284.21355932203392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"/", 2, FALSE, 0, #N/A)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"/", 2, FALSE, 0, #N/A)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58.6329816768462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"/", 2, FALSE, 0, #N/A)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98.51111111111112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"/", 2, FALSE, 0, #N/A)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43.975381008206334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"/", 2, FALSE, 0, #N/A)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151.66315789473683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"/", 2, FALSE, 0, #N/A)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223.63492063492063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"/", 2, FALSE, 0, #N/A)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239.75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"/", 2, FALSE, 0, #N/A)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199.33333333333334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"/", 2, FALSE, 0, #N/A)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137.34482758620689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"/", 2, FALSE, 0, #N/A)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100.9696106362773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"/", 2, FALSE, 0, #N/A)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794.16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"/", 2, FALSE, 0, #N/A)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369.7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"/", 2, FALSE, 0, #N/A)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12.818181818181817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"/", 2, FALSE, 0, #N/A)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138.02702702702703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"/", 2, FALSE, 0, #N/A)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83.813278008298752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"/", 2, FALSE, 0, #N/A)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"/", 2, FALSE, 0, #N/A)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44.344086021505376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"/", 2, FALSE, 0, #N/A)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218.60294117647058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"/", 2, FALSE, 0, #N/A)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186.03314917127071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"/", 2, FALSE, 0, #N/A)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237.33830845771143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"/", 2, FALSE, 0, #N/A)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305.65384615384613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"/", 2, FALSE, 0, #N/A)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"/", 2, FALSE, 0, #N/A)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54.400000000000006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"/", 2, FALSE, 0, #N/A)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111.88059701492537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"/", 2, FALSE, 0, #N/A)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369.14814814814815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"/", 2, FALSE, 0, #N/A)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62.930372148859547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"/", 2, FALSE, 0, #N/A)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64.927835051546396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"/", 2, FALSE, 0, #N/A)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(E579/D579)*100</f>
        <v>18.853658536585368</v>
      </c>
      <c r="G579" t="s">
        <v>74</v>
      </c>
      <c r="H579">
        <v>37</v>
      </c>
      <c r="I579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((((L579/60)/60)/24)+DATE(1970, 1, 1))</f>
        <v>40613.25</v>
      </c>
      <c r="O579" s="6">
        <f t="shared" ref="O579:O642" si="39">((((M579/60)/60)/24)+DATE(1970, 1, 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"/", 2, FALSE, 0, #N/A)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16.754404145077721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"/", 2, FALSE, 0, #N/A)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101.11290322580646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"/", 2, FALSE, 0, #N/A)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341.5022831050228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"/", 2, FALSE, 0, #N/A)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64.016666666666666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"/", 2, FALSE, 0, #N/A)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52.080459770114942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"/", 2, FALSE, 0, #N/A)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322.40211640211641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"/", 2, FALSE, 0, #N/A)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119.50810185185186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"/", 2, FALSE, 0, #N/A)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146.79775280898878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"/", 2, FALSE, 0, #N/A)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950.57142857142856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"/", 2, FALSE, 0, #N/A)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72.893617021276597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"/", 2, FALSE, 0, #N/A)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79.008248730964468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"/", 2, FALSE, 0, #N/A)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64.721518987341781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"/", 2, FALSE, 0, #N/A)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82.028169014084511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"/", 2, FALSE, 0, #N/A)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1037.6666666666667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"/", 2, FALSE, 0, #N/A)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12.910076530612244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"/", 2, FALSE, 0, #N/A)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154.84210526315789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"/", 2, FALSE, 0, #N/A)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7.0991735537190088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"/", 2, FALSE, 0, #N/A)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208.52773826458036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"/", 2, FALSE, 0, #N/A)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99.683544303797461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"/", 2, FALSE, 0, #N/A)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201.59756097560978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"/", 2, FALSE, 0, #N/A)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162.09032258064516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"/", 2, FALSE, 0, #N/A)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3.6436208125445471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"/", 2, FALSE, 0, #N/A)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"/", 2, FALSE, 0, #N/A)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206.63492063492063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"/", 2, FALSE, 0, #N/A)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128.23628691983123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"/", 2, FALSE, 0, #N/A)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119.66037735849055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"/", 2, FALSE, 0, #N/A)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170.73055242390078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"/", 2, FALSE, 0, #N/A)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187.21212121212122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"/", 2, FALSE, 0, #N/A)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188.38235294117646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"/", 2, FALSE, 0, #N/A)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131.29869186046511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"/", 2, FALSE, 0, #N/A)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283.97435897435901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"/", 2, FALSE, 0, #N/A)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120.41999999999999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"/", 2, FALSE, 0, #N/A)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419.0560747663551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"/", 2, FALSE, 0, #N/A)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13.853658536585368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"/", 2, FALSE, 0, #N/A)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139.43548387096774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"/", 2, FALSE, 0, #N/A)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"/", 2, FALSE, 0, #N/A)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155.49056603773585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"/", 2, FALSE, 0, #N/A)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170.44705882352943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"/", 2, FALSE, 0, #N/A)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189.515625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"/", 2, FALSE, 0, #N/A)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249.71428571428572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"/", 2, FALSE, 0, #N/A)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48.860523665659613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"/", 2, FALSE, 0, #N/A)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28.461970393057683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"/", 2, FALSE, 0, #N/A)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268.02325581395348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"/", 2, FALSE, 0, #N/A)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619.80078125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"/", 2, FALSE, 0, #N/A)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3.1301587301587301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"/", 2, FALSE, 0, #N/A)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159.92152704135739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"/", 2, FALSE, 0, #N/A)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279.39215686274508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"/", 2, FALSE, 0, #N/A)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77.373333333333335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"/", 2, FALSE, 0, #N/A)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206.32812500000003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"/", 2, FALSE, 0, #N/A)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694.25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"/", 2, FALSE, 0, #N/A)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151.78947368421052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"/", 2, FALSE, 0, #N/A)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64.58207217694995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"/", 2, FALSE, 0, #N/A)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62.873684210526314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"/", 2, FALSE, 0, #N/A)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310.39864864864865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"/", 2, FALSE, 0, #N/A)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42.859916782246884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"/", 2, FALSE, 0, #N/A)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83.119402985074629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"/", 2, FALSE, 0, #N/A)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78.531302876480552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"/", 2, FALSE, 0, #N/A)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114.09352517985612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"/", 2, FALSE, 0, #N/A)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64.537683358624179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"/", 2, FALSE, 0, #N/A)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79.411764705882348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"/", 2, FALSE, 0, #N/A)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11.419117647058824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"/", 2, FALSE, 0, #N/A)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"/", 2, FALSE, 0, #N/A)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16.501669449081803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"/", 2, FALSE, 0, #N/A)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(E643/D643)*100</f>
        <v>119.96808510638297</v>
      </c>
      <c r="G643" t="s">
        <v>20</v>
      </c>
      <c r="H643">
        <v>194</v>
      </c>
      <c r="I643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((((L643/60)/60)/24)+DATE(1970, 1, 1))</f>
        <v>42786.25</v>
      </c>
      <c r="O643" s="6">
        <f t="shared" ref="O643:O706" si="43">((((M643/60)/60)/24)+DATE(1970, 1, 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"/", 2, FALSE, 0, #N/A)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145.45652173913044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"/", 2, FALSE, 0, #N/A)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221.38255033557047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"/", 2, FALSE, 0, #N/A)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"/", 2, FALSE, 0, #N/A)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92.911504424778755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"/", 2, FALSE, 0, #N/A)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88.599797365754824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"/", 2, FALSE, 0, #N/A)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"/", 2, FALSE, 0, #N/A)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63.056795131845846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"/", 2, FALSE, 0, #N/A)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48.482333607230892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"/", 2, FALSE, 0, #N/A)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"/", 2, FALSE, 0, #N/A)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88.47941026944585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"/", 2, FALSE, 0, #N/A)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126.84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"/", 2, FALSE, 0, #N/A)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2338.833333333333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"/", 2, FALSE, 0, #N/A)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508.38857142857148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"/", 2, FALSE, 0, #N/A)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191.47826086956522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"/", 2, FALSE, 0, #N/A)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42.127533783783782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"/", 2, FALSE, 0, #N/A)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8.24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"/", 2, FALSE, 0, #N/A)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60.064638783269963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"/", 2, FALSE, 0, #N/A)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47.232808616404313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"/", 2, FALSE, 0, #N/A)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81.736263736263737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"/", 2, FALSE, 0, #N/A)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54.187265917603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"/", 2, FALSE, 0, #N/A)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97.868131868131869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"/", 2, FALSE, 0, #N/A)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77.239999999999995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"/", 2, FALSE, 0, #N/A)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33.464735516372798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"/", 2, FALSE, 0, #N/A)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239.58823529411765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"/", 2, FALSE, 0, #N/A)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"/", 2, FALSE, 0, #N/A)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176.15942028985506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"/", 2, FALSE, 0, #N/A)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20.33818181818182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"/", 2, FALSE, 0, #N/A)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358.64754098360658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"/", 2, FALSE, 0, #N/A)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468.85802469135803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"/", 2, FALSE, 0, #N/A)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122.05635245901641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"/", 2, FALSE, 0, #N/A)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55.931783729156137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"/", 2, FALSE, 0, #N/A)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43.660714285714285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"/", 2, FALSE, 0, #N/A)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33.53837141183363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"/", 2, FALSE, 0, #N/A)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122.97938144329896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"/", 2, FALSE, 0, #N/A)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189.74959871589084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"/", 2, FALSE, 0, #N/A)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83.622641509433961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"/", 2, FALSE, 0, #N/A)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17.968844221105527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"/", 2, FALSE, 0, #N/A)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1036.5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"/", 2, FALSE, 0, #N/A)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97.405219780219781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"/", 2, FALSE, 0, #N/A)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86.386203150461711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"/", 2, FALSE, 0, #N/A)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150.16666666666666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"/", 2, FALSE, 0, #N/A)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358.43478260869563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"/", 2, FALSE, 0, #N/A)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542.85714285714289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"/", 2, FALSE, 0, #N/A)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67.500714285714281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"/", 2, FALSE, 0, #N/A)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191.74666666666667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"/", 2, FALSE, 0, #N/A)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"/", 2, FALSE, 0, #N/A)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429.27586206896552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"/", 2, FALSE, 0, #N/A)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100.65753424657535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"/", 2, FALSE, 0, #N/A)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226.61111111111109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"/", 2, FALSE, 0, #N/A)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142.38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"/", 2, FALSE, 0, #N/A)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90.633333333333326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"/", 2, FALSE, 0, #N/A)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63.966740576496676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"/", 2, FALSE, 0, #N/A)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84.131868131868131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"/", 2, FALSE, 0, #N/A)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133.93478260869566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"/", 2, FALSE, 0, #N/A)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59.042047531992694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"/", 2, FALSE, 0, #N/A)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152.80062063615205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"/", 2, FALSE, 0, #N/A)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446.69121140142522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"/", 2, FALSE, 0, #N/A)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84.391891891891888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"/", 2, FALSE, 0, #N/A)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"/", 2, FALSE, 0, #N/A)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175.02692307692308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"/", 2, FALSE, 0, #N/A)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54.137931034482754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"/", 2, FALSE, 0, #N/A)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311.87381703470032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"/", 2, FALSE, 0, #N/A)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122.78160919540231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"/", 2, FALSE, 0, #N/A)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(E707/D707)*100</f>
        <v>99.026517383618156</v>
      </c>
      <c r="G707" t="s">
        <v>14</v>
      </c>
      <c r="H707">
        <v>2025</v>
      </c>
      <c r="I707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((((L707/60)/60)/24)+DATE(1970, 1, 1))</f>
        <v>41619.25</v>
      </c>
      <c r="O707" s="6">
        <f t="shared" ref="O707:O770" si="47">((((M707/60)/60)/24)+DATE(1970, 1, 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"/", 2, FALSE, 0, #N/A)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127.84686346863469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"/", 2, FALSE, 0, #N/A)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158.61643835616439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"/", 2, FALSE, 0, #N/A)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707.05882352941171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"/", 2, FALSE, 0, #N/A)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142.38775510204081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"/", 2, FALSE, 0, #N/A)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147.86046511627907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"/", 2, FALSE, 0, #N/A)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"/", 2, FALSE, 0, #N/A)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1840.625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"/", 2, FALSE, 0, #N/A)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161.94202898550725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"/", 2, FALSE, 0, #N/A)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472.82077922077923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"/", 2, FALSE, 0, #N/A)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24.466101694915253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"/", 2, FALSE, 0, #N/A)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517.65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"/", 2, FALSE, 0, #N/A)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247.64285714285714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"/", 2, FALSE, 0, #N/A)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100.20481927710843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"/", 2, FALSE, 0, #N/A)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"/", 2, FALSE, 0, #N/A)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37.091954022988503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"/", 2, FALSE, 0, #N/A)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4.392394822006473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"/", 2, FALSE, 0, #N/A)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156.50721649484535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"/", 2, FALSE, 0, #N/A)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270.40816326530609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"/", 2, FALSE, 0, #N/A)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134.05952380952382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"/", 2, FALSE, 0, #N/A)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50.398033126293996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"/", 2, FALSE, 0, #N/A)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88.815837937384899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"/", 2, FALSE, 0, #N/A)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"/", 2, FALSE, 0, #N/A)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"/", 2, FALSE, 0, #N/A)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185.66071428571428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"/", 2, FALSE, 0, #N/A)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412.6631944444444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"/", 2, FALSE, 0, #N/A)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90.25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"/", 2, FALSE, 0, #N/A)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91.984615384615381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"/", 2, FALSE, 0, #N/A)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527.00632911392404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"/", 2, FALSE, 0, #N/A)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319.14285714285711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"/", 2, FALSE, 0, #N/A)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354.18867924528303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"/", 2, FALSE, 0, #N/A)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32.896103896103895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"/", 2, FALSE, 0, #N/A)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135.8918918918919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"/", 2, FALSE, 0, #N/A)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"/", 2, FALSE, 0, #N/A)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"/", 2, FALSE, 0, #N/A)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"/", 2, FALSE, 0, #N/A)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1179.1666666666665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"/", 2, FALSE, 0, #N/A)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1126.0833333333335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"/", 2, FALSE, 0, #N/A)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12.923076923076923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"/", 2, FALSE, 0, #N/A)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"/", 2, FALSE, 0, #N/A)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"/", 2, FALSE, 0, #N/A)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"/", 2, FALSE, 0, #N/A)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"/", 2, FALSE, 0, #N/A)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34.959979476654695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"/", 2, FALSE, 0, #N/A)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157.29069767441862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"/", 2, FALSE, 0, #N/A)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"/", 2, FALSE, 0, #N/A)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232.30555555555554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"/", 2, FALSE, 0, #N/A)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92.448275862068968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"/", 2, FALSE, 0, #N/A)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256.70212765957444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"/", 2, FALSE, 0, #N/A)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168.47017045454547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"/", 2, FALSE, 0, #N/A)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166.57777777777778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"/", 2, FALSE, 0, #N/A)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772.07692307692309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"/", 2, FALSE, 0, #N/A)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406.85714285714283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"/", 2, FALSE, 0, #N/A)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564.20608108108115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"/", 2, FALSE, 0, #N/A)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68.426865671641792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"/", 2, FALSE, 0, #N/A)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34.351966873706004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"/", 2, FALSE, 0, #N/A)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655.4545454545455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"/", 2, FALSE, 0, #N/A)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"/", 2, FALSE, 0, #N/A)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113.17857142857144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"/", 2, FALSE, 0, #N/A)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728.18181818181824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"/", 2, FALSE, 0, #N/A)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208.33333333333334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"/", 2, FALSE, 0, #N/A)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31.171232876712331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"/", 2, FALSE, 0, #N/A)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56.967078189300416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"/", 2, FALSE, 0, #N/A)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"/", 2, FALSE, 0, #N/A)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(E771/D771)*100</f>
        <v>86.867834394904463</v>
      </c>
      <c r="G771" t="s">
        <v>14</v>
      </c>
      <c r="H771">
        <v>3410</v>
      </c>
      <c r="I771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((((L771/60)/60)/24)+DATE(1970, 1, 1))</f>
        <v>41501.208333333336</v>
      </c>
      <c r="O771" s="6">
        <f t="shared" ref="O771:O834" si="51">((((M771/60)/60)/24)+DATE(1970, 1, 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"/", 2, FALSE, 0, #N/A)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270.74418604651163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"/", 2, FALSE, 0, #N/A)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"/", 2, FALSE, 0, #N/A)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113.3596256684492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"/", 2, FALSE, 0, #N/A)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190.55555555555554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"/", 2, FALSE, 0, #N/A)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135.5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"/", 2, FALSE, 0, #N/A)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"/", 2, FALSE, 0, #N/A)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65.544223826714799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"/", 2, FALSE, 0, #N/A)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49.026652452025587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"/", 2, FALSE, 0, #N/A)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787.92307692307691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"/", 2, FALSE, 0, #N/A)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80.306347746090154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"/", 2, FALSE, 0, #N/A)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106.29411764705883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"/", 2, FALSE, 0, #N/A)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50.735632183908038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"/", 2, FALSE, 0, #N/A)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215.31372549019611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"/", 2, FALSE, 0, #N/A)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141.22972972972974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"/", 2, FALSE, 0, #N/A)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115.33745781777279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"/", 2, FALSE, 0, #N/A)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193.11940298507463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"/", 2, FALSE, 0, #N/A)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729.73333333333335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"/", 2, FALSE, 0, #N/A)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99.66339869281046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"/", 2, FALSE, 0, #N/A)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88.166666666666671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"/", 2, FALSE, 0, #N/A)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37.233333333333334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"/", 2, FALSE, 0, #N/A)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30.540075309306079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"/", 2, FALSE, 0, #N/A)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"/", 2, FALSE, 0, #N/A)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"/", 2, FALSE, 0, #N/A)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1185.909090909091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"/", 2, FALSE, 0, #N/A)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125.39393939393939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"/", 2, FALSE, 0, #N/A)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"/", 2, FALSE, 0, #N/A)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54.807692307692314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"/", 2, FALSE, 0, #N/A)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109.63157894736841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"/", 2, FALSE, 0, #N/A)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188.47058823529412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"/", 2, FALSE, 0, #N/A)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87.008284023668637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"/", 2, FALSE, 0, #N/A)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"/", 2, FALSE, 0, #N/A)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202.9130434782609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"/", 2, FALSE, 0, #N/A)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197.03225806451613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"/", 2, FALSE, 0, #N/A)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"/", 2, FALSE, 0, #N/A)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268.73076923076923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"/", 2, FALSE, 0, #N/A)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50.845360824742272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"/", 2, FALSE, 0, #N/A)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1180.2857142857142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"/", 2, FALSE, 0, #N/A)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"/", 2, FALSE, 0, #N/A)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30.44230769230769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"/", 2, FALSE, 0, #N/A)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"/", 2, FALSE, 0, #N/A)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193.125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"/", 2, FALSE, 0, #N/A)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77.102702702702715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"/", 2, FALSE, 0, #N/A)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"/", 2, FALSE, 0, #N/A)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239.40625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"/", 2, FALSE, 0, #N/A)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92.1875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"/", 2, FALSE, 0, #N/A)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130.23333333333335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"/", 2, FALSE, 0, #N/A)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615.21739130434787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"/", 2, FALSE, 0, #N/A)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368.79532163742692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"/", 2, FALSE, 0, #N/A)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1094.8571428571429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"/", 2, FALSE, 0, #N/A)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50.662921348314605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"/", 2, FALSE, 0, #N/A)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800.6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"/", 2, FALSE, 0, #N/A)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291.28571428571428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"/", 2, FALSE, 0, #N/A)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349.9666666666667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"/", 2, FALSE, 0, #N/A)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357.07317073170731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"/", 2, FALSE, 0, #N/A)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126.48941176470588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"/", 2, FALSE, 0, #N/A)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387.5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"/", 2, FALSE, 0, #N/A)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457.03571428571428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"/", 2, FALSE, 0, #N/A)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266.69565217391306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"/", 2, FALSE, 0, #N/A)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"/", 2, FALSE, 0, #N/A)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51.34375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"/", 2, FALSE, 0, #N/A)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1.1710526315789473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"/", 2, FALSE, 0, #N/A)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108.97734294541709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"/", 2, FALSE, 0, #N/A)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315.17592592592592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"/", 2, FALSE, 0, #N/A)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(E835/D835)*100</f>
        <v>157.69117647058823</v>
      </c>
      <c r="G835" t="s">
        <v>20</v>
      </c>
      <c r="H835">
        <v>165</v>
      </c>
      <c r="I835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((((L835/60)/60)/24)+DATE(1970, 1, 1))</f>
        <v>40588.25</v>
      </c>
      <c r="O835" s="6">
        <f t="shared" ref="O835:O898" si="55">((((M835/60)/60)/24)+DATE(1970, 1, 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"/", 2, FALSE, 0, #N/A)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153.8082191780822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"/", 2, FALSE, 0, #N/A)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89.738979118329468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"/", 2, FALSE, 0, #N/A)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75.135802469135797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"/", 2, FALSE, 0, #N/A)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852.88135593220341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"/", 2, FALSE, 0, #N/A)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138.90625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"/", 2, FALSE, 0, #N/A)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190.18181818181819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"/", 2, FALSE, 0, #N/A)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100.24333619948409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"/", 2, FALSE, 0, #N/A)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142.75824175824175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"/", 2, FALSE, 0, #N/A)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563.13333333333333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"/", 2, FALSE, 0, #N/A)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30.715909090909086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"/", 2, FALSE, 0, #N/A)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99.39772727272728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"/", 2, FALSE, 0, #N/A)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197.54935622317598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"/", 2, FALSE, 0, #N/A)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508.5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"/", 2, FALSE, 0, #N/A)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237.74468085106383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"/", 2, FALSE, 0, #N/A)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338.46875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"/", 2, FALSE, 0, #N/A)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133.08955223880596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"/", 2, FALSE, 0, #N/A)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"/", 2, FALSE, 0, #N/A)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207.79999999999998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"/", 2, FALSE, 0, #N/A)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51.122448979591837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"/", 2, FALSE, 0, #N/A)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652.05847953216369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"/", 2, FALSE, 0, #N/A)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"/", 2, FALSE, 0, #N/A)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"/", 2, FALSE, 0, #N/A)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356.58333333333331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"/", 2, FALSE, 0, #N/A)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139.86792452830187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"/", 2, FALSE, 0, #N/A)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69.45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"/", 2, FALSE, 0, #N/A)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35.534246575342465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"/", 2, FALSE, 0, #N/A)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251.65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"/", 2, FALSE, 0, #N/A)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105.87500000000001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"/", 2, FALSE, 0, #N/A)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187.42857142857144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"/", 2, FALSE, 0, #N/A)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386.78571428571428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"/", 2, FALSE, 0, #N/A)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"/", 2, FALSE, 0, #N/A)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185.82098765432099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"/", 2, FALSE, 0, #N/A)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43.241247264770237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"/", 2, FALSE, 0, #N/A)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"/", 2, FALSE, 0, #N/A)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184.84285714285716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"/", 2, FALSE, 0, #N/A)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23.703520691785052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"/", 2, FALSE, 0, #N/A)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89.870129870129873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"/", 2, FALSE, 0, #N/A)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272.6041958041958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"/", 2, FALSE, 0, #N/A)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170.04255319148936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"/", 2, FALSE, 0, #N/A)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188.28503562945369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"/", 2, FALSE, 0, #N/A)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346.93532338308455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"/", 2, FALSE, 0, #N/A)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69.177215189873422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"/", 2, FALSE, 0, #N/A)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25.433734939759034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"/", 2, FALSE, 0, #N/A)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77.400977995110026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"/", 2, FALSE, 0, #N/A)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37.481481481481481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"/", 2, FALSE, 0, #N/A)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543.79999999999995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"/", 2, FALSE, 0, #N/A)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228.52189349112427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"/", 2, FALSE, 0, #N/A)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38.948339483394832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"/", 2, FALSE, 0, #N/A)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"/", 2, FALSE, 0, #N/A)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237.91176470588232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"/", 2, FALSE, 0, #N/A)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64.036299765807954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"/", 2, FALSE, 0, #N/A)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118.27777777777777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"/", 2, FALSE, 0, #N/A)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84.824037184594957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"/", 2, FALSE, 0, #N/A)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29.346153846153843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"/", 2, FALSE, 0, #N/A)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209.89655172413794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"/", 2, FALSE, 0, #N/A)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169.78571428571431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"/", 2, FALSE, 0, #N/A)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"/", 2, FALSE, 0, #N/A)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258.59999999999997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"/", 2, FALSE, 0, #N/A)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230.58333333333331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"/", 2, FALSE, 0, #N/A)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128.21428571428572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"/", 2, FALSE, 0, #N/A)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188.70588235294116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"/", 2, FALSE, 0, #N/A)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6.9511889862327907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"/", 2, FALSE, 0, #N/A)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774.43434343434342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"/", 2, FALSE, 0, #N/A)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(E899/D899)*100</f>
        <v>27.693181818181817</v>
      </c>
      <c r="G899" t="s">
        <v>14</v>
      </c>
      <c r="H899">
        <v>27</v>
      </c>
      <c r="I899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((((L899/60)/60)/24)+DATE(1970, 1, 1))</f>
        <v>43583.208333333328</v>
      </c>
      <c r="O899" s="6">
        <f t="shared" ref="O899:O962" si="59">((((M899/60)/60)/24)+DATE(1970, 1, 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"/", 2, FALSE, 0, #N/A)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52.479620323841424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"/", 2, FALSE, 0, #N/A)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407.09677419354841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"/", 2, FALSE, 0, #N/A)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"/", 2, FALSE, 0, #N/A)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156.17857142857144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"/", 2, FALSE, 0, #N/A)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252.42857142857144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"/", 2, FALSE, 0, #N/A)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1.729268292682927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"/", 2, FALSE, 0, #N/A)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12.230769230769232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"/", 2, FALSE, 0, #N/A)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163.98734177215189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"/", 2, FALSE, 0, #N/A)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162.98181818181817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"/", 2, FALSE, 0, #N/A)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20.252747252747252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"/", 2, FALSE, 0, #N/A)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319.24083769633506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"/", 2, FALSE, 0, #N/A)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478.94444444444446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"/", 2, FALSE, 0, #N/A)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19.556634304207122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"/", 2, FALSE, 0, #N/A)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198.94827586206895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"/", 2, FALSE, 0, #N/A)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"/", 2, FALSE, 0, #N/A)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50.621082621082621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"/", 2, FALSE, 0, #N/A)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57.4375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"/", 2, FALSE, 0, #N/A)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155.62827640984909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"/", 2, FALSE, 0, #N/A)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36.297297297297298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"/", 2, FALSE, 0, #N/A)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58.25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"/", 2, FALSE, 0, #N/A)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237.39473684210526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"/", 2, FALSE, 0, #N/A)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58.75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"/", 2, FALSE, 0, #N/A)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182.56603773584905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"/", 2, FALSE, 0, #N/A)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0.75436408977556113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"/", 2, FALSE, 0, #N/A)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"/", 2, FALSE, 0, #N/A)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"/", 2, FALSE, 0, #N/A)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488.05076142131981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"/", 2, FALSE, 0, #N/A)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224.06666666666669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"/", 2, FALSE, 0, #N/A)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18.126436781609197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"/", 2, FALSE, 0, #N/A)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45.847222222222221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"/", 2, FALSE, 0, #N/A)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117.31541218637993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"/", 2, FALSE, 0, #N/A)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217.30909090909088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"/", 2, FALSE, 0, #N/A)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"/", 2, FALSE, 0, #N/A)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72.51898734177216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"/", 2, FALSE, 0, #N/A)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212.30434782608697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"/", 2, FALSE, 0, #N/A)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239.74657534246577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"/", 2, FALSE, 0, #N/A)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181.93548387096774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"/", 2, FALSE, 0, #N/A)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164.13114754098362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"/", 2, FALSE, 0, #N/A)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1.6375968992248062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"/", 2, FALSE, 0, #N/A)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49.64385964912281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"/", 2, FALSE, 0, #N/A)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109.70652173913042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"/", 2, FALSE, 0, #N/A)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49.217948717948715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"/", 2, FALSE, 0, #N/A)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62.232323232323225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"/", 2, FALSE, 0, #N/A)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13.05813953488372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"/", 2, FALSE, 0, #N/A)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64.635416666666671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"/", 2, FALSE, 0, #N/A)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159.58666666666667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"/", 2, FALSE, 0, #N/A)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81.42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"/", 2, FALSE, 0, #N/A)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32.444767441860463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"/", 2, FALSE, 0, #N/A)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9.9141184124918666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"/", 2, FALSE, 0, #N/A)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26.694444444444443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"/", 2, FALSE, 0, #N/A)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62.957446808510639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"/", 2, FALSE, 0, #N/A)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161.35593220338984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"/", 2, FALSE, 0, #N/A)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"/", 2, FALSE, 0, #N/A)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1096.9379310344827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"/", 2, FALSE, 0, #N/A)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70.094158075601371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"/", 2, FALSE, 0, #N/A)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"/", 2, FALSE, 0, #N/A)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367.0985915492958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"/", 2, FALSE, 0, #N/A)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"/", 2, FALSE, 0, #N/A)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19.028784648187631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"/", 2, FALSE, 0, #N/A)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126.87755102040816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"/", 2, FALSE, 0, #N/A)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734.63636363636363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"/", 2, FALSE, 0, #N/A)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4.5731034482758623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"/", 2, FALSE, 0, #N/A)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85.054545454545448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"/", 2, FALSE, 0, #N/A)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(E963/D963)*100</f>
        <v>119.29824561403508</v>
      </c>
      <c r="G963" t="s">
        <v>20</v>
      </c>
      <c r="H963">
        <v>155</v>
      </c>
      <c r="I963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((((L963/60)/60)/24)+DATE(1970, 1, 1))</f>
        <v>40591.25</v>
      </c>
      <c r="O963" s="6">
        <f t="shared" ref="O963:O1001" si="63">((((M963/60)/60)/24)+DATE(1970, 1, 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"/", 2, FALSE, 0, #N/A)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296.02777777777777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"/", 2, FALSE, 0, #N/A)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84.694915254237287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"/", 2, FALSE, 0, #N/A)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355.7837837837838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"/", 2, FALSE, 0, #N/A)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386.40909090909093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"/", 2, FALSE, 0, #N/A)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792.23529411764707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"/", 2, FALSE, 0, #N/A)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137.03393665158373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"/", 2, FALSE, 0, #N/A)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338.20833333333337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"/", 2, FALSE, 0, #N/A)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108.22784810126582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"/", 2, FALSE, 0, #N/A)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60.757639620653315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"/", 2, FALSE, 0, #N/A)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27.725490196078432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"/", 2, FALSE, 0, #N/A)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228.3934426229508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"/", 2, FALSE, 0, #N/A)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21.615194054500414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"/", 2, FALSE, 0, #N/A)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373.875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"/", 2, FALSE, 0, #N/A)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154.92592592592592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"/", 2, FALSE, 0, #N/A)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322.14999999999998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"/", 2, FALSE, 0, #N/A)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73.957142857142856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"/", 2, FALSE, 0, #N/A)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864.1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"/", 2, FALSE, 0, #N/A)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143.26245847176079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"/", 2, FALSE, 0, #N/A)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40.281762295081968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"/", 2, FALSE, 0, #N/A)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178.22388059701493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"/", 2, FALSE, 0, #N/A)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84.930555555555557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"/", 2, FALSE, 0, #N/A)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145.93648334624322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"/", 2, FALSE, 0, #N/A)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152.46153846153848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"/", 2, FALSE, 0, #N/A)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67.129542790152414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"/", 2, FALSE, 0, #N/A)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40.307692307692307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"/", 2, FALSE, 0, #N/A)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216.79032258064518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"/", 2, FALSE, 0, #N/A)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52.117021276595743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"/", 2, FALSE, 0, #N/A)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499.58333333333337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"/", 2, FALSE, 0, #N/A)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87.679487179487182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"/", 2, FALSE, 0, #N/A)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113.17346938775511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"/", 2, FALSE, 0, #N/A)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"/", 2, FALSE, 0, #N/A)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"/", 2, FALSE, 0, #N/A)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52.496810772501767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"/", 2, FALSE, 0, #N/A)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157.46762589928059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"/", 2, FALSE, 0, #N/A)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72.939393939393938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"/", 2, FALSE, 0, #N/A)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60.565789473684205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"/", 2, FALSE, 0, #N/A)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56.791291291291287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"/", 2, FALSE, 0, #N/A)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56.542754275427541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"/", 2, FALSE, 0, #N/A)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failed">
      <formula>NOT(ISERROR(SEARCH("failed",G1)))</formula>
    </cfRule>
    <cfRule type="containsText" dxfId="8" priority="6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6541-B953-4F40-A9C7-4F28C7B1DA8A}">
  <sheetPr codeName="Sheet2"/>
  <dimension ref="A2:F15"/>
  <sheetViews>
    <sheetView workbookViewId="0">
      <selection activeCell="A22" sqref="A22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2" spans="1:6" x14ac:dyDescent="0.3">
      <c r="A2" s="4" t="s">
        <v>6</v>
      </c>
      <c r="B2" t="s">
        <v>2070</v>
      </c>
    </row>
    <row r="4" spans="1:6" x14ac:dyDescent="0.3">
      <c r="A4" s="4" t="s">
        <v>2069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2041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</row>
    <row r="7" spans="1:6" x14ac:dyDescent="0.3">
      <c r="A7" s="5" t="s">
        <v>2033</v>
      </c>
      <c r="B7" s="8">
        <v>4</v>
      </c>
      <c r="C7" s="8">
        <v>20</v>
      </c>
      <c r="D7" s="8"/>
      <c r="E7" s="8">
        <v>22</v>
      </c>
      <c r="F7" s="8">
        <v>46</v>
      </c>
    </row>
    <row r="8" spans="1:6" x14ac:dyDescent="0.3">
      <c r="A8" s="5" t="s">
        <v>2050</v>
      </c>
      <c r="B8" s="8">
        <v>1</v>
      </c>
      <c r="C8" s="8">
        <v>23</v>
      </c>
      <c r="D8" s="8">
        <v>3</v>
      </c>
      <c r="E8" s="8">
        <v>21</v>
      </c>
      <c r="F8" s="8">
        <v>48</v>
      </c>
    </row>
    <row r="9" spans="1:6" x14ac:dyDescent="0.3">
      <c r="A9" s="5" t="s">
        <v>2064</v>
      </c>
      <c r="B9" s="8"/>
      <c r="C9" s="8"/>
      <c r="D9" s="8"/>
      <c r="E9" s="8">
        <v>4</v>
      </c>
      <c r="F9" s="8">
        <v>4</v>
      </c>
    </row>
    <row r="10" spans="1:6" x14ac:dyDescent="0.3">
      <c r="A10" s="5" t="s">
        <v>2035</v>
      </c>
      <c r="B10" s="8">
        <v>10</v>
      </c>
      <c r="C10" s="8">
        <v>66</v>
      </c>
      <c r="D10" s="8"/>
      <c r="E10" s="8">
        <v>99</v>
      </c>
      <c r="F10" s="8">
        <v>175</v>
      </c>
    </row>
    <row r="11" spans="1:6" x14ac:dyDescent="0.3">
      <c r="A11" s="5" t="s">
        <v>2054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</row>
    <row r="12" spans="1:6" x14ac:dyDescent="0.3">
      <c r="A12" s="5" t="s">
        <v>2047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</row>
    <row r="13" spans="1:6" x14ac:dyDescent="0.3">
      <c r="A13" s="5" t="s">
        <v>2037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</row>
    <row r="14" spans="1:6" x14ac:dyDescent="0.3">
      <c r="A14" s="5" t="s">
        <v>2039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</row>
    <row r="15" spans="1:6" x14ac:dyDescent="0.3">
      <c r="A15" s="5" t="s">
        <v>2067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236E-9C8E-4813-B3C2-896BF6FF5C63}">
  <sheetPr codeName="Sheet3"/>
  <dimension ref="A1:F30"/>
  <sheetViews>
    <sheetView workbookViewId="0">
      <selection activeCell="A3" sqref="A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2031</v>
      </c>
      <c r="B2" t="s">
        <v>2070</v>
      </c>
    </row>
    <row r="4" spans="1:6" x14ac:dyDescent="0.3">
      <c r="A4" s="4" t="s">
        <v>2069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5" t="s">
        <v>2065</v>
      </c>
      <c r="B7" s="8"/>
      <c r="C7" s="8"/>
      <c r="D7" s="8"/>
      <c r="E7" s="8">
        <v>4</v>
      </c>
      <c r="F7" s="8">
        <v>4</v>
      </c>
    </row>
    <row r="8" spans="1:6" x14ac:dyDescent="0.3">
      <c r="A8" s="5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5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5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5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5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5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5" t="s">
        <v>2058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5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5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5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5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5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5" t="s">
        <v>2056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5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5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5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5" t="s">
        <v>2060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5" t="s">
        <v>2059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5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5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5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5" t="s">
        <v>2062</v>
      </c>
      <c r="B29" s="8"/>
      <c r="C29" s="8"/>
      <c r="D29" s="8"/>
      <c r="E29" s="8">
        <v>3</v>
      </c>
      <c r="F29" s="8">
        <v>3</v>
      </c>
    </row>
    <row r="30" spans="1:6" x14ac:dyDescent="0.3">
      <c r="A30" s="5" t="s">
        <v>2067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E23A-6D0F-4ADE-80CD-D55E5D7C6CE1}">
  <sheetPr codeName="Sheet4"/>
  <dimension ref="A1:E18"/>
  <sheetViews>
    <sheetView workbookViewId="0">
      <selection activeCell="A15" sqref="A15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4" t="s">
        <v>2031</v>
      </c>
      <c r="B1" t="s">
        <v>2070</v>
      </c>
    </row>
    <row r="2" spans="1:5" x14ac:dyDescent="0.3">
      <c r="A2" s="4" t="s">
        <v>2073</v>
      </c>
      <c r="B2" t="s">
        <v>2070</v>
      </c>
    </row>
    <row r="4" spans="1:5" x14ac:dyDescent="0.3">
      <c r="A4" s="4" t="s">
        <v>2069</v>
      </c>
      <c r="B4" s="4" t="s">
        <v>2068</v>
      </c>
    </row>
    <row r="5" spans="1:5" x14ac:dyDescent="0.3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5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3">
      <c r="A7" s="5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3">
      <c r="A8" s="5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3">
      <c r="A9" s="5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3">
      <c r="A10" s="5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3">
      <c r="A11" s="5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3">
      <c r="A12" s="5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3">
      <c r="A13" s="5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3">
      <c r="A14" s="5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3">
      <c r="A15" s="5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3">
      <c r="A16" s="5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3">
      <c r="A17" s="5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3">
      <c r="A18" s="5" t="s">
        <v>2067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6F13-315C-4B8F-95E7-C2DCC3F6572E}">
  <sheetPr codeName="Sheet5"/>
  <dimension ref="A1:H13"/>
  <sheetViews>
    <sheetView workbookViewId="0">
      <selection activeCell="G30" sqref="G30"/>
    </sheetView>
  </sheetViews>
  <sheetFormatPr defaultRowHeight="15.6" x14ac:dyDescent="0.3"/>
  <cols>
    <col min="1" max="1" width="27.796875" customWidth="1"/>
    <col min="2" max="2" width="16.8984375" customWidth="1"/>
    <col min="3" max="3" width="13.3984375" customWidth="1"/>
    <col min="4" max="4" width="16.3984375" customWidth="1"/>
    <col min="5" max="5" width="13.3984375" customWidth="1"/>
    <col min="6" max="6" width="21.59765625" customWidth="1"/>
    <col min="7" max="7" width="17.8984375" customWidth="1"/>
    <col min="8" max="8" width="19.3984375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COUNTIFS(Crowdfunding!$G$2:$G$1001,"failed",Crowdfunding!$D$2:$D$1001,SUBSTITUTE(A2,"Less than","&lt;"))</f>
        <v>20</v>
      </c>
      <c r="D2">
        <f>COUNTIFS(Crowdfunding!$G$2:$G$1001,"canceled",Crowdfunding!$D$2:$D$1001,SUBSTITUTE(A2,"Less than","&lt;"))</f>
        <v>1</v>
      </c>
      <c r="E2">
        <f>SUM(B2:D2)</f>
        <v>51</v>
      </c>
      <c r="F2" s="7">
        <f>(B2/E2)</f>
        <v>0.58823529411764708</v>
      </c>
      <c r="G2" s="7">
        <f>(C2/E2)</f>
        <v>0.39215686274509803</v>
      </c>
      <c r="H2" s="7">
        <f>(D2/E2)</f>
        <v>1.9607843137254902E-2</v>
      </c>
    </row>
    <row r="3" spans="1:8" x14ac:dyDescent="0.3">
      <c r="A3" t="s">
        <v>2095</v>
      </c>
      <c r="B3">
        <f>COUNTIFS(Crowdfunding!$G$2:$G$1001,"successful",Crowdfunding!$D$2:$D$1001,_xlfn.CONCAT("&gt;=",_xlfn.TEXTBEFORE(A3,"to")),Crowdfunding!$D$2:$D$1001,_xlfn.CONCAT("&lt;",_xlfn.TEXTAFTER(A3,"to")))</f>
        <v>191</v>
      </c>
      <c r="C3">
        <f>COUNTIFS(Crowdfunding!$G$2:$G$1001,"failed",Crowdfunding!$D$2:$D$1001,_xlfn.CONCAT("&gt;=",_xlfn.TEXTBEFORE(A3,"to")),Crowdfunding!$D$2:$D$1001,_xlfn.CONCAT("&lt;",_xlfn.TEXTAFTER(A3,"to")))</f>
        <v>38</v>
      </c>
      <c r="D3">
        <f>COUNTIFS(Crowdfunding!$G$2:$G$1001,"canceled",Crowdfunding!$D$2:$D$1001,_xlfn.CONCAT("&gt;=",_xlfn.TEXTBEFORE(A3,"to")),Crowdfunding!$D$2:$D$1001,_xlfn.CONCAT("&lt;",_xlfn.TEXTAFTER(A3,"to")))</f>
        <v>2</v>
      </c>
      <c r="E3">
        <f t="shared" ref="E3:E13" si="0">SUM(B3:D3)</f>
        <v>231</v>
      </c>
      <c r="F3" s="7">
        <f t="shared" ref="F3:F13" si="1">(B3/E3)</f>
        <v>0.82683982683982682</v>
      </c>
      <c r="G3" s="7">
        <f t="shared" ref="G3:G13" si="2">(C3/E3)</f>
        <v>0.16450216450216451</v>
      </c>
      <c r="H3" s="7">
        <f t="shared" ref="H3:H13" si="3">(D3/E3)</f>
        <v>8.658008658008658E-3</v>
      </c>
    </row>
    <row r="4" spans="1:8" x14ac:dyDescent="0.3">
      <c r="A4" t="s">
        <v>2096</v>
      </c>
      <c r="B4">
        <f>COUNTIFS(Crowdfunding!$G$2:$G$1001,"successful",Crowdfunding!$D$2:$D$1001,_xlfn.CONCAT("&gt;=",_xlfn.TEXTBEFORE(A4,"to")),Crowdfunding!$D$2:$D$1001,_xlfn.CONCAT("&lt;",_xlfn.TEXTAFTER(A4,"to")))</f>
        <v>164</v>
      </c>
      <c r="C4">
        <f>COUNTIFS(Crowdfunding!$G$2:$G$1001,"failed",Crowdfunding!$D$2:$D$1001,_xlfn.CONCAT("&gt;=",_xlfn.TEXTBEFORE(A4,"to")),Crowdfunding!$D$2:$D$1001,_xlfn.CONCAT("&lt;",_xlfn.TEXTAFTER(A4,"to")))</f>
        <v>126</v>
      </c>
      <c r="D4">
        <f>COUNTIFS(Crowdfunding!$G$2:$G$1001,"canceled",Crowdfunding!$D$2:$D$1001,_xlfn.CONCAT("&gt;=",_xlfn.TEXTBEFORE(A4,"to")),Crowdfunding!$D$2:$D$1001,_xlfn.CONCAT("&lt;",_xlfn.TEXTAFTER(A4,"to")))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">
      <c r="A5" t="s">
        <v>2097</v>
      </c>
      <c r="B5">
        <f>COUNTIFS(Crowdfunding!$G$2:$G$1001,"successful",Crowdfunding!$D$2:$D$1001,_xlfn.CONCAT("&gt;=",_xlfn.TEXTBEFORE(A5,"to")),Crowdfunding!$D$2:$D$1001,_xlfn.CONCAT("&lt;",_xlfn.TEXTAFTER(A5,"to")))</f>
        <v>4</v>
      </c>
      <c r="C5">
        <f>COUNTIFS(Crowdfunding!$G$2:$G$1001,"failed",Crowdfunding!$D$2:$D$1001,_xlfn.CONCAT("&gt;=",_xlfn.TEXTBEFORE(A5,"to")),Crowdfunding!$D$2:$D$1001,_xlfn.CONCAT("&lt;",_xlfn.TEXTAFTER(A5,"to")))</f>
        <v>5</v>
      </c>
      <c r="D5">
        <f>COUNTIFS(Crowdfunding!$G$2:$G$1001,"canceled",Crowdfunding!$D$2:$D$1001,_xlfn.CONCAT("&gt;=",_xlfn.TEXTBEFORE(A5,"to")),Crowdfunding!$D$2:$D$1001,_xlfn.CONCAT("&lt;",_xlfn.TEXTAFTER(A5,"to")))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">
      <c r="A6" t="s">
        <v>2098</v>
      </c>
      <c r="B6">
        <f>COUNTIFS(Crowdfunding!$G$2:$G$1001,"successful",Crowdfunding!$D$2:$D$1001,_xlfn.CONCAT("&gt;=",_xlfn.TEXTBEFORE(A6,"to")),Crowdfunding!$D$2:$D$1001,_xlfn.CONCAT("&lt;",_xlfn.TEXTAFTER(A6,"to")))</f>
        <v>10</v>
      </c>
      <c r="C6">
        <f>COUNTIFS(Crowdfunding!$G$2:$G$1001,"failed",Crowdfunding!$D$2:$D$1001,_xlfn.CONCAT("&gt;=",_xlfn.TEXTBEFORE(A6,"to")),Crowdfunding!$D$2:$D$1001,_xlfn.CONCAT("&lt;",_xlfn.TEXTAFTER(A6,"to")))</f>
        <v>0</v>
      </c>
      <c r="D6">
        <f>COUNTIFS(Crowdfunding!$G$2:$G$1001,"canceled",Crowdfunding!$D$2:$D$1001,_xlfn.CONCAT("&gt;=",_xlfn.TEXTBEFORE(A6,"to")),Crowdfunding!$D$2:$D$1001,_xlfn.CONCAT("&lt;",_xlfn.TEXTAFTER(A6,"to")))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">
      <c r="A7" t="s">
        <v>2099</v>
      </c>
      <c r="B7">
        <f>COUNTIFS(Crowdfunding!$G$2:$G$1001,"successful",Crowdfunding!$D$2:$D$1001,_xlfn.CONCAT("&gt;=",_xlfn.TEXTBEFORE(A7,"to")),Crowdfunding!$D$2:$D$1001,_xlfn.CONCAT("&lt;",_xlfn.TEXTAFTER(A7,"to")))</f>
        <v>7</v>
      </c>
      <c r="C7">
        <f>COUNTIFS(Crowdfunding!$G$2:$G$1001,"failed",Crowdfunding!$D$2:$D$1001,_xlfn.CONCAT("&gt;=",_xlfn.TEXTBEFORE(A7,"to")),Crowdfunding!$D$2:$D$1001,_xlfn.CONCAT("&lt;",_xlfn.TEXTAFTER(A7,"to")))</f>
        <v>0</v>
      </c>
      <c r="D7">
        <f>COUNTIFS(Crowdfunding!$G$2:$G$1001,"canceled",Crowdfunding!$D$2:$D$1001,_xlfn.CONCAT("&gt;=",_xlfn.TEXTBEFORE(A7,"to")),Crowdfunding!$D$2:$D$1001,_xlfn.CONCAT("&lt;",_xlfn.TEXTAFTER(A7,"to")))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">
      <c r="A8" t="s">
        <v>2100</v>
      </c>
      <c r="B8">
        <f>COUNTIFS(Crowdfunding!$G$2:$G$1001,"successful",Crowdfunding!$D$2:$D$1001,_xlfn.CONCAT("&gt;=",_xlfn.TEXTBEFORE(A8,"to")),Crowdfunding!$D$2:$D$1001,_xlfn.CONCAT("&lt;",_xlfn.TEXTAFTER(A8,"to")))</f>
        <v>11</v>
      </c>
      <c r="C8">
        <f>COUNTIFS(Crowdfunding!$G$2:$G$1001,"failed",Crowdfunding!$D$2:$D$1001,_xlfn.CONCAT("&gt;=",_xlfn.TEXTBEFORE(A8,"to")),Crowdfunding!$D$2:$D$1001,_xlfn.CONCAT("&lt;",_xlfn.TEXTAFTER(A8,"to")))</f>
        <v>3</v>
      </c>
      <c r="D8">
        <f>COUNTIFS(Crowdfunding!$G$2:$G$1001,"canceled",Crowdfunding!$D$2:$D$1001,_xlfn.CONCAT("&gt;=",_xlfn.TEXTBEFORE(A8,"to")),Crowdfunding!$D$2:$D$1001,_xlfn.CONCAT("&lt;",_xlfn.TEXTAFTER(A8,"to")))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">
      <c r="A9" t="s">
        <v>2101</v>
      </c>
      <c r="B9">
        <f>COUNTIFS(Crowdfunding!$G$2:$G$1001,"successful",Crowdfunding!$D$2:$D$1001,_xlfn.CONCAT("&gt;=",_xlfn.TEXTBEFORE(A9,"to")),Crowdfunding!$D$2:$D$1001,_xlfn.CONCAT("&lt;",_xlfn.TEXTAFTER(A9,"to")))</f>
        <v>7</v>
      </c>
      <c r="C9">
        <f>COUNTIFS(Crowdfunding!$G$2:$G$1001,"failed",Crowdfunding!$D$2:$D$1001,_xlfn.CONCAT("&gt;=",_xlfn.TEXTBEFORE(A9,"to")),Crowdfunding!$D$2:$D$1001,_xlfn.CONCAT("&lt;",_xlfn.TEXTAFTER(A9,"to")))</f>
        <v>0</v>
      </c>
      <c r="D9">
        <f>COUNTIFS(Crowdfunding!$G$2:$G$1001,"canceled",Crowdfunding!$D$2:$D$1001,_xlfn.CONCAT("&gt;=",_xlfn.TEXTBEFORE(A9,"to")),Crowdfunding!$D$2:$D$1001,_xlfn.CONCAT("&lt;",_xlfn.TEXTAFTER(A9,"to")))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">
      <c r="A10" t="s">
        <v>2102</v>
      </c>
      <c r="B10">
        <f>COUNTIFS(Crowdfunding!$G$2:$G$1001,"successful",Crowdfunding!$D$2:$D$1001,_xlfn.CONCAT("&gt;=",_xlfn.TEXTBEFORE(A10,"to")),Crowdfunding!$D$2:$D$1001,_xlfn.CONCAT("&lt;",_xlfn.TEXTAFTER(A10,"to")))</f>
        <v>8</v>
      </c>
      <c r="C10">
        <f>COUNTIFS(Crowdfunding!$G$2:$G$1001,"failed",Crowdfunding!$D$2:$D$1001,_xlfn.CONCAT("&gt;=",_xlfn.TEXTBEFORE(A10,"to")),Crowdfunding!$D$2:$D$1001,_xlfn.CONCAT("&lt;",_xlfn.TEXTAFTER(A10,"to")))</f>
        <v>3</v>
      </c>
      <c r="D10">
        <f>COUNTIFS(Crowdfunding!$G$2:$G$1001,"canceled",Crowdfunding!$D$2:$D$1001,_xlfn.CONCAT("&gt;=",_xlfn.TEXTBEFORE(A10,"to")),Crowdfunding!$D$2:$D$1001,_xlfn.CONCAT("&lt;",_xlfn.TEXTAFTER(A10,"to")))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">
      <c r="A11" t="s">
        <v>2103</v>
      </c>
      <c r="B11">
        <f>COUNTIFS(Crowdfunding!$G$2:$G$1001,"successful",Crowdfunding!$D$2:$D$1001,_xlfn.CONCAT("&gt;=",_xlfn.TEXTBEFORE(A11,"to")),Crowdfunding!$D$2:$D$1001,_xlfn.CONCAT("&lt;",_xlfn.TEXTAFTER(A11,"to")))</f>
        <v>11</v>
      </c>
      <c r="C11">
        <f>COUNTIFS(Crowdfunding!$G$2:$G$1001,"failed",Crowdfunding!$D$2:$D$1001,_xlfn.CONCAT("&gt;=",_xlfn.TEXTBEFORE(A11,"to")),Crowdfunding!$D$2:$D$1001,_xlfn.CONCAT("&lt;",_xlfn.TEXTAFTER(A11,"to")))</f>
        <v>3</v>
      </c>
      <c r="D11">
        <f>COUNTIFS(Crowdfunding!$G$2:$G$1001,"canceled",Crowdfunding!$D$2:$D$1001,_xlfn.CONCAT("&gt;=",_xlfn.TEXTBEFORE(A11,"to")),Crowdfunding!$D$2:$D$1001,_xlfn.CONCAT("&lt;",_xlfn.TEXTAFTER(A11,"to")))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">
      <c r="A12" t="s">
        <v>2104</v>
      </c>
      <c r="B12">
        <f>COUNTIFS(Crowdfunding!$G$2:$G$1001,"successful",Crowdfunding!$D$2:$D$1001,_xlfn.CONCAT("&gt;=",_xlfn.TEXTBEFORE(A12,"to")),Crowdfunding!$D$2:$D$1001,_xlfn.CONCAT("&lt;",_xlfn.TEXTAFTER(A12,"to")))</f>
        <v>8</v>
      </c>
      <c r="C12">
        <f>COUNTIFS(Crowdfunding!$G$2:$G$1001,"failed",Crowdfunding!$D$2:$D$1001,_xlfn.CONCAT("&gt;=",_xlfn.TEXTBEFORE(A12,"to")),Crowdfunding!$D$2:$D$1001,_xlfn.CONCAT("&lt;",_xlfn.TEXTAFTER(A12,"to")))</f>
        <v>3</v>
      </c>
      <c r="D12">
        <f>COUNTIFS(Crowdfunding!$G$2:$G$1001,"canceled",Crowdfunding!$D$2:$D$1001,_xlfn.CONCAT("&gt;=",_xlfn.TEXTBEFORE(A12,"to")),Crowdfunding!$D$2:$D$1001,_xlfn.CONCAT("&lt;",_xlfn.TEXTAFTER(A12,"to")))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">
      <c r="A13" t="s">
        <v>2105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D3BC-3360-49FF-925A-0A92EC611EBE}">
  <dimension ref="A1:I566"/>
  <sheetViews>
    <sheetView tabSelected="1" workbookViewId="0">
      <selection activeCell="F1" sqref="F1"/>
    </sheetView>
  </sheetViews>
  <sheetFormatPr defaultRowHeight="15.6" x14ac:dyDescent="0.3"/>
  <cols>
    <col min="1" max="1" width="11.69921875" customWidth="1"/>
    <col min="2" max="2" width="13.8984375" customWidth="1"/>
    <col min="4" max="4" width="11.3984375" customWidth="1"/>
    <col min="5" max="5" width="14.796875" customWidth="1"/>
    <col min="7" max="7" width="41.296875" customWidth="1"/>
    <col min="8" max="8" width="19.09765625" customWidth="1"/>
    <col min="9" max="9" width="20.796875" customWidth="1"/>
  </cols>
  <sheetData>
    <row r="1" spans="1:9" x14ac:dyDescent="0.3">
      <c r="A1" s="14" t="s">
        <v>4</v>
      </c>
      <c r="B1" s="15" t="s">
        <v>5</v>
      </c>
      <c r="D1" s="14" t="s">
        <v>4</v>
      </c>
      <c r="E1" s="15" t="s">
        <v>5</v>
      </c>
      <c r="G1" t="s">
        <v>2114</v>
      </c>
      <c r="H1" s="13" t="s">
        <v>2106</v>
      </c>
      <c r="I1" s="13" t="s">
        <v>2107</v>
      </c>
    </row>
    <row r="2" spans="1:9" x14ac:dyDescent="0.3">
      <c r="A2" s="9" t="s">
        <v>20</v>
      </c>
      <c r="B2" s="10">
        <v>158</v>
      </c>
      <c r="D2" s="9" t="s">
        <v>14</v>
      </c>
      <c r="E2" s="10">
        <v>0</v>
      </c>
      <c r="G2" s="13" t="s">
        <v>2108</v>
      </c>
      <c r="H2">
        <f>AVERAGE(B2:B566)</f>
        <v>851.14690265486729</v>
      </c>
      <c r="I2">
        <f>AVERAGE(E2:E365)</f>
        <v>585.61538461538464</v>
      </c>
    </row>
    <row r="3" spans="1:9" x14ac:dyDescent="0.3">
      <c r="A3" s="11" t="s">
        <v>20</v>
      </c>
      <c r="B3" s="12">
        <v>1425</v>
      </c>
      <c r="D3" s="11" t="s">
        <v>14</v>
      </c>
      <c r="E3" s="12">
        <v>24</v>
      </c>
      <c r="G3" s="13" t="s">
        <v>2109</v>
      </c>
      <c r="H3">
        <f>MEDIAN(B2:B566)</f>
        <v>201</v>
      </c>
      <c r="I3">
        <f>MEDIAN(E2:E365)</f>
        <v>114.5</v>
      </c>
    </row>
    <row r="4" spans="1:9" x14ac:dyDescent="0.3">
      <c r="A4" s="9" t="s">
        <v>20</v>
      </c>
      <c r="B4" s="10">
        <v>174</v>
      </c>
      <c r="D4" s="9" t="s">
        <v>14</v>
      </c>
      <c r="E4" s="10">
        <v>53</v>
      </c>
      <c r="G4" s="13" t="s">
        <v>2110</v>
      </c>
      <c r="H4">
        <f>MIN(B2:B566)</f>
        <v>16</v>
      </c>
      <c r="I4">
        <f>MIN(E2:E365)</f>
        <v>0</v>
      </c>
    </row>
    <row r="5" spans="1:9" x14ac:dyDescent="0.3">
      <c r="A5" s="11" t="s">
        <v>20</v>
      </c>
      <c r="B5" s="12">
        <v>227</v>
      </c>
      <c r="D5" s="11" t="s">
        <v>14</v>
      </c>
      <c r="E5" s="12">
        <v>18</v>
      </c>
      <c r="G5" s="13" t="s">
        <v>2111</v>
      </c>
      <c r="H5">
        <f>MAX(B2:B566)</f>
        <v>7295</v>
      </c>
      <c r="I5">
        <f>MAX(E2:E365)</f>
        <v>6080</v>
      </c>
    </row>
    <row r="6" spans="1:9" x14ac:dyDescent="0.3">
      <c r="A6" s="9" t="s">
        <v>20</v>
      </c>
      <c r="B6" s="10">
        <v>220</v>
      </c>
      <c r="D6" s="9" t="s">
        <v>14</v>
      </c>
      <c r="E6" s="10">
        <v>44</v>
      </c>
      <c r="G6" s="13" t="s">
        <v>2112</v>
      </c>
      <c r="H6">
        <f>_xlfn.VAR.P(B2:B566)</f>
        <v>1603373.7324019109</v>
      </c>
      <c r="I6">
        <f>_xlfn.VAR.P(E2:E365)</f>
        <v>921574.68174133555</v>
      </c>
    </row>
    <row r="7" spans="1:9" x14ac:dyDescent="0.3">
      <c r="A7" s="11" t="s">
        <v>20</v>
      </c>
      <c r="B7" s="12">
        <v>98</v>
      </c>
      <c r="D7" s="11" t="s">
        <v>14</v>
      </c>
      <c r="E7" s="12">
        <v>27</v>
      </c>
      <c r="G7" s="13" t="s">
        <v>2113</v>
      </c>
      <c r="H7">
        <f>_xlfn.STDEV.P(B2:B566)</f>
        <v>1266.2439466397898</v>
      </c>
      <c r="I7">
        <f>_xlfn.STDEV.P(E2:E365)</f>
        <v>959.98681331637863</v>
      </c>
    </row>
    <row r="8" spans="1:9" x14ac:dyDescent="0.3">
      <c r="A8" s="9" t="s">
        <v>20</v>
      </c>
      <c r="B8" s="10">
        <v>100</v>
      </c>
      <c r="D8" s="9" t="s">
        <v>14</v>
      </c>
      <c r="E8" s="10">
        <v>55</v>
      </c>
    </row>
    <row r="9" spans="1:9" x14ac:dyDescent="0.3">
      <c r="A9" s="11" t="s">
        <v>20</v>
      </c>
      <c r="B9" s="12">
        <v>1249</v>
      </c>
      <c r="D9" s="11" t="s">
        <v>14</v>
      </c>
      <c r="E9" s="12">
        <v>200</v>
      </c>
    </row>
    <row r="10" spans="1:9" x14ac:dyDescent="0.3">
      <c r="A10" s="9" t="s">
        <v>20</v>
      </c>
      <c r="B10" s="10">
        <v>1396</v>
      </c>
      <c r="D10" s="9" t="s">
        <v>14</v>
      </c>
      <c r="E10" s="10">
        <v>452</v>
      </c>
    </row>
    <row r="11" spans="1:9" x14ac:dyDescent="0.3">
      <c r="A11" s="11" t="s">
        <v>20</v>
      </c>
      <c r="B11" s="12">
        <v>890</v>
      </c>
      <c r="D11" s="11" t="s">
        <v>14</v>
      </c>
      <c r="E11" s="12">
        <v>674</v>
      </c>
    </row>
    <row r="12" spans="1:9" x14ac:dyDescent="0.3">
      <c r="A12" s="9" t="s">
        <v>20</v>
      </c>
      <c r="B12" s="10">
        <v>142</v>
      </c>
      <c r="D12" s="9" t="s">
        <v>14</v>
      </c>
      <c r="E12" s="10">
        <v>558</v>
      </c>
    </row>
    <row r="13" spans="1:9" x14ac:dyDescent="0.3">
      <c r="A13" s="11" t="s">
        <v>20</v>
      </c>
      <c r="B13" s="12">
        <v>2673</v>
      </c>
      <c r="D13" s="11" t="s">
        <v>14</v>
      </c>
      <c r="E13" s="12">
        <v>15</v>
      </c>
    </row>
    <row r="14" spans="1:9" x14ac:dyDescent="0.3">
      <c r="A14" s="9" t="s">
        <v>20</v>
      </c>
      <c r="B14" s="10">
        <v>163</v>
      </c>
      <c r="D14" s="9" t="s">
        <v>14</v>
      </c>
      <c r="E14" s="10">
        <v>2307</v>
      </c>
    </row>
    <row r="15" spans="1:9" x14ac:dyDescent="0.3">
      <c r="A15" s="11" t="s">
        <v>20</v>
      </c>
      <c r="B15" s="12">
        <v>2220</v>
      </c>
      <c r="D15" s="11" t="s">
        <v>14</v>
      </c>
      <c r="E15" s="12">
        <v>88</v>
      </c>
    </row>
    <row r="16" spans="1:9" x14ac:dyDescent="0.3">
      <c r="A16" s="9" t="s">
        <v>20</v>
      </c>
      <c r="B16" s="10">
        <v>1606</v>
      </c>
      <c r="D16" s="9" t="s">
        <v>14</v>
      </c>
      <c r="E16" s="10">
        <v>48</v>
      </c>
    </row>
    <row r="17" spans="1:5" x14ac:dyDescent="0.3">
      <c r="A17" s="11" t="s">
        <v>20</v>
      </c>
      <c r="B17" s="12">
        <v>129</v>
      </c>
      <c r="D17" s="11" t="s">
        <v>14</v>
      </c>
      <c r="E17" s="12">
        <v>1</v>
      </c>
    </row>
    <row r="18" spans="1:5" x14ac:dyDescent="0.3">
      <c r="A18" s="9" t="s">
        <v>20</v>
      </c>
      <c r="B18" s="10">
        <v>226</v>
      </c>
      <c r="D18" s="9" t="s">
        <v>14</v>
      </c>
      <c r="E18" s="10">
        <v>1467</v>
      </c>
    </row>
    <row r="19" spans="1:5" x14ac:dyDescent="0.3">
      <c r="A19" s="11" t="s">
        <v>20</v>
      </c>
      <c r="B19" s="12">
        <v>5419</v>
      </c>
      <c r="D19" s="11" t="s">
        <v>14</v>
      </c>
      <c r="E19" s="12">
        <v>75</v>
      </c>
    </row>
    <row r="20" spans="1:5" x14ac:dyDescent="0.3">
      <c r="A20" s="9" t="s">
        <v>20</v>
      </c>
      <c r="B20" s="10">
        <v>165</v>
      </c>
      <c r="D20" s="9" t="s">
        <v>14</v>
      </c>
      <c r="E20" s="10">
        <v>120</v>
      </c>
    </row>
    <row r="21" spans="1:5" x14ac:dyDescent="0.3">
      <c r="A21" s="11" t="s">
        <v>20</v>
      </c>
      <c r="B21" s="12">
        <v>1965</v>
      </c>
      <c r="D21" s="11" t="s">
        <v>14</v>
      </c>
      <c r="E21" s="12">
        <v>2253</v>
      </c>
    </row>
    <row r="22" spans="1:5" x14ac:dyDescent="0.3">
      <c r="A22" s="9" t="s">
        <v>20</v>
      </c>
      <c r="B22" s="10">
        <v>16</v>
      </c>
      <c r="D22" s="9" t="s">
        <v>14</v>
      </c>
      <c r="E22" s="10">
        <v>5</v>
      </c>
    </row>
    <row r="23" spans="1:5" x14ac:dyDescent="0.3">
      <c r="A23" s="11" t="s">
        <v>20</v>
      </c>
      <c r="B23" s="12">
        <v>107</v>
      </c>
      <c r="D23" s="11" t="s">
        <v>14</v>
      </c>
      <c r="E23" s="12">
        <v>38</v>
      </c>
    </row>
    <row r="24" spans="1:5" x14ac:dyDescent="0.3">
      <c r="A24" s="9" t="s">
        <v>20</v>
      </c>
      <c r="B24" s="10">
        <v>134</v>
      </c>
      <c r="D24" s="9" t="s">
        <v>14</v>
      </c>
      <c r="E24" s="10">
        <v>12</v>
      </c>
    </row>
    <row r="25" spans="1:5" x14ac:dyDescent="0.3">
      <c r="A25" s="11" t="s">
        <v>20</v>
      </c>
      <c r="B25" s="12">
        <v>198</v>
      </c>
      <c r="D25" s="11" t="s">
        <v>14</v>
      </c>
      <c r="E25" s="12">
        <v>1684</v>
      </c>
    </row>
    <row r="26" spans="1:5" x14ac:dyDescent="0.3">
      <c r="A26" s="9" t="s">
        <v>20</v>
      </c>
      <c r="B26" s="10">
        <v>111</v>
      </c>
      <c r="D26" s="9" t="s">
        <v>14</v>
      </c>
      <c r="E26" s="10">
        <v>56</v>
      </c>
    </row>
    <row r="27" spans="1:5" x14ac:dyDescent="0.3">
      <c r="A27" s="11" t="s">
        <v>20</v>
      </c>
      <c r="B27" s="12">
        <v>222</v>
      </c>
      <c r="D27" s="11" t="s">
        <v>14</v>
      </c>
      <c r="E27" s="12">
        <v>838</v>
      </c>
    </row>
    <row r="28" spans="1:5" x14ac:dyDescent="0.3">
      <c r="A28" s="9" t="s">
        <v>20</v>
      </c>
      <c r="B28" s="10">
        <v>6212</v>
      </c>
      <c r="D28" s="9" t="s">
        <v>14</v>
      </c>
      <c r="E28" s="10">
        <v>1000</v>
      </c>
    </row>
    <row r="29" spans="1:5" x14ac:dyDescent="0.3">
      <c r="A29" s="11" t="s">
        <v>20</v>
      </c>
      <c r="B29" s="12">
        <v>98</v>
      </c>
      <c r="D29" s="11" t="s">
        <v>14</v>
      </c>
      <c r="E29" s="12">
        <v>1482</v>
      </c>
    </row>
    <row r="30" spans="1:5" x14ac:dyDescent="0.3">
      <c r="A30" s="9" t="s">
        <v>20</v>
      </c>
      <c r="B30" s="10">
        <v>92</v>
      </c>
      <c r="D30" s="9" t="s">
        <v>14</v>
      </c>
      <c r="E30" s="10">
        <v>106</v>
      </c>
    </row>
    <row r="31" spans="1:5" x14ac:dyDescent="0.3">
      <c r="A31" s="11" t="s">
        <v>20</v>
      </c>
      <c r="B31" s="12">
        <v>149</v>
      </c>
      <c r="D31" s="11" t="s">
        <v>14</v>
      </c>
      <c r="E31" s="12">
        <v>679</v>
      </c>
    </row>
    <row r="32" spans="1:5" x14ac:dyDescent="0.3">
      <c r="A32" s="9" t="s">
        <v>20</v>
      </c>
      <c r="B32" s="10">
        <v>2431</v>
      </c>
      <c r="D32" s="9" t="s">
        <v>14</v>
      </c>
      <c r="E32" s="10">
        <v>1220</v>
      </c>
    </row>
    <row r="33" spans="1:5" x14ac:dyDescent="0.3">
      <c r="A33" s="11" t="s">
        <v>20</v>
      </c>
      <c r="B33" s="12">
        <v>303</v>
      </c>
      <c r="D33" s="11" t="s">
        <v>14</v>
      </c>
      <c r="E33" s="12">
        <v>1</v>
      </c>
    </row>
    <row r="34" spans="1:5" x14ac:dyDescent="0.3">
      <c r="A34" s="9" t="s">
        <v>20</v>
      </c>
      <c r="B34" s="10">
        <v>209</v>
      </c>
      <c r="D34" s="9" t="s">
        <v>14</v>
      </c>
      <c r="E34" s="10">
        <v>37</v>
      </c>
    </row>
    <row r="35" spans="1:5" x14ac:dyDescent="0.3">
      <c r="A35" s="11" t="s">
        <v>20</v>
      </c>
      <c r="B35" s="12">
        <v>131</v>
      </c>
      <c r="D35" s="11" t="s">
        <v>14</v>
      </c>
      <c r="E35" s="12">
        <v>60</v>
      </c>
    </row>
    <row r="36" spans="1:5" x14ac:dyDescent="0.3">
      <c r="A36" s="9" t="s">
        <v>20</v>
      </c>
      <c r="B36" s="10">
        <v>164</v>
      </c>
      <c r="D36" s="9" t="s">
        <v>14</v>
      </c>
      <c r="E36" s="10">
        <v>296</v>
      </c>
    </row>
    <row r="37" spans="1:5" x14ac:dyDescent="0.3">
      <c r="A37" s="11" t="s">
        <v>20</v>
      </c>
      <c r="B37" s="12">
        <v>201</v>
      </c>
      <c r="D37" s="11" t="s">
        <v>14</v>
      </c>
      <c r="E37" s="12">
        <v>3304</v>
      </c>
    </row>
    <row r="38" spans="1:5" x14ac:dyDescent="0.3">
      <c r="A38" s="9" t="s">
        <v>20</v>
      </c>
      <c r="B38" s="10">
        <v>211</v>
      </c>
      <c r="D38" s="9" t="s">
        <v>14</v>
      </c>
      <c r="E38" s="10">
        <v>73</v>
      </c>
    </row>
    <row r="39" spans="1:5" x14ac:dyDescent="0.3">
      <c r="A39" s="11" t="s">
        <v>20</v>
      </c>
      <c r="B39" s="12">
        <v>128</v>
      </c>
      <c r="D39" s="11" t="s">
        <v>14</v>
      </c>
      <c r="E39" s="12">
        <v>3387</v>
      </c>
    </row>
    <row r="40" spans="1:5" x14ac:dyDescent="0.3">
      <c r="A40" s="9" t="s">
        <v>20</v>
      </c>
      <c r="B40" s="10">
        <v>1600</v>
      </c>
      <c r="D40" s="9" t="s">
        <v>14</v>
      </c>
      <c r="E40" s="10">
        <v>662</v>
      </c>
    </row>
    <row r="41" spans="1:5" x14ac:dyDescent="0.3">
      <c r="A41" s="11" t="s">
        <v>20</v>
      </c>
      <c r="B41" s="12">
        <v>249</v>
      </c>
      <c r="D41" s="11" t="s">
        <v>14</v>
      </c>
      <c r="E41" s="12">
        <v>774</v>
      </c>
    </row>
    <row r="42" spans="1:5" x14ac:dyDescent="0.3">
      <c r="A42" s="9" t="s">
        <v>20</v>
      </c>
      <c r="B42" s="10">
        <v>236</v>
      </c>
      <c r="D42" s="9" t="s">
        <v>14</v>
      </c>
      <c r="E42" s="10">
        <v>672</v>
      </c>
    </row>
    <row r="43" spans="1:5" x14ac:dyDescent="0.3">
      <c r="A43" s="11" t="s">
        <v>20</v>
      </c>
      <c r="B43" s="12">
        <v>4065</v>
      </c>
      <c r="D43" s="11" t="s">
        <v>14</v>
      </c>
      <c r="E43" s="12">
        <v>940</v>
      </c>
    </row>
    <row r="44" spans="1:5" x14ac:dyDescent="0.3">
      <c r="A44" s="9" t="s">
        <v>20</v>
      </c>
      <c r="B44" s="10">
        <v>246</v>
      </c>
      <c r="D44" s="9" t="s">
        <v>14</v>
      </c>
      <c r="E44" s="10">
        <v>117</v>
      </c>
    </row>
    <row r="45" spans="1:5" x14ac:dyDescent="0.3">
      <c r="A45" s="11" t="s">
        <v>20</v>
      </c>
      <c r="B45" s="12">
        <v>2475</v>
      </c>
      <c r="D45" s="11" t="s">
        <v>14</v>
      </c>
      <c r="E45" s="12">
        <v>115</v>
      </c>
    </row>
    <row r="46" spans="1:5" x14ac:dyDescent="0.3">
      <c r="A46" s="9" t="s">
        <v>20</v>
      </c>
      <c r="B46" s="10">
        <v>76</v>
      </c>
      <c r="D46" s="9" t="s">
        <v>14</v>
      </c>
      <c r="E46" s="10">
        <v>326</v>
      </c>
    </row>
    <row r="47" spans="1:5" x14ac:dyDescent="0.3">
      <c r="A47" s="11" t="s">
        <v>20</v>
      </c>
      <c r="B47" s="12">
        <v>54</v>
      </c>
      <c r="D47" s="11" t="s">
        <v>14</v>
      </c>
      <c r="E47" s="12">
        <v>1</v>
      </c>
    </row>
    <row r="48" spans="1:5" x14ac:dyDescent="0.3">
      <c r="A48" s="9" t="s">
        <v>20</v>
      </c>
      <c r="B48" s="10">
        <v>88</v>
      </c>
      <c r="D48" s="9" t="s">
        <v>14</v>
      </c>
      <c r="E48" s="10">
        <v>1467</v>
      </c>
    </row>
    <row r="49" spans="1:5" x14ac:dyDescent="0.3">
      <c r="A49" s="11" t="s">
        <v>20</v>
      </c>
      <c r="B49" s="12">
        <v>85</v>
      </c>
      <c r="D49" s="11" t="s">
        <v>14</v>
      </c>
      <c r="E49" s="12">
        <v>5681</v>
      </c>
    </row>
    <row r="50" spans="1:5" x14ac:dyDescent="0.3">
      <c r="A50" s="9" t="s">
        <v>20</v>
      </c>
      <c r="B50" s="10">
        <v>170</v>
      </c>
      <c r="D50" s="9" t="s">
        <v>14</v>
      </c>
      <c r="E50" s="10">
        <v>1059</v>
      </c>
    </row>
    <row r="51" spans="1:5" x14ac:dyDescent="0.3">
      <c r="A51" s="11" t="s">
        <v>20</v>
      </c>
      <c r="B51" s="12">
        <v>330</v>
      </c>
      <c r="D51" s="11" t="s">
        <v>14</v>
      </c>
      <c r="E51" s="12">
        <v>1194</v>
      </c>
    </row>
    <row r="52" spans="1:5" x14ac:dyDescent="0.3">
      <c r="A52" s="9" t="s">
        <v>20</v>
      </c>
      <c r="B52" s="10">
        <v>127</v>
      </c>
      <c r="D52" s="9" t="s">
        <v>14</v>
      </c>
      <c r="E52" s="10">
        <v>30</v>
      </c>
    </row>
    <row r="53" spans="1:5" x14ac:dyDescent="0.3">
      <c r="A53" s="11" t="s">
        <v>20</v>
      </c>
      <c r="B53" s="12">
        <v>411</v>
      </c>
      <c r="D53" s="11" t="s">
        <v>14</v>
      </c>
      <c r="E53" s="12">
        <v>75</v>
      </c>
    </row>
    <row r="54" spans="1:5" x14ac:dyDescent="0.3">
      <c r="A54" s="9" t="s">
        <v>20</v>
      </c>
      <c r="B54" s="10">
        <v>180</v>
      </c>
      <c r="D54" s="9" t="s">
        <v>14</v>
      </c>
      <c r="E54" s="10">
        <v>955</v>
      </c>
    </row>
    <row r="55" spans="1:5" x14ac:dyDescent="0.3">
      <c r="A55" s="11" t="s">
        <v>20</v>
      </c>
      <c r="B55" s="12">
        <v>374</v>
      </c>
      <c r="D55" s="11" t="s">
        <v>14</v>
      </c>
      <c r="E55" s="12">
        <v>67</v>
      </c>
    </row>
    <row r="56" spans="1:5" x14ac:dyDescent="0.3">
      <c r="A56" s="9" t="s">
        <v>20</v>
      </c>
      <c r="B56" s="10">
        <v>71</v>
      </c>
      <c r="D56" s="9" t="s">
        <v>14</v>
      </c>
      <c r="E56" s="10">
        <v>5</v>
      </c>
    </row>
    <row r="57" spans="1:5" x14ac:dyDescent="0.3">
      <c r="A57" s="11" t="s">
        <v>20</v>
      </c>
      <c r="B57" s="12">
        <v>203</v>
      </c>
      <c r="D57" s="11" t="s">
        <v>14</v>
      </c>
      <c r="E57" s="12">
        <v>26</v>
      </c>
    </row>
    <row r="58" spans="1:5" x14ac:dyDescent="0.3">
      <c r="A58" s="9" t="s">
        <v>20</v>
      </c>
      <c r="B58" s="10">
        <v>113</v>
      </c>
      <c r="D58" s="9" t="s">
        <v>14</v>
      </c>
      <c r="E58" s="10">
        <v>1130</v>
      </c>
    </row>
    <row r="59" spans="1:5" x14ac:dyDescent="0.3">
      <c r="A59" s="11" t="s">
        <v>20</v>
      </c>
      <c r="B59" s="12">
        <v>96</v>
      </c>
      <c r="D59" s="11" t="s">
        <v>14</v>
      </c>
      <c r="E59" s="12">
        <v>782</v>
      </c>
    </row>
    <row r="60" spans="1:5" x14ac:dyDescent="0.3">
      <c r="A60" s="9" t="s">
        <v>20</v>
      </c>
      <c r="B60" s="10">
        <v>498</v>
      </c>
      <c r="D60" s="9" t="s">
        <v>14</v>
      </c>
      <c r="E60" s="10">
        <v>210</v>
      </c>
    </row>
    <row r="61" spans="1:5" x14ac:dyDescent="0.3">
      <c r="A61" s="11" t="s">
        <v>20</v>
      </c>
      <c r="B61" s="12">
        <v>180</v>
      </c>
      <c r="D61" s="11" t="s">
        <v>14</v>
      </c>
      <c r="E61" s="12">
        <v>136</v>
      </c>
    </row>
    <row r="62" spans="1:5" x14ac:dyDescent="0.3">
      <c r="A62" s="9" t="s">
        <v>20</v>
      </c>
      <c r="B62" s="10">
        <v>27</v>
      </c>
      <c r="D62" s="9" t="s">
        <v>14</v>
      </c>
      <c r="E62" s="10">
        <v>86</v>
      </c>
    </row>
    <row r="63" spans="1:5" x14ac:dyDescent="0.3">
      <c r="A63" s="11" t="s">
        <v>20</v>
      </c>
      <c r="B63" s="12">
        <v>2331</v>
      </c>
      <c r="D63" s="11" t="s">
        <v>14</v>
      </c>
      <c r="E63" s="12">
        <v>19</v>
      </c>
    </row>
    <row r="64" spans="1:5" x14ac:dyDescent="0.3">
      <c r="A64" s="9" t="s">
        <v>20</v>
      </c>
      <c r="B64" s="10">
        <v>113</v>
      </c>
      <c r="D64" s="9" t="s">
        <v>14</v>
      </c>
      <c r="E64" s="10">
        <v>886</v>
      </c>
    </row>
    <row r="65" spans="1:5" x14ac:dyDescent="0.3">
      <c r="A65" s="11" t="s">
        <v>20</v>
      </c>
      <c r="B65" s="12">
        <v>164</v>
      </c>
      <c r="D65" s="11" t="s">
        <v>14</v>
      </c>
      <c r="E65" s="12">
        <v>35</v>
      </c>
    </row>
    <row r="66" spans="1:5" x14ac:dyDescent="0.3">
      <c r="A66" s="9" t="s">
        <v>20</v>
      </c>
      <c r="B66" s="10">
        <v>164</v>
      </c>
      <c r="D66" s="9" t="s">
        <v>14</v>
      </c>
      <c r="E66" s="10">
        <v>24</v>
      </c>
    </row>
    <row r="67" spans="1:5" x14ac:dyDescent="0.3">
      <c r="A67" s="11" t="s">
        <v>20</v>
      </c>
      <c r="B67" s="12">
        <v>336</v>
      </c>
      <c r="D67" s="11" t="s">
        <v>14</v>
      </c>
      <c r="E67" s="12">
        <v>86</v>
      </c>
    </row>
    <row r="68" spans="1:5" x14ac:dyDescent="0.3">
      <c r="A68" s="9" t="s">
        <v>20</v>
      </c>
      <c r="B68" s="10">
        <v>1917</v>
      </c>
      <c r="D68" s="9" t="s">
        <v>14</v>
      </c>
      <c r="E68" s="10">
        <v>243</v>
      </c>
    </row>
    <row r="69" spans="1:5" x14ac:dyDescent="0.3">
      <c r="A69" s="11" t="s">
        <v>20</v>
      </c>
      <c r="B69" s="12">
        <v>95</v>
      </c>
      <c r="D69" s="11" t="s">
        <v>14</v>
      </c>
      <c r="E69" s="12">
        <v>65</v>
      </c>
    </row>
    <row r="70" spans="1:5" x14ac:dyDescent="0.3">
      <c r="A70" s="9" t="s">
        <v>20</v>
      </c>
      <c r="B70" s="10">
        <v>147</v>
      </c>
      <c r="D70" s="9" t="s">
        <v>14</v>
      </c>
      <c r="E70" s="10">
        <v>100</v>
      </c>
    </row>
    <row r="71" spans="1:5" x14ac:dyDescent="0.3">
      <c r="A71" s="11" t="s">
        <v>20</v>
      </c>
      <c r="B71" s="12">
        <v>86</v>
      </c>
      <c r="D71" s="11" t="s">
        <v>14</v>
      </c>
      <c r="E71" s="12">
        <v>168</v>
      </c>
    </row>
    <row r="72" spans="1:5" x14ac:dyDescent="0.3">
      <c r="A72" s="9" t="s">
        <v>20</v>
      </c>
      <c r="B72" s="10">
        <v>83</v>
      </c>
      <c r="D72" s="9" t="s">
        <v>14</v>
      </c>
      <c r="E72" s="10">
        <v>13</v>
      </c>
    </row>
    <row r="73" spans="1:5" x14ac:dyDescent="0.3">
      <c r="A73" s="11" t="s">
        <v>20</v>
      </c>
      <c r="B73" s="12">
        <v>676</v>
      </c>
      <c r="D73" s="11" t="s">
        <v>14</v>
      </c>
      <c r="E73" s="12">
        <v>1</v>
      </c>
    </row>
    <row r="74" spans="1:5" x14ac:dyDescent="0.3">
      <c r="A74" s="9" t="s">
        <v>20</v>
      </c>
      <c r="B74" s="10">
        <v>361</v>
      </c>
      <c r="D74" s="9" t="s">
        <v>14</v>
      </c>
      <c r="E74" s="10">
        <v>40</v>
      </c>
    </row>
    <row r="75" spans="1:5" x14ac:dyDescent="0.3">
      <c r="A75" s="11" t="s">
        <v>20</v>
      </c>
      <c r="B75" s="12">
        <v>131</v>
      </c>
      <c r="D75" s="11" t="s">
        <v>14</v>
      </c>
      <c r="E75" s="12">
        <v>226</v>
      </c>
    </row>
    <row r="76" spans="1:5" x14ac:dyDescent="0.3">
      <c r="A76" s="9" t="s">
        <v>20</v>
      </c>
      <c r="B76" s="10">
        <v>126</v>
      </c>
      <c r="D76" s="9" t="s">
        <v>14</v>
      </c>
      <c r="E76" s="10">
        <v>1625</v>
      </c>
    </row>
    <row r="77" spans="1:5" x14ac:dyDescent="0.3">
      <c r="A77" s="11" t="s">
        <v>20</v>
      </c>
      <c r="B77" s="12">
        <v>275</v>
      </c>
      <c r="D77" s="11" t="s">
        <v>14</v>
      </c>
      <c r="E77" s="12">
        <v>143</v>
      </c>
    </row>
    <row r="78" spans="1:5" x14ac:dyDescent="0.3">
      <c r="A78" s="9" t="s">
        <v>20</v>
      </c>
      <c r="B78" s="10">
        <v>67</v>
      </c>
      <c r="D78" s="9" t="s">
        <v>14</v>
      </c>
      <c r="E78" s="10">
        <v>934</v>
      </c>
    </row>
    <row r="79" spans="1:5" x14ac:dyDescent="0.3">
      <c r="A79" s="11" t="s">
        <v>20</v>
      </c>
      <c r="B79" s="12">
        <v>154</v>
      </c>
      <c r="D79" s="11" t="s">
        <v>14</v>
      </c>
      <c r="E79" s="12">
        <v>17</v>
      </c>
    </row>
    <row r="80" spans="1:5" x14ac:dyDescent="0.3">
      <c r="A80" s="9" t="s">
        <v>20</v>
      </c>
      <c r="B80" s="10">
        <v>1782</v>
      </c>
      <c r="D80" s="9" t="s">
        <v>14</v>
      </c>
      <c r="E80" s="10">
        <v>2179</v>
      </c>
    </row>
    <row r="81" spans="1:5" x14ac:dyDescent="0.3">
      <c r="A81" s="11" t="s">
        <v>20</v>
      </c>
      <c r="B81" s="12">
        <v>903</v>
      </c>
      <c r="D81" s="11" t="s">
        <v>14</v>
      </c>
      <c r="E81" s="12">
        <v>931</v>
      </c>
    </row>
    <row r="82" spans="1:5" x14ac:dyDescent="0.3">
      <c r="A82" s="9" t="s">
        <v>20</v>
      </c>
      <c r="B82" s="10">
        <v>94</v>
      </c>
      <c r="D82" s="9" t="s">
        <v>14</v>
      </c>
      <c r="E82" s="10">
        <v>92</v>
      </c>
    </row>
    <row r="83" spans="1:5" x14ac:dyDescent="0.3">
      <c r="A83" s="11" t="s">
        <v>20</v>
      </c>
      <c r="B83" s="12">
        <v>180</v>
      </c>
      <c r="D83" s="11" t="s">
        <v>14</v>
      </c>
      <c r="E83" s="12">
        <v>57</v>
      </c>
    </row>
    <row r="84" spans="1:5" x14ac:dyDescent="0.3">
      <c r="A84" s="9" t="s">
        <v>20</v>
      </c>
      <c r="B84" s="10">
        <v>533</v>
      </c>
      <c r="D84" s="9" t="s">
        <v>14</v>
      </c>
      <c r="E84" s="10">
        <v>41</v>
      </c>
    </row>
    <row r="85" spans="1:5" x14ac:dyDescent="0.3">
      <c r="A85" s="11" t="s">
        <v>20</v>
      </c>
      <c r="B85" s="12">
        <v>2443</v>
      </c>
      <c r="D85" s="11" t="s">
        <v>14</v>
      </c>
      <c r="E85" s="12">
        <v>1</v>
      </c>
    </row>
    <row r="86" spans="1:5" x14ac:dyDescent="0.3">
      <c r="A86" s="9" t="s">
        <v>20</v>
      </c>
      <c r="B86" s="10">
        <v>89</v>
      </c>
      <c r="D86" s="9" t="s">
        <v>14</v>
      </c>
      <c r="E86" s="10">
        <v>101</v>
      </c>
    </row>
    <row r="87" spans="1:5" x14ac:dyDescent="0.3">
      <c r="A87" s="11" t="s">
        <v>20</v>
      </c>
      <c r="B87" s="12">
        <v>159</v>
      </c>
      <c r="D87" s="11" t="s">
        <v>14</v>
      </c>
      <c r="E87" s="12">
        <v>1335</v>
      </c>
    </row>
    <row r="88" spans="1:5" x14ac:dyDescent="0.3">
      <c r="A88" s="9" t="s">
        <v>20</v>
      </c>
      <c r="B88" s="10">
        <v>50</v>
      </c>
      <c r="D88" s="9" t="s">
        <v>14</v>
      </c>
      <c r="E88" s="10">
        <v>15</v>
      </c>
    </row>
    <row r="89" spans="1:5" x14ac:dyDescent="0.3">
      <c r="A89" s="11" t="s">
        <v>20</v>
      </c>
      <c r="B89" s="12">
        <v>186</v>
      </c>
      <c r="D89" s="11" t="s">
        <v>14</v>
      </c>
      <c r="E89" s="12">
        <v>454</v>
      </c>
    </row>
    <row r="90" spans="1:5" x14ac:dyDescent="0.3">
      <c r="A90" s="9" t="s">
        <v>20</v>
      </c>
      <c r="B90" s="10">
        <v>1071</v>
      </c>
      <c r="D90" s="9" t="s">
        <v>14</v>
      </c>
      <c r="E90" s="10">
        <v>3182</v>
      </c>
    </row>
    <row r="91" spans="1:5" x14ac:dyDescent="0.3">
      <c r="A91" s="11" t="s">
        <v>20</v>
      </c>
      <c r="B91" s="12">
        <v>117</v>
      </c>
      <c r="D91" s="11" t="s">
        <v>14</v>
      </c>
      <c r="E91" s="12">
        <v>15</v>
      </c>
    </row>
    <row r="92" spans="1:5" x14ac:dyDescent="0.3">
      <c r="A92" s="9" t="s">
        <v>20</v>
      </c>
      <c r="B92" s="10">
        <v>70</v>
      </c>
      <c r="D92" s="9" t="s">
        <v>14</v>
      </c>
      <c r="E92" s="10">
        <v>133</v>
      </c>
    </row>
    <row r="93" spans="1:5" x14ac:dyDescent="0.3">
      <c r="A93" s="11" t="s">
        <v>20</v>
      </c>
      <c r="B93" s="12">
        <v>135</v>
      </c>
      <c r="D93" s="11" t="s">
        <v>14</v>
      </c>
      <c r="E93" s="12">
        <v>2062</v>
      </c>
    </row>
    <row r="94" spans="1:5" x14ac:dyDescent="0.3">
      <c r="A94" s="9" t="s">
        <v>20</v>
      </c>
      <c r="B94" s="10">
        <v>768</v>
      </c>
      <c r="D94" s="9" t="s">
        <v>14</v>
      </c>
      <c r="E94" s="10">
        <v>29</v>
      </c>
    </row>
    <row r="95" spans="1:5" x14ac:dyDescent="0.3">
      <c r="A95" s="11" t="s">
        <v>20</v>
      </c>
      <c r="B95" s="12">
        <v>199</v>
      </c>
      <c r="D95" s="11" t="s">
        <v>14</v>
      </c>
      <c r="E95" s="12">
        <v>132</v>
      </c>
    </row>
    <row r="96" spans="1:5" x14ac:dyDescent="0.3">
      <c r="A96" s="9" t="s">
        <v>20</v>
      </c>
      <c r="B96" s="10">
        <v>107</v>
      </c>
      <c r="D96" s="9" t="s">
        <v>14</v>
      </c>
      <c r="E96" s="10">
        <v>137</v>
      </c>
    </row>
    <row r="97" spans="1:5" x14ac:dyDescent="0.3">
      <c r="A97" s="11" t="s">
        <v>20</v>
      </c>
      <c r="B97" s="12">
        <v>195</v>
      </c>
      <c r="D97" s="11" t="s">
        <v>14</v>
      </c>
      <c r="E97" s="12">
        <v>908</v>
      </c>
    </row>
    <row r="98" spans="1:5" x14ac:dyDescent="0.3">
      <c r="A98" s="9" t="s">
        <v>20</v>
      </c>
      <c r="B98" s="10">
        <v>3376</v>
      </c>
      <c r="D98" s="9" t="s">
        <v>14</v>
      </c>
      <c r="E98" s="10">
        <v>10</v>
      </c>
    </row>
    <row r="99" spans="1:5" x14ac:dyDescent="0.3">
      <c r="A99" s="11" t="s">
        <v>20</v>
      </c>
      <c r="B99" s="12">
        <v>41</v>
      </c>
      <c r="D99" s="11" t="s">
        <v>14</v>
      </c>
      <c r="E99" s="12">
        <v>1910</v>
      </c>
    </row>
    <row r="100" spans="1:5" x14ac:dyDescent="0.3">
      <c r="A100" s="9" t="s">
        <v>20</v>
      </c>
      <c r="B100" s="10">
        <v>1821</v>
      </c>
      <c r="D100" s="9" t="s">
        <v>14</v>
      </c>
      <c r="E100" s="10">
        <v>38</v>
      </c>
    </row>
    <row r="101" spans="1:5" x14ac:dyDescent="0.3">
      <c r="A101" s="11" t="s">
        <v>20</v>
      </c>
      <c r="B101" s="12">
        <v>164</v>
      </c>
      <c r="D101" s="11" t="s">
        <v>14</v>
      </c>
      <c r="E101" s="12">
        <v>104</v>
      </c>
    </row>
    <row r="102" spans="1:5" x14ac:dyDescent="0.3">
      <c r="A102" s="9" t="s">
        <v>20</v>
      </c>
      <c r="B102" s="10">
        <v>157</v>
      </c>
      <c r="D102" s="9" t="s">
        <v>14</v>
      </c>
      <c r="E102" s="10">
        <v>49</v>
      </c>
    </row>
    <row r="103" spans="1:5" x14ac:dyDescent="0.3">
      <c r="A103" s="11" t="s">
        <v>20</v>
      </c>
      <c r="B103" s="12">
        <v>246</v>
      </c>
      <c r="D103" s="11" t="s">
        <v>14</v>
      </c>
      <c r="E103" s="12">
        <v>1</v>
      </c>
    </row>
    <row r="104" spans="1:5" x14ac:dyDescent="0.3">
      <c r="A104" s="9" t="s">
        <v>20</v>
      </c>
      <c r="B104" s="10">
        <v>1396</v>
      </c>
      <c r="D104" s="9" t="s">
        <v>14</v>
      </c>
      <c r="E104" s="10">
        <v>245</v>
      </c>
    </row>
    <row r="105" spans="1:5" x14ac:dyDescent="0.3">
      <c r="A105" s="11" t="s">
        <v>20</v>
      </c>
      <c r="B105" s="12">
        <v>2506</v>
      </c>
      <c r="D105" s="11" t="s">
        <v>14</v>
      </c>
      <c r="E105" s="12">
        <v>32</v>
      </c>
    </row>
    <row r="106" spans="1:5" x14ac:dyDescent="0.3">
      <c r="A106" s="9" t="s">
        <v>20</v>
      </c>
      <c r="B106" s="10">
        <v>244</v>
      </c>
      <c r="D106" s="9" t="s">
        <v>14</v>
      </c>
      <c r="E106" s="10">
        <v>7</v>
      </c>
    </row>
    <row r="107" spans="1:5" x14ac:dyDescent="0.3">
      <c r="A107" s="11" t="s">
        <v>20</v>
      </c>
      <c r="B107" s="12">
        <v>146</v>
      </c>
      <c r="D107" s="11" t="s">
        <v>14</v>
      </c>
      <c r="E107" s="12">
        <v>803</v>
      </c>
    </row>
    <row r="108" spans="1:5" x14ac:dyDescent="0.3">
      <c r="A108" s="9" t="s">
        <v>20</v>
      </c>
      <c r="B108" s="10">
        <v>1267</v>
      </c>
      <c r="D108" s="9" t="s">
        <v>14</v>
      </c>
      <c r="E108" s="10">
        <v>16</v>
      </c>
    </row>
    <row r="109" spans="1:5" x14ac:dyDescent="0.3">
      <c r="A109" s="11" t="s">
        <v>20</v>
      </c>
      <c r="B109" s="12">
        <v>1561</v>
      </c>
      <c r="D109" s="11" t="s">
        <v>14</v>
      </c>
      <c r="E109" s="12">
        <v>31</v>
      </c>
    </row>
    <row r="110" spans="1:5" x14ac:dyDescent="0.3">
      <c r="A110" s="9" t="s">
        <v>20</v>
      </c>
      <c r="B110" s="10">
        <v>48</v>
      </c>
      <c r="D110" s="9" t="s">
        <v>14</v>
      </c>
      <c r="E110" s="10">
        <v>108</v>
      </c>
    </row>
    <row r="111" spans="1:5" x14ac:dyDescent="0.3">
      <c r="A111" s="11" t="s">
        <v>20</v>
      </c>
      <c r="B111" s="12">
        <v>2739</v>
      </c>
      <c r="D111" s="11" t="s">
        <v>14</v>
      </c>
      <c r="E111" s="12">
        <v>30</v>
      </c>
    </row>
    <row r="112" spans="1:5" x14ac:dyDescent="0.3">
      <c r="A112" s="9" t="s">
        <v>20</v>
      </c>
      <c r="B112" s="10">
        <v>3537</v>
      </c>
      <c r="D112" s="9" t="s">
        <v>14</v>
      </c>
      <c r="E112" s="10">
        <v>17</v>
      </c>
    </row>
    <row r="113" spans="1:5" x14ac:dyDescent="0.3">
      <c r="A113" s="11" t="s">
        <v>20</v>
      </c>
      <c r="B113" s="12">
        <v>2107</v>
      </c>
      <c r="D113" s="11" t="s">
        <v>14</v>
      </c>
      <c r="E113" s="12">
        <v>80</v>
      </c>
    </row>
    <row r="114" spans="1:5" x14ac:dyDescent="0.3">
      <c r="A114" s="9" t="s">
        <v>20</v>
      </c>
      <c r="B114" s="10">
        <v>3318</v>
      </c>
      <c r="D114" s="9" t="s">
        <v>14</v>
      </c>
      <c r="E114" s="10">
        <v>2468</v>
      </c>
    </row>
    <row r="115" spans="1:5" x14ac:dyDescent="0.3">
      <c r="A115" s="11" t="s">
        <v>20</v>
      </c>
      <c r="B115" s="12">
        <v>340</v>
      </c>
      <c r="D115" s="11" t="s">
        <v>14</v>
      </c>
      <c r="E115" s="12">
        <v>26</v>
      </c>
    </row>
    <row r="116" spans="1:5" x14ac:dyDescent="0.3">
      <c r="A116" s="9" t="s">
        <v>20</v>
      </c>
      <c r="B116" s="10">
        <v>1442</v>
      </c>
      <c r="D116" s="9" t="s">
        <v>14</v>
      </c>
      <c r="E116" s="10">
        <v>73</v>
      </c>
    </row>
    <row r="117" spans="1:5" x14ac:dyDescent="0.3">
      <c r="A117" s="11" t="s">
        <v>20</v>
      </c>
      <c r="B117" s="12">
        <v>126</v>
      </c>
      <c r="D117" s="11" t="s">
        <v>14</v>
      </c>
      <c r="E117" s="12">
        <v>128</v>
      </c>
    </row>
    <row r="118" spans="1:5" x14ac:dyDescent="0.3">
      <c r="A118" s="9" t="s">
        <v>20</v>
      </c>
      <c r="B118" s="10">
        <v>524</v>
      </c>
      <c r="D118" s="9" t="s">
        <v>14</v>
      </c>
      <c r="E118" s="10">
        <v>33</v>
      </c>
    </row>
    <row r="119" spans="1:5" x14ac:dyDescent="0.3">
      <c r="A119" s="11" t="s">
        <v>20</v>
      </c>
      <c r="B119" s="12">
        <v>1989</v>
      </c>
      <c r="D119" s="11" t="s">
        <v>14</v>
      </c>
      <c r="E119" s="12">
        <v>1072</v>
      </c>
    </row>
    <row r="120" spans="1:5" x14ac:dyDescent="0.3">
      <c r="A120" s="9" t="s">
        <v>20</v>
      </c>
      <c r="B120" s="10">
        <v>157</v>
      </c>
      <c r="D120" s="9" t="s">
        <v>14</v>
      </c>
      <c r="E120" s="10">
        <v>393</v>
      </c>
    </row>
    <row r="121" spans="1:5" x14ac:dyDescent="0.3">
      <c r="A121" s="11" t="s">
        <v>20</v>
      </c>
      <c r="B121" s="12">
        <v>4498</v>
      </c>
      <c r="D121" s="11" t="s">
        <v>14</v>
      </c>
      <c r="E121" s="12">
        <v>1257</v>
      </c>
    </row>
    <row r="122" spans="1:5" x14ac:dyDescent="0.3">
      <c r="A122" s="9" t="s">
        <v>20</v>
      </c>
      <c r="B122" s="10">
        <v>80</v>
      </c>
      <c r="D122" s="9" t="s">
        <v>14</v>
      </c>
      <c r="E122" s="10">
        <v>328</v>
      </c>
    </row>
    <row r="123" spans="1:5" x14ac:dyDescent="0.3">
      <c r="A123" s="11" t="s">
        <v>20</v>
      </c>
      <c r="B123" s="12">
        <v>43</v>
      </c>
      <c r="D123" s="11" t="s">
        <v>14</v>
      </c>
      <c r="E123" s="12">
        <v>147</v>
      </c>
    </row>
    <row r="124" spans="1:5" x14ac:dyDescent="0.3">
      <c r="A124" s="9" t="s">
        <v>20</v>
      </c>
      <c r="B124" s="10">
        <v>2053</v>
      </c>
      <c r="D124" s="9" t="s">
        <v>14</v>
      </c>
      <c r="E124" s="10">
        <v>830</v>
      </c>
    </row>
    <row r="125" spans="1:5" x14ac:dyDescent="0.3">
      <c r="A125" s="11" t="s">
        <v>20</v>
      </c>
      <c r="B125" s="12">
        <v>168</v>
      </c>
      <c r="D125" s="11" t="s">
        <v>14</v>
      </c>
      <c r="E125" s="12">
        <v>331</v>
      </c>
    </row>
    <row r="126" spans="1:5" x14ac:dyDescent="0.3">
      <c r="A126" s="9" t="s">
        <v>20</v>
      </c>
      <c r="B126" s="10">
        <v>4289</v>
      </c>
      <c r="D126" s="9" t="s">
        <v>14</v>
      </c>
      <c r="E126" s="10">
        <v>25</v>
      </c>
    </row>
    <row r="127" spans="1:5" x14ac:dyDescent="0.3">
      <c r="A127" s="11" t="s">
        <v>20</v>
      </c>
      <c r="B127" s="12">
        <v>165</v>
      </c>
      <c r="D127" s="11" t="s">
        <v>14</v>
      </c>
      <c r="E127" s="12">
        <v>3483</v>
      </c>
    </row>
    <row r="128" spans="1:5" x14ac:dyDescent="0.3">
      <c r="A128" s="9" t="s">
        <v>20</v>
      </c>
      <c r="B128" s="10">
        <v>1815</v>
      </c>
      <c r="D128" s="9" t="s">
        <v>14</v>
      </c>
      <c r="E128" s="10">
        <v>923</v>
      </c>
    </row>
    <row r="129" spans="1:5" x14ac:dyDescent="0.3">
      <c r="A129" s="11" t="s">
        <v>20</v>
      </c>
      <c r="B129" s="12">
        <v>397</v>
      </c>
      <c r="D129" s="11" t="s">
        <v>14</v>
      </c>
      <c r="E129" s="12">
        <v>1</v>
      </c>
    </row>
    <row r="130" spans="1:5" x14ac:dyDescent="0.3">
      <c r="A130" s="9" t="s">
        <v>20</v>
      </c>
      <c r="B130" s="10">
        <v>1539</v>
      </c>
      <c r="D130" s="9" t="s">
        <v>14</v>
      </c>
      <c r="E130" s="10">
        <v>33</v>
      </c>
    </row>
    <row r="131" spans="1:5" x14ac:dyDescent="0.3">
      <c r="A131" s="11" t="s">
        <v>20</v>
      </c>
      <c r="B131" s="12">
        <v>138</v>
      </c>
      <c r="D131" s="11" t="s">
        <v>14</v>
      </c>
      <c r="E131" s="12">
        <v>40</v>
      </c>
    </row>
    <row r="132" spans="1:5" x14ac:dyDescent="0.3">
      <c r="A132" s="9" t="s">
        <v>20</v>
      </c>
      <c r="B132" s="10">
        <v>3594</v>
      </c>
      <c r="D132" s="9" t="s">
        <v>14</v>
      </c>
      <c r="E132" s="10">
        <v>23</v>
      </c>
    </row>
    <row r="133" spans="1:5" x14ac:dyDescent="0.3">
      <c r="A133" s="11" t="s">
        <v>20</v>
      </c>
      <c r="B133" s="12">
        <v>5880</v>
      </c>
      <c r="D133" s="11" t="s">
        <v>14</v>
      </c>
      <c r="E133" s="12">
        <v>75</v>
      </c>
    </row>
    <row r="134" spans="1:5" x14ac:dyDescent="0.3">
      <c r="A134" s="9" t="s">
        <v>20</v>
      </c>
      <c r="B134" s="10">
        <v>112</v>
      </c>
      <c r="D134" s="9" t="s">
        <v>14</v>
      </c>
      <c r="E134" s="10">
        <v>2176</v>
      </c>
    </row>
    <row r="135" spans="1:5" x14ac:dyDescent="0.3">
      <c r="A135" s="11" t="s">
        <v>20</v>
      </c>
      <c r="B135" s="12">
        <v>943</v>
      </c>
      <c r="D135" s="11" t="s">
        <v>14</v>
      </c>
      <c r="E135" s="12">
        <v>441</v>
      </c>
    </row>
    <row r="136" spans="1:5" x14ac:dyDescent="0.3">
      <c r="A136" s="9" t="s">
        <v>20</v>
      </c>
      <c r="B136" s="10">
        <v>2468</v>
      </c>
      <c r="D136" s="9" t="s">
        <v>14</v>
      </c>
      <c r="E136" s="10">
        <v>25</v>
      </c>
    </row>
    <row r="137" spans="1:5" x14ac:dyDescent="0.3">
      <c r="A137" s="11" t="s">
        <v>20</v>
      </c>
      <c r="B137" s="12">
        <v>2551</v>
      </c>
      <c r="D137" s="11" t="s">
        <v>14</v>
      </c>
      <c r="E137" s="12">
        <v>127</v>
      </c>
    </row>
    <row r="138" spans="1:5" x14ac:dyDescent="0.3">
      <c r="A138" s="9" t="s">
        <v>20</v>
      </c>
      <c r="B138" s="10">
        <v>101</v>
      </c>
      <c r="D138" s="9" t="s">
        <v>14</v>
      </c>
      <c r="E138" s="10">
        <v>355</v>
      </c>
    </row>
    <row r="139" spans="1:5" x14ac:dyDescent="0.3">
      <c r="A139" s="11" t="s">
        <v>20</v>
      </c>
      <c r="B139" s="12">
        <v>92</v>
      </c>
      <c r="D139" s="11" t="s">
        <v>14</v>
      </c>
      <c r="E139" s="12">
        <v>44</v>
      </c>
    </row>
    <row r="140" spans="1:5" x14ac:dyDescent="0.3">
      <c r="A140" s="9" t="s">
        <v>20</v>
      </c>
      <c r="B140" s="10">
        <v>62</v>
      </c>
      <c r="D140" s="9" t="s">
        <v>14</v>
      </c>
      <c r="E140" s="10">
        <v>67</v>
      </c>
    </row>
    <row r="141" spans="1:5" x14ac:dyDescent="0.3">
      <c r="A141" s="11" t="s">
        <v>20</v>
      </c>
      <c r="B141" s="12">
        <v>149</v>
      </c>
      <c r="D141" s="11" t="s">
        <v>14</v>
      </c>
      <c r="E141" s="12">
        <v>1068</v>
      </c>
    </row>
    <row r="142" spans="1:5" x14ac:dyDescent="0.3">
      <c r="A142" s="9" t="s">
        <v>20</v>
      </c>
      <c r="B142" s="10">
        <v>329</v>
      </c>
      <c r="D142" s="9" t="s">
        <v>14</v>
      </c>
      <c r="E142" s="10">
        <v>424</v>
      </c>
    </row>
    <row r="143" spans="1:5" x14ac:dyDescent="0.3">
      <c r="A143" s="11" t="s">
        <v>20</v>
      </c>
      <c r="B143" s="12">
        <v>97</v>
      </c>
      <c r="D143" s="11" t="s">
        <v>14</v>
      </c>
      <c r="E143" s="12">
        <v>151</v>
      </c>
    </row>
    <row r="144" spans="1:5" x14ac:dyDescent="0.3">
      <c r="A144" s="9" t="s">
        <v>20</v>
      </c>
      <c r="B144" s="10">
        <v>1784</v>
      </c>
      <c r="D144" s="9" t="s">
        <v>14</v>
      </c>
      <c r="E144" s="10">
        <v>1608</v>
      </c>
    </row>
    <row r="145" spans="1:5" x14ac:dyDescent="0.3">
      <c r="A145" s="11" t="s">
        <v>20</v>
      </c>
      <c r="B145" s="12">
        <v>1684</v>
      </c>
      <c r="D145" s="11" t="s">
        <v>14</v>
      </c>
      <c r="E145" s="12">
        <v>941</v>
      </c>
    </row>
    <row r="146" spans="1:5" x14ac:dyDescent="0.3">
      <c r="A146" s="9" t="s">
        <v>20</v>
      </c>
      <c r="B146" s="10">
        <v>250</v>
      </c>
      <c r="D146" s="9" t="s">
        <v>14</v>
      </c>
      <c r="E146" s="10">
        <v>1</v>
      </c>
    </row>
    <row r="147" spans="1:5" x14ac:dyDescent="0.3">
      <c r="A147" s="11" t="s">
        <v>20</v>
      </c>
      <c r="B147" s="12">
        <v>238</v>
      </c>
      <c r="D147" s="11" t="s">
        <v>14</v>
      </c>
      <c r="E147" s="12">
        <v>40</v>
      </c>
    </row>
    <row r="148" spans="1:5" x14ac:dyDescent="0.3">
      <c r="A148" s="9" t="s">
        <v>20</v>
      </c>
      <c r="B148" s="10">
        <v>53</v>
      </c>
      <c r="D148" s="9" t="s">
        <v>14</v>
      </c>
      <c r="E148" s="10">
        <v>3015</v>
      </c>
    </row>
    <row r="149" spans="1:5" x14ac:dyDescent="0.3">
      <c r="A149" s="11" t="s">
        <v>20</v>
      </c>
      <c r="B149" s="12">
        <v>214</v>
      </c>
      <c r="D149" s="11" t="s">
        <v>14</v>
      </c>
      <c r="E149" s="12">
        <v>435</v>
      </c>
    </row>
    <row r="150" spans="1:5" x14ac:dyDescent="0.3">
      <c r="A150" s="9" t="s">
        <v>20</v>
      </c>
      <c r="B150" s="10">
        <v>222</v>
      </c>
      <c r="D150" s="9" t="s">
        <v>14</v>
      </c>
      <c r="E150" s="10">
        <v>714</v>
      </c>
    </row>
    <row r="151" spans="1:5" x14ac:dyDescent="0.3">
      <c r="A151" s="11" t="s">
        <v>20</v>
      </c>
      <c r="B151" s="12">
        <v>1884</v>
      </c>
      <c r="D151" s="11" t="s">
        <v>14</v>
      </c>
      <c r="E151" s="12">
        <v>5497</v>
      </c>
    </row>
    <row r="152" spans="1:5" x14ac:dyDescent="0.3">
      <c r="A152" s="9" t="s">
        <v>20</v>
      </c>
      <c r="B152" s="10">
        <v>218</v>
      </c>
      <c r="D152" s="9" t="s">
        <v>14</v>
      </c>
      <c r="E152" s="10">
        <v>418</v>
      </c>
    </row>
    <row r="153" spans="1:5" x14ac:dyDescent="0.3">
      <c r="A153" s="11" t="s">
        <v>20</v>
      </c>
      <c r="B153" s="12">
        <v>6465</v>
      </c>
      <c r="D153" s="11" t="s">
        <v>14</v>
      </c>
      <c r="E153" s="12">
        <v>1439</v>
      </c>
    </row>
    <row r="154" spans="1:5" x14ac:dyDescent="0.3">
      <c r="A154" s="9" t="s">
        <v>20</v>
      </c>
      <c r="B154" s="10">
        <v>59</v>
      </c>
      <c r="D154" s="9" t="s">
        <v>14</v>
      </c>
      <c r="E154" s="10">
        <v>15</v>
      </c>
    </row>
    <row r="155" spans="1:5" x14ac:dyDescent="0.3">
      <c r="A155" s="11" t="s">
        <v>20</v>
      </c>
      <c r="B155" s="12">
        <v>88</v>
      </c>
      <c r="D155" s="11" t="s">
        <v>14</v>
      </c>
      <c r="E155" s="12">
        <v>1999</v>
      </c>
    </row>
    <row r="156" spans="1:5" x14ac:dyDescent="0.3">
      <c r="A156" s="9" t="s">
        <v>20</v>
      </c>
      <c r="B156" s="10">
        <v>1697</v>
      </c>
      <c r="D156" s="9" t="s">
        <v>14</v>
      </c>
      <c r="E156" s="10">
        <v>118</v>
      </c>
    </row>
    <row r="157" spans="1:5" x14ac:dyDescent="0.3">
      <c r="A157" s="11" t="s">
        <v>20</v>
      </c>
      <c r="B157" s="12">
        <v>92</v>
      </c>
      <c r="D157" s="11" t="s">
        <v>14</v>
      </c>
      <c r="E157" s="12">
        <v>162</v>
      </c>
    </row>
    <row r="158" spans="1:5" x14ac:dyDescent="0.3">
      <c r="A158" s="9" t="s">
        <v>20</v>
      </c>
      <c r="B158" s="10">
        <v>186</v>
      </c>
      <c r="D158" s="9" t="s">
        <v>14</v>
      </c>
      <c r="E158" s="10">
        <v>83</v>
      </c>
    </row>
    <row r="159" spans="1:5" x14ac:dyDescent="0.3">
      <c r="A159" s="11" t="s">
        <v>20</v>
      </c>
      <c r="B159" s="12">
        <v>138</v>
      </c>
      <c r="D159" s="11" t="s">
        <v>14</v>
      </c>
      <c r="E159" s="12">
        <v>747</v>
      </c>
    </row>
    <row r="160" spans="1:5" x14ac:dyDescent="0.3">
      <c r="A160" s="9" t="s">
        <v>20</v>
      </c>
      <c r="B160" s="10">
        <v>261</v>
      </c>
      <c r="D160" s="9" t="s">
        <v>14</v>
      </c>
      <c r="E160" s="10">
        <v>84</v>
      </c>
    </row>
    <row r="161" spans="1:5" x14ac:dyDescent="0.3">
      <c r="A161" s="11" t="s">
        <v>20</v>
      </c>
      <c r="B161" s="12">
        <v>107</v>
      </c>
      <c r="D161" s="11" t="s">
        <v>14</v>
      </c>
      <c r="E161" s="12">
        <v>91</v>
      </c>
    </row>
    <row r="162" spans="1:5" x14ac:dyDescent="0.3">
      <c r="A162" s="9" t="s">
        <v>20</v>
      </c>
      <c r="B162" s="10">
        <v>199</v>
      </c>
      <c r="D162" s="9" t="s">
        <v>14</v>
      </c>
      <c r="E162" s="10">
        <v>792</v>
      </c>
    </row>
    <row r="163" spans="1:5" x14ac:dyDescent="0.3">
      <c r="A163" s="11" t="s">
        <v>20</v>
      </c>
      <c r="B163" s="12">
        <v>5512</v>
      </c>
      <c r="D163" s="11" t="s">
        <v>14</v>
      </c>
      <c r="E163" s="12">
        <v>32</v>
      </c>
    </row>
    <row r="164" spans="1:5" x14ac:dyDescent="0.3">
      <c r="A164" s="9" t="s">
        <v>20</v>
      </c>
      <c r="B164" s="10">
        <v>86</v>
      </c>
      <c r="D164" s="9" t="s">
        <v>14</v>
      </c>
      <c r="E164" s="10">
        <v>186</v>
      </c>
    </row>
    <row r="165" spans="1:5" x14ac:dyDescent="0.3">
      <c r="A165" s="11" t="s">
        <v>20</v>
      </c>
      <c r="B165" s="12">
        <v>2768</v>
      </c>
      <c r="D165" s="11" t="s">
        <v>14</v>
      </c>
      <c r="E165" s="12">
        <v>605</v>
      </c>
    </row>
    <row r="166" spans="1:5" x14ac:dyDescent="0.3">
      <c r="A166" s="9" t="s">
        <v>20</v>
      </c>
      <c r="B166" s="10">
        <v>48</v>
      </c>
      <c r="D166" s="9" t="s">
        <v>14</v>
      </c>
      <c r="E166" s="10">
        <v>1</v>
      </c>
    </row>
    <row r="167" spans="1:5" x14ac:dyDescent="0.3">
      <c r="A167" s="11" t="s">
        <v>20</v>
      </c>
      <c r="B167" s="12">
        <v>87</v>
      </c>
      <c r="D167" s="11" t="s">
        <v>14</v>
      </c>
      <c r="E167" s="12">
        <v>31</v>
      </c>
    </row>
    <row r="168" spans="1:5" x14ac:dyDescent="0.3">
      <c r="A168" s="9" t="s">
        <v>20</v>
      </c>
      <c r="B168" s="10">
        <v>1894</v>
      </c>
      <c r="D168" s="9" t="s">
        <v>14</v>
      </c>
      <c r="E168" s="10">
        <v>1181</v>
      </c>
    </row>
    <row r="169" spans="1:5" x14ac:dyDescent="0.3">
      <c r="A169" s="11" t="s">
        <v>20</v>
      </c>
      <c r="B169" s="12">
        <v>282</v>
      </c>
      <c r="D169" s="11" t="s">
        <v>14</v>
      </c>
      <c r="E169" s="12">
        <v>39</v>
      </c>
    </row>
    <row r="170" spans="1:5" x14ac:dyDescent="0.3">
      <c r="A170" s="9" t="s">
        <v>20</v>
      </c>
      <c r="B170" s="10">
        <v>116</v>
      </c>
      <c r="D170" s="9" t="s">
        <v>14</v>
      </c>
      <c r="E170" s="10">
        <v>46</v>
      </c>
    </row>
    <row r="171" spans="1:5" x14ac:dyDescent="0.3">
      <c r="A171" s="11" t="s">
        <v>20</v>
      </c>
      <c r="B171" s="12">
        <v>83</v>
      </c>
      <c r="D171" s="11" t="s">
        <v>14</v>
      </c>
      <c r="E171" s="12">
        <v>105</v>
      </c>
    </row>
    <row r="172" spans="1:5" x14ac:dyDescent="0.3">
      <c r="A172" s="9" t="s">
        <v>20</v>
      </c>
      <c r="B172" s="10">
        <v>91</v>
      </c>
      <c r="D172" s="9" t="s">
        <v>14</v>
      </c>
      <c r="E172" s="10">
        <v>535</v>
      </c>
    </row>
    <row r="173" spans="1:5" x14ac:dyDescent="0.3">
      <c r="A173" s="11" t="s">
        <v>20</v>
      </c>
      <c r="B173" s="12">
        <v>546</v>
      </c>
      <c r="D173" s="11" t="s">
        <v>14</v>
      </c>
      <c r="E173" s="12">
        <v>16</v>
      </c>
    </row>
    <row r="174" spans="1:5" x14ac:dyDescent="0.3">
      <c r="A174" s="9" t="s">
        <v>20</v>
      </c>
      <c r="B174" s="10">
        <v>393</v>
      </c>
      <c r="D174" s="9" t="s">
        <v>14</v>
      </c>
      <c r="E174" s="10">
        <v>575</v>
      </c>
    </row>
    <row r="175" spans="1:5" x14ac:dyDescent="0.3">
      <c r="A175" s="11" t="s">
        <v>20</v>
      </c>
      <c r="B175" s="12">
        <v>133</v>
      </c>
      <c r="D175" s="11" t="s">
        <v>14</v>
      </c>
      <c r="E175" s="12">
        <v>1120</v>
      </c>
    </row>
    <row r="176" spans="1:5" x14ac:dyDescent="0.3">
      <c r="A176" s="9" t="s">
        <v>20</v>
      </c>
      <c r="B176" s="10">
        <v>254</v>
      </c>
      <c r="D176" s="9" t="s">
        <v>14</v>
      </c>
      <c r="E176" s="10">
        <v>113</v>
      </c>
    </row>
    <row r="177" spans="1:5" x14ac:dyDescent="0.3">
      <c r="A177" s="11" t="s">
        <v>20</v>
      </c>
      <c r="B177" s="12">
        <v>176</v>
      </c>
      <c r="D177" s="11" t="s">
        <v>14</v>
      </c>
      <c r="E177" s="12">
        <v>1538</v>
      </c>
    </row>
    <row r="178" spans="1:5" x14ac:dyDescent="0.3">
      <c r="A178" s="9" t="s">
        <v>20</v>
      </c>
      <c r="B178" s="10">
        <v>337</v>
      </c>
      <c r="D178" s="9" t="s">
        <v>14</v>
      </c>
      <c r="E178" s="10">
        <v>9</v>
      </c>
    </row>
    <row r="179" spans="1:5" x14ac:dyDescent="0.3">
      <c r="A179" s="11" t="s">
        <v>20</v>
      </c>
      <c r="B179" s="12">
        <v>107</v>
      </c>
      <c r="D179" s="11" t="s">
        <v>14</v>
      </c>
      <c r="E179" s="12">
        <v>554</v>
      </c>
    </row>
    <row r="180" spans="1:5" x14ac:dyDescent="0.3">
      <c r="A180" s="9" t="s">
        <v>20</v>
      </c>
      <c r="B180" s="10">
        <v>183</v>
      </c>
      <c r="D180" s="9" t="s">
        <v>14</v>
      </c>
      <c r="E180" s="10">
        <v>648</v>
      </c>
    </row>
    <row r="181" spans="1:5" x14ac:dyDescent="0.3">
      <c r="A181" s="11" t="s">
        <v>20</v>
      </c>
      <c r="B181" s="12">
        <v>72</v>
      </c>
      <c r="D181" s="11" t="s">
        <v>14</v>
      </c>
      <c r="E181" s="12">
        <v>21</v>
      </c>
    </row>
    <row r="182" spans="1:5" x14ac:dyDescent="0.3">
      <c r="A182" s="9" t="s">
        <v>20</v>
      </c>
      <c r="B182" s="10">
        <v>295</v>
      </c>
      <c r="D182" s="9" t="s">
        <v>14</v>
      </c>
      <c r="E182" s="10">
        <v>54</v>
      </c>
    </row>
    <row r="183" spans="1:5" x14ac:dyDescent="0.3">
      <c r="A183" s="11" t="s">
        <v>20</v>
      </c>
      <c r="B183" s="12">
        <v>142</v>
      </c>
      <c r="D183" s="11" t="s">
        <v>14</v>
      </c>
      <c r="E183" s="12">
        <v>120</v>
      </c>
    </row>
    <row r="184" spans="1:5" x14ac:dyDescent="0.3">
      <c r="A184" s="9" t="s">
        <v>20</v>
      </c>
      <c r="B184" s="10">
        <v>85</v>
      </c>
      <c r="D184" s="9" t="s">
        <v>14</v>
      </c>
      <c r="E184" s="10">
        <v>579</v>
      </c>
    </row>
    <row r="185" spans="1:5" x14ac:dyDescent="0.3">
      <c r="A185" s="11" t="s">
        <v>20</v>
      </c>
      <c r="B185" s="12">
        <v>659</v>
      </c>
      <c r="D185" s="11" t="s">
        <v>14</v>
      </c>
      <c r="E185" s="12">
        <v>2072</v>
      </c>
    </row>
    <row r="186" spans="1:5" x14ac:dyDescent="0.3">
      <c r="A186" s="9" t="s">
        <v>20</v>
      </c>
      <c r="B186" s="10">
        <v>121</v>
      </c>
      <c r="D186" s="9" t="s">
        <v>14</v>
      </c>
      <c r="E186" s="10">
        <v>0</v>
      </c>
    </row>
    <row r="187" spans="1:5" x14ac:dyDescent="0.3">
      <c r="A187" s="11" t="s">
        <v>20</v>
      </c>
      <c r="B187" s="12">
        <v>3742</v>
      </c>
      <c r="D187" s="11" t="s">
        <v>14</v>
      </c>
      <c r="E187" s="12">
        <v>1796</v>
      </c>
    </row>
    <row r="188" spans="1:5" x14ac:dyDescent="0.3">
      <c r="A188" s="9" t="s">
        <v>20</v>
      </c>
      <c r="B188" s="10">
        <v>223</v>
      </c>
      <c r="D188" s="9" t="s">
        <v>14</v>
      </c>
      <c r="E188" s="10">
        <v>62</v>
      </c>
    </row>
    <row r="189" spans="1:5" x14ac:dyDescent="0.3">
      <c r="A189" s="11" t="s">
        <v>20</v>
      </c>
      <c r="B189" s="12">
        <v>133</v>
      </c>
      <c r="D189" s="11" t="s">
        <v>14</v>
      </c>
      <c r="E189" s="12">
        <v>347</v>
      </c>
    </row>
    <row r="190" spans="1:5" x14ac:dyDescent="0.3">
      <c r="A190" s="9" t="s">
        <v>20</v>
      </c>
      <c r="B190" s="10">
        <v>5168</v>
      </c>
      <c r="D190" s="9" t="s">
        <v>14</v>
      </c>
      <c r="E190" s="10">
        <v>19</v>
      </c>
    </row>
    <row r="191" spans="1:5" x14ac:dyDescent="0.3">
      <c r="A191" s="11" t="s">
        <v>20</v>
      </c>
      <c r="B191" s="12">
        <v>307</v>
      </c>
      <c r="D191" s="11" t="s">
        <v>14</v>
      </c>
      <c r="E191" s="12">
        <v>1258</v>
      </c>
    </row>
    <row r="192" spans="1:5" x14ac:dyDescent="0.3">
      <c r="A192" s="9" t="s">
        <v>20</v>
      </c>
      <c r="B192" s="10">
        <v>2441</v>
      </c>
      <c r="D192" s="9" t="s">
        <v>14</v>
      </c>
      <c r="E192" s="10">
        <v>362</v>
      </c>
    </row>
    <row r="193" spans="1:5" x14ac:dyDescent="0.3">
      <c r="A193" s="11" t="s">
        <v>20</v>
      </c>
      <c r="B193" s="12">
        <v>1385</v>
      </c>
      <c r="D193" s="11" t="s">
        <v>14</v>
      </c>
      <c r="E193" s="12">
        <v>133</v>
      </c>
    </row>
    <row r="194" spans="1:5" x14ac:dyDescent="0.3">
      <c r="A194" s="9" t="s">
        <v>20</v>
      </c>
      <c r="B194" s="10">
        <v>190</v>
      </c>
      <c r="D194" s="9" t="s">
        <v>14</v>
      </c>
      <c r="E194" s="10">
        <v>846</v>
      </c>
    </row>
    <row r="195" spans="1:5" x14ac:dyDescent="0.3">
      <c r="A195" s="11" t="s">
        <v>20</v>
      </c>
      <c r="B195" s="12">
        <v>470</v>
      </c>
      <c r="D195" s="11" t="s">
        <v>14</v>
      </c>
      <c r="E195" s="12">
        <v>10</v>
      </c>
    </row>
    <row r="196" spans="1:5" x14ac:dyDescent="0.3">
      <c r="A196" s="9" t="s">
        <v>20</v>
      </c>
      <c r="B196" s="10">
        <v>253</v>
      </c>
      <c r="D196" s="9" t="s">
        <v>14</v>
      </c>
      <c r="E196" s="10">
        <v>191</v>
      </c>
    </row>
    <row r="197" spans="1:5" x14ac:dyDescent="0.3">
      <c r="A197" s="11" t="s">
        <v>20</v>
      </c>
      <c r="B197" s="12">
        <v>1113</v>
      </c>
      <c r="D197" s="11" t="s">
        <v>14</v>
      </c>
      <c r="E197" s="12">
        <v>1979</v>
      </c>
    </row>
    <row r="198" spans="1:5" x14ac:dyDescent="0.3">
      <c r="A198" s="9" t="s">
        <v>20</v>
      </c>
      <c r="B198" s="10">
        <v>2283</v>
      </c>
      <c r="D198" s="9" t="s">
        <v>14</v>
      </c>
      <c r="E198" s="10">
        <v>63</v>
      </c>
    </row>
    <row r="199" spans="1:5" x14ac:dyDescent="0.3">
      <c r="A199" s="11" t="s">
        <v>20</v>
      </c>
      <c r="B199" s="12">
        <v>1095</v>
      </c>
      <c r="D199" s="11" t="s">
        <v>14</v>
      </c>
      <c r="E199" s="12">
        <v>6080</v>
      </c>
    </row>
    <row r="200" spans="1:5" x14ac:dyDescent="0.3">
      <c r="A200" s="9" t="s">
        <v>20</v>
      </c>
      <c r="B200" s="10">
        <v>1690</v>
      </c>
      <c r="D200" s="9" t="s">
        <v>14</v>
      </c>
      <c r="E200" s="10">
        <v>80</v>
      </c>
    </row>
    <row r="201" spans="1:5" x14ac:dyDescent="0.3">
      <c r="A201" s="11" t="s">
        <v>20</v>
      </c>
      <c r="B201" s="12">
        <v>191</v>
      </c>
      <c r="D201" s="11" t="s">
        <v>14</v>
      </c>
      <c r="E201" s="12">
        <v>9</v>
      </c>
    </row>
    <row r="202" spans="1:5" x14ac:dyDescent="0.3">
      <c r="A202" s="9" t="s">
        <v>20</v>
      </c>
      <c r="B202" s="10">
        <v>2013</v>
      </c>
      <c r="D202" s="9" t="s">
        <v>14</v>
      </c>
      <c r="E202" s="10">
        <v>1784</v>
      </c>
    </row>
    <row r="203" spans="1:5" x14ac:dyDescent="0.3">
      <c r="A203" s="11" t="s">
        <v>20</v>
      </c>
      <c r="B203" s="12">
        <v>1703</v>
      </c>
      <c r="D203" s="11" t="s">
        <v>14</v>
      </c>
      <c r="E203" s="12">
        <v>243</v>
      </c>
    </row>
    <row r="204" spans="1:5" x14ac:dyDescent="0.3">
      <c r="A204" s="9" t="s">
        <v>20</v>
      </c>
      <c r="B204" s="10">
        <v>80</v>
      </c>
      <c r="D204" s="9" t="s">
        <v>14</v>
      </c>
      <c r="E204" s="10">
        <v>1296</v>
      </c>
    </row>
    <row r="205" spans="1:5" x14ac:dyDescent="0.3">
      <c r="A205" s="11" t="s">
        <v>20</v>
      </c>
      <c r="B205" s="12">
        <v>41</v>
      </c>
      <c r="D205" s="11" t="s">
        <v>14</v>
      </c>
      <c r="E205" s="12">
        <v>77</v>
      </c>
    </row>
    <row r="206" spans="1:5" x14ac:dyDescent="0.3">
      <c r="A206" s="9" t="s">
        <v>20</v>
      </c>
      <c r="B206" s="10">
        <v>187</v>
      </c>
      <c r="D206" s="9" t="s">
        <v>14</v>
      </c>
      <c r="E206" s="10">
        <v>395</v>
      </c>
    </row>
    <row r="207" spans="1:5" x14ac:dyDescent="0.3">
      <c r="A207" s="11" t="s">
        <v>20</v>
      </c>
      <c r="B207" s="12">
        <v>2875</v>
      </c>
      <c r="D207" s="11" t="s">
        <v>14</v>
      </c>
      <c r="E207" s="12">
        <v>49</v>
      </c>
    </row>
    <row r="208" spans="1:5" x14ac:dyDescent="0.3">
      <c r="A208" s="9" t="s">
        <v>20</v>
      </c>
      <c r="B208" s="10">
        <v>88</v>
      </c>
      <c r="D208" s="9" t="s">
        <v>14</v>
      </c>
      <c r="E208" s="10">
        <v>180</v>
      </c>
    </row>
    <row r="209" spans="1:5" x14ac:dyDescent="0.3">
      <c r="A209" s="11" t="s">
        <v>20</v>
      </c>
      <c r="B209" s="12">
        <v>191</v>
      </c>
      <c r="D209" s="11" t="s">
        <v>14</v>
      </c>
      <c r="E209" s="12">
        <v>2690</v>
      </c>
    </row>
    <row r="210" spans="1:5" x14ac:dyDescent="0.3">
      <c r="A210" s="9" t="s">
        <v>20</v>
      </c>
      <c r="B210" s="10">
        <v>139</v>
      </c>
      <c r="D210" s="9" t="s">
        <v>14</v>
      </c>
      <c r="E210" s="10">
        <v>2779</v>
      </c>
    </row>
    <row r="211" spans="1:5" x14ac:dyDescent="0.3">
      <c r="A211" s="11" t="s">
        <v>20</v>
      </c>
      <c r="B211" s="12">
        <v>186</v>
      </c>
      <c r="D211" s="11" t="s">
        <v>14</v>
      </c>
      <c r="E211" s="12">
        <v>92</v>
      </c>
    </row>
    <row r="212" spans="1:5" x14ac:dyDescent="0.3">
      <c r="A212" s="9" t="s">
        <v>20</v>
      </c>
      <c r="B212" s="10">
        <v>112</v>
      </c>
      <c r="D212" s="9" t="s">
        <v>14</v>
      </c>
      <c r="E212" s="10">
        <v>1028</v>
      </c>
    </row>
    <row r="213" spans="1:5" x14ac:dyDescent="0.3">
      <c r="A213" s="11" t="s">
        <v>20</v>
      </c>
      <c r="B213" s="12">
        <v>101</v>
      </c>
      <c r="D213" s="11" t="s">
        <v>14</v>
      </c>
      <c r="E213" s="12">
        <v>26</v>
      </c>
    </row>
    <row r="214" spans="1:5" x14ac:dyDescent="0.3">
      <c r="A214" s="9" t="s">
        <v>20</v>
      </c>
      <c r="B214" s="10">
        <v>206</v>
      </c>
      <c r="D214" s="9" t="s">
        <v>14</v>
      </c>
      <c r="E214" s="10">
        <v>1790</v>
      </c>
    </row>
    <row r="215" spans="1:5" x14ac:dyDescent="0.3">
      <c r="A215" s="11" t="s">
        <v>20</v>
      </c>
      <c r="B215" s="12">
        <v>154</v>
      </c>
      <c r="D215" s="11" t="s">
        <v>14</v>
      </c>
      <c r="E215" s="12">
        <v>37</v>
      </c>
    </row>
    <row r="216" spans="1:5" x14ac:dyDescent="0.3">
      <c r="A216" s="9" t="s">
        <v>20</v>
      </c>
      <c r="B216" s="10">
        <v>5966</v>
      </c>
      <c r="D216" s="9" t="s">
        <v>14</v>
      </c>
      <c r="E216" s="10">
        <v>35</v>
      </c>
    </row>
    <row r="217" spans="1:5" x14ac:dyDescent="0.3">
      <c r="A217" s="11" t="s">
        <v>20</v>
      </c>
      <c r="B217" s="12">
        <v>169</v>
      </c>
      <c r="D217" s="11" t="s">
        <v>14</v>
      </c>
      <c r="E217" s="12">
        <v>558</v>
      </c>
    </row>
    <row r="218" spans="1:5" x14ac:dyDescent="0.3">
      <c r="A218" s="9" t="s">
        <v>20</v>
      </c>
      <c r="B218" s="10">
        <v>2106</v>
      </c>
      <c r="D218" s="9" t="s">
        <v>14</v>
      </c>
      <c r="E218" s="10">
        <v>64</v>
      </c>
    </row>
    <row r="219" spans="1:5" x14ac:dyDescent="0.3">
      <c r="A219" s="11" t="s">
        <v>20</v>
      </c>
      <c r="B219" s="12">
        <v>131</v>
      </c>
      <c r="D219" s="11" t="s">
        <v>14</v>
      </c>
      <c r="E219" s="12">
        <v>245</v>
      </c>
    </row>
    <row r="220" spans="1:5" x14ac:dyDescent="0.3">
      <c r="A220" s="9" t="s">
        <v>20</v>
      </c>
      <c r="B220" s="10">
        <v>84</v>
      </c>
      <c r="D220" s="9" t="s">
        <v>14</v>
      </c>
      <c r="E220" s="10">
        <v>71</v>
      </c>
    </row>
    <row r="221" spans="1:5" x14ac:dyDescent="0.3">
      <c r="A221" s="11" t="s">
        <v>20</v>
      </c>
      <c r="B221" s="12">
        <v>155</v>
      </c>
      <c r="D221" s="11" t="s">
        <v>14</v>
      </c>
      <c r="E221" s="12">
        <v>42</v>
      </c>
    </row>
    <row r="222" spans="1:5" x14ac:dyDescent="0.3">
      <c r="A222" s="9" t="s">
        <v>20</v>
      </c>
      <c r="B222" s="10">
        <v>189</v>
      </c>
      <c r="D222" s="9" t="s">
        <v>14</v>
      </c>
      <c r="E222" s="10">
        <v>156</v>
      </c>
    </row>
    <row r="223" spans="1:5" x14ac:dyDescent="0.3">
      <c r="A223" s="11" t="s">
        <v>20</v>
      </c>
      <c r="B223" s="12">
        <v>4799</v>
      </c>
      <c r="D223" s="11" t="s">
        <v>14</v>
      </c>
      <c r="E223" s="12">
        <v>1368</v>
      </c>
    </row>
    <row r="224" spans="1:5" x14ac:dyDescent="0.3">
      <c r="A224" s="9" t="s">
        <v>20</v>
      </c>
      <c r="B224" s="10">
        <v>1137</v>
      </c>
      <c r="D224" s="9" t="s">
        <v>14</v>
      </c>
      <c r="E224" s="10">
        <v>102</v>
      </c>
    </row>
    <row r="225" spans="1:5" x14ac:dyDescent="0.3">
      <c r="A225" s="11" t="s">
        <v>20</v>
      </c>
      <c r="B225" s="12">
        <v>1152</v>
      </c>
      <c r="D225" s="11" t="s">
        <v>14</v>
      </c>
      <c r="E225" s="12">
        <v>86</v>
      </c>
    </row>
    <row r="226" spans="1:5" x14ac:dyDescent="0.3">
      <c r="A226" s="9" t="s">
        <v>20</v>
      </c>
      <c r="B226" s="10">
        <v>50</v>
      </c>
      <c r="D226" s="9" t="s">
        <v>14</v>
      </c>
      <c r="E226" s="10">
        <v>253</v>
      </c>
    </row>
    <row r="227" spans="1:5" x14ac:dyDescent="0.3">
      <c r="A227" s="11" t="s">
        <v>20</v>
      </c>
      <c r="B227" s="12">
        <v>3059</v>
      </c>
      <c r="D227" s="11" t="s">
        <v>14</v>
      </c>
      <c r="E227" s="12">
        <v>157</v>
      </c>
    </row>
    <row r="228" spans="1:5" x14ac:dyDescent="0.3">
      <c r="A228" s="9" t="s">
        <v>20</v>
      </c>
      <c r="B228" s="10">
        <v>34</v>
      </c>
      <c r="D228" s="9" t="s">
        <v>14</v>
      </c>
      <c r="E228" s="10">
        <v>183</v>
      </c>
    </row>
    <row r="229" spans="1:5" x14ac:dyDescent="0.3">
      <c r="A229" s="11" t="s">
        <v>20</v>
      </c>
      <c r="B229" s="12">
        <v>220</v>
      </c>
      <c r="D229" s="11" t="s">
        <v>14</v>
      </c>
      <c r="E229" s="12">
        <v>82</v>
      </c>
    </row>
    <row r="230" spans="1:5" x14ac:dyDescent="0.3">
      <c r="A230" s="9" t="s">
        <v>20</v>
      </c>
      <c r="B230" s="10">
        <v>1604</v>
      </c>
      <c r="D230" s="9" t="s">
        <v>14</v>
      </c>
      <c r="E230" s="10">
        <v>1</v>
      </c>
    </row>
    <row r="231" spans="1:5" x14ac:dyDescent="0.3">
      <c r="A231" s="11" t="s">
        <v>20</v>
      </c>
      <c r="B231" s="12">
        <v>454</v>
      </c>
      <c r="D231" s="11" t="s">
        <v>14</v>
      </c>
      <c r="E231" s="12">
        <v>1198</v>
      </c>
    </row>
    <row r="232" spans="1:5" x14ac:dyDescent="0.3">
      <c r="A232" s="9" t="s">
        <v>20</v>
      </c>
      <c r="B232" s="10">
        <v>123</v>
      </c>
      <c r="D232" s="9" t="s">
        <v>14</v>
      </c>
      <c r="E232" s="10">
        <v>648</v>
      </c>
    </row>
    <row r="233" spans="1:5" x14ac:dyDescent="0.3">
      <c r="A233" s="11" t="s">
        <v>20</v>
      </c>
      <c r="B233" s="12">
        <v>299</v>
      </c>
      <c r="D233" s="11" t="s">
        <v>14</v>
      </c>
      <c r="E233" s="12">
        <v>64</v>
      </c>
    </row>
    <row r="234" spans="1:5" x14ac:dyDescent="0.3">
      <c r="A234" s="9" t="s">
        <v>20</v>
      </c>
      <c r="B234" s="10">
        <v>2237</v>
      </c>
      <c r="D234" s="9" t="s">
        <v>14</v>
      </c>
      <c r="E234" s="10">
        <v>62</v>
      </c>
    </row>
    <row r="235" spans="1:5" x14ac:dyDescent="0.3">
      <c r="A235" s="11" t="s">
        <v>20</v>
      </c>
      <c r="B235" s="12">
        <v>645</v>
      </c>
      <c r="D235" s="11" t="s">
        <v>14</v>
      </c>
      <c r="E235" s="12">
        <v>750</v>
      </c>
    </row>
    <row r="236" spans="1:5" x14ac:dyDescent="0.3">
      <c r="A236" s="9" t="s">
        <v>20</v>
      </c>
      <c r="B236" s="10">
        <v>484</v>
      </c>
      <c r="D236" s="9" t="s">
        <v>14</v>
      </c>
      <c r="E236" s="10">
        <v>105</v>
      </c>
    </row>
    <row r="237" spans="1:5" x14ac:dyDescent="0.3">
      <c r="A237" s="11" t="s">
        <v>20</v>
      </c>
      <c r="B237" s="12">
        <v>154</v>
      </c>
      <c r="D237" s="11" t="s">
        <v>14</v>
      </c>
      <c r="E237" s="12">
        <v>2604</v>
      </c>
    </row>
    <row r="238" spans="1:5" x14ac:dyDescent="0.3">
      <c r="A238" s="9" t="s">
        <v>20</v>
      </c>
      <c r="B238" s="10">
        <v>82</v>
      </c>
      <c r="D238" s="9" t="s">
        <v>14</v>
      </c>
      <c r="E238" s="10">
        <v>65</v>
      </c>
    </row>
    <row r="239" spans="1:5" x14ac:dyDescent="0.3">
      <c r="A239" s="11" t="s">
        <v>20</v>
      </c>
      <c r="B239" s="12">
        <v>134</v>
      </c>
      <c r="D239" s="11" t="s">
        <v>14</v>
      </c>
      <c r="E239" s="12">
        <v>94</v>
      </c>
    </row>
    <row r="240" spans="1:5" x14ac:dyDescent="0.3">
      <c r="A240" s="9" t="s">
        <v>20</v>
      </c>
      <c r="B240" s="10">
        <v>5203</v>
      </c>
      <c r="D240" s="9" t="s">
        <v>14</v>
      </c>
      <c r="E240" s="10">
        <v>257</v>
      </c>
    </row>
    <row r="241" spans="1:5" x14ac:dyDescent="0.3">
      <c r="A241" s="11" t="s">
        <v>20</v>
      </c>
      <c r="B241" s="12">
        <v>94</v>
      </c>
      <c r="D241" s="11" t="s">
        <v>14</v>
      </c>
      <c r="E241" s="12">
        <v>2928</v>
      </c>
    </row>
    <row r="242" spans="1:5" x14ac:dyDescent="0.3">
      <c r="A242" s="9" t="s">
        <v>20</v>
      </c>
      <c r="B242" s="10">
        <v>205</v>
      </c>
      <c r="D242" s="9" t="s">
        <v>14</v>
      </c>
      <c r="E242" s="10">
        <v>4697</v>
      </c>
    </row>
    <row r="243" spans="1:5" x14ac:dyDescent="0.3">
      <c r="A243" s="11" t="s">
        <v>20</v>
      </c>
      <c r="B243" s="12">
        <v>92</v>
      </c>
      <c r="D243" s="11" t="s">
        <v>14</v>
      </c>
      <c r="E243" s="12">
        <v>2915</v>
      </c>
    </row>
    <row r="244" spans="1:5" x14ac:dyDescent="0.3">
      <c r="A244" s="9" t="s">
        <v>20</v>
      </c>
      <c r="B244" s="10">
        <v>219</v>
      </c>
      <c r="D244" s="9" t="s">
        <v>14</v>
      </c>
      <c r="E244" s="10">
        <v>18</v>
      </c>
    </row>
    <row r="245" spans="1:5" x14ac:dyDescent="0.3">
      <c r="A245" s="11" t="s">
        <v>20</v>
      </c>
      <c r="B245" s="12">
        <v>2526</v>
      </c>
      <c r="D245" s="11" t="s">
        <v>14</v>
      </c>
      <c r="E245" s="12">
        <v>602</v>
      </c>
    </row>
    <row r="246" spans="1:5" x14ac:dyDescent="0.3">
      <c r="A246" s="9" t="s">
        <v>20</v>
      </c>
      <c r="B246" s="10">
        <v>94</v>
      </c>
      <c r="D246" s="9" t="s">
        <v>14</v>
      </c>
      <c r="E246" s="10">
        <v>1</v>
      </c>
    </row>
    <row r="247" spans="1:5" x14ac:dyDescent="0.3">
      <c r="A247" s="11" t="s">
        <v>20</v>
      </c>
      <c r="B247" s="12">
        <v>1713</v>
      </c>
      <c r="D247" s="11" t="s">
        <v>14</v>
      </c>
      <c r="E247" s="12">
        <v>3868</v>
      </c>
    </row>
    <row r="248" spans="1:5" x14ac:dyDescent="0.3">
      <c r="A248" s="9" t="s">
        <v>20</v>
      </c>
      <c r="B248" s="10">
        <v>249</v>
      </c>
      <c r="D248" s="9" t="s">
        <v>14</v>
      </c>
      <c r="E248" s="10">
        <v>504</v>
      </c>
    </row>
    <row r="249" spans="1:5" x14ac:dyDescent="0.3">
      <c r="A249" s="11" t="s">
        <v>20</v>
      </c>
      <c r="B249" s="12">
        <v>192</v>
      </c>
      <c r="D249" s="11" t="s">
        <v>14</v>
      </c>
      <c r="E249" s="12">
        <v>14</v>
      </c>
    </row>
    <row r="250" spans="1:5" x14ac:dyDescent="0.3">
      <c r="A250" s="9" t="s">
        <v>20</v>
      </c>
      <c r="B250" s="10">
        <v>247</v>
      </c>
      <c r="D250" s="9" t="s">
        <v>14</v>
      </c>
      <c r="E250" s="10">
        <v>750</v>
      </c>
    </row>
    <row r="251" spans="1:5" x14ac:dyDescent="0.3">
      <c r="A251" s="11" t="s">
        <v>20</v>
      </c>
      <c r="B251" s="12">
        <v>2293</v>
      </c>
      <c r="D251" s="11" t="s">
        <v>14</v>
      </c>
      <c r="E251" s="12">
        <v>77</v>
      </c>
    </row>
    <row r="252" spans="1:5" x14ac:dyDescent="0.3">
      <c r="A252" s="9" t="s">
        <v>20</v>
      </c>
      <c r="B252" s="10">
        <v>3131</v>
      </c>
      <c r="D252" s="9" t="s">
        <v>14</v>
      </c>
      <c r="E252" s="10">
        <v>752</v>
      </c>
    </row>
    <row r="253" spans="1:5" x14ac:dyDescent="0.3">
      <c r="A253" s="11" t="s">
        <v>20</v>
      </c>
      <c r="B253" s="12">
        <v>143</v>
      </c>
      <c r="D253" s="11" t="s">
        <v>14</v>
      </c>
      <c r="E253" s="12">
        <v>131</v>
      </c>
    </row>
    <row r="254" spans="1:5" x14ac:dyDescent="0.3">
      <c r="A254" s="9" t="s">
        <v>20</v>
      </c>
      <c r="B254" s="10">
        <v>296</v>
      </c>
      <c r="D254" s="9" t="s">
        <v>14</v>
      </c>
      <c r="E254" s="10">
        <v>87</v>
      </c>
    </row>
    <row r="255" spans="1:5" x14ac:dyDescent="0.3">
      <c r="A255" s="11" t="s">
        <v>20</v>
      </c>
      <c r="B255" s="12">
        <v>170</v>
      </c>
      <c r="D255" s="11" t="s">
        <v>14</v>
      </c>
      <c r="E255" s="12">
        <v>1063</v>
      </c>
    </row>
    <row r="256" spans="1:5" x14ac:dyDescent="0.3">
      <c r="A256" s="9" t="s">
        <v>20</v>
      </c>
      <c r="B256" s="10">
        <v>86</v>
      </c>
      <c r="D256" s="9" t="s">
        <v>14</v>
      </c>
      <c r="E256" s="10">
        <v>76</v>
      </c>
    </row>
    <row r="257" spans="1:5" x14ac:dyDescent="0.3">
      <c r="A257" s="11" t="s">
        <v>20</v>
      </c>
      <c r="B257" s="12">
        <v>6286</v>
      </c>
      <c r="D257" s="11" t="s">
        <v>14</v>
      </c>
      <c r="E257" s="12">
        <v>4428</v>
      </c>
    </row>
    <row r="258" spans="1:5" x14ac:dyDescent="0.3">
      <c r="A258" s="9" t="s">
        <v>20</v>
      </c>
      <c r="B258" s="10">
        <v>3727</v>
      </c>
      <c r="D258" s="9" t="s">
        <v>14</v>
      </c>
      <c r="E258" s="10">
        <v>58</v>
      </c>
    </row>
    <row r="259" spans="1:5" x14ac:dyDescent="0.3">
      <c r="A259" s="11" t="s">
        <v>20</v>
      </c>
      <c r="B259" s="12">
        <v>1605</v>
      </c>
      <c r="D259" s="11" t="s">
        <v>14</v>
      </c>
      <c r="E259" s="12">
        <v>111</v>
      </c>
    </row>
    <row r="260" spans="1:5" x14ac:dyDescent="0.3">
      <c r="A260" s="9" t="s">
        <v>20</v>
      </c>
      <c r="B260" s="10">
        <v>2120</v>
      </c>
      <c r="D260" s="9" t="s">
        <v>14</v>
      </c>
      <c r="E260" s="10">
        <v>2955</v>
      </c>
    </row>
    <row r="261" spans="1:5" x14ac:dyDescent="0.3">
      <c r="A261" s="11" t="s">
        <v>20</v>
      </c>
      <c r="B261" s="12">
        <v>50</v>
      </c>
      <c r="D261" s="11" t="s">
        <v>14</v>
      </c>
      <c r="E261" s="12">
        <v>1657</v>
      </c>
    </row>
    <row r="262" spans="1:5" x14ac:dyDescent="0.3">
      <c r="A262" s="9" t="s">
        <v>20</v>
      </c>
      <c r="B262" s="10">
        <v>2080</v>
      </c>
      <c r="D262" s="9" t="s">
        <v>14</v>
      </c>
      <c r="E262" s="10">
        <v>926</v>
      </c>
    </row>
    <row r="263" spans="1:5" x14ac:dyDescent="0.3">
      <c r="A263" s="11" t="s">
        <v>20</v>
      </c>
      <c r="B263" s="12">
        <v>2105</v>
      </c>
      <c r="D263" s="11" t="s">
        <v>14</v>
      </c>
      <c r="E263" s="12">
        <v>77</v>
      </c>
    </row>
    <row r="264" spans="1:5" x14ac:dyDescent="0.3">
      <c r="A264" s="9" t="s">
        <v>20</v>
      </c>
      <c r="B264" s="10">
        <v>2436</v>
      </c>
      <c r="D264" s="9" t="s">
        <v>14</v>
      </c>
      <c r="E264" s="10">
        <v>1748</v>
      </c>
    </row>
    <row r="265" spans="1:5" x14ac:dyDescent="0.3">
      <c r="A265" s="11" t="s">
        <v>20</v>
      </c>
      <c r="B265" s="12">
        <v>80</v>
      </c>
      <c r="D265" s="11" t="s">
        <v>14</v>
      </c>
      <c r="E265" s="12">
        <v>79</v>
      </c>
    </row>
    <row r="266" spans="1:5" x14ac:dyDescent="0.3">
      <c r="A266" s="9" t="s">
        <v>20</v>
      </c>
      <c r="B266" s="10">
        <v>42</v>
      </c>
      <c r="D266" s="9" t="s">
        <v>14</v>
      </c>
      <c r="E266" s="10">
        <v>889</v>
      </c>
    </row>
    <row r="267" spans="1:5" x14ac:dyDescent="0.3">
      <c r="A267" s="11" t="s">
        <v>20</v>
      </c>
      <c r="B267" s="12">
        <v>139</v>
      </c>
      <c r="D267" s="11" t="s">
        <v>14</v>
      </c>
      <c r="E267" s="12">
        <v>56</v>
      </c>
    </row>
    <row r="268" spans="1:5" x14ac:dyDescent="0.3">
      <c r="A268" s="9" t="s">
        <v>20</v>
      </c>
      <c r="B268" s="10">
        <v>159</v>
      </c>
      <c r="D268" s="9" t="s">
        <v>14</v>
      </c>
      <c r="E268" s="10">
        <v>1</v>
      </c>
    </row>
    <row r="269" spans="1:5" x14ac:dyDescent="0.3">
      <c r="A269" s="11" t="s">
        <v>20</v>
      </c>
      <c r="B269" s="12">
        <v>381</v>
      </c>
      <c r="D269" s="11" t="s">
        <v>14</v>
      </c>
      <c r="E269" s="12">
        <v>83</v>
      </c>
    </row>
    <row r="270" spans="1:5" x14ac:dyDescent="0.3">
      <c r="A270" s="9" t="s">
        <v>20</v>
      </c>
      <c r="B270" s="10">
        <v>194</v>
      </c>
      <c r="D270" s="9" t="s">
        <v>14</v>
      </c>
      <c r="E270" s="10">
        <v>2025</v>
      </c>
    </row>
    <row r="271" spans="1:5" x14ac:dyDescent="0.3">
      <c r="A271" s="11" t="s">
        <v>20</v>
      </c>
      <c r="B271" s="12">
        <v>106</v>
      </c>
      <c r="D271" s="11" t="s">
        <v>14</v>
      </c>
      <c r="E271" s="12">
        <v>14</v>
      </c>
    </row>
    <row r="272" spans="1:5" x14ac:dyDescent="0.3">
      <c r="A272" s="9" t="s">
        <v>20</v>
      </c>
      <c r="B272" s="10">
        <v>142</v>
      </c>
      <c r="D272" s="9" t="s">
        <v>14</v>
      </c>
      <c r="E272" s="10">
        <v>656</v>
      </c>
    </row>
    <row r="273" spans="1:5" x14ac:dyDescent="0.3">
      <c r="A273" s="11" t="s">
        <v>20</v>
      </c>
      <c r="B273" s="12">
        <v>211</v>
      </c>
      <c r="D273" s="11" t="s">
        <v>14</v>
      </c>
      <c r="E273" s="12">
        <v>1596</v>
      </c>
    </row>
    <row r="274" spans="1:5" x14ac:dyDescent="0.3">
      <c r="A274" s="9" t="s">
        <v>20</v>
      </c>
      <c r="B274" s="10">
        <v>2756</v>
      </c>
      <c r="D274" s="9" t="s">
        <v>14</v>
      </c>
      <c r="E274" s="10">
        <v>10</v>
      </c>
    </row>
    <row r="275" spans="1:5" x14ac:dyDescent="0.3">
      <c r="A275" s="11" t="s">
        <v>20</v>
      </c>
      <c r="B275" s="12">
        <v>173</v>
      </c>
      <c r="D275" s="11" t="s">
        <v>14</v>
      </c>
      <c r="E275" s="12">
        <v>1121</v>
      </c>
    </row>
    <row r="276" spans="1:5" x14ac:dyDescent="0.3">
      <c r="A276" s="9" t="s">
        <v>20</v>
      </c>
      <c r="B276" s="10">
        <v>87</v>
      </c>
      <c r="D276" s="9" t="s">
        <v>14</v>
      </c>
      <c r="E276" s="10">
        <v>15</v>
      </c>
    </row>
    <row r="277" spans="1:5" x14ac:dyDescent="0.3">
      <c r="A277" s="11" t="s">
        <v>20</v>
      </c>
      <c r="B277" s="12">
        <v>1572</v>
      </c>
      <c r="D277" s="11" t="s">
        <v>14</v>
      </c>
      <c r="E277" s="12">
        <v>191</v>
      </c>
    </row>
    <row r="278" spans="1:5" x14ac:dyDescent="0.3">
      <c r="A278" s="9" t="s">
        <v>20</v>
      </c>
      <c r="B278" s="10">
        <v>2346</v>
      </c>
      <c r="D278" s="9" t="s">
        <v>14</v>
      </c>
      <c r="E278" s="10">
        <v>16</v>
      </c>
    </row>
    <row r="279" spans="1:5" x14ac:dyDescent="0.3">
      <c r="A279" s="11" t="s">
        <v>20</v>
      </c>
      <c r="B279" s="12">
        <v>115</v>
      </c>
      <c r="D279" s="11" t="s">
        <v>14</v>
      </c>
      <c r="E279" s="12">
        <v>17</v>
      </c>
    </row>
    <row r="280" spans="1:5" x14ac:dyDescent="0.3">
      <c r="A280" s="9" t="s">
        <v>20</v>
      </c>
      <c r="B280" s="10">
        <v>85</v>
      </c>
      <c r="D280" s="9" t="s">
        <v>14</v>
      </c>
      <c r="E280" s="10">
        <v>34</v>
      </c>
    </row>
    <row r="281" spans="1:5" x14ac:dyDescent="0.3">
      <c r="A281" s="11" t="s">
        <v>20</v>
      </c>
      <c r="B281" s="12">
        <v>144</v>
      </c>
      <c r="D281" s="11" t="s">
        <v>14</v>
      </c>
      <c r="E281" s="12">
        <v>1</v>
      </c>
    </row>
    <row r="282" spans="1:5" x14ac:dyDescent="0.3">
      <c r="A282" s="9" t="s">
        <v>20</v>
      </c>
      <c r="B282" s="10">
        <v>2443</v>
      </c>
      <c r="D282" s="9" t="s">
        <v>14</v>
      </c>
      <c r="E282" s="10">
        <v>1274</v>
      </c>
    </row>
    <row r="283" spans="1:5" x14ac:dyDescent="0.3">
      <c r="A283" s="11" t="s">
        <v>20</v>
      </c>
      <c r="B283" s="12">
        <v>64</v>
      </c>
      <c r="D283" s="11" t="s">
        <v>14</v>
      </c>
      <c r="E283" s="12">
        <v>210</v>
      </c>
    </row>
    <row r="284" spans="1:5" x14ac:dyDescent="0.3">
      <c r="A284" s="9" t="s">
        <v>20</v>
      </c>
      <c r="B284" s="10">
        <v>268</v>
      </c>
      <c r="D284" s="9" t="s">
        <v>14</v>
      </c>
      <c r="E284" s="10">
        <v>248</v>
      </c>
    </row>
    <row r="285" spans="1:5" x14ac:dyDescent="0.3">
      <c r="A285" s="11" t="s">
        <v>20</v>
      </c>
      <c r="B285" s="12">
        <v>195</v>
      </c>
      <c r="D285" s="11" t="s">
        <v>14</v>
      </c>
      <c r="E285" s="12">
        <v>513</v>
      </c>
    </row>
    <row r="286" spans="1:5" x14ac:dyDescent="0.3">
      <c r="A286" s="9" t="s">
        <v>20</v>
      </c>
      <c r="B286" s="10">
        <v>186</v>
      </c>
      <c r="D286" s="9" t="s">
        <v>14</v>
      </c>
      <c r="E286" s="10">
        <v>3410</v>
      </c>
    </row>
    <row r="287" spans="1:5" x14ac:dyDescent="0.3">
      <c r="A287" s="11" t="s">
        <v>20</v>
      </c>
      <c r="B287" s="12">
        <v>460</v>
      </c>
      <c r="D287" s="11" t="s">
        <v>14</v>
      </c>
      <c r="E287" s="12">
        <v>10</v>
      </c>
    </row>
    <row r="288" spans="1:5" x14ac:dyDescent="0.3">
      <c r="A288" s="9" t="s">
        <v>20</v>
      </c>
      <c r="B288" s="10">
        <v>2528</v>
      </c>
      <c r="D288" s="9" t="s">
        <v>14</v>
      </c>
      <c r="E288" s="10">
        <v>2201</v>
      </c>
    </row>
    <row r="289" spans="1:5" x14ac:dyDescent="0.3">
      <c r="A289" s="11" t="s">
        <v>20</v>
      </c>
      <c r="B289" s="12">
        <v>3657</v>
      </c>
      <c r="D289" s="11" t="s">
        <v>14</v>
      </c>
      <c r="E289" s="12">
        <v>676</v>
      </c>
    </row>
    <row r="290" spans="1:5" x14ac:dyDescent="0.3">
      <c r="A290" s="9" t="s">
        <v>20</v>
      </c>
      <c r="B290" s="10">
        <v>131</v>
      </c>
      <c r="D290" s="9" t="s">
        <v>14</v>
      </c>
      <c r="E290" s="10">
        <v>831</v>
      </c>
    </row>
    <row r="291" spans="1:5" x14ac:dyDescent="0.3">
      <c r="A291" s="11" t="s">
        <v>20</v>
      </c>
      <c r="B291" s="12">
        <v>239</v>
      </c>
      <c r="D291" s="11" t="s">
        <v>14</v>
      </c>
      <c r="E291" s="12">
        <v>859</v>
      </c>
    </row>
    <row r="292" spans="1:5" x14ac:dyDescent="0.3">
      <c r="A292" s="9" t="s">
        <v>20</v>
      </c>
      <c r="B292" s="10">
        <v>78</v>
      </c>
      <c r="D292" s="9" t="s">
        <v>14</v>
      </c>
      <c r="E292" s="10">
        <v>45</v>
      </c>
    </row>
    <row r="293" spans="1:5" x14ac:dyDescent="0.3">
      <c r="A293" s="11" t="s">
        <v>20</v>
      </c>
      <c r="B293" s="12">
        <v>1773</v>
      </c>
      <c r="D293" s="11" t="s">
        <v>14</v>
      </c>
      <c r="E293" s="12">
        <v>6</v>
      </c>
    </row>
    <row r="294" spans="1:5" x14ac:dyDescent="0.3">
      <c r="A294" s="9" t="s">
        <v>20</v>
      </c>
      <c r="B294" s="10">
        <v>32</v>
      </c>
      <c r="D294" s="9" t="s">
        <v>14</v>
      </c>
      <c r="E294" s="10">
        <v>7</v>
      </c>
    </row>
    <row r="295" spans="1:5" x14ac:dyDescent="0.3">
      <c r="A295" s="11" t="s">
        <v>20</v>
      </c>
      <c r="B295" s="12">
        <v>369</v>
      </c>
      <c r="D295" s="11" t="s">
        <v>14</v>
      </c>
      <c r="E295" s="12">
        <v>31</v>
      </c>
    </row>
    <row r="296" spans="1:5" x14ac:dyDescent="0.3">
      <c r="A296" s="9" t="s">
        <v>20</v>
      </c>
      <c r="B296" s="10">
        <v>89</v>
      </c>
      <c r="D296" s="9" t="s">
        <v>14</v>
      </c>
      <c r="E296" s="10">
        <v>78</v>
      </c>
    </row>
    <row r="297" spans="1:5" x14ac:dyDescent="0.3">
      <c r="A297" s="11" t="s">
        <v>20</v>
      </c>
      <c r="B297" s="12">
        <v>147</v>
      </c>
      <c r="D297" s="11" t="s">
        <v>14</v>
      </c>
      <c r="E297" s="12">
        <v>1225</v>
      </c>
    </row>
    <row r="298" spans="1:5" x14ac:dyDescent="0.3">
      <c r="A298" s="9" t="s">
        <v>20</v>
      </c>
      <c r="B298" s="10">
        <v>126</v>
      </c>
      <c r="D298" s="9" t="s">
        <v>14</v>
      </c>
      <c r="E298" s="10">
        <v>1</v>
      </c>
    </row>
    <row r="299" spans="1:5" x14ac:dyDescent="0.3">
      <c r="A299" s="11" t="s">
        <v>20</v>
      </c>
      <c r="B299" s="12">
        <v>2218</v>
      </c>
      <c r="D299" s="11" t="s">
        <v>14</v>
      </c>
      <c r="E299" s="12">
        <v>67</v>
      </c>
    </row>
    <row r="300" spans="1:5" x14ac:dyDescent="0.3">
      <c r="A300" s="9" t="s">
        <v>20</v>
      </c>
      <c r="B300" s="10">
        <v>202</v>
      </c>
      <c r="D300" s="9" t="s">
        <v>14</v>
      </c>
      <c r="E300" s="10">
        <v>19</v>
      </c>
    </row>
    <row r="301" spans="1:5" x14ac:dyDescent="0.3">
      <c r="A301" s="11" t="s">
        <v>20</v>
      </c>
      <c r="B301" s="12">
        <v>140</v>
      </c>
      <c r="D301" s="11" t="s">
        <v>14</v>
      </c>
      <c r="E301" s="12">
        <v>2108</v>
      </c>
    </row>
    <row r="302" spans="1:5" x14ac:dyDescent="0.3">
      <c r="A302" s="9" t="s">
        <v>20</v>
      </c>
      <c r="B302" s="10">
        <v>1052</v>
      </c>
      <c r="D302" s="9" t="s">
        <v>14</v>
      </c>
      <c r="E302" s="10">
        <v>679</v>
      </c>
    </row>
    <row r="303" spans="1:5" x14ac:dyDescent="0.3">
      <c r="A303" s="11" t="s">
        <v>20</v>
      </c>
      <c r="B303" s="12">
        <v>247</v>
      </c>
      <c r="D303" s="11" t="s">
        <v>14</v>
      </c>
      <c r="E303" s="12">
        <v>36</v>
      </c>
    </row>
    <row r="304" spans="1:5" x14ac:dyDescent="0.3">
      <c r="A304" s="9" t="s">
        <v>20</v>
      </c>
      <c r="B304" s="10">
        <v>84</v>
      </c>
      <c r="D304" s="9" t="s">
        <v>14</v>
      </c>
      <c r="E304" s="10">
        <v>47</v>
      </c>
    </row>
    <row r="305" spans="1:5" x14ac:dyDescent="0.3">
      <c r="A305" s="11" t="s">
        <v>20</v>
      </c>
      <c r="B305" s="12">
        <v>88</v>
      </c>
      <c r="D305" s="11" t="s">
        <v>14</v>
      </c>
      <c r="E305" s="12">
        <v>70</v>
      </c>
    </row>
    <row r="306" spans="1:5" x14ac:dyDescent="0.3">
      <c r="A306" s="9" t="s">
        <v>20</v>
      </c>
      <c r="B306" s="10">
        <v>156</v>
      </c>
      <c r="D306" s="9" t="s">
        <v>14</v>
      </c>
      <c r="E306" s="10">
        <v>154</v>
      </c>
    </row>
    <row r="307" spans="1:5" x14ac:dyDescent="0.3">
      <c r="A307" s="11" t="s">
        <v>20</v>
      </c>
      <c r="B307" s="12">
        <v>2985</v>
      </c>
      <c r="D307" s="11" t="s">
        <v>14</v>
      </c>
      <c r="E307" s="12">
        <v>22</v>
      </c>
    </row>
    <row r="308" spans="1:5" x14ac:dyDescent="0.3">
      <c r="A308" s="9" t="s">
        <v>20</v>
      </c>
      <c r="B308" s="10">
        <v>762</v>
      </c>
      <c r="D308" s="9" t="s">
        <v>14</v>
      </c>
      <c r="E308" s="10">
        <v>1758</v>
      </c>
    </row>
    <row r="309" spans="1:5" x14ac:dyDescent="0.3">
      <c r="A309" s="11" t="s">
        <v>20</v>
      </c>
      <c r="B309" s="12">
        <v>554</v>
      </c>
      <c r="D309" s="11" t="s">
        <v>14</v>
      </c>
      <c r="E309" s="12">
        <v>94</v>
      </c>
    </row>
    <row r="310" spans="1:5" x14ac:dyDescent="0.3">
      <c r="A310" s="9" t="s">
        <v>20</v>
      </c>
      <c r="B310" s="10">
        <v>135</v>
      </c>
      <c r="D310" s="9" t="s">
        <v>14</v>
      </c>
      <c r="E310" s="10">
        <v>33</v>
      </c>
    </row>
    <row r="311" spans="1:5" x14ac:dyDescent="0.3">
      <c r="A311" s="11" t="s">
        <v>20</v>
      </c>
      <c r="B311" s="12">
        <v>122</v>
      </c>
      <c r="D311" s="11" t="s">
        <v>14</v>
      </c>
      <c r="E311" s="12">
        <v>1</v>
      </c>
    </row>
    <row r="312" spans="1:5" x14ac:dyDescent="0.3">
      <c r="A312" s="9" t="s">
        <v>20</v>
      </c>
      <c r="B312" s="10">
        <v>221</v>
      </c>
      <c r="D312" s="9" t="s">
        <v>14</v>
      </c>
      <c r="E312" s="10">
        <v>31</v>
      </c>
    </row>
    <row r="313" spans="1:5" x14ac:dyDescent="0.3">
      <c r="A313" s="11" t="s">
        <v>20</v>
      </c>
      <c r="B313" s="12">
        <v>126</v>
      </c>
      <c r="D313" s="11" t="s">
        <v>14</v>
      </c>
      <c r="E313" s="12">
        <v>35</v>
      </c>
    </row>
    <row r="314" spans="1:5" x14ac:dyDescent="0.3">
      <c r="A314" s="9" t="s">
        <v>20</v>
      </c>
      <c r="B314" s="10">
        <v>1022</v>
      </c>
      <c r="D314" s="9" t="s">
        <v>14</v>
      </c>
      <c r="E314" s="10">
        <v>63</v>
      </c>
    </row>
    <row r="315" spans="1:5" x14ac:dyDescent="0.3">
      <c r="A315" s="11" t="s">
        <v>20</v>
      </c>
      <c r="B315" s="12">
        <v>3177</v>
      </c>
      <c r="D315" s="11" t="s">
        <v>14</v>
      </c>
      <c r="E315" s="12">
        <v>526</v>
      </c>
    </row>
    <row r="316" spans="1:5" x14ac:dyDescent="0.3">
      <c r="A316" s="9" t="s">
        <v>20</v>
      </c>
      <c r="B316" s="10">
        <v>198</v>
      </c>
      <c r="D316" s="9" t="s">
        <v>14</v>
      </c>
      <c r="E316" s="10">
        <v>121</v>
      </c>
    </row>
    <row r="317" spans="1:5" x14ac:dyDescent="0.3">
      <c r="A317" s="11" t="s">
        <v>20</v>
      </c>
      <c r="B317" s="12">
        <v>85</v>
      </c>
      <c r="D317" s="11" t="s">
        <v>14</v>
      </c>
      <c r="E317" s="12">
        <v>67</v>
      </c>
    </row>
    <row r="318" spans="1:5" x14ac:dyDescent="0.3">
      <c r="A318" s="9" t="s">
        <v>20</v>
      </c>
      <c r="B318" s="10">
        <v>3596</v>
      </c>
      <c r="D318" s="9" t="s">
        <v>14</v>
      </c>
      <c r="E318" s="10">
        <v>57</v>
      </c>
    </row>
    <row r="319" spans="1:5" x14ac:dyDescent="0.3">
      <c r="A319" s="11" t="s">
        <v>20</v>
      </c>
      <c r="B319" s="12">
        <v>244</v>
      </c>
      <c r="D319" s="11" t="s">
        <v>14</v>
      </c>
      <c r="E319" s="12">
        <v>1229</v>
      </c>
    </row>
    <row r="320" spans="1:5" x14ac:dyDescent="0.3">
      <c r="A320" s="9" t="s">
        <v>20</v>
      </c>
      <c r="B320" s="10">
        <v>5180</v>
      </c>
      <c r="D320" s="9" t="s">
        <v>14</v>
      </c>
      <c r="E320" s="10">
        <v>12</v>
      </c>
    </row>
    <row r="321" spans="1:5" x14ac:dyDescent="0.3">
      <c r="A321" s="11" t="s">
        <v>20</v>
      </c>
      <c r="B321" s="12">
        <v>589</v>
      </c>
      <c r="D321" s="11" t="s">
        <v>14</v>
      </c>
      <c r="E321" s="12">
        <v>452</v>
      </c>
    </row>
    <row r="322" spans="1:5" x14ac:dyDescent="0.3">
      <c r="A322" s="9" t="s">
        <v>20</v>
      </c>
      <c r="B322" s="10">
        <v>2725</v>
      </c>
      <c r="D322" s="9" t="s">
        <v>14</v>
      </c>
      <c r="E322" s="10">
        <v>1886</v>
      </c>
    </row>
    <row r="323" spans="1:5" x14ac:dyDescent="0.3">
      <c r="A323" s="11" t="s">
        <v>20</v>
      </c>
      <c r="B323" s="12">
        <v>300</v>
      </c>
      <c r="D323" s="11" t="s">
        <v>14</v>
      </c>
      <c r="E323" s="12">
        <v>1825</v>
      </c>
    </row>
    <row r="324" spans="1:5" x14ac:dyDescent="0.3">
      <c r="A324" s="9" t="s">
        <v>20</v>
      </c>
      <c r="B324" s="10">
        <v>144</v>
      </c>
      <c r="D324" s="9" t="s">
        <v>14</v>
      </c>
      <c r="E324" s="10">
        <v>31</v>
      </c>
    </row>
    <row r="325" spans="1:5" x14ac:dyDescent="0.3">
      <c r="A325" s="11" t="s">
        <v>20</v>
      </c>
      <c r="B325" s="12">
        <v>87</v>
      </c>
      <c r="D325" s="11" t="s">
        <v>14</v>
      </c>
      <c r="E325" s="12">
        <v>107</v>
      </c>
    </row>
    <row r="326" spans="1:5" x14ac:dyDescent="0.3">
      <c r="A326" s="9" t="s">
        <v>20</v>
      </c>
      <c r="B326" s="10">
        <v>3116</v>
      </c>
      <c r="D326" s="9" t="s">
        <v>14</v>
      </c>
      <c r="E326" s="10">
        <v>27</v>
      </c>
    </row>
    <row r="327" spans="1:5" x14ac:dyDescent="0.3">
      <c r="A327" s="11" t="s">
        <v>20</v>
      </c>
      <c r="B327" s="12">
        <v>909</v>
      </c>
      <c r="D327" s="11" t="s">
        <v>14</v>
      </c>
      <c r="E327" s="12">
        <v>1221</v>
      </c>
    </row>
    <row r="328" spans="1:5" x14ac:dyDescent="0.3">
      <c r="A328" s="9" t="s">
        <v>20</v>
      </c>
      <c r="B328" s="10">
        <v>1613</v>
      </c>
      <c r="D328" s="9" t="s">
        <v>14</v>
      </c>
      <c r="E328" s="10">
        <v>1</v>
      </c>
    </row>
    <row r="329" spans="1:5" x14ac:dyDescent="0.3">
      <c r="A329" s="11" t="s">
        <v>20</v>
      </c>
      <c r="B329" s="12">
        <v>136</v>
      </c>
      <c r="D329" s="11" t="s">
        <v>14</v>
      </c>
      <c r="E329" s="12">
        <v>16</v>
      </c>
    </row>
    <row r="330" spans="1:5" x14ac:dyDescent="0.3">
      <c r="A330" s="9" t="s">
        <v>20</v>
      </c>
      <c r="B330" s="10">
        <v>130</v>
      </c>
      <c r="D330" s="9" t="s">
        <v>14</v>
      </c>
      <c r="E330" s="10">
        <v>41</v>
      </c>
    </row>
    <row r="331" spans="1:5" x14ac:dyDescent="0.3">
      <c r="A331" s="11" t="s">
        <v>20</v>
      </c>
      <c r="B331" s="12">
        <v>102</v>
      </c>
      <c r="D331" s="11" t="s">
        <v>14</v>
      </c>
      <c r="E331" s="12">
        <v>523</v>
      </c>
    </row>
    <row r="332" spans="1:5" x14ac:dyDescent="0.3">
      <c r="A332" s="9" t="s">
        <v>20</v>
      </c>
      <c r="B332" s="10">
        <v>4006</v>
      </c>
      <c r="D332" s="9" t="s">
        <v>14</v>
      </c>
      <c r="E332" s="10">
        <v>141</v>
      </c>
    </row>
    <row r="333" spans="1:5" x14ac:dyDescent="0.3">
      <c r="A333" s="11" t="s">
        <v>20</v>
      </c>
      <c r="B333" s="12">
        <v>1629</v>
      </c>
      <c r="D333" s="11" t="s">
        <v>14</v>
      </c>
      <c r="E333" s="12">
        <v>52</v>
      </c>
    </row>
    <row r="334" spans="1:5" x14ac:dyDescent="0.3">
      <c r="A334" s="9" t="s">
        <v>20</v>
      </c>
      <c r="B334" s="10">
        <v>2188</v>
      </c>
      <c r="D334" s="9" t="s">
        <v>14</v>
      </c>
      <c r="E334" s="10">
        <v>225</v>
      </c>
    </row>
    <row r="335" spans="1:5" x14ac:dyDescent="0.3">
      <c r="A335" s="11" t="s">
        <v>20</v>
      </c>
      <c r="B335" s="12">
        <v>2409</v>
      </c>
      <c r="D335" s="11" t="s">
        <v>14</v>
      </c>
      <c r="E335" s="12">
        <v>38</v>
      </c>
    </row>
    <row r="336" spans="1:5" x14ac:dyDescent="0.3">
      <c r="A336" s="9" t="s">
        <v>20</v>
      </c>
      <c r="B336" s="10">
        <v>194</v>
      </c>
      <c r="D336" s="9" t="s">
        <v>14</v>
      </c>
      <c r="E336" s="10">
        <v>15</v>
      </c>
    </row>
    <row r="337" spans="1:5" x14ac:dyDescent="0.3">
      <c r="A337" s="11" t="s">
        <v>20</v>
      </c>
      <c r="B337" s="12">
        <v>1140</v>
      </c>
      <c r="D337" s="11" t="s">
        <v>14</v>
      </c>
      <c r="E337" s="12">
        <v>37</v>
      </c>
    </row>
    <row r="338" spans="1:5" x14ac:dyDescent="0.3">
      <c r="A338" s="9" t="s">
        <v>20</v>
      </c>
      <c r="B338" s="10">
        <v>102</v>
      </c>
      <c r="D338" s="9" t="s">
        <v>14</v>
      </c>
      <c r="E338" s="10">
        <v>112</v>
      </c>
    </row>
    <row r="339" spans="1:5" x14ac:dyDescent="0.3">
      <c r="A339" s="11" t="s">
        <v>20</v>
      </c>
      <c r="B339" s="12">
        <v>2857</v>
      </c>
      <c r="D339" s="11" t="s">
        <v>14</v>
      </c>
      <c r="E339" s="12">
        <v>21</v>
      </c>
    </row>
    <row r="340" spans="1:5" x14ac:dyDescent="0.3">
      <c r="A340" s="9" t="s">
        <v>20</v>
      </c>
      <c r="B340" s="10">
        <v>107</v>
      </c>
      <c r="D340" s="9" t="s">
        <v>14</v>
      </c>
      <c r="E340" s="10">
        <v>67</v>
      </c>
    </row>
    <row r="341" spans="1:5" x14ac:dyDescent="0.3">
      <c r="A341" s="11" t="s">
        <v>20</v>
      </c>
      <c r="B341" s="12">
        <v>160</v>
      </c>
      <c r="D341" s="11" t="s">
        <v>14</v>
      </c>
      <c r="E341" s="12">
        <v>78</v>
      </c>
    </row>
    <row r="342" spans="1:5" x14ac:dyDescent="0.3">
      <c r="A342" s="9" t="s">
        <v>20</v>
      </c>
      <c r="B342" s="10">
        <v>2230</v>
      </c>
      <c r="D342" s="9" t="s">
        <v>14</v>
      </c>
      <c r="E342" s="10">
        <v>67</v>
      </c>
    </row>
    <row r="343" spans="1:5" x14ac:dyDescent="0.3">
      <c r="A343" s="11" t="s">
        <v>20</v>
      </c>
      <c r="B343" s="12">
        <v>316</v>
      </c>
      <c r="D343" s="11" t="s">
        <v>14</v>
      </c>
      <c r="E343" s="12">
        <v>263</v>
      </c>
    </row>
    <row r="344" spans="1:5" x14ac:dyDescent="0.3">
      <c r="A344" s="9" t="s">
        <v>20</v>
      </c>
      <c r="B344" s="10">
        <v>117</v>
      </c>
      <c r="D344" s="9" t="s">
        <v>14</v>
      </c>
      <c r="E344" s="10">
        <v>1691</v>
      </c>
    </row>
    <row r="345" spans="1:5" x14ac:dyDescent="0.3">
      <c r="A345" s="11" t="s">
        <v>20</v>
      </c>
      <c r="B345" s="12">
        <v>6406</v>
      </c>
      <c r="D345" s="11" t="s">
        <v>14</v>
      </c>
      <c r="E345" s="12">
        <v>181</v>
      </c>
    </row>
    <row r="346" spans="1:5" x14ac:dyDescent="0.3">
      <c r="A346" s="9" t="s">
        <v>20</v>
      </c>
      <c r="B346" s="10">
        <v>192</v>
      </c>
      <c r="D346" s="9" t="s">
        <v>14</v>
      </c>
      <c r="E346" s="10">
        <v>13</v>
      </c>
    </row>
    <row r="347" spans="1:5" x14ac:dyDescent="0.3">
      <c r="A347" s="11" t="s">
        <v>20</v>
      </c>
      <c r="B347" s="12">
        <v>26</v>
      </c>
      <c r="D347" s="11" t="s">
        <v>14</v>
      </c>
      <c r="E347" s="12">
        <v>1</v>
      </c>
    </row>
    <row r="348" spans="1:5" x14ac:dyDescent="0.3">
      <c r="A348" s="9" t="s">
        <v>20</v>
      </c>
      <c r="B348" s="10">
        <v>723</v>
      </c>
      <c r="D348" s="9" t="s">
        <v>14</v>
      </c>
      <c r="E348" s="10">
        <v>21</v>
      </c>
    </row>
    <row r="349" spans="1:5" x14ac:dyDescent="0.3">
      <c r="A349" s="11" t="s">
        <v>20</v>
      </c>
      <c r="B349" s="12">
        <v>170</v>
      </c>
      <c r="D349" s="11" t="s">
        <v>14</v>
      </c>
      <c r="E349" s="12">
        <v>830</v>
      </c>
    </row>
    <row r="350" spans="1:5" x14ac:dyDescent="0.3">
      <c r="A350" s="9" t="s">
        <v>20</v>
      </c>
      <c r="B350" s="10">
        <v>238</v>
      </c>
      <c r="D350" s="9" t="s">
        <v>14</v>
      </c>
      <c r="E350" s="10">
        <v>130</v>
      </c>
    </row>
    <row r="351" spans="1:5" x14ac:dyDescent="0.3">
      <c r="A351" s="11" t="s">
        <v>20</v>
      </c>
      <c r="B351" s="12">
        <v>55</v>
      </c>
      <c r="D351" s="11" t="s">
        <v>14</v>
      </c>
      <c r="E351" s="12">
        <v>55</v>
      </c>
    </row>
    <row r="352" spans="1:5" x14ac:dyDescent="0.3">
      <c r="A352" s="9" t="s">
        <v>20</v>
      </c>
      <c r="B352" s="10">
        <v>128</v>
      </c>
      <c r="D352" s="9" t="s">
        <v>14</v>
      </c>
      <c r="E352" s="10">
        <v>114</v>
      </c>
    </row>
    <row r="353" spans="1:5" x14ac:dyDescent="0.3">
      <c r="A353" s="11" t="s">
        <v>20</v>
      </c>
      <c r="B353" s="12">
        <v>2144</v>
      </c>
      <c r="D353" s="11" t="s">
        <v>14</v>
      </c>
      <c r="E353" s="12">
        <v>594</v>
      </c>
    </row>
    <row r="354" spans="1:5" x14ac:dyDescent="0.3">
      <c r="A354" s="9" t="s">
        <v>20</v>
      </c>
      <c r="B354" s="10">
        <v>2693</v>
      </c>
      <c r="D354" s="9" t="s">
        <v>14</v>
      </c>
      <c r="E354" s="10">
        <v>24</v>
      </c>
    </row>
    <row r="355" spans="1:5" x14ac:dyDescent="0.3">
      <c r="A355" s="11" t="s">
        <v>20</v>
      </c>
      <c r="B355" s="12">
        <v>432</v>
      </c>
      <c r="D355" s="11" t="s">
        <v>14</v>
      </c>
      <c r="E355" s="12">
        <v>252</v>
      </c>
    </row>
    <row r="356" spans="1:5" x14ac:dyDescent="0.3">
      <c r="A356" s="9" t="s">
        <v>20</v>
      </c>
      <c r="B356" s="10">
        <v>189</v>
      </c>
      <c r="D356" s="9" t="s">
        <v>14</v>
      </c>
      <c r="E356" s="10">
        <v>67</v>
      </c>
    </row>
    <row r="357" spans="1:5" x14ac:dyDescent="0.3">
      <c r="A357" s="11" t="s">
        <v>20</v>
      </c>
      <c r="B357" s="12">
        <v>154</v>
      </c>
      <c r="D357" s="11" t="s">
        <v>14</v>
      </c>
      <c r="E357" s="12">
        <v>742</v>
      </c>
    </row>
    <row r="358" spans="1:5" x14ac:dyDescent="0.3">
      <c r="A358" s="9" t="s">
        <v>20</v>
      </c>
      <c r="B358" s="10">
        <v>96</v>
      </c>
      <c r="D358" s="9" t="s">
        <v>14</v>
      </c>
      <c r="E358" s="10">
        <v>75</v>
      </c>
    </row>
    <row r="359" spans="1:5" x14ac:dyDescent="0.3">
      <c r="A359" s="11" t="s">
        <v>20</v>
      </c>
      <c r="B359" s="12">
        <v>3063</v>
      </c>
      <c r="D359" s="11" t="s">
        <v>14</v>
      </c>
      <c r="E359" s="12">
        <v>4405</v>
      </c>
    </row>
    <row r="360" spans="1:5" x14ac:dyDescent="0.3">
      <c r="A360" s="9" t="s">
        <v>20</v>
      </c>
      <c r="B360" s="10">
        <v>2266</v>
      </c>
      <c r="D360" s="9" t="s">
        <v>14</v>
      </c>
      <c r="E360" s="10">
        <v>92</v>
      </c>
    </row>
    <row r="361" spans="1:5" x14ac:dyDescent="0.3">
      <c r="A361" s="11" t="s">
        <v>20</v>
      </c>
      <c r="B361" s="12">
        <v>194</v>
      </c>
      <c r="D361" s="11" t="s">
        <v>14</v>
      </c>
      <c r="E361" s="12">
        <v>64</v>
      </c>
    </row>
    <row r="362" spans="1:5" x14ac:dyDescent="0.3">
      <c r="A362" s="9" t="s">
        <v>20</v>
      </c>
      <c r="B362" s="10">
        <v>129</v>
      </c>
      <c r="D362" s="9" t="s">
        <v>14</v>
      </c>
      <c r="E362" s="10">
        <v>64</v>
      </c>
    </row>
    <row r="363" spans="1:5" x14ac:dyDescent="0.3">
      <c r="A363" s="11" t="s">
        <v>20</v>
      </c>
      <c r="B363" s="12">
        <v>375</v>
      </c>
      <c r="D363" s="11" t="s">
        <v>14</v>
      </c>
      <c r="E363" s="12">
        <v>842</v>
      </c>
    </row>
    <row r="364" spans="1:5" x14ac:dyDescent="0.3">
      <c r="A364" s="9" t="s">
        <v>20</v>
      </c>
      <c r="B364" s="10">
        <v>409</v>
      </c>
      <c r="D364" s="9" t="s">
        <v>14</v>
      </c>
      <c r="E364" s="10">
        <v>112</v>
      </c>
    </row>
    <row r="365" spans="1:5" x14ac:dyDescent="0.3">
      <c r="A365" s="11" t="s">
        <v>20</v>
      </c>
      <c r="B365" s="12">
        <v>234</v>
      </c>
      <c r="D365" s="11" t="s">
        <v>14</v>
      </c>
      <c r="E365" s="12">
        <v>374</v>
      </c>
    </row>
    <row r="366" spans="1:5" x14ac:dyDescent="0.3">
      <c r="A366" s="9" t="s">
        <v>20</v>
      </c>
      <c r="B366" s="10">
        <v>3016</v>
      </c>
    </row>
    <row r="367" spans="1:5" x14ac:dyDescent="0.3">
      <c r="A367" s="11" t="s">
        <v>20</v>
      </c>
      <c r="B367" s="12">
        <v>264</v>
      </c>
    </row>
    <row r="368" spans="1:5" x14ac:dyDescent="0.3">
      <c r="A368" s="9" t="s">
        <v>20</v>
      </c>
      <c r="B368" s="10">
        <v>272</v>
      </c>
    </row>
    <row r="369" spans="1:2" x14ac:dyDescent="0.3">
      <c r="A369" s="11" t="s">
        <v>20</v>
      </c>
      <c r="B369" s="12">
        <v>419</v>
      </c>
    </row>
    <row r="370" spans="1:2" x14ac:dyDescent="0.3">
      <c r="A370" s="9" t="s">
        <v>20</v>
      </c>
      <c r="B370" s="10">
        <v>1621</v>
      </c>
    </row>
    <row r="371" spans="1:2" x14ac:dyDescent="0.3">
      <c r="A371" s="11" t="s">
        <v>20</v>
      </c>
      <c r="B371" s="12">
        <v>1101</v>
      </c>
    </row>
    <row r="372" spans="1:2" x14ac:dyDescent="0.3">
      <c r="A372" s="9" t="s">
        <v>20</v>
      </c>
      <c r="B372" s="10">
        <v>1073</v>
      </c>
    </row>
    <row r="373" spans="1:2" x14ac:dyDescent="0.3">
      <c r="A373" s="11" t="s">
        <v>20</v>
      </c>
      <c r="B373" s="12">
        <v>331</v>
      </c>
    </row>
    <row r="374" spans="1:2" x14ac:dyDescent="0.3">
      <c r="A374" s="9" t="s">
        <v>20</v>
      </c>
      <c r="B374" s="10">
        <v>1170</v>
      </c>
    </row>
    <row r="375" spans="1:2" x14ac:dyDescent="0.3">
      <c r="A375" s="11" t="s">
        <v>20</v>
      </c>
      <c r="B375" s="12">
        <v>363</v>
      </c>
    </row>
    <row r="376" spans="1:2" x14ac:dyDescent="0.3">
      <c r="A376" s="9" t="s">
        <v>20</v>
      </c>
      <c r="B376" s="10">
        <v>103</v>
      </c>
    </row>
    <row r="377" spans="1:2" x14ac:dyDescent="0.3">
      <c r="A377" s="11" t="s">
        <v>20</v>
      </c>
      <c r="B377" s="12">
        <v>147</v>
      </c>
    </row>
    <row r="378" spans="1:2" x14ac:dyDescent="0.3">
      <c r="A378" s="9" t="s">
        <v>20</v>
      </c>
      <c r="B378" s="10">
        <v>110</v>
      </c>
    </row>
    <row r="379" spans="1:2" x14ac:dyDescent="0.3">
      <c r="A379" s="11" t="s">
        <v>20</v>
      </c>
      <c r="B379" s="12">
        <v>134</v>
      </c>
    </row>
    <row r="380" spans="1:2" x14ac:dyDescent="0.3">
      <c r="A380" s="9" t="s">
        <v>20</v>
      </c>
      <c r="B380" s="10">
        <v>269</v>
      </c>
    </row>
    <row r="381" spans="1:2" x14ac:dyDescent="0.3">
      <c r="A381" s="11" t="s">
        <v>20</v>
      </c>
      <c r="B381" s="12">
        <v>175</v>
      </c>
    </row>
    <row r="382" spans="1:2" x14ac:dyDescent="0.3">
      <c r="A382" s="9" t="s">
        <v>20</v>
      </c>
      <c r="B382" s="10">
        <v>69</v>
      </c>
    </row>
    <row r="383" spans="1:2" x14ac:dyDescent="0.3">
      <c r="A383" s="11" t="s">
        <v>20</v>
      </c>
      <c r="B383" s="12">
        <v>190</v>
      </c>
    </row>
    <row r="384" spans="1:2" x14ac:dyDescent="0.3">
      <c r="A384" s="9" t="s">
        <v>20</v>
      </c>
      <c r="B384" s="10">
        <v>237</v>
      </c>
    </row>
    <row r="385" spans="1:2" x14ac:dyDescent="0.3">
      <c r="A385" s="11" t="s">
        <v>20</v>
      </c>
      <c r="B385" s="12">
        <v>196</v>
      </c>
    </row>
    <row r="386" spans="1:2" x14ac:dyDescent="0.3">
      <c r="A386" s="9" t="s">
        <v>20</v>
      </c>
      <c r="B386" s="10">
        <v>7295</v>
      </c>
    </row>
    <row r="387" spans="1:2" x14ac:dyDescent="0.3">
      <c r="A387" s="11" t="s">
        <v>20</v>
      </c>
      <c r="B387" s="12">
        <v>2893</v>
      </c>
    </row>
    <row r="388" spans="1:2" x14ac:dyDescent="0.3">
      <c r="A388" s="9" t="s">
        <v>20</v>
      </c>
      <c r="B388" s="10">
        <v>820</v>
      </c>
    </row>
    <row r="389" spans="1:2" x14ac:dyDescent="0.3">
      <c r="A389" s="11" t="s">
        <v>20</v>
      </c>
      <c r="B389" s="12">
        <v>2038</v>
      </c>
    </row>
    <row r="390" spans="1:2" x14ac:dyDescent="0.3">
      <c r="A390" s="9" t="s">
        <v>20</v>
      </c>
      <c r="B390" s="10">
        <v>116</v>
      </c>
    </row>
    <row r="391" spans="1:2" x14ac:dyDescent="0.3">
      <c r="A391" s="11" t="s">
        <v>20</v>
      </c>
      <c r="B391" s="12">
        <v>1345</v>
      </c>
    </row>
    <row r="392" spans="1:2" x14ac:dyDescent="0.3">
      <c r="A392" s="9" t="s">
        <v>20</v>
      </c>
      <c r="B392" s="10">
        <v>168</v>
      </c>
    </row>
    <row r="393" spans="1:2" x14ac:dyDescent="0.3">
      <c r="A393" s="11" t="s">
        <v>20</v>
      </c>
      <c r="B393" s="12">
        <v>137</v>
      </c>
    </row>
    <row r="394" spans="1:2" x14ac:dyDescent="0.3">
      <c r="A394" s="9" t="s">
        <v>20</v>
      </c>
      <c r="B394" s="10">
        <v>186</v>
      </c>
    </row>
    <row r="395" spans="1:2" x14ac:dyDescent="0.3">
      <c r="A395" s="11" t="s">
        <v>20</v>
      </c>
      <c r="B395" s="12">
        <v>125</v>
      </c>
    </row>
    <row r="396" spans="1:2" x14ac:dyDescent="0.3">
      <c r="A396" s="9" t="s">
        <v>20</v>
      </c>
      <c r="B396" s="10">
        <v>202</v>
      </c>
    </row>
    <row r="397" spans="1:2" x14ac:dyDescent="0.3">
      <c r="A397" s="11" t="s">
        <v>20</v>
      </c>
      <c r="B397" s="12">
        <v>103</v>
      </c>
    </row>
    <row r="398" spans="1:2" x14ac:dyDescent="0.3">
      <c r="A398" s="9" t="s">
        <v>20</v>
      </c>
      <c r="B398" s="10">
        <v>1785</v>
      </c>
    </row>
    <row r="399" spans="1:2" x14ac:dyDescent="0.3">
      <c r="A399" s="11" t="s">
        <v>20</v>
      </c>
      <c r="B399" s="12">
        <v>157</v>
      </c>
    </row>
    <row r="400" spans="1:2" x14ac:dyDescent="0.3">
      <c r="A400" s="9" t="s">
        <v>20</v>
      </c>
      <c r="B400" s="10">
        <v>555</v>
      </c>
    </row>
    <row r="401" spans="1:2" x14ac:dyDescent="0.3">
      <c r="A401" s="11" t="s">
        <v>20</v>
      </c>
      <c r="B401" s="12">
        <v>297</v>
      </c>
    </row>
    <row r="402" spans="1:2" x14ac:dyDescent="0.3">
      <c r="A402" s="9" t="s">
        <v>20</v>
      </c>
      <c r="B402" s="10">
        <v>123</v>
      </c>
    </row>
    <row r="403" spans="1:2" x14ac:dyDescent="0.3">
      <c r="A403" s="11" t="s">
        <v>20</v>
      </c>
      <c r="B403" s="12">
        <v>3036</v>
      </c>
    </row>
    <row r="404" spans="1:2" x14ac:dyDescent="0.3">
      <c r="A404" s="9" t="s">
        <v>20</v>
      </c>
      <c r="B404" s="10">
        <v>144</v>
      </c>
    </row>
    <row r="405" spans="1:2" x14ac:dyDescent="0.3">
      <c r="A405" s="11" t="s">
        <v>20</v>
      </c>
      <c r="B405" s="12">
        <v>121</v>
      </c>
    </row>
    <row r="406" spans="1:2" x14ac:dyDescent="0.3">
      <c r="A406" s="9" t="s">
        <v>20</v>
      </c>
      <c r="B406" s="10">
        <v>181</v>
      </c>
    </row>
    <row r="407" spans="1:2" x14ac:dyDescent="0.3">
      <c r="A407" s="11" t="s">
        <v>20</v>
      </c>
      <c r="B407" s="12">
        <v>122</v>
      </c>
    </row>
    <row r="408" spans="1:2" x14ac:dyDescent="0.3">
      <c r="A408" s="9" t="s">
        <v>20</v>
      </c>
      <c r="B408" s="10">
        <v>1071</v>
      </c>
    </row>
    <row r="409" spans="1:2" x14ac:dyDescent="0.3">
      <c r="A409" s="11" t="s">
        <v>20</v>
      </c>
      <c r="B409" s="12">
        <v>980</v>
      </c>
    </row>
    <row r="410" spans="1:2" x14ac:dyDescent="0.3">
      <c r="A410" s="9" t="s">
        <v>20</v>
      </c>
      <c r="B410" s="10">
        <v>536</v>
      </c>
    </row>
    <row r="411" spans="1:2" x14ac:dyDescent="0.3">
      <c r="A411" s="11" t="s">
        <v>20</v>
      </c>
      <c r="B411" s="12">
        <v>1991</v>
      </c>
    </row>
    <row r="412" spans="1:2" x14ac:dyDescent="0.3">
      <c r="A412" s="9" t="s">
        <v>20</v>
      </c>
      <c r="B412" s="10">
        <v>180</v>
      </c>
    </row>
    <row r="413" spans="1:2" x14ac:dyDescent="0.3">
      <c r="A413" s="11" t="s">
        <v>20</v>
      </c>
      <c r="B413" s="12">
        <v>130</v>
      </c>
    </row>
    <row r="414" spans="1:2" x14ac:dyDescent="0.3">
      <c r="A414" s="9" t="s">
        <v>20</v>
      </c>
      <c r="B414" s="10">
        <v>122</v>
      </c>
    </row>
    <row r="415" spans="1:2" x14ac:dyDescent="0.3">
      <c r="A415" s="11" t="s">
        <v>20</v>
      </c>
      <c r="B415" s="12">
        <v>140</v>
      </c>
    </row>
    <row r="416" spans="1:2" x14ac:dyDescent="0.3">
      <c r="A416" s="9" t="s">
        <v>20</v>
      </c>
      <c r="B416" s="10">
        <v>3388</v>
      </c>
    </row>
    <row r="417" spans="1:2" x14ac:dyDescent="0.3">
      <c r="A417" s="11" t="s">
        <v>20</v>
      </c>
      <c r="B417" s="12">
        <v>280</v>
      </c>
    </row>
    <row r="418" spans="1:2" x14ac:dyDescent="0.3">
      <c r="A418" s="9" t="s">
        <v>20</v>
      </c>
      <c r="B418" s="10">
        <v>366</v>
      </c>
    </row>
    <row r="419" spans="1:2" x14ac:dyDescent="0.3">
      <c r="A419" s="11" t="s">
        <v>20</v>
      </c>
      <c r="B419" s="12">
        <v>270</v>
      </c>
    </row>
    <row r="420" spans="1:2" x14ac:dyDescent="0.3">
      <c r="A420" s="9" t="s">
        <v>20</v>
      </c>
      <c r="B420" s="10">
        <v>137</v>
      </c>
    </row>
    <row r="421" spans="1:2" x14ac:dyDescent="0.3">
      <c r="A421" s="11" t="s">
        <v>20</v>
      </c>
      <c r="B421" s="12">
        <v>3205</v>
      </c>
    </row>
    <row r="422" spans="1:2" x14ac:dyDescent="0.3">
      <c r="A422" s="9" t="s">
        <v>20</v>
      </c>
      <c r="B422" s="10">
        <v>288</v>
      </c>
    </row>
    <row r="423" spans="1:2" x14ac:dyDescent="0.3">
      <c r="A423" s="11" t="s">
        <v>20</v>
      </c>
      <c r="B423" s="12">
        <v>148</v>
      </c>
    </row>
    <row r="424" spans="1:2" x14ac:dyDescent="0.3">
      <c r="A424" s="9" t="s">
        <v>20</v>
      </c>
      <c r="B424" s="10">
        <v>114</v>
      </c>
    </row>
    <row r="425" spans="1:2" x14ac:dyDescent="0.3">
      <c r="A425" s="11" t="s">
        <v>20</v>
      </c>
      <c r="B425" s="12">
        <v>1518</v>
      </c>
    </row>
    <row r="426" spans="1:2" x14ac:dyDescent="0.3">
      <c r="A426" s="9" t="s">
        <v>20</v>
      </c>
      <c r="B426" s="10">
        <v>166</v>
      </c>
    </row>
    <row r="427" spans="1:2" x14ac:dyDescent="0.3">
      <c r="A427" s="11" t="s">
        <v>20</v>
      </c>
      <c r="B427" s="12">
        <v>100</v>
      </c>
    </row>
    <row r="428" spans="1:2" x14ac:dyDescent="0.3">
      <c r="A428" s="9" t="s">
        <v>20</v>
      </c>
      <c r="B428" s="10">
        <v>235</v>
      </c>
    </row>
    <row r="429" spans="1:2" x14ac:dyDescent="0.3">
      <c r="A429" s="11" t="s">
        <v>20</v>
      </c>
      <c r="B429" s="12">
        <v>148</v>
      </c>
    </row>
    <row r="430" spans="1:2" x14ac:dyDescent="0.3">
      <c r="A430" s="9" t="s">
        <v>20</v>
      </c>
      <c r="B430" s="10">
        <v>198</v>
      </c>
    </row>
    <row r="431" spans="1:2" x14ac:dyDescent="0.3">
      <c r="A431" s="11" t="s">
        <v>20</v>
      </c>
      <c r="B431" s="12">
        <v>150</v>
      </c>
    </row>
    <row r="432" spans="1:2" x14ac:dyDescent="0.3">
      <c r="A432" s="9" t="s">
        <v>20</v>
      </c>
      <c r="B432" s="10">
        <v>216</v>
      </c>
    </row>
    <row r="433" spans="1:2" x14ac:dyDescent="0.3">
      <c r="A433" s="11" t="s">
        <v>20</v>
      </c>
      <c r="B433" s="12">
        <v>5139</v>
      </c>
    </row>
    <row r="434" spans="1:2" x14ac:dyDescent="0.3">
      <c r="A434" s="9" t="s">
        <v>20</v>
      </c>
      <c r="B434" s="10">
        <v>2353</v>
      </c>
    </row>
    <row r="435" spans="1:2" x14ac:dyDescent="0.3">
      <c r="A435" s="11" t="s">
        <v>20</v>
      </c>
      <c r="B435" s="12">
        <v>78</v>
      </c>
    </row>
    <row r="436" spans="1:2" x14ac:dyDescent="0.3">
      <c r="A436" s="9" t="s">
        <v>20</v>
      </c>
      <c r="B436" s="10">
        <v>174</v>
      </c>
    </row>
    <row r="437" spans="1:2" x14ac:dyDescent="0.3">
      <c r="A437" s="11" t="s">
        <v>20</v>
      </c>
      <c r="B437" s="12">
        <v>164</v>
      </c>
    </row>
    <row r="438" spans="1:2" x14ac:dyDescent="0.3">
      <c r="A438" s="9" t="s">
        <v>20</v>
      </c>
      <c r="B438" s="10">
        <v>161</v>
      </c>
    </row>
    <row r="439" spans="1:2" x14ac:dyDescent="0.3">
      <c r="A439" s="11" t="s">
        <v>20</v>
      </c>
      <c r="B439" s="12">
        <v>138</v>
      </c>
    </row>
    <row r="440" spans="1:2" x14ac:dyDescent="0.3">
      <c r="A440" s="9" t="s">
        <v>20</v>
      </c>
      <c r="B440" s="10">
        <v>3308</v>
      </c>
    </row>
    <row r="441" spans="1:2" x14ac:dyDescent="0.3">
      <c r="A441" s="11" t="s">
        <v>20</v>
      </c>
      <c r="B441" s="12">
        <v>127</v>
      </c>
    </row>
    <row r="442" spans="1:2" x14ac:dyDescent="0.3">
      <c r="A442" s="9" t="s">
        <v>20</v>
      </c>
      <c r="B442" s="10">
        <v>207</v>
      </c>
    </row>
    <row r="443" spans="1:2" x14ac:dyDescent="0.3">
      <c r="A443" s="11" t="s">
        <v>20</v>
      </c>
      <c r="B443" s="12">
        <v>181</v>
      </c>
    </row>
    <row r="444" spans="1:2" x14ac:dyDescent="0.3">
      <c r="A444" s="9" t="s">
        <v>20</v>
      </c>
      <c r="B444" s="10">
        <v>110</v>
      </c>
    </row>
    <row r="445" spans="1:2" x14ac:dyDescent="0.3">
      <c r="A445" s="11" t="s">
        <v>20</v>
      </c>
      <c r="B445" s="12">
        <v>185</v>
      </c>
    </row>
    <row r="446" spans="1:2" x14ac:dyDescent="0.3">
      <c r="A446" s="9" t="s">
        <v>20</v>
      </c>
      <c r="B446" s="10">
        <v>121</v>
      </c>
    </row>
    <row r="447" spans="1:2" x14ac:dyDescent="0.3">
      <c r="A447" s="11" t="s">
        <v>20</v>
      </c>
      <c r="B447" s="12">
        <v>106</v>
      </c>
    </row>
    <row r="448" spans="1:2" x14ac:dyDescent="0.3">
      <c r="A448" s="9" t="s">
        <v>20</v>
      </c>
      <c r="B448" s="10">
        <v>142</v>
      </c>
    </row>
    <row r="449" spans="1:2" x14ac:dyDescent="0.3">
      <c r="A449" s="11" t="s">
        <v>20</v>
      </c>
      <c r="B449" s="12">
        <v>233</v>
      </c>
    </row>
    <row r="450" spans="1:2" x14ac:dyDescent="0.3">
      <c r="A450" s="9" t="s">
        <v>20</v>
      </c>
      <c r="B450" s="10">
        <v>218</v>
      </c>
    </row>
    <row r="451" spans="1:2" x14ac:dyDescent="0.3">
      <c r="A451" s="11" t="s">
        <v>20</v>
      </c>
      <c r="B451" s="12">
        <v>76</v>
      </c>
    </row>
    <row r="452" spans="1:2" x14ac:dyDescent="0.3">
      <c r="A452" s="9" t="s">
        <v>20</v>
      </c>
      <c r="B452" s="10">
        <v>43</v>
      </c>
    </row>
    <row r="453" spans="1:2" x14ac:dyDescent="0.3">
      <c r="A453" s="11" t="s">
        <v>20</v>
      </c>
      <c r="B453" s="12">
        <v>221</v>
      </c>
    </row>
    <row r="454" spans="1:2" x14ac:dyDescent="0.3">
      <c r="A454" s="9" t="s">
        <v>20</v>
      </c>
      <c r="B454" s="10">
        <v>2805</v>
      </c>
    </row>
    <row r="455" spans="1:2" x14ac:dyDescent="0.3">
      <c r="A455" s="11" t="s">
        <v>20</v>
      </c>
      <c r="B455" s="12">
        <v>68</v>
      </c>
    </row>
    <row r="456" spans="1:2" x14ac:dyDescent="0.3">
      <c r="A456" s="9" t="s">
        <v>20</v>
      </c>
      <c r="B456" s="10">
        <v>183</v>
      </c>
    </row>
    <row r="457" spans="1:2" x14ac:dyDescent="0.3">
      <c r="A457" s="11" t="s">
        <v>20</v>
      </c>
      <c r="B457" s="12">
        <v>133</v>
      </c>
    </row>
    <row r="458" spans="1:2" x14ac:dyDescent="0.3">
      <c r="A458" s="9" t="s">
        <v>20</v>
      </c>
      <c r="B458" s="10">
        <v>2489</v>
      </c>
    </row>
    <row r="459" spans="1:2" x14ac:dyDescent="0.3">
      <c r="A459" s="11" t="s">
        <v>20</v>
      </c>
      <c r="B459" s="12">
        <v>69</v>
      </c>
    </row>
    <row r="460" spans="1:2" x14ac:dyDescent="0.3">
      <c r="A460" s="9" t="s">
        <v>20</v>
      </c>
      <c r="B460" s="10">
        <v>279</v>
      </c>
    </row>
    <row r="461" spans="1:2" x14ac:dyDescent="0.3">
      <c r="A461" s="11" t="s">
        <v>20</v>
      </c>
      <c r="B461" s="12">
        <v>210</v>
      </c>
    </row>
    <row r="462" spans="1:2" x14ac:dyDescent="0.3">
      <c r="A462" s="9" t="s">
        <v>20</v>
      </c>
      <c r="B462" s="10">
        <v>2100</v>
      </c>
    </row>
    <row r="463" spans="1:2" x14ac:dyDescent="0.3">
      <c r="A463" s="11" t="s">
        <v>20</v>
      </c>
      <c r="B463" s="12">
        <v>252</v>
      </c>
    </row>
    <row r="464" spans="1:2" x14ac:dyDescent="0.3">
      <c r="A464" s="9" t="s">
        <v>20</v>
      </c>
      <c r="B464" s="10">
        <v>1280</v>
      </c>
    </row>
    <row r="465" spans="1:2" x14ac:dyDescent="0.3">
      <c r="A465" s="11" t="s">
        <v>20</v>
      </c>
      <c r="B465" s="12">
        <v>157</v>
      </c>
    </row>
    <row r="466" spans="1:2" x14ac:dyDescent="0.3">
      <c r="A466" s="9" t="s">
        <v>20</v>
      </c>
      <c r="B466" s="10">
        <v>194</v>
      </c>
    </row>
    <row r="467" spans="1:2" x14ac:dyDescent="0.3">
      <c r="A467" s="11" t="s">
        <v>20</v>
      </c>
      <c r="B467" s="12">
        <v>82</v>
      </c>
    </row>
    <row r="468" spans="1:2" x14ac:dyDescent="0.3">
      <c r="A468" s="9" t="s">
        <v>20</v>
      </c>
      <c r="B468" s="10">
        <v>4233</v>
      </c>
    </row>
    <row r="469" spans="1:2" x14ac:dyDescent="0.3">
      <c r="A469" s="11" t="s">
        <v>20</v>
      </c>
      <c r="B469" s="12">
        <v>1297</v>
      </c>
    </row>
    <row r="470" spans="1:2" x14ac:dyDescent="0.3">
      <c r="A470" s="9" t="s">
        <v>20</v>
      </c>
      <c r="B470" s="10">
        <v>165</v>
      </c>
    </row>
    <row r="471" spans="1:2" x14ac:dyDescent="0.3">
      <c r="A471" s="11" t="s">
        <v>20</v>
      </c>
      <c r="B471" s="12">
        <v>119</v>
      </c>
    </row>
    <row r="472" spans="1:2" x14ac:dyDescent="0.3">
      <c r="A472" s="9" t="s">
        <v>20</v>
      </c>
      <c r="B472" s="10">
        <v>1797</v>
      </c>
    </row>
    <row r="473" spans="1:2" x14ac:dyDescent="0.3">
      <c r="A473" s="11" t="s">
        <v>20</v>
      </c>
      <c r="B473" s="12">
        <v>261</v>
      </c>
    </row>
    <row r="474" spans="1:2" x14ac:dyDescent="0.3">
      <c r="A474" s="9" t="s">
        <v>20</v>
      </c>
      <c r="B474" s="10">
        <v>157</v>
      </c>
    </row>
    <row r="475" spans="1:2" x14ac:dyDescent="0.3">
      <c r="A475" s="11" t="s">
        <v>20</v>
      </c>
      <c r="B475" s="12">
        <v>3533</v>
      </c>
    </row>
    <row r="476" spans="1:2" x14ac:dyDescent="0.3">
      <c r="A476" s="9" t="s">
        <v>20</v>
      </c>
      <c r="B476" s="10">
        <v>155</v>
      </c>
    </row>
    <row r="477" spans="1:2" x14ac:dyDescent="0.3">
      <c r="A477" s="11" t="s">
        <v>20</v>
      </c>
      <c r="B477" s="12">
        <v>132</v>
      </c>
    </row>
    <row r="478" spans="1:2" x14ac:dyDescent="0.3">
      <c r="A478" s="9" t="s">
        <v>20</v>
      </c>
      <c r="B478" s="10">
        <v>1354</v>
      </c>
    </row>
    <row r="479" spans="1:2" x14ac:dyDescent="0.3">
      <c r="A479" s="11" t="s">
        <v>20</v>
      </c>
      <c r="B479" s="12">
        <v>48</v>
      </c>
    </row>
    <row r="480" spans="1:2" x14ac:dyDescent="0.3">
      <c r="A480" s="9" t="s">
        <v>20</v>
      </c>
      <c r="B480" s="10">
        <v>110</v>
      </c>
    </row>
    <row r="481" spans="1:2" x14ac:dyDescent="0.3">
      <c r="A481" s="11" t="s">
        <v>20</v>
      </c>
      <c r="B481" s="12">
        <v>172</v>
      </c>
    </row>
    <row r="482" spans="1:2" x14ac:dyDescent="0.3">
      <c r="A482" s="9" t="s">
        <v>20</v>
      </c>
      <c r="B482" s="10">
        <v>307</v>
      </c>
    </row>
    <row r="483" spans="1:2" x14ac:dyDescent="0.3">
      <c r="A483" s="11" t="s">
        <v>20</v>
      </c>
      <c r="B483" s="12">
        <v>160</v>
      </c>
    </row>
    <row r="484" spans="1:2" x14ac:dyDescent="0.3">
      <c r="A484" s="9" t="s">
        <v>20</v>
      </c>
      <c r="B484" s="10">
        <v>1467</v>
      </c>
    </row>
    <row r="485" spans="1:2" x14ac:dyDescent="0.3">
      <c r="A485" s="11" t="s">
        <v>20</v>
      </c>
      <c r="B485" s="12">
        <v>2662</v>
      </c>
    </row>
    <row r="486" spans="1:2" x14ac:dyDescent="0.3">
      <c r="A486" s="9" t="s">
        <v>20</v>
      </c>
      <c r="B486" s="10">
        <v>452</v>
      </c>
    </row>
    <row r="487" spans="1:2" x14ac:dyDescent="0.3">
      <c r="A487" s="11" t="s">
        <v>20</v>
      </c>
      <c r="B487" s="12">
        <v>158</v>
      </c>
    </row>
    <row r="488" spans="1:2" x14ac:dyDescent="0.3">
      <c r="A488" s="9" t="s">
        <v>20</v>
      </c>
      <c r="B488" s="10">
        <v>225</v>
      </c>
    </row>
    <row r="489" spans="1:2" x14ac:dyDescent="0.3">
      <c r="A489" s="11" t="s">
        <v>20</v>
      </c>
      <c r="B489" s="12">
        <v>65</v>
      </c>
    </row>
    <row r="490" spans="1:2" x14ac:dyDescent="0.3">
      <c r="A490" s="9" t="s">
        <v>20</v>
      </c>
      <c r="B490" s="10">
        <v>163</v>
      </c>
    </row>
    <row r="491" spans="1:2" x14ac:dyDescent="0.3">
      <c r="A491" s="11" t="s">
        <v>20</v>
      </c>
      <c r="B491" s="12">
        <v>85</v>
      </c>
    </row>
    <row r="492" spans="1:2" x14ac:dyDescent="0.3">
      <c r="A492" s="9" t="s">
        <v>20</v>
      </c>
      <c r="B492" s="10">
        <v>217</v>
      </c>
    </row>
    <row r="493" spans="1:2" x14ac:dyDescent="0.3">
      <c r="A493" s="11" t="s">
        <v>20</v>
      </c>
      <c r="B493" s="12">
        <v>150</v>
      </c>
    </row>
    <row r="494" spans="1:2" x14ac:dyDescent="0.3">
      <c r="A494" s="9" t="s">
        <v>20</v>
      </c>
      <c r="B494" s="10">
        <v>3272</v>
      </c>
    </row>
    <row r="495" spans="1:2" x14ac:dyDescent="0.3">
      <c r="A495" s="11" t="s">
        <v>20</v>
      </c>
      <c r="B495" s="12">
        <v>300</v>
      </c>
    </row>
    <row r="496" spans="1:2" x14ac:dyDescent="0.3">
      <c r="A496" s="9" t="s">
        <v>20</v>
      </c>
      <c r="B496" s="10">
        <v>126</v>
      </c>
    </row>
    <row r="497" spans="1:2" x14ac:dyDescent="0.3">
      <c r="A497" s="11" t="s">
        <v>20</v>
      </c>
      <c r="B497" s="12">
        <v>2320</v>
      </c>
    </row>
    <row r="498" spans="1:2" x14ac:dyDescent="0.3">
      <c r="A498" s="9" t="s">
        <v>20</v>
      </c>
      <c r="B498" s="10">
        <v>81</v>
      </c>
    </row>
    <row r="499" spans="1:2" x14ac:dyDescent="0.3">
      <c r="A499" s="11" t="s">
        <v>20</v>
      </c>
      <c r="B499" s="12">
        <v>1887</v>
      </c>
    </row>
    <row r="500" spans="1:2" x14ac:dyDescent="0.3">
      <c r="A500" s="9" t="s">
        <v>20</v>
      </c>
      <c r="B500" s="10">
        <v>4358</v>
      </c>
    </row>
    <row r="501" spans="1:2" x14ac:dyDescent="0.3">
      <c r="A501" s="11" t="s">
        <v>20</v>
      </c>
      <c r="B501" s="12">
        <v>53</v>
      </c>
    </row>
    <row r="502" spans="1:2" x14ac:dyDescent="0.3">
      <c r="A502" s="9" t="s">
        <v>20</v>
      </c>
      <c r="B502" s="10">
        <v>2414</v>
      </c>
    </row>
    <row r="503" spans="1:2" x14ac:dyDescent="0.3">
      <c r="A503" s="11" t="s">
        <v>20</v>
      </c>
      <c r="B503" s="12">
        <v>80</v>
      </c>
    </row>
    <row r="504" spans="1:2" x14ac:dyDescent="0.3">
      <c r="A504" s="9" t="s">
        <v>20</v>
      </c>
      <c r="B504" s="10">
        <v>193</v>
      </c>
    </row>
    <row r="505" spans="1:2" x14ac:dyDescent="0.3">
      <c r="A505" s="11" t="s">
        <v>20</v>
      </c>
      <c r="B505" s="12">
        <v>52</v>
      </c>
    </row>
    <row r="506" spans="1:2" x14ac:dyDescent="0.3">
      <c r="A506" s="9" t="s">
        <v>20</v>
      </c>
      <c r="B506" s="10">
        <v>290</v>
      </c>
    </row>
    <row r="507" spans="1:2" x14ac:dyDescent="0.3">
      <c r="A507" s="11" t="s">
        <v>20</v>
      </c>
      <c r="B507" s="12">
        <v>122</v>
      </c>
    </row>
    <row r="508" spans="1:2" x14ac:dyDescent="0.3">
      <c r="A508" s="9" t="s">
        <v>20</v>
      </c>
      <c r="B508" s="10">
        <v>1470</v>
      </c>
    </row>
    <row r="509" spans="1:2" x14ac:dyDescent="0.3">
      <c r="A509" s="11" t="s">
        <v>20</v>
      </c>
      <c r="B509" s="12">
        <v>165</v>
      </c>
    </row>
    <row r="510" spans="1:2" x14ac:dyDescent="0.3">
      <c r="A510" s="9" t="s">
        <v>20</v>
      </c>
      <c r="B510" s="10">
        <v>182</v>
      </c>
    </row>
    <row r="511" spans="1:2" x14ac:dyDescent="0.3">
      <c r="A511" s="11" t="s">
        <v>20</v>
      </c>
      <c r="B511" s="12">
        <v>199</v>
      </c>
    </row>
    <row r="512" spans="1:2" x14ac:dyDescent="0.3">
      <c r="A512" s="9" t="s">
        <v>20</v>
      </c>
      <c r="B512" s="10">
        <v>56</v>
      </c>
    </row>
    <row r="513" spans="1:2" x14ac:dyDescent="0.3">
      <c r="A513" s="11" t="s">
        <v>20</v>
      </c>
      <c r="B513" s="12">
        <v>1460</v>
      </c>
    </row>
    <row r="514" spans="1:2" x14ac:dyDescent="0.3">
      <c r="A514" s="9" t="s">
        <v>20</v>
      </c>
      <c r="B514" s="10">
        <v>123</v>
      </c>
    </row>
    <row r="515" spans="1:2" x14ac:dyDescent="0.3">
      <c r="A515" s="11" t="s">
        <v>20</v>
      </c>
      <c r="B515" s="12">
        <v>159</v>
      </c>
    </row>
    <row r="516" spans="1:2" x14ac:dyDescent="0.3">
      <c r="A516" s="9" t="s">
        <v>20</v>
      </c>
      <c r="B516" s="10">
        <v>110</v>
      </c>
    </row>
    <row r="517" spans="1:2" x14ac:dyDescent="0.3">
      <c r="A517" s="11" t="s">
        <v>20</v>
      </c>
      <c r="B517" s="12">
        <v>236</v>
      </c>
    </row>
    <row r="518" spans="1:2" x14ac:dyDescent="0.3">
      <c r="A518" s="9" t="s">
        <v>20</v>
      </c>
      <c r="B518" s="10">
        <v>191</v>
      </c>
    </row>
    <row r="519" spans="1:2" x14ac:dyDescent="0.3">
      <c r="A519" s="11" t="s">
        <v>20</v>
      </c>
      <c r="B519" s="12">
        <v>3934</v>
      </c>
    </row>
    <row r="520" spans="1:2" x14ac:dyDescent="0.3">
      <c r="A520" s="9" t="s">
        <v>20</v>
      </c>
      <c r="B520" s="10">
        <v>80</v>
      </c>
    </row>
    <row r="521" spans="1:2" x14ac:dyDescent="0.3">
      <c r="A521" s="11" t="s">
        <v>20</v>
      </c>
      <c r="B521" s="12">
        <v>462</v>
      </c>
    </row>
    <row r="522" spans="1:2" x14ac:dyDescent="0.3">
      <c r="A522" s="9" t="s">
        <v>20</v>
      </c>
      <c r="B522" s="10">
        <v>179</v>
      </c>
    </row>
    <row r="523" spans="1:2" x14ac:dyDescent="0.3">
      <c r="A523" s="11" t="s">
        <v>20</v>
      </c>
      <c r="B523" s="12">
        <v>1866</v>
      </c>
    </row>
    <row r="524" spans="1:2" x14ac:dyDescent="0.3">
      <c r="A524" s="9" t="s">
        <v>20</v>
      </c>
      <c r="B524" s="10">
        <v>156</v>
      </c>
    </row>
    <row r="525" spans="1:2" x14ac:dyDescent="0.3">
      <c r="A525" s="11" t="s">
        <v>20</v>
      </c>
      <c r="B525" s="12">
        <v>255</v>
      </c>
    </row>
    <row r="526" spans="1:2" x14ac:dyDescent="0.3">
      <c r="A526" s="9" t="s">
        <v>20</v>
      </c>
      <c r="B526" s="10">
        <v>2261</v>
      </c>
    </row>
    <row r="527" spans="1:2" x14ac:dyDescent="0.3">
      <c r="A527" s="11" t="s">
        <v>20</v>
      </c>
      <c r="B527" s="12">
        <v>40</v>
      </c>
    </row>
    <row r="528" spans="1:2" x14ac:dyDescent="0.3">
      <c r="A528" s="9" t="s">
        <v>20</v>
      </c>
      <c r="B528" s="10">
        <v>2289</v>
      </c>
    </row>
    <row r="529" spans="1:2" x14ac:dyDescent="0.3">
      <c r="A529" s="11" t="s">
        <v>20</v>
      </c>
      <c r="B529" s="12">
        <v>65</v>
      </c>
    </row>
    <row r="530" spans="1:2" x14ac:dyDescent="0.3">
      <c r="A530" s="9" t="s">
        <v>20</v>
      </c>
      <c r="B530" s="10">
        <v>3777</v>
      </c>
    </row>
    <row r="531" spans="1:2" x14ac:dyDescent="0.3">
      <c r="A531" s="11" t="s">
        <v>20</v>
      </c>
      <c r="B531" s="12">
        <v>184</v>
      </c>
    </row>
    <row r="532" spans="1:2" x14ac:dyDescent="0.3">
      <c r="A532" s="9" t="s">
        <v>20</v>
      </c>
      <c r="B532" s="10">
        <v>85</v>
      </c>
    </row>
    <row r="533" spans="1:2" x14ac:dyDescent="0.3">
      <c r="A533" s="11" t="s">
        <v>20</v>
      </c>
      <c r="B533" s="12">
        <v>144</v>
      </c>
    </row>
    <row r="534" spans="1:2" x14ac:dyDescent="0.3">
      <c r="A534" s="9" t="s">
        <v>20</v>
      </c>
      <c r="B534" s="10">
        <v>1902</v>
      </c>
    </row>
    <row r="535" spans="1:2" x14ac:dyDescent="0.3">
      <c r="A535" s="11" t="s">
        <v>20</v>
      </c>
      <c r="B535" s="12">
        <v>105</v>
      </c>
    </row>
    <row r="536" spans="1:2" x14ac:dyDescent="0.3">
      <c r="A536" s="9" t="s">
        <v>20</v>
      </c>
      <c r="B536" s="10">
        <v>132</v>
      </c>
    </row>
    <row r="537" spans="1:2" x14ac:dyDescent="0.3">
      <c r="A537" s="11" t="s">
        <v>20</v>
      </c>
      <c r="B537" s="12">
        <v>96</v>
      </c>
    </row>
    <row r="538" spans="1:2" x14ac:dyDescent="0.3">
      <c r="A538" s="9" t="s">
        <v>20</v>
      </c>
      <c r="B538" s="10">
        <v>114</v>
      </c>
    </row>
    <row r="539" spans="1:2" x14ac:dyDescent="0.3">
      <c r="A539" s="11" t="s">
        <v>20</v>
      </c>
      <c r="B539" s="12">
        <v>203</v>
      </c>
    </row>
    <row r="540" spans="1:2" x14ac:dyDescent="0.3">
      <c r="A540" s="9" t="s">
        <v>20</v>
      </c>
      <c r="B540" s="10">
        <v>1559</v>
      </c>
    </row>
    <row r="541" spans="1:2" x14ac:dyDescent="0.3">
      <c r="A541" s="11" t="s">
        <v>20</v>
      </c>
      <c r="B541" s="12">
        <v>1548</v>
      </c>
    </row>
    <row r="542" spans="1:2" x14ac:dyDescent="0.3">
      <c r="A542" s="9" t="s">
        <v>20</v>
      </c>
      <c r="B542" s="10">
        <v>80</v>
      </c>
    </row>
    <row r="543" spans="1:2" x14ac:dyDescent="0.3">
      <c r="A543" s="11" t="s">
        <v>20</v>
      </c>
      <c r="B543" s="12">
        <v>131</v>
      </c>
    </row>
    <row r="544" spans="1:2" x14ac:dyDescent="0.3">
      <c r="A544" s="9" t="s">
        <v>20</v>
      </c>
      <c r="B544" s="10">
        <v>112</v>
      </c>
    </row>
    <row r="545" spans="1:2" x14ac:dyDescent="0.3">
      <c r="A545" s="11" t="s">
        <v>20</v>
      </c>
      <c r="B545" s="12">
        <v>155</v>
      </c>
    </row>
    <row r="546" spans="1:2" x14ac:dyDescent="0.3">
      <c r="A546" s="9" t="s">
        <v>20</v>
      </c>
      <c r="B546" s="10">
        <v>266</v>
      </c>
    </row>
    <row r="547" spans="1:2" x14ac:dyDescent="0.3">
      <c r="A547" s="11" t="s">
        <v>20</v>
      </c>
      <c r="B547" s="12">
        <v>155</v>
      </c>
    </row>
    <row r="548" spans="1:2" x14ac:dyDescent="0.3">
      <c r="A548" s="9" t="s">
        <v>20</v>
      </c>
      <c r="B548" s="10">
        <v>207</v>
      </c>
    </row>
    <row r="549" spans="1:2" x14ac:dyDescent="0.3">
      <c r="A549" s="11" t="s">
        <v>20</v>
      </c>
      <c r="B549" s="12">
        <v>245</v>
      </c>
    </row>
    <row r="550" spans="1:2" x14ac:dyDescent="0.3">
      <c r="A550" s="9" t="s">
        <v>20</v>
      </c>
      <c r="B550" s="10">
        <v>1573</v>
      </c>
    </row>
    <row r="551" spans="1:2" x14ac:dyDescent="0.3">
      <c r="A551" s="11" t="s">
        <v>20</v>
      </c>
      <c r="B551" s="12">
        <v>114</v>
      </c>
    </row>
    <row r="552" spans="1:2" x14ac:dyDescent="0.3">
      <c r="A552" s="9" t="s">
        <v>20</v>
      </c>
      <c r="B552" s="10">
        <v>93</v>
      </c>
    </row>
    <row r="553" spans="1:2" x14ac:dyDescent="0.3">
      <c r="A553" s="11" t="s">
        <v>20</v>
      </c>
      <c r="B553" s="12">
        <v>1681</v>
      </c>
    </row>
    <row r="554" spans="1:2" x14ac:dyDescent="0.3">
      <c r="A554" s="9" t="s">
        <v>20</v>
      </c>
      <c r="B554" s="10">
        <v>32</v>
      </c>
    </row>
    <row r="555" spans="1:2" x14ac:dyDescent="0.3">
      <c r="A555" s="11" t="s">
        <v>20</v>
      </c>
      <c r="B555" s="12">
        <v>135</v>
      </c>
    </row>
    <row r="556" spans="1:2" x14ac:dyDescent="0.3">
      <c r="A556" s="9" t="s">
        <v>20</v>
      </c>
      <c r="B556" s="10">
        <v>140</v>
      </c>
    </row>
    <row r="557" spans="1:2" x14ac:dyDescent="0.3">
      <c r="A557" s="11" t="s">
        <v>20</v>
      </c>
      <c r="B557" s="12">
        <v>92</v>
      </c>
    </row>
    <row r="558" spans="1:2" x14ac:dyDescent="0.3">
      <c r="A558" s="9" t="s">
        <v>20</v>
      </c>
      <c r="B558" s="10">
        <v>1015</v>
      </c>
    </row>
    <row r="559" spans="1:2" x14ac:dyDescent="0.3">
      <c r="A559" s="11" t="s">
        <v>20</v>
      </c>
      <c r="B559" s="12">
        <v>323</v>
      </c>
    </row>
    <row r="560" spans="1:2" x14ac:dyDescent="0.3">
      <c r="A560" s="9" t="s">
        <v>20</v>
      </c>
      <c r="B560" s="10">
        <v>2326</v>
      </c>
    </row>
    <row r="561" spans="1:2" x14ac:dyDescent="0.3">
      <c r="A561" s="11" t="s">
        <v>20</v>
      </c>
      <c r="B561" s="12">
        <v>381</v>
      </c>
    </row>
    <row r="562" spans="1:2" x14ac:dyDescent="0.3">
      <c r="A562" s="9" t="s">
        <v>20</v>
      </c>
      <c r="B562" s="10">
        <v>480</v>
      </c>
    </row>
    <row r="563" spans="1:2" x14ac:dyDescent="0.3">
      <c r="A563" s="11" t="s">
        <v>20</v>
      </c>
      <c r="B563" s="12">
        <v>226</v>
      </c>
    </row>
    <row r="564" spans="1:2" x14ac:dyDescent="0.3">
      <c r="A564" s="9" t="s">
        <v>20</v>
      </c>
      <c r="B564" s="10">
        <v>241</v>
      </c>
    </row>
    <row r="565" spans="1:2" x14ac:dyDescent="0.3">
      <c r="A565" s="11" t="s">
        <v>20</v>
      </c>
      <c r="B565" s="12">
        <v>132</v>
      </c>
    </row>
    <row r="566" spans="1:2" x14ac:dyDescent="0.3">
      <c r="A566" s="9" t="s">
        <v>20</v>
      </c>
      <c r="B566" s="10">
        <v>2043</v>
      </c>
    </row>
  </sheetData>
  <conditionalFormatting sqref="A1:A566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D1:D365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Per Category</vt:lpstr>
      <vt:lpstr>Outcome Per Sub-Category</vt:lpstr>
      <vt:lpstr>Sheet1</vt:lpstr>
      <vt:lpstr>Outcome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Camden Beck</cp:lastModifiedBy>
  <dcterms:created xsi:type="dcterms:W3CDTF">2021-09-29T18:52:28Z</dcterms:created>
  <dcterms:modified xsi:type="dcterms:W3CDTF">2024-10-03T06:28:52Z</dcterms:modified>
</cp:coreProperties>
</file>