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דור הוראה\תוכניות לימודים\תשפא\תעשיה וניהול תשפא\תעשיה וניהול ערב תשפא\"/>
    </mc:Choice>
  </mc:AlternateContent>
  <bookViews>
    <workbookView xWindow="240" yWindow="375" windowWidth="14565" windowHeight="7755"/>
  </bookViews>
  <sheets>
    <sheet name="גיליון1" sheetId="1" r:id="rId1"/>
    <sheet name="גיליון3" sheetId="3" r:id="rId2"/>
    <sheet name="גיליון2" sheetId="4" r:id="rId3"/>
  </sheets>
  <definedNames>
    <definedName name="_xlnm.Print_Area" localSheetId="0">גיליון1!$A$1:$M$165</definedName>
  </definedNames>
  <calcPr calcId="162913"/>
</workbook>
</file>

<file path=xl/calcChain.xml><?xml version="1.0" encoding="utf-8"?>
<calcChain xmlns="http://schemas.openxmlformats.org/spreadsheetml/2006/main">
  <c r="E141" i="1" l="1"/>
  <c r="F141" i="1"/>
  <c r="G141" i="1"/>
  <c r="D141" i="1"/>
  <c r="G140" i="1"/>
  <c r="E150" i="1" l="1"/>
  <c r="F150" i="1"/>
  <c r="D150" i="1"/>
  <c r="E164" i="1"/>
  <c r="F164" i="1"/>
  <c r="D164" i="1"/>
  <c r="G149" i="1" l="1"/>
  <c r="G163" i="1"/>
  <c r="G49" i="1" l="1"/>
  <c r="G158" i="1" l="1"/>
  <c r="G157" i="1"/>
  <c r="G160" i="1"/>
  <c r="G3" i="1" l="1"/>
  <c r="G80" i="1" l="1"/>
  <c r="E126" i="1" l="1"/>
  <c r="F126" i="1"/>
  <c r="D126" i="1"/>
  <c r="E118" i="1"/>
  <c r="F118" i="1"/>
  <c r="E105" i="1"/>
  <c r="F105" i="1"/>
  <c r="D105" i="1"/>
  <c r="G147" i="1" l="1"/>
  <c r="G162" i="1"/>
  <c r="G164" i="1" s="1"/>
  <c r="G148" i="1"/>
  <c r="G146" i="1"/>
  <c r="G150" i="1" s="1"/>
  <c r="D133" i="1"/>
  <c r="E133" i="1"/>
  <c r="F133" i="1"/>
  <c r="G132" i="1"/>
  <c r="G131" i="1"/>
  <c r="G123" i="1"/>
  <c r="G117" i="1"/>
  <c r="G116" i="1"/>
  <c r="G115" i="1"/>
  <c r="G114" i="1"/>
  <c r="G113" i="1"/>
  <c r="G112" i="1"/>
  <c r="G111" i="1"/>
  <c r="G110" i="1"/>
  <c r="G125" i="1"/>
  <c r="G104" i="1"/>
  <c r="G103" i="1"/>
  <c r="G102" i="1"/>
  <c r="G101" i="1"/>
  <c r="G93" i="1"/>
  <c r="G92" i="1"/>
  <c r="G91" i="1"/>
  <c r="G85" i="1"/>
  <c r="G84" i="1"/>
  <c r="G83" i="1"/>
  <c r="G82" i="1"/>
  <c r="G79" i="1"/>
  <c r="G73" i="1"/>
  <c r="G72" i="1"/>
  <c r="G71" i="1"/>
  <c r="G70" i="1"/>
  <c r="G69" i="1"/>
  <c r="G68" i="1"/>
  <c r="G60" i="1"/>
  <c r="G59" i="1"/>
  <c r="G58" i="1"/>
  <c r="G46" i="1"/>
  <c r="G52" i="1"/>
  <c r="G48" i="1"/>
  <c r="G39" i="1"/>
  <c r="G38" i="1"/>
  <c r="G28" i="1"/>
  <c r="G30" i="1"/>
  <c r="G29" i="1"/>
  <c r="G27" i="1"/>
  <c r="G21" i="1"/>
  <c r="G20" i="1"/>
  <c r="G12" i="1"/>
  <c r="G40" i="1"/>
  <c r="G19" i="1"/>
  <c r="G18" i="1"/>
  <c r="G11" i="1"/>
  <c r="G10" i="1"/>
  <c r="G105" i="1" l="1"/>
  <c r="G118" i="1"/>
  <c r="G126" i="1"/>
  <c r="G133" i="1"/>
  <c r="B141" i="1"/>
  <c r="B126" i="1"/>
  <c r="G53" i="1"/>
  <c r="B164" i="1" l="1"/>
  <c r="B150" i="1" l="1"/>
  <c r="B133" i="1"/>
  <c r="G86" i="1"/>
  <c r="F86" i="1"/>
  <c r="E86" i="1"/>
  <c r="D86" i="1"/>
  <c r="I82" i="1"/>
  <c r="B86" i="1" l="1"/>
  <c r="E61" i="1"/>
  <c r="F61" i="1"/>
  <c r="G61" i="1"/>
  <c r="D61" i="1"/>
  <c r="F53" i="1"/>
  <c r="E53" i="1"/>
  <c r="D53" i="1"/>
  <c r="D94" i="1"/>
  <c r="D74" i="1"/>
  <c r="D118" i="1"/>
  <c r="E74" i="1"/>
  <c r="F74" i="1"/>
  <c r="G74" i="1"/>
  <c r="E41" i="1"/>
  <c r="F41" i="1"/>
  <c r="G41" i="1"/>
  <c r="D41" i="1"/>
  <c r="E31" i="1"/>
  <c r="D31" i="1"/>
  <c r="F31" i="1"/>
  <c r="G31" i="1"/>
  <c r="E94" i="1"/>
  <c r="F94" i="1"/>
  <c r="G94" i="1"/>
  <c r="E22" i="1"/>
  <c r="F22" i="1"/>
  <c r="G22" i="1"/>
  <c r="D22" i="1"/>
  <c r="E13" i="1"/>
  <c r="F13" i="1"/>
  <c r="G13" i="1"/>
  <c r="D13" i="1"/>
  <c r="B74" i="1" l="1"/>
  <c r="B22" i="1"/>
  <c r="B41" i="1"/>
  <c r="B31" i="1"/>
  <c r="B13" i="1"/>
  <c r="B118" i="1"/>
  <c r="B53" i="1"/>
  <c r="B61" i="1"/>
  <c r="B94" i="1"/>
  <c r="B105" i="1" l="1"/>
</calcChain>
</file>

<file path=xl/sharedStrings.xml><?xml version="1.0" encoding="utf-8"?>
<sst xmlns="http://schemas.openxmlformats.org/spreadsheetml/2006/main" count="377" uniqueCount="85">
  <si>
    <t>פרטי הקורס</t>
  </si>
  <si>
    <t>קוד</t>
  </si>
  <si>
    <t>ה</t>
  </si>
  <si>
    <t>ת</t>
  </si>
  <si>
    <t>מ</t>
  </si>
  <si>
    <t>נ"ז</t>
  </si>
  <si>
    <t>דרישות קדם</t>
  </si>
  <si>
    <t>דרישות מקבילות</t>
  </si>
  <si>
    <t>שם הקורס</t>
  </si>
  <si>
    <t>חדו"א 1</t>
  </si>
  <si>
    <t>תכנות מונחה עצמים</t>
  </si>
  <si>
    <t>סמסטר א'</t>
  </si>
  <si>
    <t>סמסטר ב'</t>
  </si>
  <si>
    <t>שנה א'</t>
  </si>
  <si>
    <t>שנה ב'</t>
  </si>
  <si>
    <t>חדו"א 2</t>
  </si>
  <si>
    <t>פיסיקה 1 - מכניקה</t>
  </si>
  <si>
    <t>מסדי נתונים</t>
  </si>
  <si>
    <t>שנה ג'</t>
  </si>
  <si>
    <t>אלגברה לינארית</t>
  </si>
  <si>
    <t>שנה ד'</t>
  </si>
  <si>
    <t>מבוא לכלכלה</t>
  </si>
  <si>
    <t>סה"כ ש"ש</t>
  </si>
  <si>
    <t>יסודות התכנות</t>
  </si>
  <si>
    <t>מבוא להנדסת תעשייה וניהול</t>
  </si>
  <si>
    <t>הנדסת שיטות</t>
  </si>
  <si>
    <t>הסתברות</t>
  </si>
  <si>
    <t>התנהגות ארגונית</t>
  </si>
  <si>
    <t>מבוא למערכות מידע</t>
  </si>
  <si>
    <t>מערכות יצור ממוחשבות</t>
  </si>
  <si>
    <t>ניתוח ותכנון מערכות מידע א'</t>
  </si>
  <si>
    <t>כלכלה הנדסית</t>
  </si>
  <si>
    <t>תכנון ניסויים סטטיסטיים</t>
  </si>
  <si>
    <t>ניהול פרויקטים</t>
  </si>
  <si>
    <t>השלמת כל חובות הלימוד עד כולל שנה ג' ומצב אקדמי תקין</t>
  </si>
  <si>
    <t>חשבונאות תמחיר והמחרה</t>
  </si>
  <si>
    <t>תכנות בסביבת אינטרנט</t>
  </si>
  <si>
    <t xml:space="preserve">מתמטיקה בדידה </t>
  </si>
  <si>
    <t>כתיבה מדעית וטכנית בפרויקט</t>
  </si>
  <si>
    <t>ניהול משאבי ארגון - ERP</t>
  </si>
  <si>
    <t>מתמטיקה בדידה</t>
  </si>
  <si>
    <t>פטור מקורסי הכנה במתמטיקה</t>
  </si>
  <si>
    <t>אופטימיזציה הנדסית</t>
  </si>
  <si>
    <t>מבוא לשרטוט הנדסי</t>
  </si>
  <si>
    <t>סמסטר קיץ</t>
  </si>
  <si>
    <t xml:space="preserve">סמסטר א' </t>
  </si>
  <si>
    <t>שנה ה'</t>
  </si>
  <si>
    <t>קורס הכנה במתמטיקה</t>
  </si>
  <si>
    <t xml:space="preserve">קורס הכנה במתמטיקה </t>
  </si>
  <si>
    <t>עזריאלי, מכללה אקדמית להנדסה ירושלים שומרת לעצמה את הזכות להכניס שינויים בכל הכללים לרבות תנאי הקבלה, התקנות, תאריכי הלימוד ותוכניות הלימודים, מבלי למסור על כך הודעות אישיות לנוגעים בדבר.</t>
  </si>
  <si>
    <t>כללי</t>
  </si>
  <si>
    <t>יישומים מתקדמים באקסל</t>
  </si>
  <si>
    <t>סטטיסטיקה יישומית</t>
  </si>
  <si>
    <t>חקר ביצועים 1</t>
  </si>
  <si>
    <t>תכנון ופיקוח על היצור 1</t>
  </si>
  <si>
    <t>תהליכים וטכנולגיות יצור - מעבדה</t>
  </si>
  <si>
    <t>חקר ביצועים 2</t>
  </si>
  <si>
    <t>הנדסת אנוש</t>
  </si>
  <si>
    <t>תכנון ופיקוח על היצור 2</t>
  </si>
  <si>
    <t>סימולציה ספרתית תעשייתית</t>
  </si>
  <si>
    <t>ניהול ושיפור איכות</t>
  </si>
  <si>
    <t>שיווק, פרסום ומכירות</t>
  </si>
  <si>
    <t>בינה עסקית</t>
  </si>
  <si>
    <t>מתודולוגיה למצוינות ארגונית</t>
  </si>
  <si>
    <t>לוגיסטיקה ושושראות אספקה</t>
  </si>
  <si>
    <t>מערכות ייצור ממוחשבות</t>
  </si>
  <si>
    <t>תכנון ופיקוח על הייצור 1</t>
  </si>
  <si>
    <t>נושאים מתקדמים בניהול התפעול</t>
  </si>
  <si>
    <t>ניהול ופיקוח על היצור 2</t>
  </si>
  <si>
    <t>אינטגרציה הנדסית ניהולית</t>
  </si>
  <si>
    <t>כלים מתמטיים</t>
  </si>
  <si>
    <t>להתמחות בהנדסת ניהול ותפעול</t>
  </si>
  <si>
    <t>סטטיסטיקה  יישומית</t>
  </si>
  <si>
    <t>פיסיקה 2 - חשמל ומגנטיות</t>
  </si>
  <si>
    <t>Industry 4</t>
  </si>
  <si>
    <t>תהליכים וטכנולוגיות יצור - מעבדה</t>
  </si>
  <si>
    <t>תכן מפעלים וארגוני שירות</t>
  </si>
  <si>
    <t>תכנון פיקוח על היצור 1</t>
  </si>
  <si>
    <t>סמינר מחלקתי</t>
  </si>
  <si>
    <t>כל הסטודנטים במחלקה נדרשים להגיע במשך כל לימודיהם לקורס מחלקתי שיתקיים במהלך שנת הלימודים במועדים שיעודכנו מראש, קורס זה הוא תנאי קדם לרישום לפרויקט הגמר</t>
  </si>
  <si>
    <t>כלכלה התנהגותית ותמריצים כספיים</t>
  </si>
  <si>
    <t>מצוינות תפעולית מבוססת נתונים</t>
  </si>
  <si>
    <t>אסטרטגיה וניתוח דוחות כספיים</t>
  </si>
  <si>
    <t>אנגלית</t>
  </si>
  <si>
    <t>פרויקט גמר בהנדסת ניהול ותפעול (שנתי)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</si>
</sst>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Arial"/>
      <family val="2"/>
      <scheme val="minor"/>
    </font>
    <font>
      <b/>
      <sz val="12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sz val="10"/>
      <color theme="1"/>
      <name val="David"/>
      <family val="2"/>
      <charset val="177"/>
    </font>
    <font>
      <sz val="10"/>
      <color theme="1"/>
      <name val="Arial"/>
      <family val="2"/>
      <charset val="177"/>
      <scheme val="minor"/>
    </font>
    <font>
      <b/>
      <sz val="10"/>
      <color theme="1"/>
      <name val="David"/>
      <family val="2"/>
      <charset val="177"/>
    </font>
    <font>
      <sz val="10"/>
      <color theme="1"/>
      <name val="David"/>
      <family val="2"/>
    </font>
    <font>
      <sz val="10"/>
      <color theme="1"/>
      <name val="Arial"/>
      <family val="2"/>
      <scheme val="minor"/>
    </font>
    <font>
      <sz val="10"/>
      <name val="David"/>
      <family val="2"/>
      <charset val="177"/>
    </font>
    <font>
      <b/>
      <sz val="10"/>
      <color theme="1"/>
      <name val="Guttman David"/>
      <charset val="177"/>
    </font>
    <font>
      <sz val="12"/>
      <color theme="1"/>
      <name val="Arial"/>
      <family val="2"/>
      <scheme val="minor"/>
    </font>
    <font>
      <b/>
      <sz val="10"/>
      <color theme="1"/>
      <name val="David"/>
      <family val="2"/>
    </font>
    <font>
      <sz val="12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Fill="1"/>
    <xf numFmtId="0" fontId="3" fillId="0" borderId="3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6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3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 readingOrder="2"/>
    </xf>
    <xf numFmtId="0" fontId="3" fillId="0" borderId="2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7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 readingOrder="2"/>
    </xf>
    <xf numFmtId="0" fontId="3" fillId="0" borderId="26" xfId="0" applyFont="1" applyBorder="1" applyAlignment="1">
      <alignment horizontal="center" vertical="center" wrapText="1" readingOrder="2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Fill="1"/>
    <xf numFmtId="0" fontId="3" fillId="0" borderId="26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0" xfId="0" applyFont="1"/>
    <xf numFmtId="0" fontId="11" fillId="2" borderId="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0" borderId="11" xfId="0" applyFont="1" applyFill="1" applyBorder="1" applyAlignment="1">
      <alignment horizontal="center" vertical="center" wrapText="1"/>
    </xf>
    <xf numFmtId="0" fontId="12" fillId="0" borderId="0" xfId="0" applyFont="1"/>
    <xf numFmtId="164" fontId="4" fillId="0" borderId="0" xfId="0" applyNumberFormat="1" applyFont="1"/>
    <xf numFmtId="164" fontId="12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64" fontId="3" fillId="0" borderId="14" xfId="0" applyNumberFormat="1" applyFont="1" applyFill="1" applyBorder="1" applyAlignment="1">
      <alignment horizontal="center" vertical="center" wrapText="1"/>
    </xf>
    <xf numFmtId="0" fontId="13" fillId="0" borderId="0" xfId="0" applyFont="1" applyFill="1"/>
    <xf numFmtId="0" fontId="3" fillId="0" borderId="39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3" fillId="0" borderId="3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2"/>
    </xf>
    <xf numFmtId="0" fontId="3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readingOrder="2"/>
    </xf>
    <xf numFmtId="0" fontId="11" fillId="2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3" fillId="0" borderId="40" xfId="0" applyNumberFormat="1" applyFont="1" applyFill="1" applyBorder="1" applyAlignment="1">
      <alignment horizontal="center" vertical="center" wrapText="1"/>
    </xf>
    <xf numFmtId="164" fontId="3" fillId="0" borderId="15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9" xfId="0" applyNumberFormat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 readingOrder="2"/>
    </xf>
    <xf numFmtId="0" fontId="7" fillId="0" borderId="3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164" fontId="3" fillId="0" borderId="28" xfId="0" applyNumberFormat="1" applyFont="1" applyFill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 wrapText="1"/>
    </xf>
    <xf numFmtId="164" fontId="3" fillId="0" borderId="31" xfId="0" applyNumberFormat="1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wrapText="1" readingOrder="2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rightToLeft="1" tabSelected="1" topLeftCell="A127" zoomScaleNormal="100" workbookViewId="0">
      <selection activeCell="G143" sqref="G143"/>
    </sheetView>
  </sheetViews>
  <sheetFormatPr defaultRowHeight="12.75"/>
  <cols>
    <col min="1" max="1" width="9" style="8"/>
    <col min="2" max="3" width="9.875" style="8" customWidth="1"/>
    <col min="4" max="6" width="9" style="8"/>
    <col min="7" max="7" width="14" style="8" customWidth="1"/>
    <col min="8" max="8" width="9" style="8" customWidth="1"/>
    <col min="9" max="10" width="9.875" style="8" customWidth="1"/>
    <col min="11" max="11" width="9" style="8"/>
    <col min="12" max="13" width="9.875" style="8" customWidth="1"/>
    <col min="14" max="14" width="26.125" style="8" customWidth="1"/>
    <col min="15" max="16384" width="9" style="8"/>
  </cols>
  <sheetData>
    <row r="1" spans="1:20" s="98" customFormat="1" ht="15">
      <c r="A1" s="164" t="s">
        <v>0</v>
      </c>
      <c r="B1" s="165"/>
      <c r="C1" s="165"/>
      <c r="D1" s="165"/>
      <c r="E1" s="165"/>
      <c r="F1" s="165"/>
      <c r="G1" s="166"/>
      <c r="H1" s="164" t="s">
        <v>6</v>
      </c>
      <c r="I1" s="165"/>
      <c r="J1" s="165"/>
      <c r="K1" s="165" t="s">
        <v>7</v>
      </c>
      <c r="L1" s="165"/>
      <c r="M1" s="166"/>
    </row>
    <row r="2" spans="1:20" s="6" customFormat="1" ht="13.5" thickBot="1">
      <c r="A2" s="129" t="s">
        <v>1</v>
      </c>
      <c r="B2" s="169" t="s">
        <v>8</v>
      </c>
      <c r="C2" s="169"/>
      <c r="D2" s="130" t="s">
        <v>2</v>
      </c>
      <c r="E2" s="130" t="s">
        <v>3</v>
      </c>
      <c r="F2" s="130" t="s">
        <v>4</v>
      </c>
      <c r="G2" s="131" t="s">
        <v>5</v>
      </c>
      <c r="H2" s="129" t="s">
        <v>1</v>
      </c>
      <c r="I2" s="169" t="s">
        <v>8</v>
      </c>
      <c r="J2" s="169"/>
      <c r="K2" s="130" t="s">
        <v>1</v>
      </c>
      <c r="L2" s="169" t="s">
        <v>8</v>
      </c>
      <c r="M2" s="170"/>
      <c r="P2" s="99"/>
    </row>
    <row r="3" spans="1:20" s="98" customFormat="1" ht="27" customHeight="1" thickBot="1">
      <c r="A3" s="126">
        <v>30553</v>
      </c>
      <c r="B3" s="171" t="s">
        <v>78</v>
      </c>
      <c r="C3" s="172"/>
      <c r="D3" s="121">
        <v>1</v>
      </c>
      <c r="E3" s="121"/>
      <c r="F3" s="121"/>
      <c r="G3" s="128">
        <f>(0*D3)+(0*E3)+(F3*0)</f>
        <v>0</v>
      </c>
      <c r="H3" s="173" t="s">
        <v>79</v>
      </c>
      <c r="I3" s="174"/>
      <c r="J3" s="174"/>
      <c r="K3" s="174"/>
      <c r="L3" s="174"/>
      <c r="M3" s="175"/>
      <c r="P3" s="100"/>
      <c r="T3" s="100"/>
    </row>
    <row r="4" spans="1:20" s="98" customFormat="1" ht="15">
      <c r="A4" s="16"/>
      <c r="B4" s="16"/>
      <c r="C4" s="16"/>
      <c r="D4" s="16"/>
      <c r="E4" s="16"/>
      <c r="F4" s="16"/>
      <c r="G4" s="102"/>
      <c r="H4" s="16"/>
      <c r="I4" s="16"/>
      <c r="J4" s="16"/>
      <c r="K4" s="16"/>
      <c r="L4" s="16"/>
      <c r="M4" s="16"/>
      <c r="P4" s="100"/>
      <c r="T4" s="100"/>
    </row>
    <row r="5" spans="1:20" s="44" customFormat="1" ht="15.75">
      <c r="A5" s="1" t="s">
        <v>13</v>
      </c>
      <c r="M5" s="45"/>
      <c r="N5" s="45"/>
      <c r="P5" s="45"/>
    </row>
    <row r="6" spans="1:20">
      <c r="A6" s="7"/>
      <c r="J6" s="10"/>
      <c r="O6" s="9"/>
      <c r="P6" s="9"/>
    </row>
    <row r="7" spans="1:20" s="44" customFormat="1" ht="16.5" thickBot="1">
      <c r="A7" s="1" t="s">
        <v>11</v>
      </c>
      <c r="O7" s="45"/>
      <c r="P7" s="45"/>
    </row>
    <row r="8" spans="1:20" s="98" customFormat="1" ht="15">
      <c r="A8" s="164" t="s">
        <v>0</v>
      </c>
      <c r="B8" s="165"/>
      <c r="C8" s="165"/>
      <c r="D8" s="165"/>
      <c r="E8" s="165"/>
      <c r="F8" s="165"/>
      <c r="G8" s="166"/>
      <c r="H8" s="164" t="s">
        <v>6</v>
      </c>
      <c r="I8" s="165"/>
      <c r="J8" s="165"/>
      <c r="K8" s="165" t="s">
        <v>7</v>
      </c>
      <c r="L8" s="165"/>
      <c r="M8" s="166"/>
    </row>
    <row r="9" spans="1:20" s="6" customFormat="1" ht="13.5" thickBot="1">
      <c r="A9" s="129" t="s">
        <v>1</v>
      </c>
      <c r="B9" s="169" t="s">
        <v>8</v>
      </c>
      <c r="C9" s="169"/>
      <c r="D9" s="130" t="s">
        <v>2</v>
      </c>
      <c r="E9" s="130" t="s">
        <v>3</v>
      </c>
      <c r="F9" s="130" t="s">
        <v>4</v>
      </c>
      <c r="G9" s="131" t="s">
        <v>5</v>
      </c>
      <c r="H9" s="129" t="s">
        <v>1</v>
      </c>
      <c r="I9" s="169" t="s">
        <v>8</v>
      </c>
      <c r="J9" s="169"/>
      <c r="K9" s="130" t="s">
        <v>1</v>
      </c>
      <c r="L9" s="169" t="s">
        <v>8</v>
      </c>
      <c r="M9" s="170"/>
      <c r="P9" s="99"/>
    </row>
    <row r="10" spans="1:20" ht="13.5" thickBot="1">
      <c r="A10" s="11">
        <v>93053</v>
      </c>
      <c r="B10" s="140" t="s">
        <v>47</v>
      </c>
      <c r="C10" s="140"/>
      <c r="D10" s="59">
        <v>6</v>
      </c>
      <c r="E10" s="59"/>
      <c r="F10" s="59"/>
      <c r="G10" s="12">
        <f>(0*D10)+(0*E10)+(0*F10)</f>
        <v>0</v>
      </c>
      <c r="H10" s="13"/>
      <c r="I10" s="138"/>
      <c r="J10" s="178"/>
      <c r="K10" s="59"/>
      <c r="L10" s="138"/>
      <c r="M10" s="139"/>
      <c r="P10" s="9"/>
    </row>
    <row r="11" spans="1:20" ht="13.5" thickBot="1">
      <c r="A11" s="14"/>
      <c r="B11" s="141" t="s">
        <v>83</v>
      </c>
      <c r="C11" s="141"/>
      <c r="D11" s="60"/>
      <c r="E11" s="60"/>
      <c r="F11" s="60"/>
      <c r="G11" s="58">
        <f>(0*D11)+(0*E11)+(0*F11)</f>
        <v>0</v>
      </c>
      <c r="H11" s="14"/>
      <c r="I11" s="138"/>
      <c r="J11" s="178"/>
      <c r="K11" s="60"/>
      <c r="L11" s="138"/>
      <c r="M11" s="139"/>
      <c r="P11" s="9"/>
    </row>
    <row r="12" spans="1:20" ht="13.5" thickBot="1">
      <c r="A12" s="125">
        <v>30015</v>
      </c>
      <c r="B12" s="183" t="s">
        <v>23</v>
      </c>
      <c r="C12" s="184"/>
      <c r="D12" s="122">
        <v>3</v>
      </c>
      <c r="E12" s="122">
        <v>2</v>
      </c>
      <c r="F12" s="122">
        <v>1</v>
      </c>
      <c r="G12" s="127">
        <f>D12+(0.5*E12)+(0.5*F12)</f>
        <v>4.5</v>
      </c>
      <c r="H12" s="120"/>
      <c r="I12" s="179"/>
      <c r="J12" s="179"/>
      <c r="K12" s="122"/>
      <c r="L12" s="179"/>
      <c r="M12" s="180"/>
    </row>
    <row r="13" spans="1:20" s="91" customFormat="1" ht="13.5" thickBot="1">
      <c r="A13" s="92" t="s">
        <v>22</v>
      </c>
      <c r="B13" s="176">
        <f>SUM(D13:F13)</f>
        <v>12</v>
      </c>
      <c r="C13" s="176"/>
      <c r="D13" s="123">
        <f>SUM(D10:D12)</f>
        <v>9</v>
      </c>
      <c r="E13" s="123">
        <f>SUM(E10:E12)</f>
        <v>2</v>
      </c>
      <c r="F13" s="123">
        <f>SUM(F10:F12)</f>
        <v>1</v>
      </c>
      <c r="G13" s="124">
        <f>SUM(G10:G12)</f>
        <v>4.5</v>
      </c>
      <c r="H13" s="92"/>
      <c r="I13" s="181"/>
      <c r="J13" s="181"/>
      <c r="K13" s="123"/>
      <c r="L13" s="181"/>
      <c r="M13" s="182"/>
    </row>
    <row r="14" spans="1:20">
      <c r="A14" s="7"/>
      <c r="P14" s="9"/>
    </row>
    <row r="15" spans="1:20" s="44" customFormat="1" ht="16.5" thickBot="1">
      <c r="A15" s="1" t="s">
        <v>12</v>
      </c>
      <c r="P15" s="45"/>
    </row>
    <row r="16" spans="1:20" s="98" customFormat="1" ht="15">
      <c r="A16" s="164" t="s">
        <v>0</v>
      </c>
      <c r="B16" s="165"/>
      <c r="C16" s="165"/>
      <c r="D16" s="165"/>
      <c r="E16" s="165"/>
      <c r="F16" s="165"/>
      <c r="G16" s="166"/>
      <c r="H16" s="164" t="s">
        <v>6</v>
      </c>
      <c r="I16" s="165"/>
      <c r="J16" s="165"/>
      <c r="K16" s="165" t="s">
        <v>7</v>
      </c>
      <c r="L16" s="165"/>
      <c r="M16" s="166"/>
    </row>
    <row r="17" spans="1:17" s="6" customFormat="1" ht="13.5" thickBot="1">
      <c r="A17" s="129" t="s">
        <v>1</v>
      </c>
      <c r="B17" s="169" t="s">
        <v>8</v>
      </c>
      <c r="C17" s="169"/>
      <c r="D17" s="130" t="s">
        <v>2</v>
      </c>
      <c r="E17" s="130" t="s">
        <v>3</v>
      </c>
      <c r="F17" s="130" t="s">
        <v>4</v>
      </c>
      <c r="G17" s="131" t="s">
        <v>5</v>
      </c>
      <c r="H17" s="129" t="s">
        <v>1</v>
      </c>
      <c r="I17" s="169" t="s">
        <v>8</v>
      </c>
      <c r="J17" s="169"/>
      <c r="K17" s="130" t="s">
        <v>1</v>
      </c>
      <c r="L17" s="169" t="s">
        <v>8</v>
      </c>
      <c r="M17" s="170"/>
      <c r="P17" s="99"/>
    </row>
    <row r="18" spans="1:17" ht="13.5" thickBot="1">
      <c r="A18" s="11">
        <v>93053</v>
      </c>
      <c r="B18" s="140" t="s">
        <v>48</v>
      </c>
      <c r="C18" s="140"/>
      <c r="D18" s="59">
        <v>4</v>
      </c>
      <c r="E18" s="59"/>
      <c r="F18" s="59"/>
      <c r="G18" s="12">
        <f>(0*D18)+(0*E18)+(0*F18)</f>
        <v>0</v>
      </c>
      <c r="H18" s="13"/>
      <c r="I18" s="138"/>
      <c r="J18" s="178"/>
      <c r="K18" s="59"/>
      <c r="L18" s="138"/>
      <c r="M18" s="139"/>
      <c r="Q18" s="9"/>
    </row>
    <row r="19" spans="1:17" ht="13.5" thickBot="1">
      <c r="A19" s="14"/>
      <c r="B19" s="141" t="s">
        <v>83</v>
      </c>
      <c r="C19" s="141"/>
      <c r="D19" s="60"/>
      <c r="E19" s="60"/>
      <c r="F19" s="60"/>
      <c r="G19" s="58">
        <f>(0*D19)+(0*E19)+(0*F19)</f>
        <v>0</v>
      </c>
      <c r="H19" s="14"/>
      <c r="I19" s="138"/>
      <c r="J19" s="178"/>
      <c r="K19" s="60"/>
      <c r="L19" s="138"/>
      <c r="M19" s="139"/>
      <c r="P19" s="9"/>
    </row>
    <row r="20" spans="1:17" ht="13.5" thickBot="1">
      <c r="A20" s="14">
        <v>30020</v>
      </c>
      <c r="B20" s="183" t="s">
        <v>24</v>
      </c>
      <c r="C20" s="184"/>
      <c r="D20" s="63">
        <v>3</v>
      </c>
      <c r="E20" s="63">
        <v>1</v>
      </c>
      <c r="F20" s="63"/>
      <c r="G20" s="82">
        <f>D20+(0.5*E20)+(0.5*F20)</f>
        <v>3.5</v>
      </c>
      <c r="H20" s="75"/>
      <c r="I20" s="188"/>
      <c r="J20" s="189"/>
      <c r="K20" s="63"/>
      <c r="L20" s="188"/>
      <c r="M20" s="190"/>
      <c r="P20" s="9"/>
    </row>
    <row r="21" spans="1:17" ht="13.5" thickBot="1">
      <c r="A21" s="4">
        <v>30047</v>
      </c>
      <c r="B21" s="144" t="s">
        <v>10</v>
      </c>
      <c r="C21" s="145"/>
      <c r="D21" s="61">
        <v>2</v>
      </c>
      <c r="E21" s="61">
        <v>2</v>
      </c>
      <c r="F21" s="61"/>
      <c r="G21" s="15">
        <f>D21+(0.5*E21)+(0.5*F21)</f>
        <v>3</v>
      </c>
      <c r="H21" s="56">
        <v>30015</v>
      </c>
      <c r="I21" s="193" t="s">
        <v>23</v>
      </c>
      <c r="J21" s="193"/>
      <c r="K21" s="61"/>
      <c r="L21" s="167"/>
      <c r="M21" s="177"/>
    </row>
    <row r="22" spans="1:17" s="91" customFormat="1" ht="13.5" thickBot="1">
      <c r="A22" s="92" t="s">
        <v>22</v>
      </c>
      <c r="B22" s="176">
        <f>SUM(D22:F22)</f>
        <v>12</v>
      </c>
      <c r="C22" s="176"/>
      <c r="D22" s="123">
        <f>SUM(D18:D21)</f>
        <v>9</v>
      </c>
      <c r="E22" s="123">
        <f>SUM(E18:E21)</f>
        <v>3</v>
      </c>
      <c r="F22" s="123">
        <f>SUM(F18:F21)</f>
        <v>0</v>
      </c>
      <c r="G22" s="124">
        <f>SUM(G18:G21)</f>
        <v>6.5</v>
      </c>
      <c r="H22" s="92"/>
      <c r="I22" s="181"/>
      <c r="J22" s="181"/>
      <c r="K22" s="123"/>
      <c r="L22" s="181"/>
      <c r="M22" s="182"/>
    </row>
    <row r="23" spans="1:17" s="19" customFormat="1">
      <c r="A23" s="16"/>
      <c r="B23" s="17"/>
      <c r="C23" s="17"/>
      <c r="D23" s="16"/>
      <c r="E23" s="16"/>
      <c r="F23" s="16"/>
      <c r="G23" s="18"/>
      <c r="H23" s="16"/>
      <c r="I23" s="16"/>
      <c r="J23" s="16"/>
      <c r="K23" s="16"/>
      <c r="L23" s="16"/>
      <c r="M23" s="16"/>
    </row>
    <row r="24" spans="1:17" s="47" customFormat="1" ht="16.5" thickBot="1">
      <c r="A24" s="2" t="s">
        <v>44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Q24" s="48"/>
    </row>
    <row r="25" spans="1:17" s="98" customFormat="1" ht="15">
      <c r="A25" s="164" t="s">
        <v>0</v>
      </c>
      <c r="B25" s="165"/>
      <c r="C25" s="165"/>
      <c r="D25" s="165"/>
      <c r="E25" s="165"/>
      <c r="F25" s="165"/>
      <c r="G25" s="166"/>
      <c r="H25" s="164" t="s">
        <v>6</v>
      </c>
      <c r="I25" s="165"/>
      <c r="J25" s="165"/>
      <c r="K25" s="165" t="s">
        <v>7</v>
      </c>
      <c r="L25" s="165"/>
      <c r="M25" s="166"/>
    </row>
    <row r="26" spans="1:17" s="6" customFormat="1" ht="13.5" thickBot="1">
      <c r="A26" s="129" t="s">
        <v>1</v>
      </c>
      <c r="B26" s="169" t="s">
        <v>8</v>
      </c>
      <c r="C26" s="169"/>
      <c r="D26" s="130" t="s">
        <v>2</v>
      </c>
      <c r="E26" s="130" t="s">
        <v>3</v>
      </c>
      <c r="F26" s="130" t="s">
        <v>4</v>
      </c>
      <c r="G26" s="131" t="s">
        <v>5</v>
      </c>
      <c r="H26" s="129" t="s">
        <v>1</v>
      </c>
      <c r="I26" s="169" t="s">
        <v>8</v>
      </c>
      <c r="J26" s="169"/>
      <c r="K26" s="130" t="s">
        <v>1</v>
      </c>
      <c r="L26" s="169" t="s">
        <v>8</v>
      </c>
      <c r="M26" s="170"/>
      <c r="P26" s="99"/>
    </row>
    <row r="27" spans="1:17" ht="13.5" thickBot="1">
      <c r="A27" s="75">
        <v>96039</v>
      </c>
      <c r="B27" s="183" t="s">
        <v>70</v>
      </c>
      <c r="C27" s="184"/>
      <c r="D27" s="63">
        <v>2</v>
      </c>
      <c r="E27" s="63"/>
      <c r="F27" s="63"/>
      <c r="G27" s="73">
        <f t="shared" ref="G27" si="0">D27+(0.5*E27)+(0.5*F27)</f>
        <v>2</v>
      </c>
      <c r="H27" s="42"/>
      <c r="I27" s="188" t="s">
        <v>41</v>
      </c>
      <c r="J27" s="189"/>
      <c r="K27" s="63"/>
      <c r="L27" s="188"/>
      <c r="M27" s="190"/>
      <c r="Q27" s="9"/>
    </row>
    <row r="28" spans="1:17" ht="13.5" thickBot="1">
      <c r="A28" s="4">
        <v>30011</v>
      </c>
      <c r="B28" s="144" t="s">
        <v>27</v>
      </c>
      <c r="C28" s="145"/>
      <c r="D28" s="61">
        <v>3</v>
      </c>
      <c r="E28" s="61"/>
      <c r="F28" s="61"/>
      <c r="G28" s="15">
        <f>D28+(0.5*E28)+(0.5*F28)</f>
        <v>3</v>
      </c>
      <c r="H28" s="56"/>
      <c r="I28" s="193"/>
      <c r="J28" s="193"/>
      <c r="K28" s="61"/>
      <c r="L28" s="167"/>
      <c r="M28" s="177"/>
    </row>
    <row r="29" spans="1:17" ht="13.5" thickBot="1">
      <c r="A29" s="4">
        <v>96022</v>
      </c>
      <c r="B29" s="144" t="s">
        <v>43</v>
      </c>
      <c r="C29" s="145"/>
      <c r="D29" s="61">
        <v>2</v>
      </c>
      <c r="E29" s="61"/>
      <c r="F29" s="61"/>
      <c r="G29" s="15">
        <f>D29+(0.5*E29)+(0.5*F29)</f>
        <v>2</v>
      </c>
      <c r="H29" s="56"/>
      <c r="I29" s="193"/>
      <c r="J29" s="193"/>
      <c r="K29" s="61"/>
      <c r="L29" s="167"/>
      <c r="M29" s="177"/>
    </row>
    <row r="30" spans="1:17" ht="13.5" thickBot="1">
      <c r="A30" s="20">
        <v>30090</v>
      </c>
      <c r="B30" s="144" t="s">
        <v>28</v>
      </c>
      <c r="C30" s="145"/>
      <c r="D30" s="57">
        <v>2</v>
      </c>
      <c r="E30" s="57"/>
      <c r="F30" s="57"/>
      <c r="G30" s="21">
        <f>D30+(0.5*E30)+(0.5*F30)</f>
        <v>2</v>
      </c>
      <c r="H30" s="62"/>
      <c r="I30" s="185"/>
      <c r="J30" s="185"/>
      <c r="K30" s="57"/>
      <c r="L30" s="144"/>
      <c r="M30" s="214"/>
    </row>
    <row r="31" spans="1:17" s="91" customFormat="1" ht="13.5" thickBot="1">
      <c r="A31" s="92" t="s">
        <v>22</v>
      </c>
      <c r="B31" s="176">
        <f>SUM(D31:F31)</f>
        <v>9</v>
      </c>
      <c r="C31" s="176"/>
      <c r="D31" s="123">
        <f>SUM(D27:D30)</f>
        <v>9</v>
      </c>
      <c r="E31" s="123">
        <f>SUM(E27:E30)</f>
        <v>0</v>
      </c>
      <c r="F31" s="123">
        <f>SUM(F27:F30)</f>
        <v>0</v>
      </c>
      <c r="G31" s="124">
        <f>SUM(G27:G30)</f>
        <v>9</v>
      </c>
      <c r="H31" s="92"/>
      <c r="I31" s="181"/>
      <c r="J31" s="181"/>
      <c r="K31" s="123"/>
      <c r="L31" s="181"/>
      <c r="M31" s="182"/>
    </row>
    <row r="33" spans="1:16" s="44" customFormat="1" ht="15.75">
      <c r="A33" s="1" t="s">
        <v>14</v>
      </c>
      <c r="M33" s="45"/>
      <c r="N33" s="45"/>
      <c r="P33" s="45"/>
    </row>
    <row r="35" spans="1:16" s="44" customFormat="1" ht="16.5" thickBot="1">
      <c r="A35" s="1" t="s">
        <v>11</v>
      </c>
    </row>
    <row r="36" spans="1:16" s="98" customFormat="1" ht="15">
      <c r="A36" s="164" t="s">
        <v>0</v>
      </c>
      <c r="B36" s="165"/>
      <c r="C36" s="165"/>
      <c r="D36" s="165"/>
      <c r="E36" s="165"/>
      <c r="F36" s="165"/>
      <c r="G36" s="166"/>
      <c r="H36" s="164" t="s">
        <v>6</v>
      </c>
      <c r="I36" s="165"/>
      <c r="J36" s="165"/>
      <c r="K36" s="165" t="s">
        <v>7</v>
      </c>
      <c r="L36" s="165"/>
      <c r="M36" s="166"/>
    </row>
    <row r="37" spans="1:16" s="6" customFormat="1" ht="13.5" thickBot="1">
      <c r="A37" s="129" t="s">
        <v>1</v>
      </c>
      <c r="B37" s="169" t="s">
        <v>8</v>
      </c>
      <c r="C37" s="169"/>
      <c r="D37" s="130" t="s">
        <v>2</v>
      </c>
      <c r="E37" s="130" t="s">
        <v>3</v>
      </c>
      <c r="F37" s="130" t="s">
        <v>4</v>
      </c>
      <c r="G37" s="131" t="s">
        <v>5</v>
      </c>
      <c r="H37" s="129" t="s">
        <v>1</v>
      </c>
      <c r="I37" s="169" t="s">
        <v>8</v>
      </c>
      <c r="J37" s="169"/>
      <c r="K37" s="130" t="s">
        <v>1</v>
      </c>
      <c r="L37" s="169" t="s">
        <v>8</v>
      </c>
      <c r="M37" s="170"/>
      <c r="P37" s="99"/>
    </row>
    <row r="38" spans="1:16" ht="13.5" thickBot="1">
      <c r="A38" s="75">
        <v>30105</v>
      </c>
      <c r="B38" s="183" t="s">
        <v>9</v>
      </c>
      <c r="C38" s="184"/>
      <c r="D38" s="63">
        <v>4</v>
      </c>
      <c r="E38" s="63">
        <v>2</v>
      </c>
      <c r="F38" s="63"/>
      <c r="G38" s="73">
        <f t="shared" ref="G38" si="1">D38+(0.5*E38)+(0.5*F38)</f>
        <v>5</v>
      </c>
      <c r="H38" s="43"/>
      <c r="I38" s="188" t="s">
        <v>41</v>
      </c>
      <c r="J38" s="189"/>
      <c r="K38" s="63">
        <v>96039</v>
      </c>
      <c r="L38" s="188" t="s">
        <v>70</v>
      </c>
      <c r="M38" s="190"/>
    </row>
    <row r="39" spans="1:16" ht="13.5" thickBot="1">
      <c r="A39" s="4">
        <v>96004</v>
      </c>
      <c r="B39" s="185" t="s">
        <v>19</v>
      </c>
      <c r="C39" s="185"/>
      <c r="D39" s="61">
        <v>4</v>
      </c>
      <c r="E39" s="61">
        <v>2</v>
      </c>
      <c r="F39" s="57"/>
      <c r="G39" s="15">
        <f t="shared" ref="G39" si="2">D39+(0.5*E39)+(0.5*F39)</f>
        <v>5</v>
      </c>
      <c r="H39" s="43"/>
      <c r="I39" s="188" t="s">
        <v>41</v>
      </c>
      <c r="J39" s="189"/>
      <c r="K39" s="63">
        <v>96039</v>
      </c>
      <c r="L39" s="188" t="s">
        <v>70</v>
      </c>
      <c r="M39" s="190"/>
    </row>
    <row r="40" spans="1:16" ht="13.5" thickBot="1">
      <c r="A40" s="86"/>
      <c r="B40" s="186" t="s">
        <v>83</v>
      </c>
      <c r="C40" s="187"/>
      <c r="D40" s="64"/>
      <c r="E40" s="64"/>
      <c r="F40" s="64"/>
      <c r="G40" s="74">
        <f>(0*D40)+(0*E40)+(0*F40)</f>
        <v>0</v>
      </c>
      <c r="H40" s="56"/>
      <c r="I40" s="167"/>
      <c r="J40" s="217"/>
      <c r="K40" s="61"/>
      <c r="L40" s="167"/>
      <c r="M40" s="168"/>
    </row>
    <row r="41" spans="1:16" s="91" customFormat="1" ht="13.5" thickBot="1">
      <c r="A41" s="92" t="s">
        <v>22</v>
      </c>
      <c r="B41" s="176">
        <f>SUM(D41:F41)</f>
        <v>12</v>
      </c>
      <c r="C41" s="176"/>
      <c r="D41" s="123">
        <f>SUM(D38:D40)</f>
        <v>8</v>
      </c>
      <c r="E41" s="123">
        <f>SUM(E38:E40)</f>
        <v>4</v>
      </c>
      <c r="F41" s="123">
        <f>SUM(F38:F40)</f>
        <v>0</v>
      </c>
      <c r="G41" s="124">
        <f>SUM(G38:G40)</f>
        <v>10</v>
      </c>
      <c r="H41" s="92"/>
      <c r="I41" s="181"/>
      <c r="J41" s="181"/>
      <c r="K41" s="123"/>
      <c r="L41" s="181"/>
      <c r="M41" s="182"/>
    </row>
    <row r="43" spans="1:16" s="44" customFormat="1" ht="16.5" thickBot="1">
      <c r="A43" s="1" t="s">
        <v>12</v>
      </c>
    </row>
    <row r="44" spans="1:16" s="98" customFormat="1" ht="15">
      <c r="A44" s="164" t="s">
        <v>0</v>
      </c>
      <c r="B44" s="165"/>
      <c r="C44" s="165"/>
      <c r="D44" s="165"/>
      <c r="E44" s="165"/>
      <c r="F44" s="165"/>
      <c r="G44" s="166"/>
      <c r="H44" s="164" t="s">
        <v>6</v>
      </c>
      <c r="I44" s="165"/>
      <c r="J44" s="165"/>
      <c r="K44" s="165" t="s">
        <v>7</v>
      </c>
      <c r="L44" s="165"/>
      <c r="M44" s="166"/>
    </row>
    <row r="45" spans="1:16" s="6" customFormat="1" ht="13.5" thickBot="1">
      <c r="A45" s="129" t="s">
        <v>1</v>
      </c>
      <c r="B45" s="169" t="s">
        <v>8</v>
      </c>
      <c r="C45" s="169"/>
      <c r="D45" s="130" t="s">
        <v>2</v>
      </c>
      <c r="E45" s="130" t="s">
        <v>3</v>
      </c>
      <c r="F45" s="130" t="s">
        <v>4</v>
      </c>
      <c r="G45" s="131" t="s">
        <v>5</v>
      </c>
      <c r="H45" s="129" t="s">
        <v>1</v>
      </c>
      <c r="I45" s="169" t="s">
        <v>8</v>
      </c>
      <c r="J45" s="169"/>
      <c r="K45" s="130" t="s">
        <v>1</v>
      </c>
      <c r="L45" s="169" t="s">
        <v>8</v>
      </c>
      <c r="M45" s="170"/>
      <c r="P45" s="99"/>
    </row>
    <row r="46" spans="1:16" s="22" customFormat="1">
      <c r="A46" s="222">
        <v>30010</v>
      </c>
      <c r="B46" s="183" t="s">
        <v>26</v>
      </c>
      <c r="C46" s="184"/>
      <c r="D46" s="179">
        <v>3</v>
      </c>
      <c r="E46" s="179">
        <v>2</v>
      </c>
      <c r="F46" s="179"/>
      <c r="G46" s="226">
        <f>D46+(0.5*E46)+(0.5*F46)</f>
        <v>4</v>
      </c>
      <c r="H46" s="199">
        <v>30105</v>
      </c>
      <c r="I46" s="160" t="s">
        <v>9</v>
      </c>
      <c r="J46" s="160"/>
      <c r="K46" s="69">
        <v>30106</v>
      </c>
      <c r="L46" s="160" t="s">
        <v>15</v>
      </c>
      <c r="M46" s="194"/>
    </row>
    <row r="47" spans="1:16" s="22" customFormat="1" ht="13.5" thickBot="1">
      <c r="A47" s="223"/>
      <c r="B47" s="186"/>
      <c r="C47" s="187"/>
      <c r="D47" s="205"/>
      <c r="E47" s="205"/>
      <c r="F47" s="205"/>
      <c r="G47" s="227"/>
      <c r="H47" s="200"/>
      <c r="I47" s="161"/>
      <c r="J47" s="161"/>
      <c r="K47" s="80">
        <v>30075</v>
      </c>
      <c r="L47" s="161" t="s">
        <v>40</v>
      </c>
      <c r="M47" s="231"/>
    </row>
    <row r="48" spans="1:16" ht="13.5" thickBot="1">
      <c r="A48" s="20">
        <v>30075</v>
      </c>
      <c r="B48" s="144" t="s">
        <v>37</v>
      </c>
      <c r="C48" s="145"/>
      <c r="D48" s="61">
        <v>2</v>
      </c>
      <c r="E48" s="61">
        <v>2</v>
      </c>
      <c r="F48" s="61"/>
      <c r="G48" s="15">
        <f>D48+(0.5*E48)+(0.5*F48)</f>
        <v>3</v>
      </c>
      <c r="H48" s="23"/>
      <c r="I48" s="193" t="s">
        <v>41</v>
      </c>
      <c r="J48" s="193"/>
      <c r="K48" s="64"/>
      <c r="L48" s="205"/>
      <c r="M48" s="218"/>
    </row>
    <row r="49" spans="1:16" s="6" customFormat="1">
      <c r="A49" s="199">
        <v>30106</v>
      </c>
      <c r="B49" s="159" t="s">
        <v>15</v>
      </c>
      <c r="C49" s="159"/>
      <c r="D49" s="160">
        <v>3</v>
      </c>
      <c r="E49" s="160">
        <v>3</v>
      </c>
      <c r="F49" s="160"/>
      <c r="G49" s="162">
        <f>D49+(0.5*E49)+(0.5*F49)</f>
        <v>4.5</v>
      </c>
      <c r="H49" s="110">
        <v>30105</v>
      </c>
      <c r="I49" s="160" t="s">
        <v>9</v>
      </c>
      <c r="J49" s="160"/>
      <c r="K49" s="160"/>
      <c r="L49" s="160"/>
      <c r="M49" s="194"/>
    </row>
    <row r="50" spans="1:16" s="6" customFormat="1">
      <c r="A50" s="228"/>
      <c r="B50" s="210"/>
      <c r="C50" s="210"/>
      <c r="D50" s="229"/>
      <c r="E50" s="229"/>
      <c r="F50" s="229"/>
      <c r="G50" s="230"/>
      <c r="H50" s="116">
        <v>96039</v>
      </c>
      <c r="I50" s="248" t="s">
        <v>70</v>
      </c>
      <c r="J50" s="248"/>
      <c r="K50" s="248"/>
      <c r="L50" s="248"/>
      <c r="M50" s="249"/>
    </row>
    <row r="51" spans="1:16" s="6" customFormat="1" ht="13.5" thickBot="1">
      <c r="A51" s="200"/>
      <c r="B51" s="158"/>
      <c r="C51" s="158"/>
      <c r="D51" s="161"/>
      <c r="E51" s="161"/>
      <c r="F51" s="161"/>
      <c r="G51" s="163"/>
      <c r="H51" s="117"/>
      <c r="I51" s="161" t="s">
        <v>41</v>
      </c>
      <c r="J51" s="161"/>
      <c r="K51" s="161"/>
      <c r="L51" s="161"/>
      <c r="M51" s="250"/>
    </row>
    <row r="52" spans="1:16" ht="13.5" thickBot="1">
      <c r="A52" s="4">
        <v>30009</v>
      </c>
      <c r="B52" s="144" t="s">
        <v>25</v>
      </c>
      <c r="C52" s="145"/>
      <c r="D52" s="61">
        <v>3</v>
      </c>
      <c r="E52" s="61">
        <v>1</v>
      </c>
      <c r="F52" s="61"/>
      <c r="G52" s="15">
        <f>D52+(0.5*E52)+(0.5*F52)</f>
        <v>3.5</v>
      </c>
      <c r="H52" s="56">
        <v>30020</v>
      </c>
      <c r="I52" s="193" t="s">
        <v>24</v>
      </c>
      <c r="J52" s="193"/>
      <c r="K52" s="61"/>
      <c r="L52" s="193"/>
      <c r="M52" s="201"/>
    </row>
    <row r="53" spans="1:16" s="91" customFormat="1" ht="13.5" thickBot="1">
      <c r="A53" s="92" t="s">
        <v>22</v>
      </c>
      <c r="B53" s="176">
        <f>SUM(D53:F53)</f>
        <v>19</v>
      </c>
      <c r="C53" s="176"/>
      <c r="D53" s="123">
        <f>SUM(D46:D52)</f>
        <v>11</v>
      </c>
      <c r="E53" s="123">
        <f>SUM(E46:E52)</f>
        <v>8</v>
      </c>
      <c r="F53" s="123">
        <f>SUM(F46:F52)</f>
        <v>0</v>
      </c>
      <c r="G53" s="124">
        <f>SUM(G46:G52)</f>
        <v>15</v>
      </c>
      <c r="H53" s="92"/>
      <c r="I53" s="181"/>
      <c r="J53" s="181"/>
      <c r="K53" s="123"/>
      <c r="L53" s="181"/>
      <c r="M53" s="182"/>
    </row>
    <row r="54" spans="1:16">
      <c r="A54" s="7"/>
    </row>
    <row r="55" spans="1:16" s="44" customFormat="1" ht="16.5" thickBot="1">
      <c r="A55" s="1" t="s">
        <v>44</v>
      </c>
    </row>
    <row r="56" spans="1:16" s="98" customFormat="1" ht="15">
      <c r="A56" s="164" t="s">
        <v>0</v>
      </c>
      <c r="B56" s="165"/>
      <c r="C56" s="165"/>
      <c r="D56" s="165"/>
      <c r="E56" s="165"/>
      <c r="F56" s="165"/>
      <c r="G56" s="166"/>
      <c r="H56" s="164" t="s">
        <v>6</v>
      </c>
      <c r="I56" s="165"/>
      <c r="J56" s="165"/>
      <c r="K56" s="165" t="s">
        <v>7</v>
      </c>
      <c r="L56" s="165"/>
      <c r="M56" s="166"/>
    </row>
    <row r="57" spans="1:16" s="6" customFormat="1" ht="13.5" thickBot="1">
      <c r="A57" s="129" t="s">
        <v>1</v>
      </c>
      <c r="B57" s="169" t="s">
        <v>8</v>
      </c>
      <c r="C57" s="169"/>
      <c r="D57" s="130" t="s">
        <v>2</v>
      </c>
      <c r="E57" s="130" t="s">
        <v>3</v>
      </c>
      <c r="F57" s="130" t="s">
        <v>4</v>
      </c>
      <c r="G57" s="131" t="s">
        <v>5</v>
      </c>
      <c r="H57" s="129" t="s">
        <v>1</v>
      </c>
      <c r="I57" s="169" t="s">
        <v>8</v>
      </c>
      <c r="J57" s="169"/>
      <c r="K57" s="130" t="s">
        <v>1</v>
      </c>
      <c r="L57" s="169" t="s">
        <v>8</v>
      </c>
      <c r="M57" s="170"/>
      <c r="P57" s="99"/>
    </row>
    <row r="58" spans="1:16" ht="13.5" thickBot="1">
      <c r="A58" s="76">
        <v>30041</v>
      </c>
      <c r="B58" s="186" t="s">
        <v>16</v>
      </c>
      <c r="C58" s="187"/>
      <c r="D58" s="64">
        <v>3</v>
      </c>
      <c r="E58" s="64">
        <v>2</v>
      </c>
      <c r="F58" s="64"/>
      <c r="G58" s="74">
        <f>D58+(0.5*E58)+(0.5*F58)</f>
        <v>4</v>
      </c>
      <c r="H58" s="24">
        <v>30105</v>
      </c>
      <c r="I58" s="205" t="s">
        <v>9</v>
      </c>
      <c r="J58" s="205"/>
      <c r="K58" s="64">
        <v>30106</v>
      </c>
      <c r="L58" s="205" t="s">
        <v>15</v>
      </c>
      <c r="M58" s="218"/>
    </row>
    <row r="59" spans="1:16" ht="13.5" thickBot="1">
      <c r="A59" s="4">
        <v>30023</v>
      </c>
      <c r="B59" s="144" t="s">
        <v>21</v>
      </c>
      <c r="C59" s="145"/>
      <c r="D59" s="61">
        <v>2</v>
      </c>
      <c r="E59" s="61">
        <v>2</v>
      </c>
      <c r="F59" s="61"/>
      <c r="G59" s="15">
        <f>D59+(0.5*E59)+(0.5*F59)</f>
        <v>3</v>
      </c>
      <c r="H59" s="56"/>
      <c r="I59" s="193"/>
      <c r="J59" s="193"/>
      <c r="K59" s="61"/>
      <c r="L59" s="167"/>
      <c r="M59" s="177"/>
    </row>
    <row r="60" spans="1:16" ht="13.5" thickBot="1">
      <c r="A60" s="76"/>
      <c r="B60" s="186" t="s">
        <v>50</v>
      </c>
      <c r="C60" s="187"/>
      <c r="D60" s="64">
        <v>2</v>
      </c>
      <c r="E60" s="64"/>
      <c r="F60" s="64"/>
      <c r="G60" s="74">
        <f>D60+(0.5*E60)+(0.5*F60)</f>
        <v>2</v>
      </c>
      <c r="H60" s="25"/>
      <c r="I60" s="219"/>
      <c r="J60" s="219"/>
      <c r="K60" s="26"/>
      <c r="L60" s="215"/>
      <c r="M60" s="216"/>
    </row>
    <row r="61" spans="1:16" s="91" customFormat="1" ht="13.5" thickBot="1">
      <c r="A61" s="92" t="s">
        <v>22</v>
      </c>
      <c r="B61" s="176">
        <f>SUM(D61:F61)</f>
        <v>11</v>
      </c>
      <c r="C61" s="176"/>
      <c r="D61" s="123">
        <f>SUM(D58:D60)</f>
        <v>7</v>
      </c>
      <c r="E61" s="123">
        <f>SUM(E58:E60)</f>
        <v>4</v>
      </c>
      <c r="F61" s="123">
        <f>SUM(F58:F60)</f>
        <v>0</v>
      </c>
      <c r="G61" s="124">
        <f>SUM(G58:G60)</f>
        <v>9</v>
      </c>
      <c r="H61" s="92"/>
      <c r="I61" s="181"/>
      <c r="J61" s="181"/>
      <c r="K61" s="123"/>
      <c r="L61" s="181"/>
      <c r="M61" s="182"/>
    </row>
    <row r="62" spans="1:16">
      <c r="A62" s="16"/>
      <c r="B62" s="17"/>
      <c r="C62" s="17"/>
      <c r="D62" s="16"/>
      <c r="E62" s="16"/>
      <c r="F62" s="16"/>
      <c r="G62" s="18"/>
      <c r="H62" s="16"/>
      <c r="I62" s="16"/>
      <c r="J62" s="16"/>
      <c r="K62" s="16"/>
      <c r="L62" s="16"/>
      <c r="M62" s="16"/>
    </row>
    <row r="63" spans="1:16" s="44" customFormat="1" ht="15.75">
      <c r="A63" s="1" t="s">
        <v>18</v>
      </c>
      <c r="B63" s="49"/>
      <c r="C63" s="49"/>
      <c r="D63" s="50"/>
      <c r="E63" s="50"/>
      <c r="F63" s="50"/>
      <c r="G63" s="51"/>
      <c r="H63" s="50"/>
      <c r="I63" s="50"/>
      <c r="J63" s="50"/>
      <c r="K63" s="50"/>
      <c r="L63" s="50"/>
      <c r="M63" s="50"/>
    </row>
    <row r="64" spans="1:16">
      <c r="A64" s="7"/>
      <c r="B64" s="17"/>
      <c r="C64" s="17"/>
      <c r="D64" s="16"/>
      <c r="E64" s="16"/>
      <c r="F64" s="16"/>
      <c r="G64" s="18"/>
      <c r="H64" s="16"/>
      <c r="I64" s="16"/>
      <c r="J64" s="16"/>
      <c r="K64" s="16"/>
      <c r="L64" s="16"/>
      <c r="M64" s="16"/>
    </row>
    <row r="65" spans="1:16" s="44" customFormat="1" ht="16.5" thickBot="1">
      <c r="A65" s="1" t="s">
        <v>11</v>
      </c>
      <c r="B65" s="49"/>
      <c r="C65" s="49"/>
      <c r="D65" s="50"/>
      <c r="E65" s="50"/>
      <c r="F65" s="50"/>
      <c r="G65" s="51"/>
      <c r="H65" s="50"/>
      <c r="I65" s="50"/>
      <c r="J65" s="50"/>
      <c r="K65" s="50"/>
      <c r="L65" s="50"/>
      <c r="M65" s="50"/>
    </row>
    <row r="66" spans="1:16" s="98" customFormat="1" ht="15">
      <c r="A66" s="164" t="s">
        <v>0</v>
      </c>
      <c r="B66" s="165"/>
      <c r="C66" s="165"/>
      <c r="D66" s="165"/>
      <c r="E66" s="165"/>
      <c r="F66" s="165"/>
      <c r="G66" s="166"/>
      <c r="H66" s="164" t="s">
        <v>6</v>
      </c>
      <c r="I66" s="165"/>
      <c r="J66" s="165"/>
      <c r="K66" s="165" t="s">
        <v>7</v>
      </c>
      <c r="L66" s="165"/>
      <c r="M66" s="166"/>
    </row>
    <row r="67" spans="1:16" s="6" customFormat="1" ht="13.5" thickBot="1">
      <c r="A67" s="129" t="s">
        <v>1</v>
      </c>
      <c r="B67" s="169" t="s">
        <v>8</v>
      </c>
      <c r="C67" s="169"/>
      <c r="D67" s="130" t="s">
        <v>2</v>
      </c>
      <c r="E67" s="130" t="s">
        <v>3</v>
      </c>
      <c r="F67" s="130" t="s">
        <v>4</v>
      </c>
      <c r="G67" s="131" t="s">
        <v>5</v>
      </c>
      <c r="H67" s="129" t="s">
        <v>1</v>
      </c>
      <c r="I67" s="169" t="s">
        <v>8</v>
      </c>
      <c r="J67" s="169"/>
      <c r="K67" s="130" t="s">
        <v>1</v>
      </c>
      <c r="L67" s="169" t="s">
        <v>8</v>
      </c>
      <c r="M67" s="170"/>
      <c r="P67" s="99"/>
    </row>
    <row r="68" spans="1:16" ht="13.5" thickBot="1">
      <c r="A68" s="4">
        <v>30017</v>
      </c>
      <c r="B68" s="144" t="s">
        <v>31</v>
      </c>
      <c r="C68" s="145"/>
      <c r="D68" s="61">
        <v>2</v>
      </c>
      <c r="E68" s="61">
        <v>2</v>
      </c>
      <c r="F68" s="61"/>
      <c r="G68" s="15">
        <f>D68+(0.5*E68)+(0.5*F68)</f>
        <v>3</v>
      </c>
      <c r="H68" s="56">
        <v>30023</v>
      </c>
      <c r="I68" s="167" t="s">
        <v>21</v>
      </c>
      <c r="J68" s="217"/>
      <c r="K68" s="61"/>
      <c r="L68" s="167"/>
      <c r="M68" s="168"/>
    </row>
    <row r="69" spans="1:16">
      <c r="A69" s="222">
        <v>30042</v>
      </c>
      <c r="B69" s="183" t="s">
        <v>73</v>
      </c>
      <c r="C69" s="184"/>
      <c r="D69" s="179">
        <v>3</v>
      </c>
      <c r="E69" s="179">
        <v>1</v>
      </c>
      <c r="F69" s="179"/>
      <c r="G69" s="224">
        <f t="shared" ref="G69:G70" si="3">D69+(0.5*E69)+(0.5*F69)</f>
        <v>3.5</v>
      </c>
      <c r="H69" s="72">
        <v>30041</v>
      </c>
      <c r="I69" s="195" t="s">
        <v>16</v>
      </c>
      <c r="J69" s="196"/>
      <c r="K69" s="179"/>
      <c r="L69" s="188"/>
      <c r="M69" s="190"/>
    </row>
    <row r="70" spans="1:16" ht="13.5" thickBot="1">
      <c r="A70" s="223"/>
      <c r="B70" s="186"/>
      <c r="C70" s="187"/>
      <c r="D70" s="205"/>
      <c r="E70" s="205"/>
      <c r="F70" s="205"/>
      <c r="G70" s="225">
        <f t="shared" si="3"/>
        <v>0</v>
      </c>
      <c r="H70" s="27">
        <v>30106</v>
      </c>
      <c r="I70" s="161" t="s">
        <v>15</v>
      </c>
      <c r="J70" s="161"/>
      <c r="K70" s="205"/>
      <c r="L70" s="171"/>
      <c r="M70" s="175"/>
    </row>
    <row r="71" spans="1:16" ht="13.5" thickBot="1">
      <c r="A71" s="4">
        <v>30077</v>
      </c>
      <c r="B71" s="144" t="s">
        <v>36</v>
      </c>
      <c r="C71" s="145"/>
      <c r="D71" s="61">
        <v>2</v>
      </c>
      <c r="E71" s="61">
        <v>2</v>
      </c>
      <c r="F71" s="61"/>
      <c r="G71" s="15">
        <f>D71+(0.5*E71)+(0.5*F71)</f>
        <v>3</v>
      </c>
      <c r="H71" s="56">
        <v>30047</v>
      </c>
      <c r="I71" s="193" t="s">
        <v>10</v>
      </c>
      <c r="J71" s="193"/>
      <c r="K71" s="61"/>
      <c r="L71" s="167"/>
      <c r="M71" s="177"/>
    </row>
    <row r="72" spans="1:16" ht="13.5" thickBot="1">
      <c r="A72" s="4">
        <v>30094</v>
      </c>
      <c r="B72" s="144" t="s">
        <v>52</v>
      </c>
      <c r="C72" s="145"/>
      <c r="D72" s="61">
        <v>3</v>
      </c>
      <c r="E72" s="61">
        <v>1</v>
      </c>
      <c r="F72" s="61"/>
      <c r="G72" s="15">
        <f>D72+(0.5*E72)+(0.5*F72)</f>
        <v>3.5</v>
      </c>
      <c r="H72" s="56">
        <v>30010</v>
      </c>
      <c r="I72" s="167" t="s">
        <v>26</v>
      </c>
      <c r="J72" s="217"/>
      <c r="K72" s="61"/>
      <c r="L72" s="167"/>
      <c r="M72" s="168"/>
    </row>
    <row r="73" spans="1:16" ht="13.5" thickBot="1">
      <c r="A73" s="4">
        <v>30057</v>
      </c>
      <c r="B73" s="144" t="s">
        <v>29</v>
      </c>
      <c r="C73" s="145"/>
      <c r="D73" s="61">
        <v>2</v>
      </c>
      <c r="E73" s="61"/>
      <c r="F73" s="61"/>
      <c r="G73" s="15">
        <f>D73+(0.5*E73)+(0.5*F73)</f>
        <v>2</v>
      </c>
      <c r="H73" s="4">
        <v>96022</v>
      </c>
      <c r="I73" s="144" t="s">
        <v>43</v>
      </c>
      <c r="J73" s="145"/>
      <c r="K73" s="64"/>
      <c r="L73" s="70"/>
      <c r="M73" s="71"/>
    </row>
    <row r="74" spans="1:16" s="91" customFormat="1" ht="13.5" thickBot="1">
      <c r="A74" s="92" t="s">
        <v>22</v>
      </c>
      <c r="B74" s="176">
        <f>SUM(D74:F74)</f>
        <v>18</v>
      </c>
      <c r="C74" s="176"/>
      <c r="D74" s="123">
        <f>SUM(D68:D73)</f>
        <v>12</v>
      </c>
      <c r="E74" s="123">
        <f>SUM(E68:E73)</f>
        <v>6</v>
      </c>
      <c r="F74" s="123">
        <f>SUM(F68:F73)</f>
        <v>0</v>
      </c>
      <c r="G74" s="124">
        <f>SUM(G68:G73)</f>
        <v>15</v>
      </c>
      <c r="H74" s="92"/>
      <c r="I74" s="181"/>
      <c r="J74" s="181"/>
      <c r="K74" s="123"/>
      <c r="L74" s="181"/>
      <c r="M74" s="182"/>
    </row>
    <row r="76" spans="1:16" s="44" customFormat="1" ht="16.5" thickBot="1">
      <c r="A76" s="1" t="s">
        <v>12</v>
      </c>
    </row>
    <row r="77" spans="1:16" s="98" customFormat="1" ht="15">
      <c r="A77" s="164" t="s">
        <v>0</v>
      </c>
      <c r="B77" s="165"/>
      <c r="C77" s="165"/>
      <c r="D77" s="165"/>
      <c r="E77" s="165"/>
      <c r="F77" s="165"/>
      <c r="G77" s="166"/>
      <c r="H77" s="164" t="s">
        <v>6</v>
      </c>
      <c r="I77" s="165"/>
      <c r="J77" s="165"/>
      <c r="K77" s="165" t="s">
        <v>7</v>
      </c>
      <c r="L77" s="165"/>
      <c r="M77" s="166"/>
    </row>
    <row r="78" spans="1:16" s="6" customFormat="1" ht="13.5" thickBot="1">
      <c r="A78" s="129" t="s">
        <v>1</v>
      </c>
      <c r="B78" s="169" t="s">
        <v>8</v>
      </c>
      <c r="C78" s="169"/>
      <c r="D78" s="130" t="s">
        <v>2</v>
      </c>
      <c r="E78" s="130" t="s">
        <v>3</v>
      </c>
      <c r="F78" s="130" t="s">
        <v>4</v>
      </c>
      <c r="G78" s="131" t="s">
        <v>5</v>
      </c>
      <c r="H78" s="129" t="s">
        <v>1</v>
      </c>
      <c r="I78" s="169" t="s">
        <v>8</v>
      </c>
      <c r="J78" s="169"/>
      <c r="K78" s="130" t="s">
        <v>1</v>
      </c>
      <c r="L78" s="169" t="s">
        <v>8</v>
      </c>
      <c r="M78" s="170"/>
      <c r="P78" s="99"/>
    </row>
    <row r="79" spans="1:16" ht="13.5" thickBot="1">
      <c r="A79" s="28">
        <v>30095</v>
      </c>
      <c r="B79" s="208" t="s">
        <v>53</v>
      </c>
      <c r="C79" s="209"/>
      <c r="D79" s="26">
        <v>3</v>
      </c>
      <c r="E79" s="26">
        <v>1</v>
      </c>
      <c r="F79" s="26"/>
      <c r="G79" s="29">
        <f t="shared" ref="G79" si="4">D79+(0.5*E79)+(0.5*F79)</f>
        <v>3.5</v>
      </c>
      <c r="H79" s="30">
        <v>96004</v>
      </c>
      <c r="I79" s="205" t="s">
        <v>19</v>
      </c>
      <c r="J79" s="205"/>
      <c r="K79" s="63"/>
      <c r="L79" s="188"/>
      <c r="M79" s="190"/>
    </row>
    <row r="80" spans="1:16" s="96" customFormat="1">
      <c r="A80" s="235">
        <v>30096</v>
      </c>
      <c r="B80" s="159" t="s">
        <v>77</v>
      </c>
      <c r="C80" s="159"/>
      <c r="D80" s="159">
        <v>3</v>
      </c>
      <c r="E80" s="159">
        <v>1</v>
      </c>
      <c r="F80" s="159"/>
      <c r="G80" s="191">
        <f>D80+(0.5*E80)+(0.5*F81)</f>
        <v>3.5</v>
      </c>
      <c r="H80" s="95">
        <v>30105</v>
      </c>
      <c r="I80" s="159" t="s">
        <v>9</v>
      </c>
      <c r="J80" s="159"/>
      <c r="K80" s="93"/>
      <c r="L80" s="159"/>
      <c r="M80" s="203"/>
    </row>
    <row r="81" spans="1:16" s="96" customFormat="1" ht="13.5" thickBot="1">
      <c r="A81" s="236"/>
      <c r="B81" s="158"/>
      <c r="C81" s="158"/>
      <c r="D81" s="158"/>
      <c r="E81" s="158"/>
      <c r="F81" s="158"/>
      <c r="G81" s="192"/>
      <c r="H81" s="97">
        <v>30010</v>
      </c>
      <c r="I81" s="158" t="s">
        <v>26</v>
      </c>
      <c r="J81" s="158"/>
      <c r="K81" s="94"/>
      <c r="L81" s="158"/>
      <c r="M81" s="204"/>
    </row>
    <row r="82" spans="1:16" ht="13.5" thickBot="1">
      <c r="A82" s="20">
        <v>30093</v>
      </c>
      <c r="B82" s="144" t="s">
        <v>51</v>
      </c>
      <c r="C82" s="145"/>
      <c r="D82" s="57">
        <v>3</v>
      </c>
      <c r="E82" s="57"/>
      <c r="F82" s="57"/>
      <c r="G82" s="21">
        <f>D82+(0.5*E82)+(0.5*F82)</f>
        <v>3</v>
      </c>
      <c r="H82" s="62">
        <v>30094</v>
      </c>
      <c r="I82" s="185" t="str">
        <f t="shared" ref="I82" si="5">$B$72</f>
        <v>סטטיסטיקה יישומית</v>
      </c>
      <c r="J82" s="185"/>
      <c r="K82" s="57"/>
      <c r="L82" s="185"/>
      <c r="M82" s="207"/>
    </row>
    <row r="83" spans="1:16">
      <c r="A83" s="233">
        <v>30001</v>
      </c>
      <c r="B83" s="183" t="s">
        <v>42</v>
      </c>
      <c r="C83" s="184"/>
      <c r="D83" s="197">
        <v>3</v>
      </c>
      <c r="E83" s="197"/>
      <c r="F83" s="197"/>
      <c r="G83" s="211">
        <f t="shared" ref="G83:G84" si="6">D83+(0.5*E83)+(0.5*F83)</f>
        <v>3</v>
      </c>
      <c r="H83" s="31">
        <v>30106</v>
      </c>
      <c r="I83" s="220" t="s">
        <v>15</v>
      </c>
      <c r="J83" s="221"/>
      <c r="K83" s="197"/>
      <c r="L83" s="183"/>
      <c r="M83" s="202"/>
    </row>
    <row r="84" spans="1:16" ht="13.5" thickBot="1">
      <c r="A84" s="234"/>
      <c r="B84" s="186"/>
      <c r="C84" s="187"/>
      <c r="D84" s="198"/>
      <c r="E84" s="198"/>
      <c r="F84" s="198"/>
      <c r="G84" s="212">
        <f t="shared" si="6"/>
        <v>0</v>
      </c>
      <c r="H84" s="84">
        <v>96004</v>
      </c>
      <c r="I84" s="210" t="s">
        <v>19</v>
      </c>
      <c r="J84" s="210"/>
      <c r="K84" s="198"/>
      <c r="L84" s="186"/>
      <c r="M84" s="213"/>
    </row>
    <row r="85" spans="1:16" ht="13.5" thickBot="1">
      <c r="A85" s="4">
        <v>30030</v>
      </c>
      <c r="B85" s="144" t="s">
        <v>17</v>
      </c>
      <c r="C85" s="145"/>
      <c r="D85" s="90">
        <v>3</v>
      </c>
      <c r="E85" s="90">
        <v>1</v>
      </c>
      <c r="F85" s="90"/>
      <c r="G85" s="15">
        <f>D85+(0.5*E85)+(0.5*F85)</f>
        <v>3.5</v>
      </c>
      <c r="H85" s="4">
        <v>30077</v>
      </c>
      <c r="I85" s="193" t="s">
        <v>36</v>
      </c>
      <c r="J85" s="193"/>
      <c r="K85" s="90"/>
      <c r="L85" s="167"/>
      <c r="M85" s="168"/>
    </row>
    <row r="86" spans="1:16" s="91" customFormat="1" ht="13.5" thickBot="1">
      <c r="A86" s="92" t="s">
        <v>22</v>
      </c>
      <c r="B86" s="176">
        <f>SUM(D86:F86)</f>
        <v>18</v>
      </c>
      <c r="C86" s="176"/>
      <c r="D86" s="123">
        <f>SUM(D79:D85)</f>
        <v>15</v>
      </c>
      <c r="E86" s="123">
        <f>SUM(E79:E85)</f>
        <v>3</v>
      </c>
      <c r="F86" s="123">
        <f>SUM(F79:F85)</f>
        <v>0</v>
      </c>
      <c r="G86" s="124">
        <f>SUM(G79:G85)</f>
        <v>16.5</v>
      </c>
      <c r="H86" s="92"/>
      <c r="I86" s="181"/>
      <c r="J86" s="181"/>
      <c r="K86" s="123"/>
      <c r="L86" s="181"/>
      <c r="M86" s="182"/>
    </row>
    <row r="87" spans="1:16" s="10" customFormat="1">
      <c r="A87" s="17"/>
      <c r="B87" s="32"/>
      <c r="C87" s="32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6" s="44" customFormat="1" ht="16.5" thickBot="1">
      <c r="A88" s="1" t="s">
        <v>44</v>
      </c>
    </row>
    <row r="89" spans="1:16" s="98" customFormat="1" ht="15">
      <c r="A89" s="164" t="s">
        <v>0</v>
      </c>
      <c r="B89" s="165"/>
      <c r="C89" s="165"/>
      <c r="D89" s="165"/>
      <c r="E89" s="165"/>
      <c r="F89" s="165"/>
      <c r="G89" s="166"/>
      <c r="H89" s="164" t="s">
        <v>6</v>
      </c>
      <c r="I89" s="165"/>
      <c r="J89" s="165"/>
      <c r="K89" s="165" t="s">
        <v>7</v>
      </c>
      <c r="L89" s="165"/>
      <c r="M89" s="166"/>
    </row>
    <row r="90" spans="1:16" s="6" customFormat="1" ht="13.5" thickBot="1">
      <c r="A90" s="129" t="s">
        <v>1</v>
      </c>
      <c r="B90" s="169" t="s">
        <v>8</v>
      </c>
      <c r="C90" s="169"/>
      <c r="D90" s="130" t="s">
        <v>2</v>
      </c>
      <c r="E90" s="130" t="s">
        <v>3</v>
      </c>
      <c r="F90" s="130" t="s">
        <v>4</v>
      </c>
      <c r="G90" s="131" t="s">
        <v>5</v>
      </c>
      <c r="H90" s="129" t="s">
        <v>1</v>
      </c>
      <c r="I90" s="169" t="s">
        <v>8</v>
      </c>
      <c r="J90" s="169"/>
      <c r="K90" s="130" t="s">
        <v>1</v>
      </c>
      <c r="L90" s="169" t="s">
        <v>8</v>
      </c>
      <c r="M90" s="170"/>
      <c r="P90" s="99"/>
    </row>
    <row r="91" spans="1:16" ht="13.5" thickBot="1">
      <c r="A91" s="76">
        <v>30097</v>
      </c>
      <c r="B91" s="186" t="s">
        <v>56</v>
      </c>
      <c r="C91" s="187"/>
      <c r="D91" s="64">
        <v>3</v>
      </c>
      <c r="E91" s="64">
        <v>1</v>
      </c>
      <c r="F91" s="64"/>
      <c r="G91" s="83">
        <f>D91+(0.5*E91)+(0.5*F91)</f>
        <v>3.5</v>
      </c>
      <c r="H91" s="76">
        <v>30095</v>
      </c>
      <c r="I91" s="205" t="s">
        <v>53</v>
      </c>
      <c r="J91" s="205"/>
      <c r="K91" s="64"/>
      <c r="L91" s="171"/>
      <c r="M91" s="206"/>
    </row>
    <row r="92" spans="1:16" ht="13.5" thickBot="1">
      <c r="A92" s="75">
        <v>30098</v>
      </c>
      <c r="B92" s="183" t="s">
        <v>57</v>
      </c>
      <c r="C92" s="184"/>
      <c r="D92" s="63">
        <v>3</v>
      </c>
      <c r="E92" s="63"/>
      <c r="F92" s="63"/>
      <c r="G92" s="73">
        <f>D92+(0.5*E92)+(0.5*F92)</f>
        <v>3</v>
      </c>
      <c r="H92" s="72"/>
      <c r="I92" s="195"/>
      <c r="J92" s="196"/>
      <c r="K92" s="63"/>
      <c r="L92" s="188"/>
      <c r="M92" s="190"/>
    </row>
    <row r="93" spans="1:16" ht="13.5" thickBot="1">
      <c r="A93" s="4">
        <v>30051</v>
      </c>
      <c r="B93" s="144" t="s">
        <v>35</v>
      </c>
      <c r="C93" s="145"/>
      <c r="D93" s="61">
        <v>2</v>
      </c>
      <c r="E93" s="61">
        <v>2</v>
      </c>
      <c r="F93" s="61"/>
      <c r="G93" s="5">
        <f>D93+(0.5*E93)+(0.5*F93)</f>
        <v>3</v>
      </c>
      <c r="H93" s="4">
        <v>30023</v>
      </c>
      <c r="I93" s="193" t="s">
        <v>21</v>
      </c>
      <c r="J93" s="193"/>
      <c r="K93" s="61"/>
      <c r="L93" s="193"/>
      <c r="M93" s="201"/>
    </row>
    <row r="94" spans="1:16" s="91" customFormat="1" ht="13.5" thickBot="1">
      <c r="A94" s="92" t="s">
        <v>22</v>
      </c>
      <c r="B94" s="176">
        <f>SUM(D94:F94)</f>
        <v>11</v>
      </c>
      <c r="C94" s="176"/>
      <c r="D94" s="123">
        <f>SUM(D91:D93)</f>
        <v>8</v>
      </c>
      <c r="E94" s="123">
        <f>SUM(E91:E93)</f>
        <v>3</v>
      </c>
      <c r="F94" s="123">
        <f>SUM(F91:F93)</f>
        <v>0</v>
      </c>
      <c r="G94" s="124">
        <f>SUM(G91:G93)</f>
        <v>9.5</v>
      </c>
      <c r="H94" s="92"/>
      <c r="I94" s="181"/>
      <c r="J94" s="181"/>
      <c r="K94" s="123"/>
      <c r="L94" s="181"/>
      <c r="M94" s="182"/>
    </row>
    <row r="96" spans="1:16" s="44" customFormat="1" ht="15.75">
      <c r="A96" s="1" t="s">
        <v>20</v>
      </c>
    </row>
    <row r="97" spans="1:16">
      <c r="A97" s="7"/>
    </row>
    <row r="98" spans="1:16" s="44" customFormat="1" ht="16.5" thickBot="1">
      <c r="A98" s="1" t="s">
        <v>45</v>
      </c>
    </row>
    <row r="99" spans="1:16" s="98" customFormat="1" ht="15">
      <c r="A99" s="164" t="s">
        <v>0</v>
      </c>
      <c r="B99" s="165"/>
      <c r="C99" s="165"/>
      <c r="D99" s="165"/>
      <c r="E99" s="165"/>
      <c r="F99" s="165"/>
      <c r="G99" s="166"/>
      <c r="H99" s="164" t="s">
        <v>6</v>
      </c>
      <c r="I99" s="165"/>
      <c r="J99" s="165"/>
      <c r="K99" s="165" t="s">
        <v>7</v>
      </c>
      <c r="L99" s="165"/>
      <c r="M99" s="166"/>
    </row>
    <row r="100" spans="1:16" s="6" customFormat="1" ht="13.5" thickBot="1">
      <c r="A100" s="129" t="s">
        <v>1</v>
      </c>
      <c r="B100" s="169" t="s">
        <v>8</v>
      </c>
      <c r="C100" s="169"/>
      <c r="D100" s="130" t="s">
        <v>2</v>
      </c>
      <c r="E100" s="130" t="s">
        <v>3</v>
      </c>
      <c r="F100" s="130" t="s">
        <v>4</v>
      </c>
      <c r="G100" s="131" t="s">
        <v>5</v>
      </c>
      <c r="H100" s="129" t="s">
        <v>1</v>
      </c>
      <c r="I100" s="169" t="s">
        <v>8</v>
      </c>
      <c r="J100" s="169"/>
      <c r="K100" s="130" t="s">
        <v>1</v>
      </c>
      <c r="L100" s="169" t="s">
        <v>8</v>
      </c>
      <c r="M100" s="170"/>
      <c r="P100" s="99"/>
    </row>
    <row r="101" spans="1:16" ht="13.5" thickBot="1">
      <c r="A101" s="4">
        <v>30036</v>
      </c>
      <c r="B101" s="144" t="s">
        <v>33</v>
      </c>
      <c r="C101" s="145"/>
      <c r="D101" s="61">
        <v>3</v>
      </c>
      <c r="E101" s="61">
        <v>1</v>
      </c>
      <c r="F101" s="61"/>
      <c r="G101" s="15">
        <f>D101+(0.5*E101)+(0.5*F101)</f>
        <v>3.5</v>
      </c>
      <c r="H101" s="56">
        <v>30010</v>
      </c>
      <c r="I101" s="193" t="s">
        <v>26</v>
      </c>
      <c r="J101" s="193"/>
      <c r="K101" s="61"/>
      <c r="L101" s="167"/>
      <c r="M101" s="177"/>
    </row>
    <row r="102" spans="1:16" s="10" customFormat="1" ht="13.5" thickBot="1">
      <c r="A102" s="85">
        <v>30037</v>
      </c>
      <c r="B102" s="183" t="s">
        <v>30</v>
      </c>
      <c r="C102" s="184"/>
      <c r="D102" s="65">
        <v>3</v>
      </c>
      <c r="E102" s="65">
        <v>1</v>
      </c>
      <c r="F102" s="65"/>
      <c r="G102" s="67">
        <f>D102+(0.5*E102)+(0.5*F102)</f>
        <v>3.5</v>
      </c>
      <c r="H102" s="33">
        <v>30090</v>
      </c>
      <c r="I102" s="183" t="s">
        <v>28</v>
      </c>
      <c r="J102" s="184"/>
      <c r="K102" s="65"/>
      <c r="L102" s="183"/>
      <c r="M102" s="202"/>
    </row>
    <row r="103" spans="1:16" ht="13.5" thickBot="1">
      <c r="A103" s="75">
        <v>30099</v>
      </c>
      <c r="B103" s="183" t="s">
        <v>58</v>
      </c>
      <c r="C103" s="184"/>
      <c r="D103" s="63">
        <v>3</v>
      </c>
      <c r="E103" s="63">
        <v>1</v>
      </c>
      <c r="F103" s="63"/>
      <c r="G103" s="73">
        <f t="shared" ref="G103" si="7">D103+(0.5*E103)+(0.5*F103)</f>
        <v>3.5</v>
      </c>
      <c r="H103" s="54">
        <v>30096</v>
      </c>
      <c r="I103" s="179" t="s">
        <v>66</v>
      </c>
      <c r="J103" s="179"/>
      <c r="K103" s="63"/>
      <c r="L103" s="188"/>
      <c r="M103" s="190"/>
    </row>
    <row r="104" spans="1:16" ht="27" customHeight="1" thickBot="1">
      <c r="A104" s="20">
        <v>30064</v>
      </c>
      <c r="B104" s="144" t="s">
        <v>55</v>
      </c>
      <c r="C104" s="145"/>
      <c r="D104" s="57"/>
      <c r="E104" s="34"/>
      <c r="F104" s="57">
        <v>3</v>
      </c>
      <c r="G104" s="21">
        <f>D104+(0.5*E104)+(0.5*F104)</f>
        <v>1.5</v>
      </c>
      <c r="H104" s="20">
        <v>30057</v>
      </c>
      <c r="I104" s="144" t="s">
        <v>65</v>
      </c>
      <c r="J104" s="145"/>
      <c r="K104" s="57"/>
      <c r="L104" s="144"/>
      <c r="M104" s="214"/>
    </row>
    <row r="105" spans="1:16" s="91" customFormat="1" ht="13.5" thickBot="1">
      <c r="A105" s="92" t="s">
        <v>22</v>
      </c>
      <c r="B105" s="176">
        <f>SUM(D105:F105)</f>
        <v>15</v>
      </c>
      <c r="C105" s="176"/>
      <c r="D105" s="123">
        <f>SUM(D101:D104)</f>
        <v>9</v>
      </c>
      <c r="E105" s="123">
        <f t="shared" ref="E105:G105" si="8">SUM(E101:E104)</f>
        <v>3</v>
      </c>
      <c r="F105" s="123">
        <f t="shared" si="8"/>
        <v>3</v>
      </c>
      <c r="G105" s="124">
        <f t="shared" si="8"/>
        <v>12</v>
      </c>
      <c r="H105" s="92"/>
      <c r="I105" s="181"/>
      <c r="J105" s="181"/>
      <c r="K105" s="123"/>
      <c r="L105" s="181"/>
      <c r="M105" s="182"/>
    </row>
    <row r="107" spans="1:16" s="44" customFormat="1" ht="16.5" thickBot="1">
      <c r="A107" s="1" t="s">
        <v>12</v>
      </c>
    </row>
    <row r="108" spans="1:16" s="98" customFormat="1" ht="15">
      <c r="A108" s="164" t="s">
        <v>0</v>
      </c>
      <c r="B108" s="165"/>
      <c r="C108" s="165"/>
      <c r="D108" s="165"/>
      <c r="E108" s="165"/>
      <c r="F108" s="165"/>
      <c r="G108" s="166"/>
      <c r="H108" s="164" t="s">
        <v>6</v>
      </c>
      <c r="I108" s="165"/>
      <c r="J108" s="165"/>
      <c r="K108" s="165" t="s">
        <v>7</v>
      </c>
      <c r="L108" s="165"/>
      <c r="M108" s="166"/>
    </row>
    <row r="109" spans="1:16" s="6" customFormat="1" ht="13.5" thickBot="1">
      <c r="A109" s="129" t="s">
        <v>1</v>
      </c>
      <c r="B109" s="169" t="s">
        <v>8</v>
      </c>
      <c r="C109" s="169"/>
      <c r="D109" s="130" t="s">
        <v>2</v>
      </c>
      <c r="E109" s="130" t="s">
        <v>3</v>
      </c>
      <c r="F109" s="130" t="s">
        <v>4</v>
      </c>
      <c r="G109" s="131" t="s">
        <v>5</v>
      </c>
      <c r="H109" s="129" t="s">
        <v>1</v>
      </c>
      <c r="I109" s="169" t="s">
        <v>8</v>
      </c>
      <c r="J109" s="169"/>
      <c r="K109" s="130" t="s">
        <v>1</v>
      </c>
      <c r="L109" s="169" t="s">
        <v>8</v>
      </c>
      <c r="M109" s="170"/>
      <c r="P109" s="99"/>
    </row>
    <row r="110" spans="1:16" ht="13.5" thickBot="1">
      <c r="A110" s="75">
        <v>30102</v>
      </c>
      <c r="B110" s="183" t="s">
        <v>61</v>
      </c>
      <c r="C110" s="184"/>
      <c r="D110" s="63">
        <v>3</v>
      </c>
      <c r="E110" s="63"/>
      <c r="F110" s="63"/>
      <c r="G110" s="73">
        <f>D110+(0.5*E110)+(0.5*F110)</f>
        <v>3</v>
      </c>
      <c r="H110" s="81"/>
      <c r="I110" s="160"/>
      <c r="J110" s="160"/>
      <c r="K110" s="63"/>
      <c r="L110" s="188"/>
      <c r="M110" s="190"/>
    </row>
    <row r="111" spans="1:16" s="35" customFormat="1">
      <c r="A111" s="235">
        <v>30100</v>
      </c>
      <c r="B111" s="159" t="s">
        <v>59</v>
      </c>
      <c r="C111" s="159"/>
      <c r="D111" s="159">
        <v>2</v>
      </c>
      <c r="E111" s="159">
        <v>2</v>
      </c>
      <c r="F111" s="159"/>
      <c r="G111" s="241">
        <f t="shared" ref="G111:G112" si="9">D111+(0.5*E111)+(0.5*F111)</f>
        <v>3</v>
      </c>
      <c r="H111" s="88">
        <v>30047</v>
      </c>
      <c r="I111" s="159" t="s">
        <v>10</v>
      </c>
      <c r="J111" s="159"/>
      <c r="K111" s="79"/>
      <c r="L111" s="159"/>
      <c r="M111" s="203"/>
    </row>
    <row r="112" spans="1:16" s="35" customFormat="1" ht="13.5" thickBot="1">
      <c r="A112" s="236"/>
      <c r="B112" s="158"/>
      <c r="C112" s="158"/>
      <c r="D112" s="158"/>
      <c r="E112" s="158"/>
      <c r="F112" s="158"/>
      <c r="G112" s="150">
        <f t="shared" si="9"/>
        <v>0</v>
      </c>
      <c r="H112" s="36">
        <v>30094</v>
      </c>
      <c r="I112" s="158" t="s">
        <v>72</v>
      </c>
      <c r="J112" s="158"/>
      <c r="K112" s="78"/>
      <c r="L112" s="158"/>
      <c r="M112" s="242"/>
    </row>
    <row r="113" spans="1:16" ht="13.5" thickBot="1">
      <c r="A113" s="75">
        <v>30101</v>
      </c>
      <c r="B113" s="183" t="s">
        <v>60</v>
      </c>
      <c r="C113" s="184"/>
      <c r="D113" s="63">
        <v>3</v>
      </c>
      <c r="E113" s="63">
        <v>1</v>
      </c>
      <c r="F113" s="63"/>
      <c r="G113" s="82">
        <f>D113+(0.5*E113)+(0.5*F113)</f>
        <v>3.5</v>
      </c>
      <c r="H113" s="4">
        <v>30094</v>
      </c>
      <c r="I113" s="193" t="s">
        <v>52</v>
      </c>
      <c r="J113" s="193"/>
      <c r="K113" s="63"/>
      <c r="L113" s="188"/>
      <c r="M113" s="190"/>
    </row>
    <row r="114" spans="1:16" ht="13.5" thickBot="1">
      <c r="A114" s="4">
        <v>30067</v>
      </c>
      <c r="B114" s="185" t="s">
        <v>32</v>
      </c>
      <c r="C114" s="185"/>
      <c r="D114" s="61">
        <v>3</v>
      </c>
      <c r="E114" s="61"/>
      <c r="F114" s="61"/>
      <c r="G114" s="5">
        <f>D114+(0.5*E114)+(0.5*F114)</f>
        <v>3</v>
      </c>
      <c r="H114" s="4">
        <v>30094</v>
      </c>
      <c r="I114" s="193" t="s">
        <v>52</v>
      </c>
      <c r="J114" s="193"/>
      <c r="K114" s="61"/>
      <c r="L114" s="193"/>
      <c r="M114" s="201"/>
    </row>
    <row r="115" spans="1:16" s="35" customFormat="1">
      <c r="A115" s="233">
        <v>30088</v>
      </c>
      <c r="B115" s="183" t="s">
        <v>39</v>
      </c>
      <c r="C115" s="184"/>
      <c r="D115" s="197">
        <v>3</v>
      </c>
      <c r="E115" s="197"/>
      <c r="F115" s="197"/>
      <c r="G115" s="238">
        <f t="shared" ref="G115:G117" si="10">D115+(0.5*E115)+(0.5*F115)</f>
        <v>3</v>
      </c>
      <c r="H115" s="37">
        <v>30099</v>
      </c>
      <c r="I115" s="159" t="s">
        <v>58</v>
      </c>
      <c r="J115" s="159"/>
      <c r="K115" s="79"/>
      <c r="L115" s="159"/>
      <c r="M115" s="203"/>
    </row>
    <row r="116" spans="1:16" s="35" customFormat="1">
      <c r="A116" s="251"/>
      <c r="B116" s="208"/>
      <c r="C116" s="209"/>
      <c r="D116" s="210"/>
      <c r="E116" s="210"/>
      <c r="F116" s="210"/>
      <c r="G116" s="239">
        <f t="shared" si="10"/>
        <v>0</v>
      </c>
      <c r="H116" s="38">
        <v>30037</v>
      </c>
      <c r="I116" s="232" t="s">
        <v>30</v>
      </c>
      <c r="J116" s="232"/>
      <c r="K116" s="77"/>
      <c r="L116" s="232"/>
      <c r="M116" s="237"/>
    </row>
    <row r="117" spans="1:16" s="35" customFormat="1" ht="13.5" thickBot="1">
      <c r="A117" s="234"/>
      <c r="B117" s="186"/>
      <c r="C117" s="187"/>
      <c r="D117" s="198"/>
      <c r="E117" s="198"/>
      <c r="F117" s="198"/>
      <c r="G117" s="240">
        <f t="shared" si="10"/>
        <v>0</v>
      </c>
      <c r="H117" s="89">
        <v>30051</v>
      </c>
      <c r="I117" s="158" t="s">
        <v>35</v>
      </c>
      <c r="J117" s="158"/>
      <c r="K117" s="78"/>
      <c r="L117" s="158"/>
      <c r="M117" s="204"/>
    </row>
    <row r="118" spans="1:16" s="91" customFormat="1" ht="13.5" thickBot="1">
      <c r="A118" s="92" t="s">
        <v>22</v>
      </c>
      <c r="B118" s="176">
        <f>SUM(D118:F118)</f>
        <v>17</v>
      </c>
      <c r="C118" s="176"/>
      <c r="D118" s="123">
        <f>SUM(D110:D117)</f>
        <v>14</v>
      </c>
      <c r="E118" s="123">
        <f>SUM(E110:E117)</f>
        <v>3</v>
      </c>
      <c r="F118" s="123">
        <f>SUM(F110:F117)</f>
        <v>0</v>
      </c>
      <c r="G118" s="124">
        <f>SUM(G110:G117)</f>
        <v>15.5</v>
      </c>
      <c r="H118" s="92"/>
      <c r="I118" s="181"/>
      <c r="J118" s="181"/>
      <c r="K118" s="123"/>
      <c r="L118" s="181"/>
      <c r="M118" s="182"/>
    </row>
    <row r="119" spans="1:16">
      <c r="A119" s="16"/>
      <c r="B119" s="17"/>
      <c r="C119" s="17"/>
      <c r="D119" s="16"/>
      <c r="E119" s="16"/>
      <c r="F119" s="16"/>
      <c r="G119" s="18"/>
      <c r="H119" s="16"/>
      <c r="I119" s="16"/>
      <c r="J119" s="16"/>
      <c r="K119" s="16"/>
      <c r="L119" s="16"/>
      <c r="M119" s="39"/>
    </row>
    <row r="120" spans="1:16" s="44" customFormat="1" ht="16.5" thickBot="1">
      <c r="A120" s="1" t="s">
        <v>44</v>
      </c>
      <c r="B120" s="49"/>
      <c r="C120" s="49"/>
      <c r="D120" s="50"/>
      <c r="E120" s="50"/>
      <c r="F120" s="50"/>
      <c r="G120" s="51"/>
      <c r="H120" s="50"/>
      <c r="I120" s="50"/>
      <c r="J120" s="50"/>
      <c r="K120" s="50"/>
      <c r="L120" s="50"/>
      <c r="M120" s="52"/>
    </row>
    <row r="121" spans="1:16" s="98" customFormat="1" ht="15">
      <c r="A121" s="164" t="s">
        <v>0</v>
      </c>
      <c r="B121" s="165"/>
      <c r="C121" s="165"/>
      <c r="D121" s="165"/>
      <c r="E121" s="165"/>
      <c r="F121" s="165"/>
      <c r="G121" s="166"/>
      <c r="H121" s="164" t="s">
        <v>6</v>
      </c>
      <c r="I121" s="165"/>
      <c r="J121" s="165"/>
      <c r="K121" s="165" t="s">
        <v>7</v>
      </c>
      <c r="L121" s="165"/>
      <c r="M121" s="166"/>
    </row>
    <row r="122" spans="1:16" s="6" customFormat="1" ht="13.5" thickBot="1">
      <c r="A122" s="129" t="s">
        <v>1</v>
      </c>
      <c r="B122" s="169" t="s">
        <v>8</v>
      </c>
      <c r="C122" s="169"/>
      <c r="D122" s="130" t="s">
        <v>2</v>
      </c>
      <c r="E122" s="130" t="s">
        <v>3</v>
      </c>
      <c r="F122" s="130" t="s">
        <v>4</v>
      </c>
      <c r="G122" s="131" t="s">
        <v>5</v>
      </c>
      <c r="H122" s="129" t="s">
        <v>1</v>
      </c>
      <c r="I122" s="169" t="s">
        <v>8</v>
      </c>
      <c r="J122" s="169"/>
      <c r="K122" s="130" t="s">
        <v>1</v>
      </c>
      <c r="L122" s="169" t="s">
        <v>8</v>
      </c>
      <c r="M122" s="170"/>
      <c r="P122" s="99"/>
    </row>
    <row r="123" spans="1:16" ht="13.5" thickBot="1">
      <c r="A123" s="4">
        <v>30103</v>
      </c>
      <c r="B123" s="144" t="s">
        <v>62</v>
      </c>
      <c r="C123" s="145"/>
      <c r="D123" s="61">
        <v>3</v>
      </c>
      <c r="E123" s="61"/>
      <c r="F123" s="61"/>
      <c r="G123" s="15">
        <f>D123+(0.5*E123)+(0.5*F123)</f>
        <v>3</v>
      </c>
      <c r="H123" s="86">
        <v>30030</v>
      </c>
      <c r="I123" s="186" t="s">
        <v>17</v>
      </c>
      <c r="J123" s="187"/>
      <c r="K123" s="61"/>
      <c r="L123" s="193"/>
      <c r="M123" s="201"/>
    </row>
    <row r="124" spans="1:16" s="6" customFormat="1" ht="27" customHeight="1" thickBot="1">
      <c r="A124" s="4">
        <v>30535</v>
      </c>
      <c r="B124" s="185" t="s">
        <v>74</v>
      </c>
      <c r="C124" s="185"/>
      <c r="D124" s="61">
        <v>2</v>
      </c>
      <c r="E124" s="61"/>
      <c r="F124" s="61">
        <v>2</v>
      </c>
      <c r="G124" s="5">
        <v>3</v>
      </c>
      <c r="H124" s="4">
        <v>30064</v>
      </c>
      <c r="I124" s="193" t="s">
        <v>75</v>
      </c>
      <c r="J124" s="193"/>
      <c r="K124" s="61"/>
      <c r="L124" s="193"/>
      <c r="M124" s="201"/>
    </row>
    <row r="125" spans="1:16" ht="13.5" thickBot="1">
      <c r="A125" s="4"/>
      <c r="B125" s="144" t="s">
        <v>50</v>
      </c>
      <c r="C125" s="145"/>
      <c r="D125" s="61">
        <v>2</v>
      </c>
      <c r="E125" s="61"/>
      <c r="F125" s="61"/>
      <c r="G125" s="5">
        <f>D125+(0.5*E125)+(0.5*F125)</f>
        <v>2</v>
      </c>
      <c r="H125" s="4"/>
      <c r="I125" s="193"/>
      <c r="J125" s="193"/>
      <c r="K125" s="61"/>
      <c r="L125" s="167"/>
      <c r="M125" s="177"/>
    </row>
    <row r="126" spans="1:16" s="91" customFormat="1" ht="13.5" thickBot="1">
      <c r="A126" s="92" t="s">
        <v>22</v>
      </c>
      <c r="B126" s="176">
        <f>SUM(D126:F126)</f>
        <v>9</v>
      </c>
      <c r="C126" s="176"/>
      <c r="D126" s="123">
        <f>SUM(D123:D125)</f>
        <v>7</v>
      </c>
      <c r="E126" s="123">
        <f>SUM(E123:E125)</f>
        <v>0</v>
      </c>
      <c r="F126" s="123">
        <f>SUM(F123:F125)</f>
        <v>2</v>
      </c>
      <c r="G126" s="124">
        <f>SUM(G123:G125)</f>
        <v>8</v>
      </c>
      <c r="H126" s="92"/>
      <c r="I126" s="181"/>
      <c r="J126" s="181"/>
      <c r="K126" s="123"/>
      <c r="L126" s="181"/>
      <c r="M126" s="182"/>
    </row>
    <row r="127" spans="1:16">
      <c r="A127" s="17"/>
      <c r="B127" s="32"/>
      <c r="C127" s="32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6" s="44" customFormat="1" ht="16.5" thickBot="1">
      <c r="A128" s="3" t="s">
        <v>71</v>
      </c>
      <c r="B128" s="3"/>
      <c r="C128" s="3"/>
      <c r="D128" s="3"/>
      <c r="E128" s="53"/>
      <c r="F128" s="53"/>
      <c r="G128" s="53"/>
      <c r="H128" s="53"/>
      <c r="I128" s="53"/>
      <c r="J128" s="53"/>
      <c r="K128" s="53"/>
      <c r="L128" s="53"/>
      <c r="M128" s="53"/>
    </row>
    <row r="129" spans="1:16" s="98" customFormat="1" ht="15">
      <c r="A129" s="164" t="s">
        <v>0</v>
      </c>
      <c r="B129" s="165"/>
      <c r="C129" s="165"/>
      <c r="D129" s="165"/>
      <c r="E129" s="165"/>
      <c r="F129" s="165"/>
      <c r="G129" s="166"/>
      <c r="H129" s="164" t="s">
        <v>6</v>
      </c>
      <c r="I129" s="165"/>
      <c r="J129" s="165"/>
      <c r="K129" s="165" t="s">
        <v>7</v>
      </c>
      <c r="L129" s="165"/>
      <c r="M129" s="166"/>
    </row>
    <row r="130" spans="1:16" s="6" customFormat="1" ht="13.5" thickBot="1">
      <c r="A130" s="129" t="s">
        <v>1</v>
      </c>
      <c r="B130" s="169" t="s">
        <v>8</v>
      </c>
      <c r="C130" s="169"/>
      <c r="D130" s="130" t="s">
        <v>2</v>
      </c>
      <c r="E130" s="130" t="s">
        <v>3</v>
      </c>
      <c r="F130" s="130" t="s">
        <v>4</v>
      </c>
      <c r="G130" s="131" t="s">
        <v>5</v>
      </c>
      <c r="H130" s="129" t="s">
        <v>1</v>
      </c>
      <c r="I130" s="169" t="s">
        <v>8</v>
      </c>
      <c r="J130" s="169"/>
      <c r="K130" s="130" t="s">
        <v>1</v>
      </c>
      <c r="L130" s="169" t="s">
        <v>8</v>
      </c>
      <c r="M130" s="170"/>
      <c r="P130" s="99"/>
    </row>
    <row r="131" spans="1:16">
      <c r="A131" s="233">
        <v>32032</v>
      </c>
      <c r="B131" s="183" t="s">
        <v>63</v>
      </c>
      <c r="C131" s="184"/>
      <c r="D131" s="197">
        <v>3</v>
      </c>
      <c r="E131" s="197"/>
      <c r="F131" s="197"/>
      <c r="G131" s="211">
        <f t="shared" ref="G131:G132" si="11">D131+(0.5*E131)+(0.5*F131)</f>
        <v>3</v>
      </c>
      <c r="H131" s="88">
        <v>30096</v>
      </c>
      <c r="I131" s="220" t="s">
        <v>66</v>
      </c>
      <c r="J131" s="221"/>
      <c r="K131" s="197"/>
      <c r="L131" s="183"/>
      <c r="M131" s="202"/>
    </row>
    <row r="132" spans="1:16" ht="13.5" thickBot="1">
      <c r="A132" s="234"/>
      <c r="B132" s="186"/>
      <c r="C132" s="187"/>
      <c r="D132" s="198"/>
      <c r="E132" s="198"/>
      <c r="F132" s="198"/>
      <c r="G132" s="212">
        <f t="shared" si="11"/>
        <v>0</v>
      </c>
      <c r="H132" s="86">
        <v>30009</v>
      </c>
      <c r="I132" s="186" t="s">
        <v>25</v>
      </c>
      <c r="J132" s="187"/>
      <c r="K132" s="198"/>
      <c r="L132" s="186"/>
      <c r="M132" s="213"/>
    </row>
    <row r="133" spans="1:16" s="91" customFormat="1" ht="13.5" thickBot="1">
      <c r="A133" s="92" t="s">
        <v>22</v>
      </c>
      <c r="B133" s="176">
        <f>SUM(D133:F133)</f>
        <v>3</v>
      </c>
      <c r="C133" s="176"/>
      <c r="D133" s="123">
        <f>SUM(D131:D132)</f>
        <v>3</v>
      </c>
      <c r="E133" s="123">
        <f>SUM(E131:E132)</f>
        <v>0</v>
      </c>
      <c r="F133" s="123">
        <f>SUM(F131:F132)</f>
        <v>0</v>
      </c>
      <c r="G133" s="124">
        <f>SUM(G131:G132)</f>
        <v>3</v>
      </c>
      <c r="H133" s="92"/>
      <c r="I133" s="181"/>
      <c r="J133" s="181"/>
      <c r="K133" s="123"/>
      <c r="L133" s="181"/>
      <c r="M133" s="182"/>
    </row>
    <row r="135" spans="1:16" s="44" customFormat="1" ht="15.75">
      <c r="A135" s="1" t="s">
        <v>46</v>
      </c>
    </row>
    <row r="137" spans="1:16" s="44" customFormat="1" ht="16.5" thickBot="1">
      <c r="A137" s="1" t="s">
        <v>11</v>
      </c>
    </row>
    <row r="138" spans="1:16" s="98" customFormat="1" ht="15">
      <c r="A138" s="164" t="s">
        <v>0</v>
      </c>
      <c r="B138" s="165"/>
      <c r="C138" s="165"/>
      <c r="D138" s="165"/>
      <c r="E138" s="165"/>
      <c r="F138" s="165"/>
      <c r="G138" s="166"/>
      <c r="H138" s="164" t="s">
        <v>6</v>
      </c>
      <c r="I138" s="165"/>
      <c r="J138" s="165"/>
      <c r="K138" s="165" t="s">
        <v>7</v>
      </c>
      <c r="L138" s="165"/>
      <c r="M138" s="166"/>
    </row>
    <row r="139" spans="1:16" s="6" customFormat="1" ht="13.5" thickBot="1">
      <c r="A139" s="129" t="s">
        <v>1</v>
      </c>
      <c r="B139" s="169" t="s">
        <v>8</v>
      </c>
      <c r="C139" s="169"/>
      <c r="D139" s="130" t="s">
        <v>2</v>
      </c>
      <c r="E139" s="130" t="s">
        <v>3</v>
      </c>
      <c r="F139" s="130" t="s">
        <v>4</v>
      </c>
      <c r="G139" s="131" t="s">
        <v>5</v>
      </c>
      <c r="H139" s="129" t="s">
        <v>1</v>
      </c>
      <c r="I139" s="169" t="s">
        <v>8</v>
      </c>
      <c r="J139" s="169"/>
      <c r="K139" s="130" t="s">
        <v>1</v>
      </c>
      <c r="L139" s="169" t="s">
        <v>8</v>
      </c>
      <c r="M139" s="170"/>
      <c r="P139" s="99"/>
    </row>
    <row r="140" spans="1:16" ht="27" customHeight="1" thickBot="1">
      <c r="A140" s="136">
        <v>30087</v>
      </c>
      <c r="B140" s="186" t="s">
        <v>38</v>
      </c>
      <c r="C140" s="187"/>
      <c r="D140" s="40">
        <v>2</v>
      </c>
      <c r="E140" s="135"/>
      <c r="F140" s="135"/>
      <c r="G140" s="137">
        <f>D140+(0.5*E140)+(0.5*F140)</f>
        <v>2</v>
      </c>
      <c r="H140" s="4"/>
      <c r="I140" s="193"/>
      <c r="J140" s="193"/>
      <c r="K140" s="134">
        <v>32041</v>
      </c>
      <c r="L140" s="244" t="s">
        <v>84</v>
      </c>
      <c r="M140" s="245"/>
    </row>
    <row r="141" spans="1:16" s="91" customFormat="1" ht="13.5" thickBot="1">
      <c r="A141" s="92" t="s">
        <v>22</v>
      </c>
      <c r="B141" s="176">
        <f>SUM(D141:F141)</f>
        <v>2</v>
      </c>
      <c r="C141" s="176"/>
      <c r="D141" s="123">
        <f>SUM(D140)</f>
        <v>2</v>
      </c>
      <c r="E141" s="133">
        <f t="shared" ref="E141:G141" si="12">SUM(E140)</f>
        <v>0</v>
      </c>
      <c r="F141" s="133">
        <f t="shared" si="12"/>
        <v>0</v>
      </c>
      <c r="G141" s="133">
        <f t="shared" si="12"/>
        <v>2</v>
      </c>
      <c r="H141" s="92"/>
      <c r="I141" s="181"/>
      <c r="J141" s="181"/>
      <c r="K141" s="123"/>
      <c r="L141" s="181"/>
      <c r="M141" s="182"/>
    </row>
    <row r="142" spans="1:16">
      <c r="A142" s="17"/>
      <c r="B142" s="32"/>
      <c r="C142" s="32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6" s="44" customFormat="1" ht="16.5" thickBot="1">
      <c r="A143" s="3" t="s">
        <v>71</v>
      </c>
      <c r="B143" s="3"/>
      <c r="C143" s="3"/>
      <c r="D143" s="3"/>
      <c r="E143" s="53"/>
      <c r="F143" s="53"/>
      <c r="G143" s="53"/>
      <c r="H143" s="53"/>
      <c r="I143" s="53"/>
      <c r="J143" s="53"/>
      <c r="K143" s="53"/>
      <c r="L143" s="53"/>
      <c r="M143" s="53"/>
    </row>
    <row r="144" spans="1:16" s="98" customFormat="1" ht="15">
      <c r="A144" s="164" t="s">
        <v>0</v>
      </c>
      <c r="B144" s="165"/>
      <c r="C144" s="165"/>
      <c r="D144" s="165"/>
      <c r="E144" s="165"/>
      <c r="F144" s="165"/>
      <c r="G144" s="166"/>
      <c r="H144" s="164" t="s">
        <v>6</v>
      </c>
      <c r="I144" s="165"/>
      <c r="J144" s="165"/>
      <c r="K144" s="165" t="s">
        <v>7</v>
      </c>
      <c r="L144" s="165"/>
      <c r="M144" s="166"/>
    </row>
    <row r="145" spans="1:16" s="6" customFormat="1" ht="13.5" thickBot="1">
      <c r="A145" s="129" t="s">
        <v>1</v>
      </c>
      <c r="B145" s="169" t="s">
        <v>8</v>
      </c>
      <c r="C145" s="169"/>
      <c r="D145" s="130" t="s">
        <v>2</v>
      </c>
      <c r="E145" s="130" t="s">
        <v>3</v>
      </c>
      <c r="F145" s="130" t="s">
        <v>4</v>
      </c>
      <c r="G145" s="131" t="s">
        <v>5</v>
      </c>
      <c r="H145" s="129" t="s">
        <v>1</v>
      </c>
      <c r="I145" s="169" t="s">
        <v>8</v>
      </c>
      <c r="J145" s="169"/>
      <c r="K145" s="130" t="s">
        <v>1</v>
      </c>
      <c r="L145" s="169" t="s">
        <v>8</v>
      </c>
      <c r="M145" s="170"/>
      <c r="P145" s="99"/>
    </row>
    <row r="146" spans="1:16" ht="13.5" thickBot="1">
      <c r="A146" s="4">
        <v>32033</v>
      </c>
      <c r="B146" s="144" t="s">
        <v>64</v>
      </c>
      <c r="C146" s="145"/>
      <c r="D146" s="101">
        <v>3</v>
      </c>
      <c r="E146" s="101"/>
      <c r="F146" s="101"/>
      <c r="G146" s="5">
        <f>D146+(0.5*E146)+(0.5*F146)</f>
        <v>3</v>
      </c>
      <c r="H146" s="4">
        <v>30096</v>
      </c>
      <c r="I146" s="167" t="s">
        <v>54</v>
      </c>
      <c r="J146" s="217"/>
      <c r="K146" s="101"/>
      <c r="L146" s="167"/>
      <c r="M146" s="168"/>
    </row>
    <row r="147" spans="1:16" ht="13.5" thickBot="1">
      <c r="A147" s="86">
        <v>32037</v>
      </c>
      <c r="B147" s="186" t="s">
        <v>69</v>
      </c>
      <c r="C147" s="187"/>
      <c r="D147" s="41">
        <v>3</v>
      </c>
      <c r="E147" s="66"/>
      <c r="F147" s="66"/>
      <c r="G147" s="87">
        <f>D147+(0.5*E147)+(0.5*F147)</f>
        <v>3</v>
      </c>
      <c r="H147" s="20">
        <v>30099</v>
      </c>
      <c r="I147" s="144" t="s">
        <v>68</v>
      </c>
      <c r="J147" s="145"/>
      <c r="K147" s="66"/>
      <c r="L147" s="55"/>
      <c r="M147" s="68"/>
    </row>
    <row r="148" spans="1:16" ht="13.5" thickBot="1">
      <c r="A148" s="75">
        <v>32035</v>
      </c>
      <c r="B148" s="183" t="s">
        <v>76</v>
      </c>
      <c r="C148" s="184"/>
      <c r="D148" s="63">
        <v>3</v>
      </c>
      <c r="E148" s="63"/>
      <c r="F148" s="63"/>
      <c r="G148" s="82">
        <f>D148+(0.5*E148)+(0.5*F148)</f>
        <v>3</v>
      </c>
      <c r="H148" s="75"/>
      <c r="I148" s="188"/>
      <c r="J148" s="189"/>
      <c r="K148" s="63"/>
      <c r="L148" s="188"/>
      <c r="M148" s="190"/>
    </row>
    <row r="149" spans="1:16" s="115" customFormat="1" ht="27" customHeight="1" thickBot="1">
      <c r="A149" s="109">
        <v>32041</v>
      </c>
      <c r="B149" s="142" t="s">
        <v>84</v>
      </c>
      <c r="C149" s="143"/>
      <c r="D149" s="119"/>
      <c r="E149" s="119">
        <v>8</v>
      </c>
      <c r="F149" s="119"/>
      <c r="G149" s="21">
        <f>D149+(0.5*E149)+(0.5*F149)</f>
        <v>4</v>
      </c>
      <c r="H149" s="20"/>
      <c r="I149" s="144" t="s">
        <v>34</v>
      </c>
      <c r="J149" s="145"/>
      <c r="K149" s="118">
        <v>30087</v>
      </c>
      <c r="L149" s="144" t="s">
        <v>38</v>
      </c>
      <c r="M149" s="146"/>
    </row>
    <row r="150" spans="1:16" s="91" customFormat="1" ht="13.5" thickBot="1">
      <c r="A150" s="92" t="s">
        <v>22</v>
      </c>
      <c r="B150" s="176">
        <f>SUM(D150:F150)</f>
        <v>17</v>
      </c>
      <c r="C150" s="176"/>
      <c r="D150" s="123">
        <f>SUM(D146:D149)</f>
        <v>9</v>
      </c>
      <c r="E150" s="123">
        <f t="shared" ref="E150:G150" si="13">SUM(E146:E149)</f>
        <v>8</v>
      </c>
      <c r="F150" s="123">
        <f t="shared" si="13"/>
        <v>0</v>
      </c>
      <c r="G150" s="123">
        <f t="shared" si="13"/>
        <v>13</v>
      </c>
      <c r="H150" s="92"/>
      <c r="I150" s="181"/>
      <c r="J150" s="181"/>
      <c r="K150" s="123"/>
      <c r="L150" s="181"/>
      <c r="M150" s="182"/>
    </row>
    <row r="152" spans="1:16" s="44" customFormat="1" ht="15.75">
      <c r="A152" s="1" t="s">
        <v>12</v>
      </c>
    </row>
    <row r="154" spans="1:16" s="44" customFormat="1" ht="16.5" thickBot="1">
      <c r="A154" s="3" t="s">
        <v>71</v>
      </c>
      <c r="B154" s="3"/>
      <c r="C154" s="3"/>
      <c r="D154" s="3"/>
      <c r="E154" s="53"/>
      <c r="F154" s="53"/>
      <c r="G154" s="53"/>
      <c r="H154" s="53"/>
      <c r="I154" s="53"/>
      <c r="J154" s="53"/>
      <c r="K154" s="53"/>
      <c r="L154" s="53"/>
      <c r="M154" s="53"/>
    </row>
    <row r="155" spans="1:16" s="98" customFormat="1" ht="15">
      <c r="A155" s="164" t="s">
        <v>0</v>
      </c>
      <c r="B155" s="165"/>
      <c r="C155" s="165"/>
      <c r="D155" s="165"/>
      <c r="E155" s="165"/>
      <c r="F155" s="165"/>
      <c r="G155" s="166"/>
      <c r="H155" s="164" t="s">
        <v>6</v>
      </c>
      <c r="I155" s="165"/>
      <c r="J155" s="165"/>
      <c r="K155" s="165" t="s">
        <v>7</v>
      </c>
      <c r="L155" s="165"/>
      <c r="M155" s="166"/>
    </row>
    <row r="156" spans="1:16" s="6" customFormat="1" ht="13.5" thickBot="1">
      <c r="A156" s="129" t="s">
        <v>1</v>
      </c>
      <c r="B156" s="169" t="s">
        <v>8</v>
      </c>
      <c r="C156" s="169"/>
      <c r="D156" s="130" t="s">
        <v>2</v>
      </c>
      <c r="E156" s="130" t="s">
        <v>3</v>
      </c>
      <c r="F156" s="130" t="s">
        <v>4</v>
      </c>
      <c r="G156" s="131" t="s">
        <v>5</v>
      </c>
      <c r="H156" s="129" t="s">
        <v>1</v>
      </c>
      <c r="I156" s="169" t="s">
        <v>8</v>
      </c>
      <c r="J156" s="169"/>
      <c r="K156" s="130" t="s">
        <v>1</v>
      </c>
      <c r="L156" s="169" t="s">
        <v>8</v>
      </c>
      <c r="M156" s="170"/>
      <c r="P156" s="99"/>
    </row>
    <row r="157" spans="1:16" s="113" customFormat="1" ht="27" customHeight="1" thickBot="1">
      <c r="A157" s="109">
        <v>32040</v>
      </c>
      <c r="B157" s="244" t="s">
        <v>82</v>
      </c>
      <c r="C157" s="244"/>
      <c r="D157" s="111">
        <v>3</v>
      </c>
      <c r="E157" s="111"/>
      <c r="F157" s="111"/>
      <c r="G157" s="112">
        <f>D157+(0.5*E157)+(0.5*F157)</f>
        <v>3</v>
      </c>
      <c r="H157" s="20">
        <v>30051</v>
      </c>
      <c r="I157" s="185" t="s">
        <v>35</v>
      </c>
      <c r="J157" s="185"/>
      <c r="K157" s="111"/>
      <c r="L157" s="244"/>
      <c r="M157" s="245"/>
    </row>
    <row r="158" spans="1:16" s="96" customFormat="1" ht="27" customHeight="1">
      <c r="A158" s="246">
        <v>32039</v>
      </c>
      <c r="B158" s="147" t="s">
        <v>81</v>
      </c>
      <c r="C158" s="147"/>
      <c r="D158" s="147">
        <v>3</v>
      </c>
      <c r="E158" s="147"/>
      <c r="F158" s="147"/>
      <c r="G158" s="149">
        <f>D158+(0.5*E159)+(0.5*F159)</f>
        <v>3</v>
      </c>
      <c r="H158" s="114">
        <v>32032</v>
      </c>
      <c r="I158" s="151" t="s">
        <v>63</v>
      </c>
      <c r="J158" s="151"/>
      <c r="K158" s="152"/>
      <c r="L158" s="154"/>
      <c r="M158" s="155"/>
    </row>
    <row r="159" spans="1:16" s="115" customFormat="1" ht="15.75" thickBot="1">
      <c r="A159" s="247"/>
      <c r="B159" s="148"/>
      <c r="C159" s="148"/>
      <c r="D159" s="148"/>
      <c r="E159" s="148"/>
      <c r="F159" s="148"/>
      <c r="G159" s="150"/>
      <c r="H159" s="36">
        <v>30094</v>
      </c>
      <c r="I159" s="158" t="s">
        <v>72</v>
      </c>
      <c r="J159" s="158"/>
      <c r="K159" s="153"/>
      <c r="L159" s="156"/>
      <c r="M159" s="157"/>
    </row>
    <row r="160" spans="1:16" s="6" customFormat="1" ht="15" customHeight="1">
      <c r="A160" s="199">
        <v>32038</v>
      </c>
      <c r="B160" s="159" t="s">
        <v>80</v>
      </c>
      <c r="C160" s="159"/>
      <c r="D160" s="160">
        <v>3</v>
      </c>
      <c r="E160" s="160"/>
      <c r="F160" s="160"/>
      <c r="G160" s="162">
        <f>D160+(0.5*E161)+(0.5*F161)</f>
        <v>3</v>
      </c>
      <c r="H160" s="110">
        <v>30094</v>
      </c>
      <c r="I160" s="160" t="s">
        <v>72</v>
      </c>
      <c r="J160" s="160"/>
      <c r="K160" s="179"/>
      <c r="L160" s="188"/>
      <c r="M160" s="190"/>
    </row>
    <row r="161" spans="1:13" s="98" customFormat="1" ht="15.75" thickBot="1">
      <c r="A161" s="200"/>
      <c r="B161" s="158"/>
      <c r="C161" s="158"/>
      <c r="D161" s="161"/>
      <c r="E161" s="161"/>
      <c r="F161" s="161"/>
      <c r="G161" s="163"/>
      <c r="H161" s="106">
        <v>30009</v>
      </c>
      <c r="I161" s="161" t="s">
        <v>25</v>
      </c>
      <c r="J161" s="161"/>
      <c r="K161" s="205"/>
      <c r="L161" s="171"/>
      <c r="M161" s="175"/>
    </row>
    <row r="162" spans="1:13" s="10" customFormat="1" ht="27" customHeight="1" thickBot="1">
      <c r="A162" s="107">
        <v>32028</v>
      </c>
      <c r="B162" s="186" t="s">
        <v>67</v>
      </c>
      <c r="C162" s="187"/>
      <c r="D162" s="41">
        <v>3</v>
      </c>
      <c r="E162" s="104"/>
      <c r="F162" s="104"/>
      <c r="G162" s="108">
        <f>D162+(0.5*E162)+(0.5*F162)</f>
        <v>3</v>
      </c>
      <c r="H162" s="20">
        <v>30099</v>
      </c>
      <c r="I162" s="144" t="s">
        <v>68</v>
      </c>
      <c r="J162" s="145"/>
      <c r="K162" s="104"/>
      <c r="L162" s="103"/>
      <c r="M162" s="105"/>
    </row>
    <row r="163" spans="1:13" s="115" customFormat="1" ht="27" customHeight="1" thickBot="1">
      <c r="A163" s="109">
        <v>32041</v>
      </c>
      <c r="B163" s="142" t="s">
        <v>84</v>
      </c>
      <c r="C163" s="143"/>
      <c r="D163" s="119"/>
      <c r="E163" s="119">
        <v>8</v>
      </c>
      <c r="F163" s="119"/>
      <c r="G163" s="21">
        <f>D163+(0.5*E163)+(0.5*F163)</f>
        <v>4</v>
      </c>
      <c r="H163" s="20"/>
      <c r="I163" s="144" t="s">
        <v>34</v>
      </c>
      <c r="J163" s="145"/>
      <c r="K163" s="118">
        <v>30087</v>
      </c>
      <c r="L163" s="144" t="s">
        <v>38</v>
      </c>
      <c r="M163" s="146"/>
    </row>
    <row r="164" spans="1:13" s="91" customFormat="1" ht="13.5" thickBot="1">
      <c r="A164" s="92" t="s">
        <v>22</v>
      </c>
      <c r="B164" s="176">
        <f>SUM(D164:F164)</f>
        <v>20</v>
      </c>
      <c r="C164" s="176"/>
      <c r="D164" s="123">
        <f>SUM(D157:D163)</f>
        <v>12</v>
      </c>
      <c r="E164" s="123">
        <f t="shared" ref="E164:G164" si="14">SUM(E157:E163)</f>
        <v>8</v>
      </c>
      <c r="F164" s="123">
        <f t="shared" si="14"/>
        <v>0</v>
      </c>
      <c r="G164" s="123">
        <f t="shared" si="14"/>
        <v>16</v>
      </c>
      <c r="H164" s="92"/>
      <c r="I164" s="181"/>
      <c r="J164" s="181"/>
      <c r="K164" s="123"/>
      <c r="L164" s="181"/>
      <c r="M164" s="182"/>
    </row>
    <row r="165" spans="1:13" ht="27" customHeight="1">
      <c r="A165" s="243" t="s">
        <v>49</v>
      </c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</row>
    <row r="166" spans="1:13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</row>
    <row r="167" spans="1:13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</row>
  </sheetData>
  <mergeCells count="394">
    <mergeCell ref="B140:C140"/>
    <mergeCell ref="I140:J140"/>
    <mergeCell ref="L140:M140"/>
    <mergeCell ref="K49:K51"/>
    <mergeCell ref="L49:M51"/>
    <mergeCell ref="I50:J50"/>
    <mergeCell ref="I51:J51"/>
    <mergeCell ref="I156:J156"/>
    <mergeCell ref="B122:C122"/>
    <mergeCell ref="L156:M156"/>
    <mergeCell ref="A115:A117"/>
    <mergeCell ref="B115:C117"/>
    <mergeCell ref="D115:D117"/>
    <mergeCell ref="G131:G132"/>
    <mergeCell ref="L122:M122"/>
    <mergeCell ref="I122:J122"/>
    <mergeCell ref="B124:C124"/>
    <mergeCell ref="I124:J124"/>
    <mergeCell ref="L124:M124"/>
    <mergeCell ref="B150:C150"/>
    <mergeCell ref="B148:C148"/>
    <mergeCell ref="I146:J146"/>
    <mergeCell ref="I148:J148"/>
    <mergeCell ref="I150:J150"/>
    <mergeCell ref="K138:M138"/>
    <mergeCell ref="L125:M125"/>
    <mergeCell ref="B123:C123"/>
    <mergeCell ref="B162:C162"/>
    <mergeCell ref="I162:J162"/>
    <mergeCell ref="B147:C147"/>
    <mergeCell ref="I147:J147"/>
    <mergeCell ref="B164:C164"/>
    <mergeCell ref="I164:J164"/>
    <mergeCell ref="L164:M164"/>
    <mergeCell ref="A155:G155"/>
    <mergeCell ref="H155:J155"/>
    <mergeCell ref="K155:M155"/>
    <mergeCell ref="B156:C156"/>
    <mergeCell ref="B157:C157"/>
    <mergeCell ref="I157:J157"/>
    <mergeCell ref="L157:M157"/>
    <mergeCell ref="A158:A159"/>
    <mergeCell ref="A160:A161"/>
    <mergeCell ref="K160:K161"/>
    <mergeCell ref="A165:M165"/>
    <mergeCell ref="I133:J133"/>
    <mergeCell ref="B141:C141"/>
    <mergeCell ref="I141:J141"/>
    <mergeCell ref="A138:G138"/>
    <mergeCell ref="H138:J138"/>
    <mergeCell ref="L141:M141"/>
    <mergeCell ref="L133:M133"/>
    <mergeCell ref="B133:C133"/>
    <mergeCell ref="I145:J145"/>
    <mergeCell ref="L145:M145"/>
    <mergeCell ref="K144:M144"/>
    <mergeCell ref="I139:J139"/>
    <mergeCell ref="B139:C139"/>
    <mergeCell ref="L139:M139"/>
    <mergeCell ref="L160:M161"/>
    <mergeCell ref="I161:J161"/>
    <mergeCell ref="L148:M148"/>
    <mergeCell ref="L150:M150"/>
    <mergeCell ref="B145:C145"/>
    <mergeCell ref="H144:J144"/>
    <mergeCell ref="L123:M123"/>
    <mergeCell ref="I131:J131"/>
    <mergeCell ref="I132:J132"/>
    <mergeCell ref="H129:J129"/>
    <mergeCell ref="I130:J130"/>
    <mergeCell ref="B130:C130"/>
    <mergeCell ref="L130:M130"/>
    <mergeCell ref="B125:C125"/>
    <mergeCell ref="I125:J125"/>
    <mergeCell ref="A129:G129"/>
    <mergeCell ref="K129:M129"/>
    <mergeCell ref="B126:C126"/>
    <mergeCell ref="I126:J126"/>
    <mergeCell ref="L126:M126"/>
    <mergeCell ref="K131:K132"/>
    <mergeCell ref="L131:M132"/>
    <mergeCell ref="A131:A132"/>
    <mergeCell ref="B131:C132"/>
    <mergeCell ref="D131:D132"/>
    <mergeCell ref="E131:E132"/>
    <mergeCell ref="F131:F132"/>
    <mergeCell ref="F111:F112"/>
    <mergeCell ref="G111:G112"/>
    <mergeCell ref="I111:J111"/>
    <mergeCell ref="K108:M108"/>
    <mergeCell ref="B110:C110"/>
    <mergeCell ref="L110:M110"/>
    <mergeCell ref="I109:J109"/>
    <mergeCell ref="B105:C105"/>
    <mergeCell ref="A108:G108"/>
    <mergeCell ref="I110:J110"/>
    <mergeCell ref="A111:A112"/>
    <mergeCell ref="L111:M111"/>
    <mergeCell ref="I112:J112"/>
    <mergeCell ref="L112:M112"/>
    <mergeCell ref="B109:C109"/>
    <mergeCell ref="L105:M105"/>
    <mergeCell ref="K121:M121"/>
    <mergeCell ref="H121:J121"/>
    <mergeCell ref="L116:M116"/>
    <mergeCell ref="L117:M117"/>
    <mergeCell ref="B114:C114"/>
    <mergeCell ref="I114:J114"/>
    <mergeCell ref="L114:M114"/>
    <mergeCell ref="L118:M118"/>
    <mergeCell ref="A121:G121"/>
    <mergeCell ref="F115:F117"/>
    <mergeCell ref="G115:G117"/>
    <mergeCell ref="I115:J115"/>
    <mergeCell ref="L115:M115"/>
    <mergeCell ref="B118:C118"/>
    <mergeCell ref="E115:E117"/>
    <mergeCell ref="A83:A84"/>
    <mergeCell ref="B100:C100"/>
    <mergeCell ref="B91:C91"/>
    <mergeCell ref="A99:G99"/>
    <mergeCell ref="A80:A81"/>
    <mergeCell ref="B80:C81"/>
    <mergeCell ref="D80:D81"/>
    <mergeCell ref="E80:E81"/>
    <mergeCell ref="A77:G77"/>
    <mergeCell ref="B78:C78"/>
    <mergeCell ref="B86:C86"/>
    <mergeCell ref="B85:C85"/>
    <mergeCell ref="I78:J78"/>
    <mergeCell ref="K77:M77"/>
    <mergeCell ref="L72:M72"/>
    <mergeCell ref="L52:M52"/>
    <mergeCell ref="L48:M48"/>
    <mergeCell ref="B59:C59"/>
    <mergeCell ref="B58:C58"/>
    <mergeCell ref="B53:C53"/>
    <mergeCell ref="B69:C70"/>
    <mergeCell ref="I74:J74"/>
    <mergeCell ref="I59:J59"/>
    <mergeCell ref="I53:J53"/>
    <mergeCell ref="B73:C73"/>
    <mergeCell ref="B71:C71"/>
    <mergeCell ref="E69:E70"/>
    <mergeCell ref="B60:C60"/>
    <mergeCell ref="A56:G56"/>
    <mergeCell ref="B68:C68"/>
    <mergeCell ref="I58:J58"/>
    <mergeCell ref="I57:J57"/>
    <mergeCell ref="H56:J56"/>
    <mergeCell ref="L53:M53"/>
    <mergeCell ref="I48:J48"/>
    <mergeCell ref="K56:M56"/>
    <mergeCell ref="I104:J104"/>
    <mergeCell ref="I101:J101"/>
    <mergeCell ref="I116:J116"/>
    <mergeCell ref="I117:J117"/>
    <mergeCell ref="I105:J105"/>
    <mergeCell ref="I118:J118"/>
    <mergeCell ref="I123:J123"/>
    <mergeCell ref="I94:J94"/>
    <mergeCell ref="H108:J108"/>
    <mergeCell ref="I28:J28"/>
    <mergeCell ref="L28:M28"/>
    <mergeCell ref="L29:M29"/>
    <mergeCell ref="I22:J22"/>
    <mergeCell ref="I37:J37"/>
    <mergeCell ref="L27:M27"/>
    <mergeCell ref="L30:M30"/>
    <mergeCell ref="L22:M22"/>
    <mergeCell ref="L26:M26"/>
    <mergeCell ref="I29:J29"/>
    <mergeCell ref="L37:M37"/>
    <mergeCell ref="L31:M31"/>
    <mergeCell ref="I30:J30"/>
    <mergeCell ref="K36:M36"/>
    <mergeCell ref="I31:J31"/>
    <mergeCell ref="H36:J36"/>
    <mergeCell ref="L45:M45"/>
    <mergeCell ref="L47:M47"/>
    <mergeCell ref="L38:M38"/>
    <mergeCell ref="L40:M40"/>
    <mergeCell ref="L39:M39"/>
    <mergeCell ref="L41:M41"/>
    <mergeCell ref="I40:J40"/>
    <mergeCell ref="I39:J39"/>
    <mergeCell ref="I38:J38"/>
    <mergeCell ref="K44:M44"/>
    <mergeCell ref="I46:J47"/>
    <mergeCell ref="I21:J21"/>
    <mergeCell ref="B17:C17"/>
    <mergeCell ref="B27:C27"/>
    <mergeCell ref="B21:C21"/>
    <mergeCell ref="A16:G16"/>
    <mergeCell ref="B18:C18"/>
    <mergeCell ref="I18:J18"/>
    <mergeCell ref="I20:J20"/>
    <mergeCell ref="B20:C20"/>
    <mergeCell ref="A25:G25"/>
    <mergeCell ref="B26:C26"/>
    <mergeCell ref="B19:C19"/>
    <mergeCell ref="B22:C22"/>
    <mergeCell ref="A46:A47"/>
    <mergeCell ref="B46:C47"/>
    <mergeCell ref="B61:C61"/>
    <mergeCell ref="A69:A70"/>
    <mergeCell ref="B52:C52"/>
    <mergeCell ref="A44:G44"/>
    <mergeCell ref="B41:C41"/>
    <mergeCell ref="B45:C45"/>
    <mergeCell ref="D69:D70"/>
    <mergeCell ref="G69:G70"/>
    <mergeCell ref="F69:F70"/>
    <mergeCell ref="B57:C57"/>
    <mergeCell ref="A66:G66"/>
    <mergeCell ref="B67:C67"/>
    <mergeCell ref="E46:E47"/>
    <mergeCell ref="F46:F47"/>
    <mergeCell ref="G46:G47"/>
    <mergeCell ref="D46:D47"/>
    <mergeCell ref="A49:A51"/>
    <mergeCell ref="B49:C51"/>
    <mergeCell ref="D49:D51"/>
    <mergeCell ref="E49:E51"/>
    <mergeCell ref="F49:F51"/>
    <mergeCell ref="G49:G51"/>
    <mergeCell ref="L104:M104"/>
    <mergeCell ref="L60:M60"/>
    <mergeCell ref="L61:M61"/>
    <mergeCell ref="L103:M103"/>
    <mergeCell ref="L57:M57"/>
    <mergeCell ref="H66:J66"/>
    <mergeCell ref="I70:J70"/>
    <mergeCell ref="L68:M68"/>
    <mergeCell ref="L74:M74"/>
    <mergeCell ref="K66:M66"/>
    <mergeCell ref="L67:M67"/>
    <mergeCell ref="I73:J73"/>
    <mergeCell ref="I72:J72"/>
    <mergeCell ref="I69:J69"/>
    <mergeCell ref="L58:M58"/>
    <mergeCell ref="I61:J61"/>
    <mergeCell ref="I79:J79"/>
    <mergeCell ref="I60:J60"/>
    <mergeCell ref="I68:J68"/>
    <mergeCell ref="L100:M100"/>
    <mergeCell ref="I85:J85"/>
    <mergeCell ref="I82:J82"/>
    <mergeCell ref="K89:M89"/>
    <mergeCell ref="I83:J83"/>
    <mergeCell ref="B113:C113"/>
    <mergeCell ref="B111:C112"/>
    <mergeCell ref="D111:D112"/>
    <mergeCell ref="E111:E112"/>
    <mergeCell ref="L113:M113"/>
    <mergeCell ref="I113:J113"/>
    <mergeCell ref="L109:M109"/>
    <mergeCell ref="B79:C79"/>
    <mergeCell ref="B104:C104"/>
    <mergeCell ref="B90:C90"/>
    <mergeCell ref="I103:J103"/>
    <mergeCell ref="I84:J84"/>
    <mergeCell ref="B83:C84"/>
    <mergeCell ref="D83:D84"/>
    <mergeCell ref="E83:E84"/>
    <mergeCell ref="F83:F84"/>
    <mergeCell ref="G83:G84"/>
    <mergeCell ref="L83:M84"/>
    <mergeCell ref="L86:M86"/>
    <mergeCell ref="L85:M85"/>
    <mergeCell ref="L94:M94"/>
    <mergeCell ref="B103:C103"/>
    <mergeCell ref="B93:C93"/>
    <mergeCell ref="B92:C92"/>
    <mergeCell ref="L102:M102"/>
    <mergeCell ref="I80:J80"/>
    <mergeCell ref="L80:M80"/>
    <mergeCell ref="I81:J81"/>
    <mergeCell ref="L81:M81"/>
    <mergeCell ref="L101:M101"/>
    <mergeCell ref="I41:J41"/>
    <mergeCell ref="H44:J44"/>
    <mergeCell ref="K69:K70"/>
    <mergeCell ref="L69:M70"/>
    <mergeCell ref="I71:J71"/>
    <mergeCell ref="L79:M79"/>
    <mergeCell ref="H77:J77"/>
    <mergeCell ref="L78:M78"/>
    <mergeCell ref="L71:M71"/>
    <mergeCell ref="I67:J67"/>
    <mergeCell ref="I91:J91"/>
    <mergeCell ref="I90:J90"/>
    <mergeCell ref="L90:M90"/>
    <mergeCell ref="I86:J86"/>
    <mergeCell ref="L91:M91"/>
    <mergeCell ref="H89:J89"/>
    <mergeCell ref="L82:M82"/>
    <mergeCell ref="I49:J49"/>
    <mergeCell ref="K16:M16"/>
    <mergeCell ref="B101:C101"/>
    <mergeCell ref="B102:C102"/>
    <mergeCell ref="F80:F81"/>
    <mergeCell ref="G80:G81"/>
    <mergeCell ref="B82:C82"/>
    <mergeCell ref="I52:J52"/>
    <mergeCell ref="I45:J45"/>
    <mergeCell ref="L46:M46"/>
    <mergeCell ref="I100:J100"/>
    <mergeCell ref="I92:J92"/>
    <mergeCell ref="L92:M92"/>
    <mergeCell ref="K99:M99"/>
    <mergeCell ref="I102:J102"/>
    <mergeCell ref="I93:J93"/>
    <mergeCell ref="K83:K84"/>
    <mergeCell ref="B74:C74"/>
    <mergeCell ref="B48:C48"/>
    <mergeCell ref="B37:C37"/>
    <mergeCell ref="B29:C29"/>
    <mergeCell ref="B72:C72"/>
    <mergeCell ref="H46:H47"/>
    <mergeCell ref="L93:M93"/>
    <mergeCell ref="H99:J99"/>
    <mergeCell ref="L12:M12"/>
    <mergeCell ref="L13:M13"/>
    <mergeCell ref="B12:C12"/>
    <mergeCell ref="I12:J12"/>
    <mergeCell ref="I13:J13"/>
    <mergeCell ref="B39:C39"/>
    <mergeCell ref="B30:C30"/>
    <mergeCell ref="B38:C38"/>
    <mergeCell ref="B40:C40"/>
    <mergeCell ref="A36:G36"/>
    <mergeCell ref="B28:C28"/>
    <mergeCell ref="B31:C31"/>
    <mergeCell ref="L17:M17"/>
    <mergeCell ref="I27:J27"/>
    <mergeCell ref="L18:M18"/>
    <mergeCell ref="K25:M25"/>
    <mergeCell ref="H16:J16"/>
    <mergeCell ref="I17:J17"/>
    <mergeCell ref="L20:M20"/>
    <mergeCell ref="L21:M21"/>
    <mergeCell ref="L19:M19"/>
    <mergeCell ref="I19:J19"/>
    <mergeCell ref="H25:J25"/>
    <mergeCell ref="I26:J26"/>
    <mergeCell ref="B146:C146"/>
    <mergeCell ref="A144:G144"/>
    <mergeCell ref="L146:M146"/>
    <mergeCell ref="A1:G1"/>
    <mergeCell ref="H1:J1"/>
    <mergeCell ref="K1:M1"/>
    <mergeCell ref="B2:C2"/>
    <mergeCell ref="I2:J2"/>
    <mergeCell ref="L2:M2"/>
    <mergeCell ref="B3:C3"/>
    <mergeCell ref="H3:M3"/>
    <mergeCell ref="B94:C94"/>
    <mergeCell ref="A89:G89"/>
    <mergeCell ref="A8:G8"/>
    <mergeCell ref="H8:J8"/>
    <mergeCell ref="K8:M8"/>
    <mergeCell ref="B9:C9"/>
    <mergeCell ref="I9:J9"/>
    <mergeCell ref="L59:M59"/>
    <mergeCell ref="L9:M9"/>
    <mergeCell ref="B13:C13"/>
    <mergeCell ref="I11:J11"/>
    <mergeCell ref="I10:J10"/>
    <mergeCell ref="L10:M10"/>
    <mergeCell ref="L11:M11"/>
    <mergeCell ref="B10:C10"/>
    <mergeCell ref="B11:C11"/>
    <mergeCell ref="B163:C163"/>
    <mergeCell ref="I163:J163"/>
    <mergeCell ref="L163:M163"/>
    <mergeCell ref="B149:C149"/>
    <mergeCell ref="I149:J149"/>
    <mergeCell ref="L149:M149"/>
    <mergeCell ref="B158:C159"/>
    <mergeCell ref="D158:D159"/>
    <mergeCell ref="E158:E159"/>
    <mergeCell ref="F158:F159"/>
    <mergeCell ref="G158:G159"/>
    <mergeCell ref="I158:J158"/>
    <mergeCell ref="K158:K159"/>
    <mergeCell ref="L158:M159"/>
    <mergeCell ref="I159:J159"/>
    <mergeCell ref="B160:C161"/>
    <mergeCell ref="D160:D161"/>
    <mergeCell ref="E160:E161"/>
    <mergeCell ref="F160:F161"/>
    <mergeCell ref="G160:G161"/>
    <mergeCell ref="I160:J160"/>
  </mergeCells>
  <printOptions horizontalCentered="1" verticalCentered="1"/>
  <pageMargins left="0.70866141732283505" right="0.70866141732283505" top="0.74803149606299202" bottom="0.74803149606299202" header="0.31496062992126" footer="0.31496062992126"/>
  <pageSetup paperSize="9" scale="89" orientation="landscape" r:id="rId1"/>
  <headerFooter>
    <oddHeader>&amp;C&amp;"David,מודגש"&amp;14המחלקה להנדסת תעשיה וניהול
תוכנית לימודים - מחזור תש"פ - לימודי ערב - התמחות בניהול התפעול
סה"כ נ"ז: 164.5</oddHeader>
    <oddFooter>&amp;C&amp;"David,מודגש"&amp;9&amp;Uלימודי אנגלית וקורסים כללים&amp;"David,רגיל"&amp;U
לימודי האנגלית נלמדים במתכונת המקובלת עד הגעה לרמת הפטור.
לזכאות לתואר יש ללמוד שני קורסים כללים, האחד באנגלית והשני בעברית (4 נ"ז). כל קורס מזכה בשתי נ"ז.</oddFooter>
  </headerFooter>
  <rowBreaks count="5" manualBreakCount="5">
    <brk id="31" max="12" man="1"/>
    <brk id="61" max="12" man="1"/>
    <brk id="94" max="12" man="1"/>
    <brk id="133" max="12" man="1"/>
    <brk id="16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H23" sqref="H23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גיליון3</vt:lpstr>
      <vt:lpstr>גיליון2</vt:lpstr>
      <vt:lpstr>גיליון1!WPrint_Area_W</vt:lpstr>
    </vt:vector>
  </TitlesOfParts>
  <Company>JCE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talsr</dc:creator>
  <cp:lastModifiedBy>tamaro</cp:lastModifiedBy>
  <cp:lastPrinted>2020-02-09T07:51:57Z</cp:lastPrinted>
  <dcterms:created xsi:type="dcterms:W3CDTF">2011-03-24T09:41:46Z</dcterms:created>
  <dcterms:modified xsi:type="dcterms:W3CDTF">2020-06-04T11:01:25Z</dcterms:modified>
</cp:coreProperties>
</file>