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wdBenign\Documents\GitHub\Teamwork-project\"/>
    </mc:Choice>
  </mc:AlternateContent>
  <bookViews>
    <workbookView xWindow="288" yWindow="336" windowWidth="22692" windowHeight="9276" activeTab="2"/>
  </bookViews>
  <sheets>
    <sheet name="Overview" sheetId="5" r:id="rId1"/>
    <sheet name="Performance" sheetId="2" r:id="rId2"/>
    <sheet name="Functionality" sheetId="6" r:id="rId3"/>
    <sheet name="Usability and Accessibility " sheetId="7" r:id="rId4"/>
  </sheets>
  <calcPr calcId="152511"/>
</workbook>
</file>

<file path=xl/calcChain.xml><?xml version="1.0" encoding="utf-8"?>
<calcChain xmlns="http://schemas.openxmlformats.org/spreadsheetml/2006/main">
  <c r="C72" i="6" l="1"/>
  <c r="C71" i="6"/>
  <c r="C70" i="6"/>
  <c r="C69" i="6"/>
  <c r="C68" i="6"/>
  <c r="C67" i="6"/>
  <c r="C66" i="6"/>
  <c r="C65" i="6"/>
  <c r="C64" i="6"/>
  <c r="C52" i="6"/>
  <c r="C53" i="6" s="1"/>
  <c r="C54" i="6" s="1"/>
  <c r="C55" i="6" s="1"/>
  <c r="C56" i="6" s="1"/>
  <c r="C57" i="6" s="1"/>
  <c r="C58" i="6" s="1"/>
  <c r="C59" i="6" s="1"/>
  <c r="C60" i="6" s="1"/>
  <c r="C61" i="6" s="1"/>
  <c r="C62" i="6" s="1"/>
  <c r="C63" i="6" s="1"/>
  <c r="C51" i="6"/>
  <c r="C39" i="6"/>
  <c r="C40" i="6" s="1"/>
  <c r="C41" i="6" s="1"/>
  <c r="C42" i="6" s="1"/>
  <c r="C43" i="6" s="1"/>
  <c r="C44" i="6" s="1"/>
  <c r="C45" i="6" s="1"/>
  <c r="C46" i="6" s="1"/>
  <c r="C47" i="6" s="1"/>
  <c r="C48" i="6" s="1"/>
  <c r="C49" i="6" s="1"/>
  <c r="C50" i="6" s="1"/>
  <c r="C38" i="6"/>
  <c r="C37" i="6"/>
  <c r="C36" i="6"/>
  <c r="C35" i="6"/>
  <c r="C34" i="6"/>
  <c r="C33" i="6"/>
  <c r="C32" i="6"/>
  <c r="C31" i="6"/>
  <c r="C30" i="6"/>
  <c r="C29" i="6"/>
  <c r="C28" i="6"/>
  <c r="C27" i="6"/>
  <c r="C26" i="6"/>
  <c r="C24" i="6"/>
  <c r="C23" i="6"/>
  <c r="C22" i="6"/>
  <c r="C21" i="6"/>
  <c r="C20" i="6"/>
  <c r="C19" i="6"/>
  <c r="C18" i="6"/>
  <c r="C11" i="6"/>
  <c r="C12" i="6"/>
  <c r="C13" i="6" s="1"/>
  <c r="C14" i="6" s="1"/>
  <c r="C15" i="6" s="1"/>
  <c r="C16" i="6" s="1"/>
  <c r="C17" i="6" s="1"/>
  <c r="C10" i="6"/>
  <c r="H4" i="6"/>
  <c r="H3" i="6"/>
  <c r="H2" i="6"/>
  <c r="C25" i="6" l="1"/>
  <c r="F4" i="7"/>
  <c r="F3" i="7"/>
  <c r="F2" i="7"/>
  <c r="F2" i="2" l="1"/>
  <c r="F3" i="2"/>
  <c r="F4" i="2"/>
  <c r="B23" i="5" l="1"/>
  <c r="B22" i="5"/>
  <c r="B21" i="5"/>
  <c r="C23" i="5" l="1"/>
  <c r="C22" i="5"/>
  <c r="C21" i="5"/>
</calcChain>
</file>

<file path=xl/sharedStrings.xml><?xml version="1.0" encoding="utf-8"?>
<sst xmlns="http://schemas.openxmlformats.org/spreadsheetml/2006/main" count="861" uniqueCount="444">
  <si>
    <t>Reference Material</t>
  </si>
  <si>
    <t>Test Environment information</t>
  </si>
  <si>
    <t>Use Cases &amp; Requirements</t>
  </si>
  <si>
    <t>End User Documentation</t>
  </si>
  <si>
    <t>Test Schedule</t>
  </si>
  <si>
    <t>Test Case ID</t>
  </si>
  <si>
    <t>Test Case Description</t>
  </si>
  <si>
    <t>Expected Result</t>
  </si>
  <si>
    <t>Actual Result</t>
  </si>
  <si>
    <t>Status</t>
  </si>
  <si>
    <t>Test Scenario</t>
  </si>
  <si>
    <t>Test Data Source</t>
  </si>
  <si>
    <t>Tester</t>
  </si>
  <si>
    <t>Comments</t>
  </si>
  <si>
    <t>Date/Time</t>
  </si>
  <si>
    <t>AC-0003</t>
  </si>
  <si>
    <t>AC-0004</t>
  </si>
  <si>
    <t>AC-0005</t>
  </si>
  <si>
    <t>AC-0006</t>
  </si>
  <si>
    <t>AC-0007</t>
  </si>
  <si>
    <t>AC-0008</t>
  </si>
  <si>
    <t>AC-0009</t>
  </si>
  <si>
    <t>AC-0010</t>
  </si>
  <si>
    <t>AC-0011</t>
  </si>
  <si>
    <t>AC-0012</t>
  </si>
  <si>
    <t>AC-0013</t>
  </si>
  <si>
    <t>AC-0014</t>
  </si>
  <si>
    <t>AC-0015</t>
  </si>
  <si>
    <t>AC-0016</t>
  </si>
  <si>
    <t>AC-0017</t>
  </si>
  <si>
    <t>AC-0018</t>
  </si>
  <si>
    <t>AC-0019</t>
  </si>
  <si>
    <t>AC-0020</t>
  </si>
  <si>
    <t>AC-0021</t>
  </si>
  <si>
    <t>AC-0022</t>
  </si>
  <si>
    <t>AC-0023</t>
  </si>
  <si>
    <t>AC-0024</t>
  </si>
  <si>
    <t>AC-0025</t>
  </si>
  <si>
    <t>AC-0026</t>
  </si>
  <si>
    <t>AC-0027</t>
  </si>
  <si>
    <t>AC-0028</t>
  </si>
  <si>
    <t>AC-0029</t>
  </si>
  <si>
    <t>AC-0030</t>
  </si>
  <si>
    <t>AC-0031</t>
  </si>
  <si>
    <t>AC-0032</t>
  </si>
  <si>
    <t>AC-0033</t>
  </si>
  <si>
    <t>AC-0034</t>
  </si>
  <si>
    <t>AC-0035</t>
  </si>
  <si>
    <t>AC-0036</t>
  </si>
  <si>
    <t>AC-0037</t>
  </si>
  <si>
    <t>AC-0038</t>
  </si>
  <si>
    <t>AC-0039</t>
  </si>
  <si>
    <t>AC-0040</t>
  </si>
  <si>
    <t>AC-0041</t>
  </si>
  <si>
    <t>AC-0042</t>
  </si>
  <si>
    <t>AC-0043</t>
  </si>
  <si>
    <t>AC-0044</t>
  </si>
  <si>
    <t>AC-0045</t>
  </si>
  <si>
    <t>AC-0046</t>
  </si>
  <si>
    <t>AC-0047</t>
  </si>
  <si>
    <t>AC-0048</t>
  </si>
  <si>
    <t>AC-0049</t>
  </si>
  <si>
    <t>AC-0050</t>
  </si>
  <si>
    <t>AC-0051</t>
  </si>
  <si>
    <t>AC-0052</t>
  </si>
  <si>
    <t>AC-0053</t>
  </si>
  <si>
    <t>AC-0054</t>
  </si>
  <si>
    <t>AC-0055</t>
  </si>
  <si>
    <t>AC-0056</t>
  </si>
  <si>
    <t>AC-0057</t>
  </si>
  <si>
    <t>AC-0058</t>
  </si>
  <si>
    <t>AC-0059</t>
  </si>
  <si>
    <t>AC-0060</t>
  </si>
  <si>
    <t>AC-0061</t>
  </si>
  <si>
    <t>AC-0062</t>
  </si>
  <si>
    <t>AC-0063</t>
  </si>
  <si>
    <t>AC-0064</t>
  </si>
  <si>
    <t>AC-0065</t>
  </si>
  <si>
    <t>AC-0066</t>
  </si>
  <si>
    <t>Test Data</t>
  </si>
  <si>
    <t>Pass</t>
  </si>
  <si>
    <t>Fail</t>
  </si>
  <si>
    <t>Not Started</t>
  </si>
  <si>
    <t>Test Info</t>
  </si>
  <si>
    <t>Test Summary</t>
  </si>
  <si>
    <t>Total Passed</t>
  </si>
  <si>
    <t>Total Failed</t>
  </si>
  <si>
    <t>Total Remaining</t>
  </si>
  <si>
    <t>01-01-14 1:40pm</t>
  </si>
  <si>
    <t>Add a new customer in the New Person form</t>
  </si>
  <si>
    <t>Customer record created</t>
  </si>
  <si>
    <t>test@example.com</t>
  </si>
  <si>
    <t>Record not added</t>
  </si>
  <si>
    <t>Error:  Record could not be added  X49EA0</t>
  </si>
  <si>
    <t>Instructions</t>
  </si>
  <si>
    <t>Eric D.</t>
  </si>
  <si>
    <t xml:space="preserve">In the "Status" column, use Pass, Fail, or Not Started.  </t>
  </si>
  <si>
    <t>Totals and color highlighting will update automatically based on the Status column</t>
  </si>
  <si>
    <t>Total Test Cases Passed</t>
  </si>
  <si>
    <t>Total Test Cases Failed</t>
  </si>
  <si>
    <t>Total Test Cases Remaining</t>
  </si>
  <si>
    <t>Number</t>
  </si>
  <si>
    <t>Percent</t>
  </si>
  <si>
    <t>Reference Information</t>
  </si>
  <si>
    <t>[Link]</t>
  </si>
  <si>
    <t>Location</t>
  </si>
  <si>
    <t>Person</t>
  </si>
  <si>
    <t>Date</t>
  </si>
  <si>
    <t>Test Results Summary (Auto Calculated)</t>
  </si>
  <si>
    <t>Test Instructions</t>
  </si>
  <si>
    <t>Overview</t>
  </si>
  <si>
    <t>Online Parking Calculator</t>
  </si>
  <si>
    <t>The Online Parking Calculator is intended to improve the convenience of the airport travelers by estimating their parking costs.</t>
  </si>
  <si>
    <t xml:space="preserve">The purpose of the testing strategy for the software calculator required to improve the convenience of (Gerald R. Ford International Airport) travelers to estimate their parking costs is to analyze the business requirements; test and examine the application; as well as to define the implemented quality regarding the requirements.
</t>
  </si>
  <si>
    <t>SRS</t>
  </si>
  <si>
    <t>Ralitsa Buyuklieva</t>
  </si>
  <si>
    <t>Created Documents</t>
  </si>
  <si>
    <t>Test Plan</t>
  </si>
  <si>
    <t>Krasimir Boev</t>
  </si>
  <si>
    <t>Requirements List</t>
  </si>
  <si>
    <t>Test Scenarios</t>
  </si>
  <si>
    <t>Petyr Ignatov</t>
  </si>
  <si>
    <t>http://www.grr.org</t>
  </si>
  <si>
    <t>Test Case #</t>
  </si>
  <si>
    <t>Test Steps</t>
  </si>
  <si>
    <t>Post-condition</t>
  </si>
  <si>
    <t>Notes</t>
  </si>
  <si>
    <t>Performance Testing</t>
  </si>
  <si>
    <t>PER-0001</t>
  </si>
  <si>
    <t>URL: http://www.grr.org</t>
  </si>
  <si>
    <t xml:space="preserve">A web browser is opened </t>
  </si>
  <si>
    <t>Home page is displayed</t>
  </si>
  <si>
    <t>The official web site of the airport is already loaded.</t>
  </si>
  <si>
    <t>PARING &amp; TRANSPORTATION section is opened</t>
  </si>
  <si>
    <t>The Parking Calculator is visible</t>
  </si>
  <si>
    <t xml:space="preserve">Petyr Ignatov </t>
  </si>
  <si>
    <t>11-08-15 10:30am</t>
  </si>
  <si>
    <t>The Online Parking Calculator shall be available after opening the official web site of the airport http://www.grr.org/  -&gt; PARKING &amp; Transportation  -&gt;  Parking Calculator</t>
  </si>
  <si>
    <r>
      <rPr>
        <b/>
        <sz val="11"/>
        <color theme="1"/>
        <rFont val="Calibri"/>
        <family val="2"/>
        <scheme val="minor"/>
      </rPr>
      <t xml:space="preserve">Step №1: </t>
    </r>
    <r>
      <rPr>
        <sz val="11"/>
        <color theme="1"/>
        <rFont val="Calibri"/>
        <family val="2"/>
        <scheme val="minor"/>
      </rPr>
      <t>Type in the URL: http://www.grr.org in the web browser.</t>
    </r>
  </si>
  <si>
    <r>
      <rPr>
        <b/>
        <sz val="11"/>
        <color theme="1"/>
        <rFont val="Calibri"/>
        <family val="2"/>
        <scheme val="minor"/>
      </rPr>
      <t xml:space="preserve">Step №2: </t>
    </r>
    <r>
      <rPr>
        <sz val="11"/>
        <color theme="1"/>
        <rFont val="Calibri"/>
        <family val="2"/>
        <scheme val="minor"/>
      </rPr>
      <t>Navigate to PARKING &amp; TRANSPORTATION</t>
    </r>
  </si>
  <si>
    <r>
      <rPr>
        <b/>
        <sz val="11"/>
        <color theme="1"/>
        <rFont val="Calibri"/>
        <family val="2"/>
        <scheme val="minor"/>
      </rPr>
      <t>Step №3:</t>
    </r>
    <r>
      <rPr>
        <sz val="11"/>
        <color theme="1"/>
        <rFont val="Calibri"/>
        <family val="2"/>
        <scheme val="minor"/>
      </rPr>
      <t xml:space="preserve"> Click on PARKING CALCULATOR</t>
    </r>
  </si>
  <si>
    <t>PER-0002</t>
  </si>
  <si>
    <t>Check wether Gerald R. Ford International Airport web site opens and the expected Parking Calculator is visible on the webpage</t>
  </si>
  <si>
    <r>
      <rPr>
        <b/>
        <sz val="11"/>
        <color theme="1"/>
        <rFont val="Calibri"/>
        <family val="2"/>
        <scheme val="minor"/>
      </rPr>
      <t xml:space="preserve">Step №1: </t>
    </r>
    <r>
      <rPr>
        <sz val="11"/>
        <color theme="1"/>
        <rFont val="Calibri"/>
        <family val="2"/>
        <scheme val="minor"/>
      </rPr>
      <t xml:space="preserve"> Check the 4 entry fields if allow the user to enter as follows: Entry Date, Entry Time, Leaving Date, Leaving Time</t>
    </r>
  </si>
  <si>
    <t>There is 4 Date entry fields which require Entry and Leaving Dates and Entry and Leaving Times</t>
  </si>
  <si>
    <r>
      <rPr>
        <b/>
        <sz val="11"/>
        <color theme="1"/>
        <rFont val="Calibri"/>
        <family val="2"/>
        <scheme val="minor"/>
      </rPr>
      <t xml:space="preserve">Step №2: </t>
    </r>
    <r>
      <rPr>
        <sz val="11"/>
        <color theme="1"/>
        <rFont val="Calibri"/>
        <family val="2"/>
        <scheme val="minor"/>
      </rPr>
      <t xml:space="preserve"> Check the 1 drop-down field if allow the user to select one of the following parking lots: Short-Term parking, Economy parking, Long-Term Surface parking, Long-Term Garage parking and Valet parking</t>
    </r>
  </si>
  <si>
    <t>Entry Date Field, Entry Time Field, Leaving Date Field, Leaving Time Field</t>
  </si>
  <si>
    <t>Choose a Lot  Field</t>
  </si>
  <si>
    <t xml:space="preserve">There is 1 drop-down field which allows the user to select parking </t>
  </si>
  <si>
    <r>
      <rPr>
        <b/>
        <sz val="11"/>
        <color theme="1"/>
        <rFont val="Calibri"/>
        <family val="2"/>
        <scheme val="minor"/>
      </rPr>
      <t xml:space="preserve">Step №3: </t>
    </r>
    <r>
      <rPr>
        <sz val="11"/>
        <color theme="1"/>
        <rFont val="Calibri"/>
        <family val="2"/>
        <scheme val="minor"/>
      </rPr>
      <t xml:space="preserve"> Check the Calculate Cost field if displays sum</t>
    </r>
  </si>
  <si>
    <t>Calculate Cost field displays sum when click the Calculate button</t>
  </si>
  <si>
    <t>Calculate Cost Button and Field</t>
  </si>
  <si>
    <t>PER-0003</t>
  </si>
  <si>
    <t>Measure the time it takes to load the result</t>
  </si>
  <si>
    <t>Calculation shall not take more than 3 seconds</t>
  </si>
  <si>
    <t xml:space="preserve">All fields should be properly filled-in by the user </t>
  </si>
  <si>
    <r>
      <rPr>
        <b/>
        <sz val="11"/>
        <color theme="1"/>
        <rFont val="Calibri"/>
        <family val="2"/>
        <scheme val="minor"/>
      </rPr>
      <t xml:space="preserve">Step №1: </t>
    </r>
    <r>
      <rPr>
        <sz val="11"/>
        <color theme="1"/>
        <rFont val="Calibri"/>
        <family val="2"/>
        <scheme val="minor"/>
      </rPr>
      <t>Clear the browser cache to ensure that all elements will be downloaded form the server</t>
    </r>
  </si>
  <si>
    <r>
      <rPr>
        <b/>
        <sz val="11"/>
        <color theme="1"/>
        <rFont val="Calibri"/>
        <family val="2"/>
        <scheme val="minor"/>
      </rPr>
      <t xml:space="preserve">Step №2: </t>
    </r>
    <r>
      <rPr>
        <sz val="11"/>
        <color theme="1"/>
        <rFont val="Calibri"/>
        <family val="2"/>
        <scheme val="minor"/>
      </rPr>
      <t>Enter the required data</t>
    </r>
  </si>
  <si>
    <r>
      <rPr>
        <b/>
        <sz val="11"/>
        <color theme="1"/>
        <rFont val="Calibri"/>
        <family val="2"/>
        <scheme val="minor"/>
      </rPr>
      <t xml:space="preserve">Step №3: </t>
    </r>
    <r>
      <rPr>
        <sz val="11"/>
        <color theme="1"/>
        <rFont val="Calibri"/>
        <family val="2"/>
        <scheme val="minor"/>
      </rPr>
      <t>Confirm by pressing the Calculate button and measure the time it takes to display the result</t>
    </r>
  </si>
  <si>
    <t>Forms and Fields</t>
  </si>
  <si>
    <t xml:space="preserve">The Calculate button </t>
  </si>
  <si>
    <t>Calculation is executed for less than 2 seconds</t>
  </si>
  <si>
    <t>11-08-15 10:40am</t>
  </si>
  <si>
    <t>11-08-15 11:00am</t>
  </si>
  <si>
    <t>All forms should be in place and able to handle the respective user input while behaving consistently and reporting errors</t>
  </si>
  <si>
    <t>Performance testing can be applied to understand if the the application introduces user-friendly interface.</t>
  </si>
  <si>
    <t>Check the general appearance and wether all items appear on the Parking Calculator page as the designer intended it: 4 entry fields; 1 drop-down field, 1 result field and 1 buton for starting calculations</t>
  </si>
  <si>
    <t>A first-time visitor should be able to grasp the navigation and to fill in data in the form quickly.</t>
  </si>
  <si>
    <t>Users should be able to quickly comprehend the structure oh the calculator and not to be wondering too much if the parameters they enter is in the relevant format.</t>
  </si>
  <si>
    <t>USAGE-0001</t>
  </si>
  <si>
    <t>USAGE-0002</t>
  </si>
  <si>
    <r>
      <rPr>
        <b/>
        <sz val="11"/>
        <color theme="1"/>
        <rFont val="Calibri"/>
        <family val="2"/>
        <scheme val="minor"/>
      </rPr>
      <t xml:space="preserve">Step №1: </t>
    </r>
    <r>
      <rPr>
        <sz val="11"/>
        <color theme="1"/>
        <rFont val="Calibri"/>
        <family val="2"/>
        <scheme val="minor"/>
      </rPr>
      <t xml:space="preserve"> Open the calculator in Internet Explorer, Mozila Firefox, Chrome, Opera and Safari and perform  the test cases that relate to the appearance.</t>
    </r>
  </si>
  <si>
    <r>
      <rPr>
        <b/>
        <sz val="11"/>
        <color theme="1"/>
        <rFont val="Calibri"/>
        <family val="2"/>
        <scheme val="minor"/>
      </rPr>
      <t xml:space="preserve">Step №2: </t>
    </r>
    <r>
      <rPr>
        <sz val="11"/>
        <color theme="1"/>
        <rFont val="Calibri"/>
        <family val="2"/>
        <scheme val="minor"/>
      </rPr>
      <t xml:space="preserve"> Open the calculator on a tablet</t>
    </r>
  </si>
  <si>
    <r>
      <rPr>
        <b/>
        <sz val="11"/>
        <color theme="1"/>
        <rFont val="Calibri"/>
        <family val="2"/>
        <scheme val="minor"/>
      </rPr>
      <t xml:space="preserve">Step №3: </t>
    </r>
    <r>
      <rPr>
        <sz val="11"/>
        <color theme="1"/>
        <rFont val="Calibri"/>
        <family val="2"/>
        <scheme val="minor"/>
      </rPr>
      <t xml:space="preserve"> Open the calculator on a smartphone</t>
    </r>
  </si>
  <si>
    <t>The page with the Parking calculator should adapt to the screen of the device and should not scroll horizontally.</t>
  </si>
  <si>
    <t xml:space="preserve">Ralitsa Buyuklieva </t>
  </si>
  <si>
    <t xml:space="preserve">Step №1: </t>
  </si>
  <si>
    <t xml:space="preserve">Step №2: </t>
  </si>
  <si>
    <r>
      <rPr>
        <b/>
        <sz val="11"/>
        <color theme="1"/>
        <rFont val="Calibri"/>
        <family val="2"/>
        <scheme val="minor"/>
      </rPr>
      <t>Step №3:</t>
    </r>
    <r>
      <rPr>
        <sz val="11"/>
        <color theme="1"/>
        <rFont val="Calibri"/>
        <family val="2"/>
        <scheme val="minor"/>
      </rPr>
      <t xml:space="preserve"> </t>
    </r>
  </si>
  <si>
    <t>12-08-15 16:00pm</t>
  </si>
  <si>
    <t>12-08-15 16:30pm</t>
  </si>
  <si>
    <t>12-08-15 16:45pm</t>
  </si>
  <si>
    <t>12-08-15 17:00pm</t>
  </si>
  <si>
    <t>Functionality Testing</t>
  </si>
  <si>
    <t>Usability and Accessibility Testing</t>
  </si>
  <si>
    <t xml:space="preserve">Functionality Testing defines the fundamental actions that must take place in the system in accepting and processing the inputs and in processing and generating the outputs. </t>
  </si>
  <si>
    <t>Test Steps and Data</t>
  </si>
  <si>
    <t>Precondition</t>
  </si>
  <si>
    <t>http://www.grr.org/parking-calculator.php</t>
  </si>
  <si>
    <t>FUNC-001</t>
  </si>
  <si>
    <t>FUNC-002</t>
  </si>
  <si>
    <t>FUNC-003</t>
  </si>
  <si>
    <t>FUNC-004</t>
  </si>
  <si>
    <t>FUNC-005</t>
  </si>
  <si>
    <t>FUNC-006</t>
  </si>
  <si>
    <t>FUNC-007</t>
  </si>
  <si>
    <t>FUNC-008</t>
  </si>
  <si>
    <t>FUNC-009</t>
  </si>
  <si>
    <t>FUNC-010</t>
  </si>
  <si>
    <t>FUNC-011</t>
  </si>
  <si>
    <t>FUNC-012</t>
  </si>
  <si>
    <t>FUNC-013</t>
  </si>
  <si>
    <t>FUNC-014</t>
  </si>
  <si>
    <t>FUNC-015</t>
  </si>
  <si>
    <t>FUNC-016</t>
  </si>
  <si>
    <t>FUNC-017</t>
  </si>
  <si>
    <t>FUNC-018</t>
  </si>
  <si>
    <t>FUNC-019</t>
  </si>
  <si>
    <t>FUNC-020</t>
  </si>
  <si>
    <t>FUNC-021</t>
  </si>
  <si>
    <t>FUNC-022</t>
  </si>
  <si>
    <t>FUNC-023</t>
  </si>
  <si>
    <t>FUNC-024</t>
  </si>
  <si>
    <t>FUNC-025</t>
  </si>
  <si>
    <t>FUNC-026</t>
  </si>
  <si>
    <t>FUNC-027</t>
  </si>
  <si>
    <t>FUNC-028</t>
  </si>
  <si>
    <t>FUNC-029</t>
  </si>
  <si>
    <t>FUNC-030</t>
  </si>
  <si>
    <t>FUNC-031</t>
  </si>
  <si>
    <t>FUNC-032</t>
  </si>
  <si>
    <t>FUNC-033</t>
  </si>
  <si>
    <t>FUNC-034</t>
  </si>
  <si>
    <t>FUNC-035</t>
  </si>
  <si>
    <t>FUNC-036</t>
  </si>
  <si>
    <t>FUNC-037</t>
  </si>
  <si>
    <t>FUNC-038</t>
  </si>
  <si>
    <t>FUNC-039</t>
  </si>
  <si>
    <t>FUNC-040</t>
  </si>
  <si>
    <t>FUNC-041</t>
  </si>
  <si>
    <t>FUNC-042</t>
  </si>
  <si>
    <t>FUNC-043</t>
  </si>
  <si>
    <t>FUNC-044</t>
  </si>
  <si>
    <t>FUNC-045</t>
  </si>
  <si>
    <t>FUNC-046</t>
  </si>
  <si>
    <t>FUNC-047</t>
  </si>
  <si>
    <t>FUNC-048</t>
  </si>
  <si>
    <t>FUNC-049</t>
  </si>
  <si>
    <t>FUNC-050</t>
  </si>
  <si>
    <t>FUNC-051</t>
  </si>
  <si>
    <t>FUNC-052</t>
  </si>
  <si>
    <t>FUNC-053</t>
  </si>
  <si>
    <t>FUNC-054</t>
  </si>
  <si>
    <t>FUNC-055</t>
  </si>
  <si>
    <t>FUNC-056</t>
  </si>
  <si>
    <t>FUNC-057</t>
  </si>
  <si>
    <t>FUNC-058</t>
  </si>
  <si>
    <t>FUNC-059</t>
  </si>
  <si>
    <t>FUNC-060</t>
  </si>
  <si>
    <t>FUNC-061</t>
  </si>
  <si>
    <t>FUNC-062</t>
  </si>
  <si>
    <t>FUNC-063</t>
  </si>
  <si>
    <t>FUNC-064</t>
  </si>
  <si>
    <t>FUNC-065</t>
  </si>
  <si>
    <t>FUNC-066</t>
  </si>
  <si>
    <t>Author</t>
  </si>
  <si>
    <t>K.Boev</t>
  </si>
  <si>
    <t>Internet Connection.
Parking Calculator is loaded in the browser.</t>
  </si>
  <si>
    <t>Verify that for ‘Short-Term Surface parking’ lot 
for duration 0 days 0 hours 1 minites 
the calculated price is exactly 2$.</t>
  </si>
  <si>
    <t>1. Select ‘Short-Term Surface parking’ Lot; 
2. Input Entry date 16/4/2019; 
3. Input Entry hour 10:00 AM;
4. Input Leaving Date 16/4/2019;
5. Input Leaving Time 10:01 AM;
6. Click Calculate Button</t>
  </si>
  <si>
    <t xml:space="preserve">In the cost field is displayed 
$2.00 (0D/0H/1M)
</t>
  </si>
  <si>
    <t>Verify that for ‘Short-Term Surface parking’ lot 
for duration 0 days 0 hours 30 minites 
the calculated price is exactly 2$.</t>
  </si>
  <si>
    <t>1. Select ‘Short-Term Surface parking’ Lot; 
2. Input Entry date 16/4/2019; 
3. Input Entry hour 10:00 AM;
4. Input Leaving Date 16/4/2019;
5. Input Leaving Time 10:30 AM;
6. Click Calculate Button</t>
  </si>
  <si>
    <t xml:space="preserve">In the cost field is displayed 
$2.00 (0D/0H/30M)
</t>
  </si>
  <si>
    <t>Verify that for ‘Short-Term Surface parking’ lot 
for duration 0 days 0 hours 59 minites 
the calculated price is exactly 2$.</t>
  </si>
  <si>
    <t>1. Select ‘Short-Term Surface parking’ Lot; 
2. Input Entry date 16/4/2019; 
3. Input Entry hour 10:00 AM;
4. Input Leaving Date 16/4/2019;
5. Input Leaving Time 10:59 AM;
6. Click Calculate Button</t>
  </si>
  <si>
    <t xml:space="preserve">In the cost field is displayed 
$2.00 (0D/0H/59M)
</t>
  </si>
  <si>
    <t>Verify that for ‘Short-Term Surface parking’ lot 
for duration 0 days 1 hours 0 minites 
the calculated price is exactly 2$.</t>
  </si>
  <si>
    <t>1. Select ‘Short-Term Surface parking’ Lot; 
2. Input Entry date 16/4/2019; 
3. Input Entry hour 10:00 AM;
4. Input Leaving Date 16/4/2019;
5. Input Leaving Time 11:00 AM;
6. Click Calculate Button</t>
  </si>
  <si>
    <t xml:space="preserve">In the cost field is displayed 
$2.00 (0D/1H/0M)
</t>
  </si>
  <si>
    <t>Verify that for ‘Short-Term Surface parking’ lot 
for duration 0 days 1 hours 1 minites 
the calculated price is exactly 2$.</t>
  </si>
  <si>
    <t>1. Select ‘Short-Term Surface parking’ Lot; 
2. Input Entry date 16/4/2019; 
3. Input Entry hour 10:00 AM;
4. Input Leaving Date 16/4/2019;
5. Input Leaving Time 11:01 AM;
6. Click Calculate Button</t>
  </si>
  <si>
    <t xml:space="preserve">In the cost field is displayed 
$3.00 (0D/1H/1M)
</t>
  </si>
  <si>
    <t>Verify that for ‘Short-Term Surface parking’ lot 
for duration 0 days 7 hours 29 minites 
the calculated price is exactly 14$.</t>
  </si>
  <si>
    <t>1. Select ‘Short-Term Surface parking’ Lot; 
2. Input Entry date 16/4/2019; 
3. Input Entry hour 10:00 AM;
4. Input Leaving Date 16/4/2019;
5. Input Leaving Time 15:29 PM;
6. Click Calculate Button</t>
  </si>
  <si>
    <t xml:space="preserve">In the cost field is displayed 
$14.00 (0D/7H/29M)
</t>
  </si>
  <si>
    <t>1. Select ‘Short-Term Surface parking’ Lot; 
2. Input Entry date 16/4/2019; 
3. Input Entry hour 10:00 AM;
4. Input Leaving Date 16/4/2019;
5. Input Leaving Time 15:30 PM;
6. Click Calculate Button</t>
  </si>
  <si>
    <t xml:space="preserve">In the cost field is displayed 
$15.00 (0D/7H/30M)
</t>
  </si>
  <si>
    <t>1. Select ‘Short-Term Surface parking’ Lot; 
2. Input Entry date 16/4/2019; 
3. Input Entry hour 10:00 AM;
4. Input Leaving Date 16/4/2019;
5. Input Leaving Time 15:31 PM;
6. Click Calculate Button</t>
  </si>
  <si>
    <t xml:space="preserve">In the cost field is displayed 
$15.00 (0D/7H/31M)
</t>
  </si>
  <si>
    <t>Verify that for ‘Short-Term Surface parking’ lot 
for duration 0 days 11 hours 29 minites 
the calculated price is exactly 23$.</t>
  </si>
  <si>
    <t>Verify that for ‘Short-Term Surface parking’ lot 
for duration 0 days 7 hours 31 minites 
the calculated price is exactly 15$.</t>
  </si>
  <si>
    <t>Verify that for ‘Short-Term Surface parking’ lot 
for duration 0 days 7 hours 30 minites 
the calculated price is exactly 15$.</t>
  </si>
  <si>
    <t xml:space="preserve">In the cost field is displayed 
$23.00 (0D/11H/29M)
</t>
  </si>
  <si>
    <t>1. Select ‘Short-Term Surface parking’ Lot; 
2. Input Entry date 16/4/2019; 
3. Input Entry hour 10:00 AM;
4. Input Leaving Date 16/4/2019;
5. Input Leaving Time 11:29 PM;
6. Click Calculate Button</t>
  </si>
  <si>
    <t>Verify that for ‘Short-Term Surface parking’ lot 
for duration 0 days 11 hours 30 minites 
the calculated price is exactly 24$.</t>
  </si>
  <si>
    <t>1. Select ‘Short-Term Surface parking’ Lot; 
2. Input Entry date 16/4/2019; 
3. Input Entry hour 10:00 AM;
4. Input Leaving Date 16/4/2019;
5. Input Leaving Time 11:30 PM;
6. Click Calculate Button</t>
  </si>
  <si>
    <t xml:space="preserve">In the cost field is displayed 
$24.00 (0D/11H/30M)
</t>
  </si>
  <si>
    <t>Verify that for ‘Short-Term Surface parking’ lot 
for duration 0 days 11 hours 31 minites 
the calculated price is exactly 24$.</t>
  </si>
  <si>
    <t xml:space="preserve">In the cost field is displayed 
$24.00 (0D/11H/31M)
</t>
  </si>
  <si>
    <t>1. Select ‘Short-Term Surface parking’ Lot; 
2. Input Entry date 16/4/2019; 
3. Input Entry hour 10:00 AM;
4. Input Leaving Date 16/4/2019;
5. Input Leaving Time 11:31 PM;
6. Click Calculate Button</t>
  </si>
  <si>
    <t>Verify that for ‘Short-Term Surface parking’ lot 
for duration 0 days 17 hours 25 minites 
the calculated price is exactly 24$.</t>
  </si>
  <si>
    <t xml:space="preserve">In the cost field is displayed 
$24.00 (0D/17H/25M)
</t>
  </si>
  <si>
    <t>1. Select ‘Short-Term Surface parking’ Lot; 
2. Input Entry date 16/4/2019; 
3. Input Entry hour 10:00 AM;
4. Input Leaving Date 17/4/2019;
5. Input Leaving Time 03:25 AM;
6. Click Calculate Button</t>
  </si>
  <si>
    <t>Verify that for ‘Short-Term Surface parking’ lot 
for duration 0 days 23 hours 59 minites 
the calculated price is exactly 24$.</t>
  </si>
  <si>
    <t xml:space="preserve">In the cost field is displayed 
$24.00 (0D/23H/59M)
</t>
  </si>
  <si>
    <t>1. Select ‘Short-Term Surface parking’ Lot; 
2. Input Entry date 16/4/2019; 
3. Input Entry hour 10:00 AM;
4. Input Leaving Date 17/4/2019;
5. Input Leaving Time 09:59 AM;
6. Click Calculate Button</t>
  </si>
  <si>
    <t>1. Select ‘Short-Term Surface parking’ Lot; 
2. Input Entry date 16/4/2019; 
3. Input Entry hour 10:00 AM;
4. Input Leaving Date 17/4/2019;
5. Input Leaving Time 10:01 AM;
6. Click Calculate Button</t>
  </si>
  <si>
    <t>1. Select ‘Short-Term Surface parking’ Lot; 
2. Input Entry date 16/4/2019; 
3. Input Entry hour 10:00 AM;
4. Input Leaving Date 17/4/2019;
5. Input Leaving Time 10:00 AM;
6. Click Calculate Button</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</si>
  <si>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0 days 24 hours 01 minites 
the calculated price is exactly 26$.</t>
    </r>
  </si>
  <si>
    <r>
      <t xml:space="preserve">Verify that for </t>
    </r>
    <r>
      <rPr>
        <b/>
        <sz val="11"/>
        <color theme="1"/>
        <rFont val="Calibri"/>
        <family val="2"/>
        <charset val="204"/>
        <scheme val="minor"/>
      </rPr>
      <t>‘Short-Term Surface parking’</t>
    </r>
    <r>
      <rPr>
        <sz val="11"/>
        <color theme="1"/>
        <rFont val="Calibri"/>
        <family val="2"/>
        <scheme val="minor"/>
      </rPr>
      <t xml:space="preserve"> lot 
for duration 0 days 24 hours 00 minites 
the calculated price is exactly 26$.</t>
    </r>
  </si>
  <si>
    <t>1. Select ‘Short-Term Surface parking’ Lot; 
2. Input Entry date 16/4/2019; 
3. Input Entry hour 10:00 AM;
4. Input Leaving Date 18/4/2019;
5. Input Leaving Time 12:00 AM;
6. Click Calculate Button</t>
  </si>
  <si>
    <t xml:space="preserve">In the cost field is displayed 
$48.00 (2D/2H/0M)
</t>
  </si>
  <si>
    <t xml:space="preserve">In the cost field is displayed 
$26.00 (0D/24H/1M)
</t>
  </si>
  <si>
    <t xml:space="preserve">In the cost field is displayed 
$26.00 (0D/24H/0M)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</si>
  <si>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0 hours 1 minites 
the calculated price is exactly 2$.</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</si>
  <si>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2 hours 0 minites 
the calculated price is exactly 4$.</t>
    </r>
  </si>
  <si>
    <t xml:space="preserve">In the cost field is displayed 
$4.00 (0D/2H/0M)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</si>
  <si>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03:00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</si>
  <si>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3 hours 59minites 
the calculated price is exactly 8$.</t>
    </r>
  </si>
  <si>
    <t xml:space="preserve">In the cost field is displayed 
$8.00 (0D/3H/59M)
</t>
  </si>
  <si>
    <t xml:space="preserve">In the cost field is displayed 
$9.00 (0D/4H/0M)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</si>
  <si>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00minites 
the calculated price is exactly 9$.</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</si>
  <si>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01minites 
the calculated price is exactly 9$.</t>
    </r>
  </si>
  <si>
    <t xml:space="preserve">In the cost field is displayed 
$9.00 (0D/4H/1M)
</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</si>
  <si>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2 days 2 hours 0 minites 
the calculated price is exactly 48$.</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</si>
  <si>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05:00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</si>
  <si>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04:59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</si>
  <si>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05:01 AM;
6. Click Calculate Button</t>
    </r>
  </si>
  <si>
    <t xml:space="preserve">In the cost field is displayed 
$27.00 (2D/7H/0M)
</t>
  </si>
  <si>
    <r>
      <t>Verify that for</t>
    </r>
    <r>
      <rPr>
        <b/>
        <sz val="11"/>
        <color theme="1"/>
        <rFont val="Calibri"/>
        <family val="2"/>
        <charset val="204"/>
        <scheme val="minor"/>
      </rPr>
      <t xml:space="preserve"> ‘Economy parking’</t>
    </r>
    <r>
      <rPr>
        <sz val="11"/>
        <color theme="1"/>
        <rFont val="Calibri"/>
        <family val="2"/>
        <scheme val="minor"/>
      </rPr>
      <t xml:space="preserve"> lot 
for duration 2 days 7 hours 00 minites 
the calculated price is exactly 27$.</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</si>
  <si>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08:00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</si>
  <si>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4 days 11 hours 59 minites 
the calculated price is exactly 45$.</t>
    </r>
  </si>
  <si>
    <t xml:space="preserve">In the cost field is displayed 
$45.00 (4D/11H/59M)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</si>
  <si>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12:59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</si>
  <si>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00 minites 
the calculated price is exactly 45$.</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</si>
  <si>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01:00 AM;
6. Click Calculate Button</t>
    </r>
  </si>
  <si>
    <t xml:space="preserve">In the cost field is displayed 
$45.00 (5D/0H/0M)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</si>
  <si>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01 minites 
the calculated price is exactly 54$.</t>
    </r>
  </si>
  <si>
    <t xml:space="preserve">In the cost field is displayed 
$54.00 (5D/0H/1M)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</si>
  <si>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01:01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</si>
  <si>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22/4/2019;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</si>
  <si>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00 hours 00 minites 
the calculated price is exactly 54$.</t>
    </r>
  </si>
  <si>
    <t xml:space="preserve">In the cost field is displayed 
$54.00 (6D/0H/0M)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</si>
  <si>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23 hours 59 minites 
the calculated price is exactly 54$.</t>
    </r>
  </si>
  <si>
    <t xml:space="preserve">In the cost field is displayed 
$54.00 (6D/23H/59M)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</si>
  <si>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</si>
  <si>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$63.00 (7D/0H/0M)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</si>
  <si>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7 days 00 hours 00 minites 
the calculated price is exactly 63$.</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</si>
  <si>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</si>
  <si>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11 days 00 hours 00 minites 
the calculated price is exactly 90$.</t>
    </r>
  </si>
  <si>
    <t xml:space="preserve">In the cost field is displayed 
$90.00 (11D/0H/0M)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</si>
  <si>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27/4/2019;
5. Input Leaving Time 01:00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</si>
  <si>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</si>
  <si>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0 hours 1 minites 
the calculated price is exactly 2$.</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</si>
  <si>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01:00 AM;
6. Click Calculate Button</t>
    </r>
  </si>
  <si>
    <t xml:space="preserve">In the cost field is displayed 
$10.00 (0D/4H/0M)
</t>
  </si>
  <si>
    <t xml:space="preserve">In the cost field is displayed 
$10.00 (0D/4H/1M)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</si>
  <si>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2 hours 0 minites 
the calculated price is exactly 4$.</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</si>
  <si>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18/4/2019;
5. Input Leaving Time 03:00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</si>
  <si>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3 hours 59minites 
the calculated price is exactly 8$.</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</si>
  <si>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04:59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</si>
  <si>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00minites 
the calculated price is exactly 10$.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</si>
  <si>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05:00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</si>
  <si>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01minites 
the calculated price is exactly 10$.</t>
    </r>
  </si>
  <si>
    <r>
      <t xml:space="preserve">1. Select </t>
    </r>
    <r>
      <rPr>
        <b/>
        <sz val="11"/>
        <color theme="1"/>
        <rFont val="Calibri"/>
        <family val="2"/>
        <charset val="204"/>
        <scheme val="minor"/>
      </rPr>
      <t xml:space="preserve">‘Long-term Surface Parking’ </t>
    </r>
    <r>
      <rPr>
        <sz val="11"/>
        <color theme="1"/>
        <rFont val="Calibri"/>
        <family val="2"/>
        <scheme val="minor"/>
      </rPr>
      <t>Lot; 
2. Input Entry date 16/4/2019; 
3. Input Entry hour 01:00 AM;
4. Input Leaving Date 16/4/2019;
5. Input Leaving Time 05:01 AM;
6. Click Calculate Button</t>
    </r>
  </si>
  <si>
    <t xml:space="preserve">In the cost field is displayed 
$30.00 (2D/7H/0M)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</si>
  <si>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2 days 7 hours 00 minites 
the calculated price is exactly 30$.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</si>
  <si>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18/4/2019;
5. Input Leaving Time 08:00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</si>
  <si>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12:59 AM;
6. Click Calculate Button</t>
    </r>
  </si>
  <si>
    <r>
      <t>Verify that for</t>
    </r>
    <r>
      <rPr>
        <b/>
        <sz val="11"/>
        <color theme="1"/>
        <rFont val="Calibri"/>
        <family val="2"/>
        <charset val="204"/>
        <scheme val="minor"/>
      </rPr>
      <t xml:space="preserve"> ‘Long-term Surface Parking’ </t>
    </r>
    <r>
      <rPr>
        <sz val="11"/>
        <color theme="1"/>
        <rFont val="Calibri"/>
        <family val="2"/>
        <scheme val="minor"/>
      </rPr>
      <t>lot 
for duration 4 days 11 hours 59 minites 
the calculated price is exactly 50$.</t>
    </r>
  </si>
  <si>
    <t xml:space="preserve">In the cost field is displayed 
$50.00 (4D/11H/59M)
</t>
  </si>
  <si>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</si>
  <si>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00 minites 
the calculated price is exactly 60$.</t>
    </r>
  </si>
  <si>
    <t xml:space="preserve">In the cost field is displayed 
$60.00 (5D/0H/0M)
</t>
  </si>
  <si>
    <t xml:space="preserve">In the cost field is displayed 
$60.00 (5D/0H/1M)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</si>
  <si>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01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</si>
  <si>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</si>
  <si>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00 hours 00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</si>
  <si>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</si>
  <si>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$60.00 (6D/0H/0M)
</t>
  </si>
  <si>
    <t xml:space="preserve">In the cost field is displayed 
$60.00 (6D/23H/59M)
</t>
  </si>
  <si>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12:59 PM;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</si>
  <si>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23 hours 59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</si>
  <si>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01:00 AM;
6. Click Calculate Button</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</si>
  <si>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</si>
  <si>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7 days 00 hours 00 minites 
the calculated price is exactly 70$.</t>
    </r>
  </si>
  <si>
    <t xml:space="preserve">In the cost field is displayed 
$70.00 (7D/0H/0M)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</si>
  <si>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11 days 00 hours 00 minites 
the calculated price is exactly 100$.</t>
    </r>
  </si>
  <si>
    <t xml:space="preserve">In the cost field is displayed 
$100.00 (11D/0H/0M)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</si>
  <si>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0 hours 1 minites 
the calculated price is exactly 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</si>
  <si>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</si>
  <si>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3 hours 0 minites 
the calculated price is exactly 4$.</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</si>
  <si>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04:00 AM;
6. Click Calculate Button</t>
    </r>
  </si>
  <si>
    <t xml:space="preserve">In the cost field is displayed 
$4.00 (0D/3H/0M)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</si>
  <si>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5 hours 59minites 
the calculated price is exactly 12$.</t>
    </r>
  </si>
  <si>
    <t xml:space="preserve">In the cost field is displayed 
$12.00 (0D/5H/59M)
</t>
  </si>
  <si>
    <t xml:space="preserve">In the cost field is displayed 
$12.00 (6D/4H/0M)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</si>
  <si>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00minites 
the calculated price is exactly 12$.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</si>
  <si>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07:59 AM;
6. Click Calculate Button</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</si>
  <si>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07:00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</si>
  <si>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01minites 
the calculated price is exactly 12$.</t>
    </r>
  </si>
  <si>
    <r>
      <t xml:space="preserve">1. Select </t>
    </r>
    <r>
      <rPr>
        <b/>
        <sz val="11"/>
        <color theme="1"/>
        <rFont val="Calibri"/>
        <family val="2"/>
        <charset val="204"/>
        <scheme val="minor"/>
      </rPr>
      <t xml:space="preserve">‘Long-term Garage Parking’ </t>
    </r>
    <r>
      <rPr>
        <sz val="11"/>
        <color theme="1"/>
        <rFont val="Calibri"/>
        <family val="2"/>
        <scheme val="minor"/>
      </rPr>
      <t>Lot; 
2. Input Entry date 16/4/2019; 
3. Input Entry hour 01:00 AM;
4. Input Leaving Date 16/4/2019;
5. Input Leaving Time 07:01 AM;
6. Click Calculate Button</t>
    </r>
  </si>
  <si>
    <t xml:space="preserve">In the cost field is displayed 
$12.00 (0D/6H/1M)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</si>
  <si>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2 days 7 hours 00 minites 
the calculated price is exactly 39$.</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</si>
  <si>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08:00 AM;
6. Click Calculate Button</t>
    </r>
  </si>
  <si>
    <t xml:space="preserve">In the cost field is displayed 
$39.00 (2D/7H/0M)
</t>
  </si>
  <si>
    <r>
      <t>Verify that for</t>
    </r>
    <r>
      <rPr>
        <b/>
        <sz val="11"/>
        <color theme="1"/>
        <rFont val="Calibri"/>
        <family val="2"/>
        <charset val="204"/>
        <scheme val="minor"/>
      </rPr>
      <t xml:space="preserve"> ‘Long-term Garage Parking’ </t>
    </r>
    <r>
      <rPr>
        <sz val="11"/>
        <color theme="1"/>
        <rFont val="Calibri"/>
        <family val="2"/>
        <scheme val="minor"/>
      </rPr>
      <t>lot 
for duration 4 days 11 hours 59 minites 
the calculated price is exactly 65$.</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</si>
  <si>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12:59 AM;
6. Click Calculate Button</t>
    </r>
  </si>
  <si>
    <t xml:space="preserve">In the cost field is displayed 
$65.00 (4D/11H/59M)
</t>
  </si>
  <si>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01:00 AM;
6. Click Calculate Button</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</si>
  <si>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</si>
  <si>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00 minites 
the calculated price is exactly 78$.</t>
    </r>
  </si>
  <si>
    <t xml:space="preserve">In the cost field is displayed 
$78.00 (5D/0H/0M)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</si>
  <si>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01 minites 
the calculated price is exactly 78$.</t>
    </r>
  </si>
  <si>
    <t xml:space="preserve">In the cost field is displayed 
$78.00 (5D/0H/1M)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</si>
  <si>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00 hours 00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</si>
  <si>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</si>
  <si>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$78.00 (6D/0H/0M)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</si>
  <si>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23 hours 59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</si>
  <si>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</si>
  <si>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$78.00 (6D/23H/59M)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</si>
  <si>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7 days 00 hours 00 minites 
the calculated price is exactly 91$.</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</si>
  <si>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01:00 AM;
6. Click Calculate Button</t>
    </r>
  </si>
  <si>
    <t xml:space="preserve">In the cost field is displayed 
$91.00 (7D/0H/0M)
</t>
  </si>
  <si>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</si>
  <si>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11 days 00 hours 00 minites 
the calculated price is exactly 130$.</t>
    </r>
  </si>
  <si>
    <t xml:space="preserve">In the cost field is displayed 
$130.00 (11D/0H/0M)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</si>
  <si>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00 hours 01 minites 
the calculated price is exactly 12$.</t>
    </r>
  </si>
  <si>
    <t xml:space="preserve">In the cost field is displayed 
$12.00 (0D/0H/1M)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</si>
  <si>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</si>
  <si>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02 hours 30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</si>
  <si>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03:30 AM;
6. Click Calculate Button</t>
    </r>
  </si>
  <si>
    <t xml:space="preserve">In the cost field is displayed 
$12.00 (0D/3H/30M)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</si>
  <si>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04 hours 59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</si>
  <si>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05:59 AM;
6. Click Calculate Button</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</si>
  <si>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06:00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</si>
  <si>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05 hours 00 minites 
the calculated price is exactly 18$.</t>
    </r>
  </si>
  <si>
    <t xml:space="preserve">In the cost field is displayed 
$18.00 (0D/4H/59M)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</si>
  <si>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14 hours 30 minites 
the calculated price is exactly 18$.</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</si>
  <si>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16:00 PM;
6. Click Calculate Button</t>
    </r>
  </si>
  <si>
    <t xml:space="preserve">In the cost field is displayed 
$18.00 (0D/14H/30M)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</si>
  <si>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23 hours 59 minites 
the calculated price is exactly 18$.</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</si>
  <si>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12:59 PM;
6. Click Calculate Button</t>
    </r>
  </si>
  <si>
    <t xml:space="preserve">In the cost field is displayed 
$18.00 (0D/23H/59M)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</si>
  <si>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00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</si>
  <si>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01:00 AM;
6. Click Calculate Button</t>
    </r>
  </si>
  <si>
    <t xml:space="preserve">In the cost field is displayed 
$36.00 (0D/24H/00M)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</si>
  <si>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01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</si>
  <si>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01:01 AM;
6. Click Calculate Button</t>
    </r>
  </si>
  <si>
    <t xml:space="preserve">In the cost field is displayed 
$36.00 (0D/24H/01M)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</si>
  <si>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26/4/2019;
5. Input Leaving Time 04:28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</si>
  <si>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10 days 3 hours 28 minites 
the calculated price is exactly 198$.</t>
    </r>
  </si>
  <si>
    <t xml:space="preserve">In the cost field is displayed 
$198.00 1(0D/3H/28M)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</si>
</sst>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u/>
      <sz val="11"/>
      <color theme="10"/>
      <name val="Calibri"/>
      <family val="2"/>
    </font>
    <font>
      <b/>
      <sz val="15"/>
      <color theme="0" tint="-0.249977111117893"/>
      <name val="Calibri"/>
      <family val="2"/>
      <scheme val="minor"/>
    </font>
    <font>
      <sz val="11"/>
      <color theme="0" tint="-0.249977111117893"/>
      <name val="Calibri"/>
      <family val="2"/>
      <scheme val="minor"/>
    </font>
    <font>
      <u/>
      <sz val="8"/>
      <color theme="10"/>
      <name val="Euphemia"/>
      <family val="2"/>
    </font>
    <font>
      <b/>
      <i/>
      <sz val="11"/>
      <color rgb="FF7F7F7F"/>
      <name val="Calibri"/>
      <family val="2"/>
      <scheme val="minor"/>
    </font>
    <font>
      <sz val="14"/>
      <color theme="1"/>
      <name val="Calibri"/>
      <family val="2"/>
      <scheme val="minor"/>
    </font>
    <font>
      <b/>
      <sz val="36"/>
      <color theme="3"/>
      <name val="Cambria"/>
      <family val="2"/>
      <scheme val="major"/>
    </font>
    <font>
      <b/>
      <sz val="11"/>
      <color theme="1"/>
      <name val="Calibri"/>
      <family val="2"/>
      <charset val="204"/>
      <scheme val="minor"/>
    </font>
    <font>
      <sz val="11"/>
      <color theme="1"/>
      <name val="Calibri"/>
      <family val="2"/>
      <charset val="204"/>
      <scheme val="minor"/>
    </font>
    <font>
      <b/>
      <sz val="11"/>
      <color theme="0"/>
      <name val="Calibri"/>
      <family val="2"/>
      <scheme val="minor"/>
    </font>
    <font>
      <b/>
      <sz val="15"/>
      <color rgb="FF7F7F7F"/>
      <name val="Calibri"/>
      <family val="2"/>
      <charset val="204"/>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26">
    <border>
      <left/>
      <right/>
      <top/>
      <bottom/>
      <diagonal/>
    </border>
    <border>
      <left/>
      <right/>
      <top/>
      <bottom style="thick">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100">
    <xf numFmtId="0" fontId="0" fillId="0" borderId="0" xfId="0"/>
    <xf numFmtId="0" fontId="3" fillId="0" borderId="1" xfId="3"/>
    <xf numFmtId="0" fontId="0" fillId="0" borderId="0" xfId="0" applyAlignment="1">
      <alignment wrapText="1"/>
    </xf>
    <xf numFmtId="0" fontId="4" fillId="0" borderId="0" xfId="4"/>
    <xf numFmtId="0" fontId="4" fillId="0" borderId="0" xfId="4" applyAlignment="1">
      <alignment horizontal="left"/>
    </xf>
    <xf numFmtId="0" fontId="7" fillId="0" borderId="1" xfId="3" applyFont="1"/>
    <xf numFmtId="0" fontId="8" fillId="0" borderId="0" xfId="0" applyFont="1"/>
    <xf numFmtId="0" fontId="9" fillId="0" borderId="0" xfId="6" applyFont="1" applyAlignment="1" applyProtection="1"/>
    <xf numFmtId="0" fontId="11" fillId="0" borderId="0" xfId="0" applyFont="1"/>
    <xf numFmtId="9" fontId="11" fillId="0" borderId="0" xfId="1" applyFont="1"/>
    <xf numFmtId="0" fontId="11" fillId="0" borderId="0" xfId="0" applyNumberFormat="1" applyFont="1"/>
    <xf numFmtId="0" fontId="12" fillId="0" borderId="1" xfId="2" applyFont="1" applyBorder="1"/>
    <xf numFmtId="15" fontId="11" fillId="0" borderId="0" xfId="0" applyNumberFormat="1" applyFont="1" applyAlignment="1">
      <alignment horizontal="left"/>
    </xf>
    <xf numFmtId="0" fontId="11" fillId="0" borderId="0" xfId="0" applyFont="1" applyAlignment="1">
      <alignment horizontal="left"/>
    </xf>
    <xf numFmtId="0" fontId="0" fillId="3" borderId="2" xfId="0" applyFont="1" applyFill="1" applyBorder="1" applyAlignment="1">
      <alignment wrapText="1"/>
    </xf>
    <xf numFmtId="0" fontId="0" fillId="3" borderId="3" xfId="0" applyFont="1" applyFill="1" applyBorder="1" applyAlignment="1">
      <alignment wrapText="1"/>
    </xf>
    <xf numFmtId="0" fontId="0" fillId="3" borderId="4" xfId="0" applyFont="1" applyFill="1" applyBorder="1" applyAlignment="1">
      <alignment wrapText="1"/>
    </xf>
    <xf numFmtId="0" fontId="6" fillId="0" borderId="0" xfId="6" applyAlignment="1" applyProtection="1"/>
    <xf numFmtId="0" fontId="10" fillId="0" borderId="0" xfId="5" applyFont="1" applyAlignment="1">
      <alignment vertical="justify"/>
    </xf>
    <xf numFmtId="0" fontId="3" fillId="0" borderId="0" xfId="3" applyBorder="1"/>
    <xf numFmtId="0" fontId="4" fillId="0" borderId="0" xfId="4" applyBorder="1"/>
    <xf numFmtId="0" fontId="16" fillId="0" borderId="0" xfId="3" applyFont="1" applyBorder="1"/>
    <xf numFmtId="0" fontId="0" fillId="0" borderId="6" xfId="0" applyFont="1" applyBorder="1" applyAlignment="1">
      <alignment wrapText="1"/>
    </xf>
    <xf numFmtId="0" fontId="0" fillId="0" borderId="7" xfId="0" applyFont="1" applyBorder="1" applyAlignment="1">
      <alignment wrapText="1"/>
    </xf>
    <xf numFmtId="0" fontId="0" fillId="0" borderId="8" xfId="0" applyFont="1" applyBorder="1" applyAlignment="1">
      <alignment wrapText="1"/>
    </xf>
    <xf numFmtId="0" fontId="0" fillId="3" borderId="6" xfId="0" applyFont="1" applyFill="1" applyBorder="1" applyAlignment="1">
      <alignment wrapText="1"/>
    </xf>
    <xf numFmtId="0" fontId="0" fillId="3" borderId="7" xfId="0" applyFont="1" applyFill="1" applyBorder="1" applyAlignment="1">
      <alignment wrapText="1"/>
    </xf>
    <xf numFmtId="0" fontId="0" fillId="3" borderId="8" xfId="0" applyFont="1" applyFill="1" applyBorder="1" applyAlignment="1">
      <alignment wrapText="1"/>
    </xf>
    <xf numFmtId="0" fontId="0" fillId="3" borderId="7" xfId="0" applyFont="1" applyFill="1" applyBorder="1" applyAlignment="1"/>
    <xf numFmtId="0" fontId="0" fillId="0" borderId="9" xfId="0" applyFont="1" applyBorder="1" applyAlignment="1">
      <alignment wrapText="1"/>
    </xf>
    <xf numFmtId="0" fontId="0" fillId="0" borderId="0" xfId="0" applyFont="1" applyBorder="1" applyAlignment="1">
      <alignment wrapText="1"/>
    </xf>
    <xf numFmtId="0" fontId="0" fillId="0" borderId="0" xfId="0" applyFont="1" applyBorder="1"/>
    <xf numFmtId="164" fontId="0" fillId="0" borderId="0" xfId="0" applyNumberFormat="1" applyFont="1" applyBorder="1" applyAlignment="1">
      <alignment wrapText="1"/>
    </xf>
    <xf numFmtId="0" fontId="0" fillId="0" borderId="10" xfId="0" applyFont="1" applyBorder="1" applyAlignment="1">
      <alignment wrapText="1"/>
    </xf>
    <xf numFmtId="0" fontId="0" fillId="3" borderId="5" xfId="0" applyFont="1" applyFill="1" applyBorder="1" applyAlignment="1">
      <alignment vertical="top" wrapText="1"/>
    </xf>
    <xf numFmtId="164" fontId="0" fillId="3" borderId="5" xfId="0" applyNumberFormat="1" applyFont="1" applyFill="1" applyBorder="1" applyAlignment="1">
      <alignment vertical="top" wrapText="1"/>
    </xf>
    <xf numFmtId="0" fontId="0" fillId="0" borderId="0" xfId="0" applyBorder="1" applyAlignment="1">
      <alignment vertical="top"/>
    </xf>
    <xf numFmtId="0" fontId="0" fillId="0" borderId="5" xfId="0" applyFont="1" applyBorder="1" applyAlignment="1">
      <alignment vertical="top" wrapText="1"/>
    </xf>
    <xf numFmtId="0" fontId="0" fillId="4" borderId="5" xfId="0" applyFont="1" applyFill="1" applyBorder="1" applyAlignment="1">
      <alignment vertical="top" wrapText="1"/>
    </xf>
    <xf numFmtId="164" fontId="0" fillId="0" borderId="5" xfId="0" applyNumberFormat="1" applyFont="1" applyBorder="1" applyAlignment="1">
      <alignment vertical="top" wrapText="1"/>
    </xf>
    <xf numFmtId="0" fontId="0" fillId="3" borderId="12" xfId="0" applyFont="1" applyFill="1" applyBorder="1" applyAlignment="1">
      <alignment vertical="top" wrapText="1"/>
    </xf>
    <xf numFmtId="49" fontId="0" fillId="3" borderId="5" xfId="0" applyNumberFormat="1" applyFont="1" applyFill="1" applyBorder="1" applyAlignment="1">
      <alignment vertical="top" wrapText="1"/>
    </xf>
    <xf numFmtId="164" fontId="0" fillId="3" borderId="12" xfId="0" applyNumberFormat="1" applyFont="1" applyFill="1" applyBorder="1" applyAlignment="1">
      <alignment vertical="top" wrapText="1"/>
    </xf>
    <xf numFmtId="0" fontId="15" fillId="2" borderId="13" xfId="0" applyFont="1" applyFill="1" applyBorder="1" applyAlignment="1">
      <alignment horizontal="center"/>
    </xf>
    <xf numFmtId="0" fontId="15" fillId="2" borderId="14" xfId="0" applyFont="1" applyFill="1" applyBorder="1" applyAlignment="1">
      <alignment horizontal="center"/>
    </xf>
    <xf numFmtId="0" fontId="15" fillId="2" borderId="15" xfId="0" applyFont="1" applyFill="1" applyBorder="1" applyAlignment="1">
      <alignment horizontal="center"/>
    </xf>
    <xf numFmtId="0" fontId="0" fillId="3" borderId="18" xfId="0" applyFont="1" applyFill="1" applyBorder="1" applyAlignment="1">
      <alignment vertical="top" wrapText="1"/>
    </xf>
    <xf numFmtId="164" fontId="0" fillId="3" borderId="18" xfId="0" applyNumberFormat="1" applyFont="1" applyFill="1" applyBorder="1" applyAlignment="1">
      <alignment vertical="top" wrapText="1"/>
    </xf>
    <xf numFmtId="0" fontId="0" fillId="3" borderId="19" xfId="0" applyFont="1" applyFill="1" applyBorder="1" applyAlignment="1">
      <alignment vertical="top" wrapText="1"/>
    </xf>
    <xf numFmtId="0" fontId="0" fillId="0" borderId="21" xfId="0" applyFont="1" applyBorder="1" applyAlignment="1">
      <alignment vertical="top" wrapText="1"/>
    </xf>
    <xf numFmtId="0" fontId="0" fillId="3" borderId="24" xfId="0" applyFont="1" applyFill="1" applyBorder="1" applyAlignment="1">
      <alignment vertical="top" wrapText="1"/>
    </xf>
    <xf numFmtId="0" fontId="0" fillId="4" borderId="24" xfId="0" applyFont="1" applyFill="1" applyBorder="1" applyAlignment="1">
      <alignment vertical="top" wrapText="1"/>
    </xf>
    <xf numFmtId="164" fontId="0" fillId="3" borderId="24" xfId="0" applyNumberFormat="1" applyFont="1" applyFill="1" applyBorder="1" applyAlignment="1">
      <alignment vertical="top" wrapText="1"/>
    </xf>
    <xf numFmtId="0" fontId="0" fillId="3" borderId="25"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49" fontId="0" fillId="3" borderId="24" xfId="0" applyNumberFormat="1" applyFont="1" applyFill="1" applyBorder="1" applyAlignment="1">
      <alignment vertical="top" wrapText="1"/>
    </xf>
    <xf numFmtId="49" fontId="0" fillId="3" borderId="17" xfId="0" applyNumberFormat="1" applyFont="1" applyFill="1" applyBorder="1" applyAlignment="1">
      <alignment vertical="top" wrapText="1"/>
    </xf>
    <xf numFmtId="0" fontId="17" fillId="3" borderId="18" xfId="0" applyFont="1" applyFill="1" applyBorder="1" applyAlignment="1">
      <alignment vertical="top" wrapText="1"/>
    </xf>
    <xf numFmtId="0" fontId="17" fillId="0" borderId="5" xfId="0" applyFont="1" applyBorder="1" applyAlignment="1">
      <alignment vertical="top" wrapText="1"/>
    </xf>
    <xf numFmtId="164" fontId="0" fillId="3" borderId="23" xfId="0" applyNumberFormat="1" applyFont="1" applyFill="1" applyBorder="1" applyAlignment="1">
      <alignment vertical="top" wrapText="1"/>
    </xf>
    <xf numFmtId="0" fontId="0" fillId="0" borderId="0" xfId="0" applyAlignment="1">
      <alignment horizontal="left" vertical="center" wrapText="1"/>
    </xf>
    <xf numFmtId="164" fontId="0" fillId="0" borderId="0" xfId="0" applyNumberFormat="1" applyAlignment="1">
      <alignment horizontal="left" vertical="center" wrapText="1"/>
    </xf>
    <xf numFmtId="0" fontId="10" fillId="0" borderId="0" xfId="5" applyFont="1" applyAlignment="1">
      <alignment vertical="justify" wrapText="1"/>
    </xf>
    <xf numFmtId="0" fontId="0" fillId="0" borderId="0" xfId="0" applyAlignment="1">
      <alignment horizontal="center" vertical="center" wrapText="1"/>
    </xf>
    <xf numFmtId="0" fontId="10" fillId="0" borderId="0" xfId="5" applyFont="1" applyAlignment="1">
      <alignment horizontal="left" vertical="justify" wrapText="1"/>
    </xf>
    <xf numFmtId="0" fontId="3" fillId="0" borderId="0" xfId="3" applyBorder="1" applyAlignment="1">
      <alignment horizontal="center" vertical="center"/>
    </xf>
    <xf numFmtId="0" fontId="10" fillId="0" borderId="0" xfId="5" applyFont="1" applyAlignment="1">
      <alignment horizontal="center" vertical="center" wrapText="1"/>
    </xf>
    <xf numFmtId="0" fontId="4" fillId="0" borderId="0" xfId="4" applyAlignment="1">
      <alignment horizontal="center" vertical="center"/>
    </xf>
    <xf numFmtId="0" fontId="0" fillId="0" borderId="0" xfId="0" applyAlignment="1">
      <alignment horizontal="center" vertical="center"/>
    </xf>
    <xf numFmtId="0" fontId="0" fillId="0" borderId="0" xfId="0" applyAlignment="1">
      <alignment horizontal="center"/>
    </xf>
    <xf numFmtId="0" fontId="16" fillId="0" borderId="0" xfId="3" applyFont="1" applyBorder="1" applyAlignment="1">
      <alignment horizontal="center"/>
    </xf>
    <xf numFmtId="0" fontId="6" fillId="0" borderId="0" xfId="6" applyAlignment="1" applyProtection="1">
      <alignment horizontal="center"/>
    </xf>
    <xf numFmtId="0" fontId="0" fillId="0" borderId="0" xfId="0" applyAlignment="1">
      <alignment horizontal="center" wrapText="1"/>
    </xf>
    <xf numFmtId="0" fontId="18" fillId="0" borderId="0" xfId="0" applyFont="1" applyAlignment="1">
      <alignment horizontal="left" vertical="center" wrapText="1"/>
    </xf>
    <xf numFmtId="0" fontId="13" fillId="0" borderId="0" xfId="0" applyFont="1" applyAlignment="1">
      <alignment horizontal="justify" vertical="top"/>
    </xf>
    <xf numFmtId="0" fontId="14" fillId="0" borderId="0" xfId="0" applyFont="1" applyAlignment="1">
      <alignment horizontal="justify" vertical="top" wrapText="1"/>
    </xf>
    <xf numFmtId="0" fontId="14" fillId="0" borderId="0" xfId="0" applyFont="1" applyAlignment="1">
      <alignment horizontal="justify" vertical="top"/>
    </xf>
    <xf numFmtId="0" fontId="0" fillId="3" borderId="11" xfId="0" applyFont="1" applyFill="1" applyBorder="1" applyAlignment="1">
      <alignment vertical="top" wrapText="1"/>
    </xf>
    <xf numFmtId="0" fontId="0" fillId="3" borderId="12" xfId="0" applyFont="1" applyFill="1" applyBorder="1" applyAlignment="1">
      <alignment vertical="top" wrapText="1"/>
    </xf>
    <xf numFmtId="49" fontId="0" fillId="3" borderId="12"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10" fillId="0" borderId="0" xfId="5" applyFont="1" applyAlignment="1">
      <alignment horizontal="left" vertical="justify"/>
    </xf>
    <xf numFmtId="49" fontId="0" fillId="3" borderId="18" xfId="0" applyNumberFormat="1" applyFont="1" applyFill="1" applyBorder="1" applyAlignment="1">
      <alignment vertical="top" wrapText="1"/>
    </xf>
    <xf numFmtId="49" fontId="0" fillId="3" borderId="24" xfId="0" applyNumberFormat="1" applyFont="1" applyFill="1" applyBorder="1" applyAlignment="1">
      <alignment vertical="top" wrapText="1"/>
    </xf>
    <xf numFmtId="0" fontId="0" fillId="3" borderId="16" xfId="0" applyFont="1" applyFill="1" applyBorder="1" applyAlignment="1">
      <alignment vertical="top" wrapText="1"/>
    </xf>
    <xf numFmtId="0" fontId="0" fillId="3" borderId="20" xfId="0" applyFont="1" applyFill="1" applyBorder="1" applyAlignment="1">
      <alignment vertical="top" wrapText="1"/>
    </xf>
    <xf numFmtId="0" fontId="0" fillId="3" borderId="2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0" fillId="3" borderId="16" xfId="0" applyFont="1" applyFill="1" applyBorder="1" applyAlignment="1">
      <alignment horizontal="left" vertical="top" wrapText="1"/>
    </xf>
    <xf numFmtId="0" fontId="0" fillId="3" borderId="20" xfId="0" applyFont="1" applyFill="1" applyBorder="1" applyAlignment="1">
      <alignment horizontal="left" vertical="top" wrapText="1"/>
    </xf>
    <xf numFmtId="0" fontId="0" fillId="3" borderId="22" xfId="0" applyFont="1" applyFill="1" applyBorder="1" applyAlignment="1">
      <alignment horizontal="left" vertical="top" wrapText="1"/>
    </xf>
    <xf numFmtId="0" fontId="0" fillId="3" borderId="17"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23" xfId="0" applyFont="1" applyFill="1" applyBorder="1" applyAlignment="1">
      <alignment horizontal="left" vertical="top" wrapText="1"/>
    </xf>
    <xf numFmtId="0" fontId="10" fillId="0" borderId="0" xfId="5" applyFont="1" applyAlignment="1">
      <alignment horizontal="center" vertical="justify" wrapText="1"/>
    </xf>
    <xf numFmtId="49" fontId="0" fillId="3" borderId="17" xfId="0" applyNumberFormat="1" applyFont="1" applyFill="1" applyBorder="1" applyAlignment="1">
      <alignment vertical="top" wrapText="1"/>
    </xf>
    <xf numFmtId="49" fontId="0" fillId="3" borderId="11" xfId="0" applyNumberFormat="1" applyFont="1" applyFill="1" applyBorder="1" applyAlignment="1">
      <alignment vertical="top" wrapText="1"/>
    </xf>
    <xf numFmtId="49" fontId="0" fillId="3" borderId="23" xfId="0" applyNumberFormat="1" applyFont="1" applyFill="1" applyBorder="1" applyAlignment="1">
      <alignment vertical="top" wrapText="1"/>
    </xf>
  </cellXfs>
  <cellStyles count="7">
    <cellStyle name="Explanatory Text" xfId="5" builtinId="53"/>
    <cellStyle name="Heading 1" xfId="3" builtinId="16"/>
    <cellStyle name="Heading 4" xfId="4" builtinId="19"/>
    <cellStyle name="Hyperlink" xfId="6" builtinId="8"/>
    <cellStyle name="Normal" xfId="0" builtinId="0"/>
    <cellStyle name="Percent" xfId="1" builtinId="5"/>
    <cellStyle name="Title" xfId="2" builtinId="15"/>
  </cellStyles>
  <dxfs count="134">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textRotation="0" wrapText="0" indent="0" justifyLastLine="0" shrinkToFit="0" readingOrder="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strike val="0"/>
        <outline val="0"/>
        <shadow val="0"/>
        <u val="none"/>
        <vertAlign val="baseline"/>
        <sz val="14"/>
        <color theme="1"/>
        <name val="Calibri"/>
        <scheme val="minor"/>
      </font>
      <alignment horizontal="left"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9" defaultPivotStyle="PivotStyleLight16"/>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20:C23" totalsRowShown="0" headerRowDxfId="133" dataDxfId="132">
  <tableColumns count="3">
    <tableColumn id="1" name="Test Results Summary (Auto Calculated)" dataDxfId="131"/>
    <tableColumn id="2" name="Number" dataDxfId="130">
      <calculatedColumnFormula>SUM(Performance!F2,Functionality!E2,'Usability and Accessibility '!D2)</calculatedColumnFormula>
    </tableColumn>
    <tableColumn id="3" name="Percent" dataDxfId="129" dataCellStyle="Percent"/>
  </tableColumns>
  <tableStyleInfo name="TableStyleLight10" showFirstColumn="0" showLastColumn="0" showRowStripes="1" showColumnStripes="0"/>
</table>
</file>

<file path=xl/tables/table2.xml><?xml version="1.0" encoding="utf-8"?>
<table xmlns="http://schemas.openxmlformats.org/spreadsheetml/2006/main" id="6" name="Table6" displayName="Table6" ref="A3:C8" totalsRowShown="0" headerRowDxfId="128" dataDxfId="127">
  <tableColumns count="3">
    <tableColumn id="1" name="Reference Information" dataDxfId="126"/>
    <tableColumn id="2" name="Location" dataDxfId="125"/>
    <tableColumn id="3" name="Comments" dataDxfId="124"/>
  </tableColumns>
  <tableStyleInfo name="TableStyleLight11" showFirstColumn="0" showLastColumn="0" showRowStripes="1" showColumnStripes="0"/>
</table>
</file>

<file path=xl/tables/table3.xml><?xml version="1.0" encoding="utf-8"?>
<table xmlns="http://schemas.openxmlformats.org/spreadsheetml/2006/main" id="7" name="Table7" displayName="Table7" ref="A10:C17" totalsRowShown="0" headerRowDxfId="123" dataDxfId="122">
  <autoFilter ref="A10:C17"/>
  <tableColumns count="3">
    <tableColumn id="1" name="Created Documents" dataDxfId="121"/>
    <tableColumn id="2" name="Person" dataDxfId="120"/>
    <tableColumn id="3" name="Date" dataDxfId="119"/>
  </tableColumns>
  <tableStyleInfo name="TableStyleLight9" showFirstColumn="0" showLastColumn="0" showRowStripes="1" showColumnStripes="0"/>
</table>
</file>

<file path=xl/tables/table4.xml><?xml version="1.0" encoding="utf-8"?>
<table xmlns="http://schemas.openxmlformats.org/spreadsheetml/2006/main" id="2" name="Table13" displayName="Table13" ref="A8:K74" totalsRowShown="0" headerRowDxfId="66" dataDxfId="65">
  <autoFilter ref="A8:K74"/>
  <tableColumns count="11">
    <tableColumn id="1" name="Test Case ID" dataDxfId="64"/>
    <tableColumn id="2" name="Test Case Description" dataDxfId="63"/>
    <tableColumn id="10" name="Precondition" dataDxfId="62"/>
    <tableColumn id="3" name="Test Steps and Data" dataDxfId="61"/>
    <tableColumn id="4" name="Expected Result" dataDxfId="60"/>
    <tableColumn id="11" name="Author" dataDxfId="59"/>
    <tableColumn id="5" name="Actual Result" dataDxfId="58"/>
    <tableColumn id="6" name="Status" dataDxfId="57"/>
    <tableColumn id="7" name="Tester" dataDxfId="56"/>
    <tableColumn id="8" name="Date/Time" dataDxfId="55"/>
    <tableColumn id="9" name="Comments"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rr.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http://www.grr.org/parking-calculator.ph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r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24"/>
  <sheetViews>
    <sheetView workbookViewId="0">
      <selection activeCell="C30" sqref="C30"/>
    </sheetView>
  </sheetViews>
  <sheetFormatPr defaultRowHeight="14.4" x14ac:dyDescent="0.3"/>
  <cols>
    <col min="1" max="1" width="47.33203125" bestFit="1" customWidth="1"/>
    <col min="2" max="2" width="21.6640625" customWidth="1"/>
    <col min="3" max="3" width="24.33203125" customWidth="1"/>
    <col min="4" max="4" width="17.6640625" bestFit="1" customWidth="1"/>
    <col min="5" max="5" width="17" bestFit="1" customWidth="1"/>
  </cols>
  <sheetData>
    <row r="1" spans="1:12" ht="45" thickBot="1" x14ac:dyDescent="0.75">
      <c r="A1" s="11" t="s">
        <v>111</v>
      </c>
    </row>
    <row r="2" spans="1:12" ht="15" thickTop="1" x14ac:dyDescent="0.3">
      <c r="E2" s="3" t="s">
        <v>110</v>
      </c>
    </row>
    <row r="3" spans="1:12" ht="18" x14ac:dyDescent="0.35">
      <c r="A3" s="8" t="s">
        <v>103</v>
      </c>
      <c r="B3" s="8" t="s">
        <v>105</v>
      </c>
      <c r="C3" s="8" t="s">
        <v>13</v>
      </c>
      <c r="E3" s="75" t="s">
        <v>112</v>
      </c>
      <c r="F3" s="75"/>
      <c r="G3" s="75"/>
      <c r="H3" s="75"/>
      <c r="I3" s="75"/>
      <c r="J3" s="75"/>
      <c r="K3" s="75"/>
      <c r="L3" s="75"/>
    </row>
    <row r="4" spans="1:12" ht="18" x14ac:dyDescent="0.35">
      <c r="A4" s="8" t="s">
        <v>2</v>
      </c>
      <c r="B4" s="8" t="s">
        <v>104</v>
      </c>
      <c r="C4" s="8"/>
      <c r="E4" s="75"/>
      <c r="F4" s="75"/>
      <c r="G4" s="75"/>
      <c r="H4" s="75"/>
      <c r="I4" s="75"/>
      <c r="J4" s="75"/>
      <c r="K4" s="75"/>
      <c r="L4" s="75"/>
    </row>
    <row r="5" spans="1:12" ht="18" x14ac:dyDescent="0.35">
      <c r="A5" s="8" t="s">
        <v>0</v>
      </c>
      <c r="B5" s="8" t="s">
        <v>104</v>
      </c>
      <c r="C5" s="8"/>
      <c r="E5" s="75"/>
      <c r="F5" s="75"/>
      <c r="G5" s="75"/>
      <c r="H5" s="75"/>
      <c r="I5" s="75"/>
      <c r="J5" s="75"/>
      <c r="K5" s="75"/>
      <c r="L5" s="75"/>
    </row>
    <row r="6" spans="1:12" ht="18" x14ac:dyDescent="0.35">
      <c r="A6" s="8" t="s">
        <v>1</v>
      </c>
      <c r="B6" s="8" t="s">
        <v>104</v>
      </c>
      <c r="C6" s="8"/>
      <c r="E6" s="75"/>
      <c r="F6" s="75"/>
      <c r="G6" s="75"/>
      <c r="H6" s="75"/>
      <c r="I6" s="75"/>
      <c r="J6" s="75"/>
      <c r="K6" s="75"/>
      <c r="L6" s="75"/>
    </row>
    <row r="7" spans="1:12" ht="18" x14ac:dyDescent="0.35">
      <c r="A7" s="8" t="s">
        <v>3</v>
      </c>
      <c r="B7" s="8" t="s">
        <v>104</v>
      </c>
      <c r="C7" s="8"/>
      <c r="E7" s="75"/>
      <c r="F7" s="75"/>
      <c r="G7" s="75"/>
      <c r="H7" s="75"/>
      <c r="I7" s="75"/>
      <c r="J7" s="75"/>
      <c r="K7" s="75"/>
      <c r="L7" s="75"/>
    </row>
    <row r="8" spans="1:12" ht="18" x14ac:dyDescent="0.35">
      <c r="A8" s="8" t="s">
        <v>4</v>
      </c>
      <c r="B8" s="8" t="s">
        <v>104</v>
      </c>
      <c r="C8" s="8"/>
      <c r="E8" s="75"/>
      <c r="F8" s="75"/>
      <c r="G8" s="75"/>
      <c r="H8" s="75"/>
      <c r="I8" s="75"/>
      <c r="J8" s="75"/>
      <c r="K8" s="75"/>
      <c r="L8" s="75"/>
    </row>
    <row r="10" spans="1:12" ht="18" x14ac:dyDescent="0.35">
      <c r="A10" s="8" t="s">
        <v>116</v>
      </c>
      <c r="B10" s="8" t="s">
        <v>106</v>
      </c>
      <c r="C10" s="8" t="s">
        <v>107</v>
      </c>
      <c r="E10" s="3" t="s">
        <v>109</v>
      </c>
    </row>
    <row r="11" spans="1:12" ht="18" x14ac:dyDescent="0.35">
      <c r="A11" s="8" t="s">
        <v>114</v>
      </c>
      <c r="B11" s="8" t="s">
        <v>115</v>
      </c>
      <c r="C11" s="12">
        <v>42221</v>
      </c>
      <c r="E11" s="76" t="s">
        <v>113</v>
      </c>
      <c r="F11" s="77"/>
      <c r="G11" s="77"/>
      <c r="H11" s="77"/>
      <c r="I11" s="77"/>
      <c r="J11" s="77"/>
      <c r="K11" s="77"/>
      <c r="L11" s="77"/>
    </row>
    <row r="12" spans="1:12" ht="18" x14ac:dyDescent="0.35">
      <c r="A12" s="8" t="s">
        <v>117</v>
      </c>
      <c r="B12" s="8" t="s">
        <v>118</v>
      </c>
      <c r="C12" s="12">
        <v>42223</v>
      </c>
      <c r="E12" s="77"/>
      <c r="F12" s="77"/>
      <c r="G12" s="77"/>
      <c r="H12" s="77"/>
      <c r="I12" s="77"/>
      <c r="J12" s="77"/>
      <c r="K12" s="77"/>
      <c r="L12" s="77"/>
    </row>
    <row r="13" spans="1:12" ht="18" x14ac:dyDescent="0.35">
      <c r="A13" s="8" t="s">
        <v>119</v>
      </c>
      <c r="B13" s="8" t="s">
        <v>118</v>
      </c>
      <c r="C13" s="12">
        <v>42223</v>
      </c>
      <c r="E13" s="77"/>
      <c r="F13" s="77"/>
      <c r="G13" s="77"/>
      <c r="H13" s="77"/>
      <c r="I13" s="77"/>
      <c r="J13" s="77"/>
      <c r="K13" s="77"/>
      <c r="L13" s="77"/>
    </row>
    <row r="14" spans="1:12" ht="18" x14ac:dyDescent="0.35">
      <c r="A14" s="8" t="s">
        <v>120</v>
      </c>
      <c r="B14" s="8" t="s">
        <v>121</v>
      </c>
      <c r="C14" s="12">
        <v>42226</v>
      </c>
      <c r="E14" s="77"/>
      <c r="F14" s="77"/>
      <c r="G14" s="77"/>
      <c r="H14" s="77"/>
      <c r="I14" s="77"/>
      <c r="J14" s="77"/>
      <c r="K14" s="77"/>
      <c r="L14" s="77"/>
    </row>
    <row r="15" spans="1:12" ht="18" x14ac:dyDescent="0.35">
      <c r="A15" s="8"/>
      <c r="B15" s="8"/>
      <c r="C15" s="13"/>
      <c r="E15" s="77"/>
      <c r="F15" s="77"/>
      <c r="G15" s="77"/>
      <c r="H15" s="77"/>
      <c r="I15" s="77"/>
      <c r="J15" s="77"/>
      <c r="K15" s="77"/>
      <c r="L15" s="77"/>
    </row>
    <row r="16" spans="1:12" ht="18" x14ac:dyDescent="0.35">
      <c r="A16" s="8"/>
      <c r="B16" s="8"/>
      <c r="C16" s="13"/>
      <c r="E16" s="77"/>
      <c r="F16" s="77"/>
      <c r="G16" s="77"/>
      <c r="H16" s="77"/>
      <c r="I16" s="77"/>
      <c r="J16" s="77"/>
      <c r="K16" s="77"/>
      <c r="L16" s="77"/>
    </row>
    <row r="17" spans="1:13" ht="18" x14ac:dyDescent="0.35">
      <c r="A17" s="8"/>
      <c r="B17" s="8"/>
      <c r="C17" s="13"/>
      <c r="E17" s="77"/>
      <c r="F17" s="77"/>
      <c r="G17" s="77"/>
      <c r="H17" s="77"/>
      <c r="I17" s="77"/>
      <c r="J17" s="77"/>
      <c r="K17" s="77"/>
      <c r="L17" s="77"/>
    </row>
    <row r="20" spans="1:13" ht="18" x14ac:dyDescent="0.35">
      <c r="A20" s="8" t="s">
        <v>108</v>
      </c>
      <c r="B20" s="8" t="s">
        <v>101</v>
      </c>
      <c r="C20" s="8" t="s">
        <v>102</v>
      </c>
    </row>
    <row r="21" spans="1:13" ht="18" x14ac:dyDescent="0.35">
      <c r="A21" s="8" t="s">
        <v>98</v>
      </c>
      <c r="B21" s="8">
        <f>SUM(Performance!F2,Functionality!E2,'Usability and Accessibility '!D2)</f>
        <v>9</v>
      </c>
      <c r="C21" s="9">
        <f>B21/SUM(B21:B23)</f>
        <v>0.125</v>
      </c>
    </row>
    <row r="22" spans="1:13" ht="18" x14ac:dyDescent="0.35">
      <c r="A22" s="8" t="s">
        <v>99</v>
      </c>
      <c r="B22" s="10">
        <f>SUM(Performance!F3,Functionality!E3,'Usability and Accessibility '!D3)</f>
        <v>1</v>
      </c>
      <c r="C22" s="9">
        <f>B22/SUM(B21:B23)</f>
        <v>1.3888888888888888E-2</v>
      </c>
    </row>
    <row r="23" spans="1:13" ht="18" x14ac:dyDescent="0.35">
      <c r="A23" s="8" t="s">
        <v>100</v>
      </c>
      <c r="B23" s="8">
        <f>SUM(Performance!F4,Functionality!E4,'Usability and Accessibility '!D4)</f>
        <v>62</v>
      </c>
      <c r="C23" s="9">
        <f>B23/SUM(B21:B23)</f>
        <v>0.86111111111111116</v>
      </c>
    </row>
    <row r="24" spans="1:13" x14ac:dyDescent="0.3">
      <c r="M24" s="7"/>
    </row>
  </sheetData>
  <mergeCells count="2">
    <mergeCell ref="E3:L8"/>
    <mergeCell ref="E11:L17"/>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K109"/>
  <sheetViews>
    <sheetView topLeftCell="A4" workbookViewId="0">
      <selection activeCell="F2" sqref="F2"/>
    </sheetView>
  </sheetViews>
  <sheetFormatPr defaultRowHeight="14.4" x14ac:dyDescent="0.3"/>
  <cols>
    <col min="1" max="1" width="15.88671875" bestFit="1" customWidth="1"/>
    <col min="2" max="3" width="48" customWidth="1"/>
    <col min="4" max="5" width="24.109375" customWidth="1"/>
    <col min="6" max="6" width="23.44140625" customWidth="1"/>
    <col min="7" max="7" width="20.6640625" customWidth="1"/>
    <col min="8" max="8" width="10.5546875" customWidth="1"/>
    <col min="10" max="10" width="12.6640625" customWidth="1"/>
    <col min="11" max="11" width="37.88671875" customWidth="1"/>
  </cols>
  <sheetData>
    <row r="1" spans="1:11" ht="20.399999999999999" thickBot="1" x14ac:dyDescent="0.45">
      <c r="A1" s="1" t="s">
        <v>83</v>
      </c>
      <c r="B1" s="21" t="s">
        <v>127</v>
      </c>
      <c r="C1" s="19"/>
      <c r="D1" s="19"/>
      <c r="E1" s="1" t="s">
        <v>84</v>
      </c>
      <c r="F1" s="19"/>
      <c r="H1" s="5" t="s">
        <v>94</v>
      </c>
      <c r="K1" s="7"/>
    </row>
    <row r="2" spans="1:11" ht="15.75" customHeight="1" thickTop="1" x14ac:dyDescent="0.3">
      <c r="A2" s="3" t="s">
        <v>10</v>
      </c>
      <c r="B2" s="82" t="s">
        <v>165</v>
      </c>
      <c r="C2" s="82"/>
      <c r="D2" s="20"/>
      <c r="E2" s="3" t="s">
        <v>85</v>
      </c>
      <c r="F2" s="4">
        <f>COUNTIF(H:H,"Pass")</f>
        <v>9</v>
      </c>
      <c r="H2" s="6" t="s">
        <v>96</v>
      </c>
    </row>
    <row r="3" spans="1:11" x14ac:dyDescent="0.3">
      <c r="A3" s="3"/>
      <c r="B3" s="18"/>
      <c r="C3" s="18"/>
      <c r="D3" s="3"/>
      <c r="E3" s="3" t="s">
        <v>86</v>
      </c>
      <c r="F3" s="4">
        <f>COUNTIF(H:H,"Fail")</f>
        <v>1</v>
      </c>
      <c r="H3" s="6" t="s">
        <v>97</v>
      </c>
    </row>
    <row r="4" spans="1:11" x14ac:dyDescent="0.3">
      <c r="A4" s="3" t="s">
        <v>11</v>
      </c>
      <c r="B4" s="17" t="s">
        <v>122</v>
      </c>
      <c r="C4" s="17"/>
      <c r="D4" s="3"/>
      <c r="E4" s="3" t="s">
        <v>87</v>
      </c>
      <c r="F4" s="4">
        <f>COUNTIF(H:H,"Not Started")</f>
        <v>62</v>
      </c>
    </row>
    <row r="7" spans="1:11" ht="15" thickBot="1" x14ac:dyDescent="0.35"/>
    <row r="8" spans="1:11" ht="15" thickBot="1" x14ac:dyDescent="0.35">
      <c r="A8" s="43" t="s">
        <v>123</v>
      </c>
      <c r="B8" s="44" t="s">
        <v>6</v>
      </c>
      <c r="C8" s="44" t="s">
        <v>124</v>
      </c>
      <c r="D8" s="44" t="s">
        <v>79</v>
      </c>
      <c r="E8" s="44" t="s">
        <v>125</v>
      </c>
      <c r="F8" s="44" t="s">
        <v>7</v>
      </c>
      <c r="G8" s="44" t="s">
        <v>8</v>
      </c>
      <c r="H8" s="44" t="s">
        <v>9</v>
      </c>
      <c r="I8" s="44" t="s">
        <v>12</v>
      </c>
      <c r="J8" s="44" t="s">
        <v>14</v>
      </c>
      <c r="K8" s="45" t="s">
        <v>126</v>
      </c>
    </row>
    <row r="9" spans="1:11" s="36" customFormat="1" ht="28.8" x14ac:dyDescent="0.3">
      <c r="A9" s="85" t="s">
        <v>128</v>
      </c>
      <c r="B9" s="88" t="s">
        <v>142</v>
      </c>
      <c r="C9" s="46" t="s">
        <v>138</v>
      </c>
      <c r="D9" s="46" t="s">
        <v>129</v>
      </c>
      <c r="E9" s="46" t="s">
        <v>130</v>
      </c>
      <c r="F9" s="83" t="s">
        <v>137</v>
      </c>
      <c r="G9" s="46" t="s">
        <v>131</v>
      </c>
      <c r="H9" s="46" t="s">
        <v>80</v>
      </c>
      <c r="I9" s="46" t="s">
        <v>135</v>
      </c>
      <c r="J9" s="47" t="s">
        <v>136</v>
      </c>
      <c r="K9" s="48"/>
    </row>
    <row r="10" spans="1:11" s="36" customFormat="1" ht="43.2" x14ac:dyDescent="0.3">
      <c r="A10" s="86"/>
      <c r="B10" s="78"/>
      <c r="C10" s="37" t="s">
        <v>139</v>
      </c>
      <c r="D10" s="37" t="s">
        <v>129</v>
      </c>
      <c r="E10" s="38" t="s">
        <v>132</v>
      </c>
      <c r="F10" s="81"/>
      <c r="G10" s="37" t="s">
        <v>133</v>
      </c>
      <c r="H10" s="37" t="s">
        <v>80</v>
      </c>
      <c r="I10" s="37" t="s">
        <v>135</v>
      </c>
      <c r="J10" s="39" t="s">
        <v>136</v>
      </c>
      <c r="K10" s="49"/>
    </row>
    <row r="11" spans="1:11" s="36" customFormat="1" ht="29.4" thickBot="1" x14ac:dyDescent="0.35">
      <c r="A11" s="87"/>
      <c r="B11" s="89"/>
      <c r="C11" s="50" t="s">
        <v>140</v>
      </c>
      <c r="D11" s="50" t="s">
        <v>129</v>
      </c>
      <c r="E11" s="51" t="s">
        <v>132</v>
      </c>
      <c r="F11" s="84"/>
      <c r="G11" s="50" t="s">
        <v>134</v>
      </c>
      <c r="H11" s="50" t="s">
        <v>80</v>
      </c>
      <c r="I11" s="50" t="s">
        <v>135</v>
      </c>
      <c r="J11" s="52" t="s">
        <v>136</v>
      </c>
      <c r="K11" s="53"/>
    </row>
    <row r="12" spans="1:11" s="36" customFormat="1" ht="72" x14ac:dyDescent="0.3">
      <c r="A12" s="78" t="s">
        <v>141</v>
      </c>
      <c r="B12" s="78" t="s">
        <v>166</v>
      </c>
      <c r="C12" s="40" t="s">
        <v>143</v>
      </c>
      <c r="D12" s="40" t="s">
        <v>146</v>
      </c>
      <c r="E12" s="40"/>
      <c r="F12" s="80" t="s">
        <v>164</v>
      </c>
      <c r="G12" s="40" t="s">
        <v>144</v>
      </c>
      <c r="H12" s="40" t="s">
        <v>80</v>
      </c>
      <c r="I12" s="40" t="s">
        <v>135</v>
      </c>
      <c r="J12" s="42" t="s">
        <v>162</v>
      </c>
      <c r="K12" s="40"/>
    </row>
    <row r="13" spans="1:11" s="36" customFormat="1" ht="57.6" x14ac:dyDescent="0.3">
      <c r="A13" s="78"/>
      <c r="B13" s="78"/>
      <c r="C13" s="40" t="s">
        <v>145</v>
      </c>
      <c r="D13" s="40" t="s">
        <v>147</v>
      </c>
      <c r="E13" s="38"/>
      <c r="F13" s="81"/>
      <c r="G13" s="37" t="s">
        <v>148</v>
      </c>
      <c r="H13" s="37" t="s">
        <v>80</v>
      </c>
      <c r="I13" s="37" t="s">
        <v>135</v>
      </c>
      <c r="J13" s="39" t="s">
        <v>162</v>
      </c>
      <c r="K13" s="37"/>
    </row>
    <row r="14" spans="1:11" s="36" customFormat="1" ht="43.8" thickBot="1" x14ac:dyDescent="0.35">
      <c r="A14" s="79"/>
      <c r="B14" s="79"/>
      <c r="C14" s="40" t="s">
        <v>149</v>
      </c>
      <c r="D14" s="34" t="s">
        <v>151</v>
      </c>
      <c r="E14" s="38"/>
      <c r="F14" s="81"/>
      <c r="G14" s="34" t="s">
        <v>150</v>
      </c>
      <c r="H14" s="34" t="s">
        <v>80</v>
      </c>
      <c r="I14" s="34" t="s">
        <v>135</v>
      </c>
      <c r="J14" s="35" t="s">
        <v>162</v>
      </c>
      <c r="K14" s="34"/>
    </row>
    <row r="15" spans="1:11" s="36" customFormat="1" ht="35.25" customHeight="1" thickBot="1" x14ac:dyDescent="0.35">
      <c r="A15" s="90" t="s">
        <v>152</v>
      </c>
      <c r="B15" s="93" t="s">
        <v>153</v>
      </c>
      <c r="C15" s="54" t="s">
        <v>156</v>
      </c>
      <c r="D15" s="46"/>
      <c r="E15" s="93" t="s">
        <v>155</v>
      </c>
      <c r="F15" s="83" t="s">
        <v>154</v>
      </c>
      <c r="G15" s="83" t="s">
        <v>161</v>
      </c>
      <c r="H15" s="46" t="s">
        <v>80</v>
      </c>
      <c r="I15" s="46" t="s">
        <v>135</v>
      </c>
      <c r="J15" s="47" t="s">
        <v>163</v>
      </c>
      <c r="K15" s="48"/>
    </row>
    <row r="16" spans="1:11" s="36" customFormat="1" ht="29.4" thickBot="1" x14ac:dyDescent="0.35">
      <c r="A16" s="91"/>
      <c r="B16" s="94"/>
      <c r="C16" s="34" t="s">
        <v>157</v>
      </c>
      <c r="D16" s="37" t="s">
        <v>159</v>
      </c>
      <c r="E16" s="94"/>
      <c r="F16" s="81"/>
      <c r="G16" s="81"/>
      <c r="H16" s="37" t="s">
        <v>80</v>
      </c>
      <c r="I16" s="46" t="s">
        <v>135</v>
      </c>
      <c r="J16" s="47" t="s">
        <v>163</v>
      </c>
      <c r="K16" s="49"/>
    </row>
    <row r="17" spans="1:11" s="36" customFormat="1" ht="29.4" thickBot="1" x14ac:dyDescent="0.35">
      <c r="A17" s="92"/>
      <c r="B17" s="95"/>
      <c r="C17" s="37" t="s">
        <v>158</v>
      </c>
      <c r="D17" s="50" t="s">
        <v>160</v>
      </c>
      <c r="E17" s="95"/>
      <c r="F17" s="84"/>
      <c r="G17" s="84"/>
      <c r="H17" s="50" t="s">
        <v>80</v>
      </c>
      <c r="I17" s="46" t="s">
        <v>135</v>
      </c>
      <c r="J17" s="47" t="s">
        <v>163</v>
      </c>
      <c r="K17" s="53"/>
    </row>
    <row r="18" spans="1:11" ht="28.8" x14ac:dyDescent="0.3">
      <c r="A18" s="29" t="s">
        <v>15</v>
      </c>
      <c r="B18" s="30" t="s">
        <v>89</v>
      </c>
      <c r="C18" s="30" t="s">
        <v>89</v>
      </c>
      <c r="D18" s="30" t="s">
        <v>90</v>
      </c>
      <c r="E18" s="30" t="s">
        <v>90</v>
      </c>
      <c r="F18" s="31" t="s">
        <v>91</v>
      </c>
      <c r="G18" s="30" t="s">
        <v>92</v>
      </c>
      <c r="H18" s="30" t="s">
        <v>81</v>
      </c>
      <c r="I18" s="30" t="s">
        <v>95</v>
      </c>
      <c r="J18" s="32" t="s">
        <v>88</v>
      </c>
      <c r="K18" s="33" t="s">
        <v>93</v>
      </c>
    </row>
    <row r="19" spans="1:11" x14ac:dyDescent="0.3">
      <c r="A19" s="25" t="s">
        <v>16</v>
      </c>
      <c r="B19" s="26"/>
      <c r="C19" s="26"/>
      <c r="D19" s="26"/>
      <c r="E19" s="26"/>
      <c r="F19" s="26"/>
      <c r="G19" s="26"/>
      <c r="H19" s="26" t="s">
        <v>82</v>
      </c>
      <c r="I19" s="26"/>
      <c r="J19" s="26"/>
      <c r="K19" s="27"/>
    </row>
    <row r="20" spans="1:11" x14ac:dyDescent="0.3">
      <c r="A20" s="22" t="s">
        <v>17</v>
      </c>
      <c r="B20" s="23"/>
      <c r="C20" s="23"/>
      <c r="D20" s="23"/>
      <c r="E20" s="23"/>
      <c r="F20" s="23"/>
      <c r="G20" s="23"/>
      <c r="H20" s="23" t="s">
        <v>82</v>
      </c>
      <c r="I20" s="23"/>
      <c r="J20" s="23"/>
      <c r="K20" s="24"/>
    </row>
    <row r="21" spans="1:11" x14ac:dyDescent="0.3">
      <c r="A21" s="25" t="s">
        <v>18</v>
      </c>
      <c r="B21" s="28"/>
      <c r="C21" s="26"/>
      <c r="D21" s="26"/>
      <c r="E21" s="26"/>
      <c r="F21" s="26"/>
      <c r="G21" s="26"/>
      <c r="H21" s="26" t="s">
        <v>82</v>
      </c>
      <c r="I21" s="26"/>
      <c r="J21" s="26"/>
      <c r="K21" s="27"/>
    </row>
    <row r="22" spans="1:11" x14ac:dyDescent="0.3">
      <c r="A22" s="22" t="s">
        <v>19</v>
      </c>
      <c r="B22" s="23"/>
      <c r="C22" s="23"/>
      <c r="D22" s="23"/>
      <c r="E22" s="23"/>
      <c r="F22" s="23"/>
      <c r="G22" s="23"/>
      <c r="H22" s="23" t="s">
        <v>82</v>
      </c>
      <c r="I22" s="23"/>
      <c r="J22" s="23"/>
      <c r="K22" s="24"/>
    </row>
    <row r="23" spans="1:11" x14ac:dyDescent="0.3">
      <c r="A23" s="25" t="s">
        <v>20</v>
      </c>
      <c r="B23" s="26"/>
      <c r="C23" s="26"/>
      <c r="D23" s="26"/>
      <c r="E23" s="26"/>
      <c r="F23" s="26"/>
      <c r="G23" s="26"/>
      <c r="H23" s="26" t="s">
        <v>82</v>
      </c>
      <c r="I23" s="26"/>
      <c r="J23" s="26"/>
      <c r="K23" s="27"/>
    </row>
    <row r="24" spans="1:11" x14ac:dyDescent="0.3">
      <c r="A24" s="22" t="s">
        <v>21</v>
      </c>
      <c r="B24" s="23"/>
      <c r="C24" s="23"/>
      <c r="D24" s="23"/>
      <c r="E24" s="23"/>
      <c r="F24" s="23"/>
      <c r="G24" s="23"/>
      <c r="H24" s="23" t="s">
        <v>82</v>
      </c>
      <c r="I24" s="23"/>
      <c r="J24" s="23"/>
      <c r="K24" s="24"/>
    </row>
    <row r="25" spans="1:11" x14ac:dyDescent="0.3">
      <c r="A25" s="25" t="s">
        <v>22</v>
      </c>
      <c r="B25" s="26"/>
      <c r="C25" s="26"/>
      <c r="D25" s="26"/>
      <c r="E25" s="26"/>
      <c r="F25" s="26"/>
      <c r="G25" s="26"/>
      <c r="H25" s="26" t="s">
        <v>82</v>
      </c>
      <c r="I25" s="26"/>
      <c r="J25" s="26"/>
      <c r="K25" s="27"/>
    </row>
    <row r="26" spans="1:11" x14ac:dyDescent="0.3">
      <c r="A26" s="22" t="s">
        <v>23</v>
      </c>
      <c r="B26" s="23"/>
      <c r="C26" s="23"/>
      <c r="D26" s="23"/>
      <c r="E26" s="23"/>
      <c r="F26" s="23"/>
      <c r="G26" s="23"/>
      <c r="H26" s="23" t="s">
        <v>82</v>
      </c>
      <c r="I26" s="23"/>
      <c r="J26" s="23"/>
      <c r="K26" s="24"/>
    </row>
    <row r="27" spans="1:11" x14ac:dyDescent="0.3">
      <c r="A27" s="25" t="s">
        <v>24</v>
      </c>
      <c r="B27" s="26"/>
      <c r="C27" s="26"/>
      <c r="D27" s="26"/>
      <c r="E27" s="26"/>
      <c r="F27" s="26"/>
      <c r="G27" s="26"/>
      <c r="H27" s="26" t="s">
        <v>82</v>
      </c>
      <c r="I27" s="26"/>
      <c r="J27" s="26"/>
      <c r="K27" s="27"/>
    </row>
    <row r="28" spans="1:11" x14ac:dyDescent="0.3">
      <c r="A28" s="22" t="s">
        <v>25</v>
      </c>
      <c r="B28" s="23"/>
      <c r="C28" s="23"/>
      <c r="D28" s="23"/>
      <c r="E28" s="23"/>
      <c r="F28" s="23"/>
      <c r="G28" s="23"/>
      <c r="H28" s="23" t="s">
        <v>82</v>
      </c>
      <c r="I28" s="23"/>
      <c r="J28" s="23"/>
      <c r="K28" s="24"/>
    </row>
    <row r="29" spans="1:11" x14ac:dyDescent="0.3">
      <c r="A29" s="25" t="s">
        <v>26</v>
      </c>
      <c r="B29" s="26"/>
      <c r="C29" s="26"/>
      <c r="D29" s="26"/>
      <c r="E29" s="26"/>
      <c r="F29" s="26"/>
      <c r="G29" s="26"/>
      <c r="H29" s="26" t="s">
        <v>82</v>
      </c>
      <c r="I29" s="26"/>
      <c r="J29" s="26"/>
      <c r="K29" s="27"/>
    </row>
    <row r="30" spans="1:11" x14ac:dyDescent="0.3">
      <c r="A30" s="22" t="s">
        <v>27</v>
      </c>
      <c r="B30" s="23"/>
      <c r="C30" s="23"/>
      <c r="D30" s="23"/>
      <c r="E30" s="23"/>
      <c r="F30" s="23"/>
      <c r="G30" s="23"/>
      <c r="H30" s="23" t="s">
        <v>82</v>
      </c>
      <c r="I30" s="23"/>
      <c r="J30" s="23"/>
      <c r="K30" s="24"/>
    </row>
    <row r="31" spans="1:11" x14ac:dyDescent="0.3">
      <c r="A31" s="25" t="s">
        <v>28</v>
      </c>
      <c r="B31" s="26"/>
      <c r="C31" s="26"/>
      <c r="D31" s="26"/>
      <c r="E31" s="26"/>
      <c r="F31" s="26"/>
      <c r="G31" s="26"/>
      <c r="H31" s="26" t="s">
        <v>82</v>
      </c>
      <c r="I31" s="26"/>
      <c r="J31" s="26"/>
      <c r="K31" s="27"/>
    </row>
    <row r="32" spans="1:11" x14ac:dyDescent="0.3">
      <c r="A32" s="22" t="s">
        <v>29</v>
      </c>
      <c r="B32" s="23"/>
      <c r="C32" s="23"/>
      <c r="D32" s="23"/>
      <c r="E32" s="23"/>
      <c r="F32" s="23"/>
      <c r="G32" s="23"/>
      <c r="H32" s="23" t="s">
        <v>82</v>
      </c>
      <c r="I32" s="23"/>
      <c r="J32" s="23"/>
      <c r="K32" s="24"/>
    </row>
    <row r="33" spans="1:11" x14ac:dyDescent="0.3">
      <c r="A33" s="25" t="s">
        <v>30</v>
      </c>
      <c r="B33" s="26"/>
      <c r="C33" s="26"/>
      <c r="D33" s="26"/>
      <c r="E33" s="26"/>
      <c r="F33" s="26"/>
      <c r="G33" s="26"/>
      <c r="H33" s="26" t="s">
        <v>82</v>
      </c>
      <c r="I33" s="26"/>
      <c r="J33" s="26"/>
      <c r="K33" s="27"/>
    </row>
    <row r="34" spans="1:11" x14ac:dyDescent="0.3">
      <c r="A34" s="22" t="s">
        <v>31</v>
      </c>
      <c r="B34" s="23"/>
      <c r="C34" s="23"/>
      <c r="D34" s="23"/>
      <c r="E34" s="23"/>
      <c r="F34" s="23"/>
      <c r="G34" s="23"/>
      <c r="H34" s="23" t="s">
        <v>82</v>
      </c>
      <c r="I34" s="23"/>
      <c r="J34" s="23"/>
      <c r="K34" s="24"/>
    </row>
    <row r="35" spans="1:11" x14ac:dyDescent="0.3">
      <c r="A35" s="25" t="s">
        <v>32</v>
      </c>
      <c r="B35" s="26"/>
      <c r="C35" s="26"/>
      <c r="D35" s="26"/>
      <c r="E35" s="26"/>
      <c r="F35" s="26"/>
      <c r="G35" s="26"/>
      <c r="H35" s="26" t="s">
        <v>82</v>
      </c>
      <c r="I35" s="26"/>
      <c r="J35" s="26"/>
      <c r="K35" s="27"/>
    </row>
    <row r="36" spans="1:11" x14ac:dyDescent="0.3">
      <c r="A36" s="22" t="s">
        <v>33</v>
      </c>
      <c r="B36" s="23"/>
      <c r="C36" s="23"/>
      <c r="D36" s="23"/>
      <c r="E36" s="23"/>
      <c r="F36" s="23"/>
      <c r="G36" s="23"/>
      <c r="H36" s="23" t="s">
        <v>82</v>
      </c>
      <c r="I36" s="23"/>
      <c r="J36" s="23"/>
      <c r="K36" s="24"/>
    </row>
    <row r="37" spans="1:11" x14ac:dyDescent="0.3">
      <c r="A37" s="25" t="s">
        <v>34</v>
      </c>
      <c r="B37" s="26"/>
      <c r="C37" s="26"/>
      <c r="D37" s="26"/>
      <c r="E37" s="26"/>
      <c r="F37" s="26"/>
      <c r="G37" s="26"/>
      <c r="H37" s="26" t="s">
        <v>82</v>
      </c>
      <c r="I37" s="26"/>
      <c r="J37" s="26"/>
      <c r="K37" s="27"/>
    </row>
    <row r="38" spans="1:11" x14ac:dyDescent="0.3">
      <c r="A38" s="22" t="s">
        <v>35</v>
      </c>
      <c r="B38" s="23"/>
      <c r="C38" s="23"/>
      <c r="D38" s="23"/>
      <c r="E38" s="23"/>
      <c r="F38" s="23"/>
      <c r="G38" s="23"/>
      <c r="H38" s="23" t="s">
        <v>82</v>
      </c>
      <c r="I38" s="23"/>
      <c r="J38" s="23"/>
      <c r="K38" s="24"/>
    </row>
    <row r="39" spans="1:11" x14ac:dyDescent="0.3">
      <c r="A39" s="25" t="s">
        <v>36</v>
      </c>
      <c r="B39" s="26"/>
      <c r="C39" s="26"/>
      <c r="D39" s="26"/>
      <c r="E39" s="26"/>
      <c r="F39" s="26"/>
      <c r="G39" s="26"/>
      <c r="H39" s="26" t="s">
        <v>82</v>
      </c>
      <c r="I39" s="26"/>
      <c r="J39" s="26"/>
      <c r="K39" s="27"/>
    </row>
    <row r="40" spans="1:11" x14ac:dyDescent="0.3">
      <c r="A40" s="22" t="s">
        <v>37</v>
      </c>
      <c r="B40" s="23"/>
      <c r="C40" s="23"/>
      <c r="D40" s="23"/>
      <c r="E40" s="23"/>
      <c r="F40" s="23"/>
      <c r="G40" s="23"/>
      <c r="H40" s="23" t="s">
        <v>82</v>
      </c>
      <c r="I40" s="23"/>
      <c r="J40" s="23"/>
      <c r="K40" s="24"/>
    </row>
    <row r="41" spans="1:11" x14ac:dyDescent="0.3">
      <c r="A41" s="25" t="s">
        <v>38</v>
      </c>
      <c r="B41" s="26"/>
      <c r="C41" s="26"/>
      <c r="D41" s="26"/>
      <c r="E41" s="26"/>
      <c r="F41" s="26"/>
      <c r="G41" s="26"/>
      <c r="H41" s="26" t="s">
        <v>82</v>
      </c>
      <c r="I41" s="26"/>
      <c r="J41" s="26"/>
      <c r="K41" s="27"/>
    </row>
    <row r="42" spans="1:11" x14ac:dyDescent="0.3">
      <c r="A42" s="22" t="s">
        <v>39</v>
      </c>
      <c r="B42" s="23"/>
      <c r="C42" s="23"/>
      <c r="D42" s="23"/>
      <c r="E42" s="23"/>
      <c r="F42" s="23"/>
      <c r="G42" s="23"/>
      <c r="H42" s="23" t="s">
        <v>82</v>
      </c>
      <c r="I42" s="23"/>
      <c r="J42" s="23"/>
      <c r="K42" s="24"/>
    </row>
    <row r="43" spans="1:11" x14ac:dyDescent="0.3">
      <c r="A43" s="25" t="s">
        <v>40</v>
      </c>
      <c r="B43" s="26"/>
      <c r="C43" s="26"/>
      <c r="D43" s="26"/>
      <c r="E43" s="26"/>
      <c r="F43" s="26"/>
      <c r="G43" s="26"/>
      <c r="H43" s="26" t="s">
        <v>82</v>
      </c>
      <c r="I43" s="26"/>
      <c r="J43" s="26"/>
      <c r="K43" s="27"/>
    </row>
    <row r="44" spans="1:11" x14ac:dyDescent="0.3">
      <c r="A44" s="22" t="s">
        <v>41</v>
      </c>
      <c r="B44" s="23"/>
      <c r="C44" s="23"/>
      <c r="D44" s="23"/>
      <c r="E44" s="23"/>
      <c r="F44" s="23"/>
      <c r="G44" s="23"/>
      <c r="H44" s="23" t="s">
        <v>82</v>
      </c>
      <c r="I44" s="23"/>
      <c r="J44" s="23"/>
      <c r="K44" s="24"/>
    </row>
    <row r="45" spans="1:11" x14ac:dyDescent="0.3">
      <c r="A45" s="25" t="s">
        <v>42</v>
      </c>
      <c r="B45" s="26"/>
      <c r="C45" s="26"/>
      <c r="D45" s="26"/>
      <c r="E45" s="26"/>
      <c r="F45" s="26"/>
      <c r="G45" s="26"/>
      <c r="H45" s="26" t="s">
        <v>82</v>
      </c>
      <c r="I45" s="26"/>
      <c r="J45" s="26"/>
      <c r="K45" s="27"/>
    </row>
    <row r="46" spans="1:11" x14ac:dyDescent="0.3">
      <c r="A46" s="22" t="s">
        <v>43</v>
      </c>
      <c r="B46" s="23"/>
      <c r="C46" s="23"/>
      <c r="D46" s="23"/>
      <c r="E46" s="23"/>
      <c r="F46" s="23"/>
      <c r="G46" s="23"/>
      <c r="H46" s="23" t="s">
        <v>82</v>
      </c>
      <c r="I46" s="23"/>
      <c r="J46" s="23"/>
      <c r="K46" s="24"/>
    </row>
    <row r="47" spans="1:11" x14ac:dyDescent="0.3">
      <c r="A47" s="25" t="s">
        <v>44</v>
      </c>
      <c r="B47" s="26"/>
      <c r="C47" s="26"/>
      <c r="D47" s="26"/>
      <c r="E47" s="26"/>
      <c r="F47" s="26"/>
      <c r="G47" s="26"/>
      <c r="H47" s="26" t="s">
        <v>82</v>
      </c>
      <c r="I47" s="26"/>
      <c r="J47" s="26"/>
      <c r="K47" s="27"/>
    </row>
    <row r="48" spans="1:11" x14ac:dyDescent="0.3">
      <c r="A48" s="22" t="s">
        <v>45</v>
      </c>
      <c r="B48" s="23"/>
      <c r="C48" s="23"/>
      <c r="D48" s="23"/>
      <c r="E48" s="23"/>
      <c r="F48" s="23"/>
      <c r="G48" s="23"/>
      <c r="H48" s="23" t="s">
        <v>82</v>
      </c>
      <c r="I48" s="23"/>
      <c r="J48" s="23"/>
      <c r="K48" s="24"/>
    </row>
    <row r="49" spans="1:11" x14ac:dyDescent="0.3">
      <c r="A49" s="25" t="s">
        <v>46</v>
      </c>
      <c r="B49" s="26"/>
      <c r="C49" s="26"/>
      <c r="D49" s="26"/>
      <c r="E49" s="26"/>
      <c r="F49" s="26"/>
      <c r="G49" s="26"/>
      <c r="H49" s="26" t="s">
        <v>82</v>
      </c>
      <c r="I49" s="26"/>
      <c r="J49" s="26"/>
      <c r="K49" s="27"/>
    </row>
    <row r="50" spans="1:11" x14ac:dyDescent="0.3">
      <c r="A50" s="22" t="s">
        <v>47</v>
      </c>
      <c r="B50" s="23"/>
      <c r="C50" s="23"/>
      <c r="D50" s="23"/>
      <c r="E50" s="23"/>
      <c r="F50" s="23"/>
      <c r="G50" s="23"/>
      <c r="H50" s="23" t="s">
        <v>82</v>
      </c>
      <c r="I50" s="23"/>
      <c r="J50" s="23"/>
      <c r="K50" s="24"/>
    </row>
    <row r="51" spans="1:11" x14ac:dyDescent="0.3">
      <c r="A51" s="25" t="s">
        <v>48</v>
      </c>
      <c r="B51" s="26"/>
      <c r="C51" s="26"/>
      <c r="D51" s="26"/>
      <c r="E51" s="26"/>
      <c r="F51" s="26"/>
      <c r="G51" s="26"/>
      <c r="H51" s="26" t="s">
        <v>82</v>
      </c>
      <c r="I51" s="26"/>
      <c r="J51" s="26"/>
      <c r="K51" s="27"/>
    </row>
    <row r="52" spans="1:11" x14ac:dyDescent="0.3">
      <c r="A52" s="22" t="s">
        <v>49</v>
      </c>
      <c r="B52" s="23"/>
      <c r="C52" s="23"/>
      <c r="D52" s="23"/>
      <c r="E52" s="23"/>
      <c r="F52" s="23"/>
      <c r="G52" s="23"/>
      <c r="H52" s="23" t="s">
        <v>82</v>
      </c>
      <c r="I52" s="23"/>
      <c r="J52" s="23"/>
      <c r="K52" s="24"/>
    </row>
    <row r="53" spans="1:11" x14ac:dyDescent="0.3">
      <c r="A53" s="25" t="s">
        <v>50</v>
      </c>
      <c r="B53" s="26"/>
      <c r="C53" s="26"/>
      <c r="D53" s="26"/>
      <c r="E53" s="26"/>
      <c r="F53" s="26"/>
      <c r="G53" s="26"/>
      <c r="H53" s="26" t="s">
        <v>82</v>
      </c>
      <c r="I53" s="26"/>
      <c r="J53" s="26"/>
      <c r="K53" s="27"/>
    </row>
    <row r="54" spans="1:11" x14ac:dyDescent="0.3">
      <c r="A54" s="22" t="s">
        <v>51</v>
      </c>
      <c r="B54" s="23"/>
      <c r="C54" s="23"/>
      <c r="D54" s="23"/>
      <c r="E54" s="23"/>
      <c r="F54" s="23"/>
      <c r="G54" s="23"/>
      <c r="H54" s="23" t="s">
        <v>82</v>
      </c>
      <c r="I54" s="23"/>
      <c r="J54" s="23"/>
      <c r="K54" s="24"/>
    </row>
    <row r="55" spans="1:11" x14ac:dyDescent="0.3">
      <c r="A55" s="25" t="s">
        <v>52</v>
      </c>
      <c r="B55" s="26"/>
      <c r="C55" s="26"/>
      <c r="D55" s="26"/>
      <c r="E55" s="26"/>
      <c r="F55" s="26"/>
      <c r="G55" s="26"/>
      <c r="H55" s="26" t="s">
        <v>82</v>
      </c>
      <c r="I55" s="26"/>
      <c r="J55" s="26"/>
      <c r="K55" s="27"/>
    </row>
    <row r="56" spans="1:11" x14ac:dyDescent="0.3">
      <c r="A56" s="22" t="s">
        <v>53</v>
      </c>
      <c r="B56" s="23"/>
      <c r="C56" s="23"/>
      <c r="D56" s="23"/>
      <c r="E56" s="23"/>
      <c r="F56" s="23"/>
      <c r="G56" s="23"/>
      <c r="H56" s="23" t="s">
        <v>82</v>
      </c>
      <c r="I56" s="23"/>
      <c r="J56" s="23"/>
      <c r="K56" s="24"/>
    </row>
    <row r="57" spans="1:11" x14ac:dyDescent="0.3">
      <c r="A57" s="25" t="s">
        <v>54</v>
      </c>
      <c r="B57" s="26"/>
      <c r="C57" s="26"/>
      <c r="D57" s="26"/>
      <c r="E57" s="26"/>
      <c r="F57" s="26"/>
      <c r="G57" s="26"/>
      <c r="H57" s="26" t="s">
        <v>82</v>
      </c>
      <c r="I57" s="26"/>
      <c r="J57" s="26"/>
      <c r="K57" s="27"/>
    </row>
    <row r="58" spans="1:11" x14ac:dyDescent="0.3">
      <c r="A58" s="22" t="s">
        <v>55</v>
      </c>
      <c r="B58" s="23"/>
      <c r="C58" s="23"/>
      <c r="D58" s="23"/>
      <c r="E58" s="23"/>
      <c r="F58" s="23"/>
      <c r="G58" s="23"/>
      <c r="H58" s="23" t="s">
        <v>82</v>
      </c>
      <c r="I58" s="23"/>
      <c r="J58" s="23"/>
      <c r="K58" s="24"/>
    </row>
    <row r="59" spans="1:11" x14ac:dyDescent="0.3">
      <c r="A59" s="25" t="s">
        <v>56</v>
      </c>
      <c r="B59" s="26"/>
      <c r="C59" s="26"/>
      <c r="D59" s="26"/>
      <c r="E59" s="26"/>
      <c r="F59" s="26"/>
      <c r="G59" s="26"/>
      <c r="H59" s="26" t="s">
        <v>82</v>
      </c>
      <c r="I59" s="26"/>
      <c r="J59" s="26"/>
      <c r="K59" s="27"/>
    </row>
    <row r="60" spans="1:11" x14ac:dyDescent="0.3">
      <c r="A60" s="22" t="s">
        <v>57</v>
      </c>
      <c r="B60" s="23"/>
      <c r="C60" s="23"/>
      <c r="D60" s="23"/>
      <c r="E60" s="23"/>
      <c r="F60" s="23"/>
      <c r="G60" s="23"/>
      <c r="H60" s="23" t="s">
        <v>82</v>
      </c>
      <c r="I60" s="23"/>
      <c r="J60" s="23"/>
      <c r="K60" s="24"/>
    </row>
    <row r="61" spans="1:11" x14ac:dyDescent="0.3">
      <c r="A61" s="25" t="s">
        <v>58</v>
      </c>
      <c r="B61" s="26"/>
      <c r="C61" s="26"/>
      <c r="D61" s="26"/>
      <c r="E61" s="26"/>
      <c r="F61" s="26"/>
      <c r="G61" s="26"/>
      <c r="H61" s="26" t="s">
        <v>82</v>
      </c>
      <c r="I61" s="26"/>
      <c r="J61" s="26"/>
      <c r="K61" s="27"/>
    </row>
    <row r="62" spans="1:11" x14ac:dyDescent="0.3">
      <c r="A62" s="22" t="s">
        <v>59</v>
      </c>
      <c r="B62" s="23"/>
      <c r="C62" s="23"/>
      <c r="D62" s="23"/>
      <c r="E62" s="23"/>
      <c r="F62" s="23"/>
      <c r="G62" s="23"/>
      <c r="H62" s="23" t="s">
        <v>82</v>
      </c>
      <c r="I62" s="23"/>
      <c r="J62" s="23"/>
      <c r="K62" s="24"/>
    </row>
    <row r="63" spans="1:11" x14ac:dyDescent="0.3">
      <c r="A63" s="25" t="s">
        <v>60</v>
      </c>
      <c r="B63" s="26"/>
      <c r="C63" s="26"/>
      <c r="D63" s="26"/>
      <c r="E63" s="26"/>
      <c r="F63" s="26"/>
      <c r="G63" s="26"/>
      <c r="H63" s="26" t="s">
        <v>82</v>
      </c>
      <c r="I63" s="26"/>
      <c r="J63" s="26"/>
      <c r="K63" s="27"/>
    </row>
    <row r="64" spans="1:11" x14ac:dyDescent="0.3">
      <c r="A64" s="22" t="s">
        <v>61</v>
      </c>
      <c r="B64" s="23"/>
      <c r="C64" s="23"/>
      <c r="D64" s="23"/>
      <c r="E64" s="23"/>
      <c r="F64" s="23"/>
      <c r="G64" s="23"/>
      <c r="H64" s="23" t="s">
        <v>82</v>
      </c>
      <c r="I64" s="23"/>
      <c r="J64" s="23"/>
      <c r="K64" s="24"/>
    </row>
    <row r="65" spans="1:11" x14ac:dyDescent="0.3">
      <c r="A65" s="25" t="s">
        <v>62</v>
      </c>
      <c r="B65" s="26"/>
      <c r="C65" s="26"/>
      <c r="D65" s="26"/>
      <c r="E65" s="26"/>
      <c r="F65" s="26"/>
      <c r="G65" s="26"/>
      <c r="H65" s="26" t="s">
        <v>82</v>
      </c>
      <c r="I65" s="26"/>
      <c r="J65" s="26"/>
      <c r="K65" s="27"/>
    </row>
    <row r="66" spans="1:11" x14ac:dyDescent="0.3">
      <c r="A66" s="22" t="s">
        <v>63</v>
      </c>
      <c r="B66" s="23"/>
      <c r="C66" s="23"/>
      <c r="D66" s="23"/>
      <c r="E66" s="23"/>
      <c r="F66" s="23"/>
      <c r="G66" s="23"/>
      <c r="H66" s="23" t="s">
        <v>82</v>
      </c>
      <c r="I66" s="23"/>
      <c r="J66" s="23"/>
      <c r="K66" s="24"/>
    </row>
    <row r="67" spans="1:11" x14ac:dyDescent="0.3">
      <c r="A67" s="25" t="s">
        <v>64</v>
      </c>
      <c r="B67" s="26"/>
      <c r="C67" s="26"/>
      <c r="D67" s="26"/>
      <c r="E67" s="26"/>
      <c r="F67" s="26"/>
      <c r="G67" s="26"/>
      <c r="H67" s="26" t="s">
        <v>82</v>
      </c>
      <c r="I67" s="26"/>
      <c r="J67" s="26"/>
      <c r="K67" s="27"/>
    </row>
    <row r="68" spans="1:11" x14ac:dyDescent="0.3">
      <c r="A68" s="22" t="s">
        <v>65</v>
      </c>
      <c r="B68" s="23"/>
      <c r="C68" s="23"/>
      <c r="D68" s="23"/>
      <c r="E68" s="23"/>
      <c r="F68" s="23"/>
      <c r="G68" s="23"/>
      <c r="H68" s="23" t="s">
        <v>82</v>
      </c>
      <c r="I68" s="23"/>
      <c r="J68" s="23"/>
      <c r="K68" s="24"/>
    </row>
    <row r="69" spans="1:11" x14ac:dyDescent="0.3">
      <c r="A69" s="25" t="s">
        <v>66</v>
      </c>
      <c r="B69" s="26"/>
      <c r="C69" s="26"/>
      <c r="D69" s="26"/>
      <c r="E69" s="26"/>
      <c r="F69" s="26"/>
      <c r="G69" s="26"/>
      <c r="H69" s="26" t="s">
        <v>82</v>
      </c>
      <c r="I69" s="26"/>
      <c r="J69" s="26"/>
      <c r="K69" s="27"/>
    </row>
    <row r="70" spans="1:11" x14ac:dyDescent="0.3">
      <c r="A70" s="22" t="s">
        <v>67</v>
      </c>
      <c r="B70" s="23"/>
      <c r="C70" s="23"/>
      <c r="D70" s="23"/>
      <c r="E70" s="23"/>
      <c r="F70" s="23"/>
      <c r="G70" s="23"/>
      <c r="H70" s="23" t="s">
        <v>82</v>
      </c>
      <c r="I70" s="23"/>
      <c r="J70" s="23"/>
      <c r="K70" s="24"/>
    </row>
    <row r="71" spans="1:11" x14ac:dyDescent="0.3">
      <c r="A71" s="25" t="s">
        <v>68</v>
      </c>
      <c r="B71" s="26"/>
      <c r="C71" s="26"/>
      <c r="D71" s="26"/>
      <c r="E71" s="26"/>
      <c r="F71" s="26"/>
      <c r="G71" s="26"/>
      <c r="H71" s="26" t="s">
        <v>82</v>
      </c>
      <c r="I71" s="26"/>
      <c r="J71" s="26"/>
      <c r="K71" s="27"/>
    </row>
    <row r="72" spans="1:11" x14ac:dyDescent="0.3">
      <c r="A72" s="22" t="s">
        <v>69</v>
      </c>
      <c r="B72" s="23"/>
      <c r="C72" s="23"/>
      <c r="D72" s="23"/>
      <c r="E72" s="23"/>
      <c r="F72" s="23"/>
      <c r="G72" s="23"/>
      <c r="H72" s="23" t="s">
        <v>82</v>
      </c>
      <c r="I72" s="23"/>
      <c r="J72" s="23"/>
      <c r="K72" s="24"/>
    </row>
    <row r="73" spans="1:11" x14ac:dyDescent="0.3">
      <c r="A73" s="25" t="s">
        <v>70</v>
      </c>
      <c r="B73" s="26"/>
      <c r="C73" s="26"/>
      <c r="D73" s="26"/>
      <c r="E73" s="26"/>
      <c r="F73" s="26"/>
      <c r="G73" s="26"/>
      <c r="H73" s="26" t="s">
        <v>82</v>
      </c>
      <c r="I73" s="26"/>
      <c r="J73" s="26"/>
      <c r="K73" s="27"/>
    </row>
    <row r="74" spans="1:11" x14ac:dyDescent="0.3">
      <c r="A74" s="22" t="s">
        <v>71</v>
      </c>
      <c r="B74" s="23"/>
      <c r="C74" s="23"/>
      <c r="D74" s="23"/>
      <c r="E74" s="23"/>
      <c r="F74" s="23"/>
      <c r="G74" s="23"/>
      <c r="H74" s="23" t="s">
        <v>82</v>
      </c>
      <c r="I74" s="23"/>
      <c r="J74" s="23"/>
      <c r="K74" s="24"/>
    </row>
    <row r="75" spans="1:11" x14ac:dyDescent="0.3">
      <c r="A75" s="25" t="s">
        <v>72</v>
      </c>
      <c r="B75" s="26"/>
      <c r="C75" s="26"/>
      <c r="D75" s="26"/>
      <c r="E75" s="26"/>
      <c r="F75" s="26"/>
      <c r="G75" s="26"/>
      <c r="H75" s="26" t="s">
        <v>82</v>
      </c>
      <c r="I75" s="26"/>
      <c r="J75" s="26"/>
      <c r="K75" s="27"/>
    </row>
    <row r="76" spans="1:11" x14ac:dyDescent="0.3">
      <c r="A76" s="22" t="s">
        <v>73</v>
      </c>
      <c r="B76" s="23"/>
      <c r="C76" s="23"/>
      <c r="D76" s="23"/>
      <c r="E76" s="23"/>
      <c r="F76" s="23"/>
      <c r="G76" s="23"/>
      <c r="H76" s="23" t="s">
        <v>82</v>
      </c>
      <c r="I76" s="23"/>
      <c r="J76" s="23"/>
      <c r="K76" s="24"/>
    </row>
    <row r="77" spans="1:11" x14ac:dyDescent="0.3">
      <c r="A77" s="25" t="s">
        <v>74</v>
      </c>
      <c r="B77" s="26"/>
      <c r="C77" s="26"/>
      <c r="D77" s="26"/>
      <c r="E77" s="26"/>
      <c r="F77" s="26"/>
      <c r="G77" s="26"/>
      <c r="H77" s="26" t="s">
        <v>82</v>
      </c>
      <c r="I77" s="26"/>
      <c r="J77" s="26"/>
      <c r="K77" s="27"/>
    </row>
    <row r="78" spans="1:11" x14ac:dyDescent="0.3">
      <c r="A78" s="22" t="s">
        <v>75</v>
      </c>
      <c r="B78" s="23"/>
      <c r="C78" s="23"/>
      <c r="D78" s="23"/>
      <c r="E78" s="23"/>
      <c r="F78" s="23"/>
      <c r="G78" s="23"/>
      <c r="H78" s="23" t="s">
        <v>82</v>
      </c>
      <c r="I78" s="23"/>
      <c r="J78" s="23"/>
      <c r="K78" s="24"/>
    </row>
    <row r="79" spans="1:11" x14ac:dyDescent="0.3">
      <c r="A79" s="25" t="s">
        <v>76</v>
      </c>
      <c r="B79" s="26"/>
      <c r="C79" s="26"/>
      <c r="D79" s="26"/>
      <c r="E79" s="26"/>
      <c r="F79" s="26"/>
      <c r="G79" s="26"/>
      <c r="H79" s="26" t="s">
        <v>82</v>
      </c>
      <c r="I79" s="26"/>
      <c r="J79" s="26"/>
      <c r="K79" s="27"/>
    </row>
    <row r="80" spans="1:11" x14ac:dyDescent="0.3">
      <c r="A80" s="22" t="s">
        <v>77</v>
      </c>
      <c r="B80" s="23"/>
      <c r="C80" s="23"/>
      <c r="D80" s="23"/>
      <c r="E80" s="23"/>
      <c r="F80" s="23"/>
      <c r="G80" s="23"/>
      <c r="H80" s="23" t="s">
        <v>82</v>
      </c>
      <c r="I80" s="23"/>
      <c r="J80" s="23"/>
      <c r="K80" s="24"/>
    </row>
    <row r="81" spans="1:11" x14ac:dyDescent="0.3">
      <c r="A81" s="14" t="s">
        <v>78</v>
      </c>
      <c r="B81" s="15"/>
      <c r="C81" s="15"/>
      <c r="D81" s="15"/>
      <c r="E81" s="15"/>
      <c r="F81" s="15"/>
      <c r="G81" s="15"/>
      <c r="H81" s="15"/>
      <c r="I81" s="15"/>
      <c r="J81" s="15"/>
      <c r="K81" s="16"/>
    </row>
    <row r="82" spans="1:11" x14ac:dyDescent="0.3">
      <c r="A82" s="2"/>
      <c r="B82" s="2"/>
      <c r="C82" s="2"/>
      <c r="D82" s="2"/>
      <c r="E82" s="2"/>
      <c r="F82" s="2"/>
      <c r="G82" s="2"/>
      <c r="H82" s="2"/>
      <c r="I82" s="2"/>
      <c r="J82" s="2"/>
      <c r="K82" s="2"/>
    </row>
    <row r="83" spans="1:11" x14ac:dyDescent="0.3">
      <c r="A83" s="2"/>
      <c r="B83" s="2"/>
      <c r="C83" s="2"/>
      <c r="D83" s="2"/>
      <c r="E83" s="2"/>
      <c r="F83" s="2"/>
      <c r="G83" s="2"/>
      <c r="H83" s="2"/>
      <c r="I83" s="2"/>
      <c r="J83" s="2"/>
      <c r="K83" s="2"/>
    </row>
    <row r="84" spans="1:11" x14ac:dyDescent="0.3">
      <c r="A84" s="2"/>
      <c r="B84" s="2"/>
      <c r="C84" s="2"/>
      <c r="D84" s="2"/>
      <c r="E84" s="2"/>
      <c r="F84" s="2"/>
      <c r="G84" s="2"/>
      <c r="H84" s="2"/>
      <c r="I84" s="2"/>
      <c r="J84" s="2"/>
      <c r="K84" s="2"/>
    </row>
    <row r="85" spans="1:11" x14ac:dyDescent="0.3">
      <c r="A85" s="2"/>
      <c r="B85" s="2"/>
      <c r="C85" s="2"/>
      <c r="D85" s="2"/>
      <c r="E85" s="2"/>
      <c r="F85" s="2"/>
      <c r="G85" s="2"/>
      <c r="H85" s="2"/>
      <c r="I85" s="2"/>
      <c r="J85" s="2"/>
      <c r="K85" s="2"/>
    </row>
    <row r="86" spans="1:11" x14ac:dyDescent="0.3">
      <c r="A86" s="2"/>
      <c r="B86" s="2"/>
      <c r="C86" s="2"/>
      <c r="D86" s="2"/>
      <c r="E86" s="2"/>
      <c r="F86" s="2"/>
      <c r="G86" s="2"/>
      <c r="H86" s="2"/>
      <c r="I86" s="2"/>
      <c r="J86" s="2"/>
      <c r="K86" s="2"/>
    </row>
    <row r="87" spans="1:11" x14ac:dyDescent="0.3">
      <c r="A87" s="2"/>
      <c r="B87" s="2"/>
      <c r="C87" s="2"/>
      <c r="D87" s="2"/>
      <c r="E87" s="2"/>
      <c r="F87" s="2"/>
      <c r="G87" s="2"/>
      <c r="H87" s="2"/>
      <c r="I87" s="2"/>
      <c r="J87" s="2"/>
      <c r="K87" s="2"/>
    </row>
    <row r="88" spans="1:11" x14ac:dyDescent="0.3">
      <c r="A88" s="2"/>
      <c r="B88" s="2"/>
      <c r="C88" s="2"/>
      <c r="D88" s="2"/>
      <c r="E88" s="2"/>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5" spans="1:11" x14ac:dyDescent="0.3">
      <c r="A95" s="2"/>
      <c r="B95" s="2"/>
      <c r="C95" s="2"/>
      <c r="D95" s="2"/>
      <c r="E95" s="2"/>
      <c r="F95" s="2"/>
      <c r="G95" s="2"/>
      <c r="H95" s="2"/>
      <c r="I95" s="2"/>
      <c r="J95" s="2"/>
      <c r="K95" s="2"/>
    </row>
    <row r="96" spans="1:11" x14ac:dyDescent="0.3">
      <c r="A96" s="2"/>
      <c r="B96" s="2"/>
      <c r="C96" s="2"/>
      <c r="D96" s="2"/>
      <c r="E96" s="2"/>
      <c r="F96" s="2"/>
      <c r="G96" s="2"/>
      <c r="H96" s="2"/>
      <c r="I96" s="2"/>
      <c r="J96" s="2"/>
      <c r="K96" s="2"/>
    </row>
    <row r="97" spans="1:11" x14ac:dyDescent="0.3">
      <c r="A97" s="2"/>
      <c r="B97" s="2"/>
      <c r="C97" s="2"/>
      <c r="D97" s="2"/>
      <c r="E97" s="2"/>
      <c r="F97" s="2"/>
      <c r="G97" s="2"/>
      <c r="H97" s="2"/>
      <c r="I97" s="2"/>
      <c r="J97" s="2"/>
      <c r="K97" s="2"/>
    </row>
    <row r="98" spans="1:11" x14ac:dyDescent="0.3">
      <c r="A98" s="2"/>
      <c r="B98" s="2"/>
      <c r="C98" s="2"/>
      <c r="D98" s="2"/>
      <c r="E98" s="2"/>
      <c r="F98" s="2"/>
      <c r="G98" s="2"/>
      <c r="H98" s="2"/>
      <c r="I98" s="2"/>
      <c r="J98" s="2"/>
      <c r="K98" s="2"/>
    </row>
    <row r="99" spans="1:11" x14ac:dyDescent="0.3">
      <c r="A99" s="2"/>
      <c r="B99" s="2"/>
      <c r="C99" s="2"/>
      <c r="D99" s="2"/>
      <c r="E99" s="2"/>
      <c r="F99" s="2"/>
      <c r="G99" s="2"/>
      <c r="H99" s="2"/>
      <c r="I99" s="2"/>
      <c r="J99" s="2"/>
      <c r="K99" s="2"/>
    </row>
    <row r="100" spans="1:11" x14ac:dyDescent="0.3">
      <c r="A100" s="2"/>
      <c r="B100" s="2"/>
      <c r="C100" s="2"/>
      <c r="D100" s="2"/>
      <c r="E100" s="2"/>
      <c r="F100" s="2"/>
      <c r="G100" s="2"/>
      <c r="H100" s="2"/>
      <c r="I100" s="2"/>
      <c r="J100" s="2"/>
      <c r="K100" s="2"/>
    </row>
    <row r="101" spans="1:11" x14ac:dyDescent="0.3">
      <c r="A101" s="2"/>
      <c r="B101" s="2"/>
      <c r="C101" s="2"/>
      <c r="D101" s="2"/>
      <c r="E101" s="2"/>
      <c r="F101" s="2"/>
      <c r="G101" s="2"/>
      <c r="H101" s="2"/>
      <c r="I101" s="2"/>
      <c r="J101" s="2"/>
      <c r="K101" s="2"/>
    </row>
    <row r="102" spans="1:11" x14ac:dyDescent="0.3">
      <c r="A102" s="2"/>
      <c r="B102" s="2"/>
      <c r="C102" s="2"/>
      <c r="D102" s="2"/>
      <c r="E102" s="2"/>
      <c r="F102" s="2"/>
      <c r="G102" s="2"/>
      <c r="H102" s="2"/>
      <c r="I102" s="2"/>
      <c r="J102" s="2"/>
      <c r="K102" s="2"/>
    </row>
    <row r="103" spans="1:11" x14ac:dyDescent="0.3">
      <c r="A103" s="2"/>
      <c r="B103" s="2"/>
      <c r="C103" s="2"/>
      <c r="D103" s="2"/>
      <c r="E103" s="2"/>
      <c r="F103" s="2"/>
      <c r="G103" s="2"/>
      <c r="H103" s="2"/>
      <c r="I103" s="2"/>
      <c r="J103" s="2"/>
      <c r="K103" s="2"/>
    </row>
    <row r="104" spans="1:11" x14ac:dyDescent="0.3">
      <c r="A104" s="2"/>
      <c r="B104" s="2"/>
      <c r="C104" s="2"/>
      <c r="D104" s="2"/>
      <c r="E104" s="2"/>
      <c r="F104" s="2"/>
      <c r="G104" s="2"/>
      <c r="H104" s="2"/>
      <c r="I104" s="2"/>
      <c r="J104" s="2"/>
      <c r="K104" s="2"/>
    </row>
    <row r="105" spans="1:11" x14ac:dyDescent="0.3">
      <c r="A105" s="2"/>
      <c r="B105" s="2"/>
      <c r="C105" s="2"/>
      <c r="D105" s="2"/>
      <c r="E105" s="2"/>
      <c r="F105" s="2"/>
      <c r="G105" s="2"/>
      <c r="H105" s="2"/>
      <c r="I105" s="2"/>
      <c r="J105" s="2"/>
      <c r="K105" s="2"/>
    </row>
    <row r="106" spans="1:11" x14ac:dyDescent="0.3">
      <c r="A106" s="2"/>
      <c r="B106" s="2"/>
      <c r="C106" s="2"/>
      <c r="D106" s="2"/>
      <c r="E106" s="2"/>
      <c r="F106" s="2"/>
      <c r="G106" s="2"/>
      <c r="H106" s="2"/>
      <c r="I106" s="2"/>
      <c r="J106" s="2"/>
      <c r="K106" s="2"/>
    </row>
    <row r="107" spans="1:11" x14ac:dyDescent="0.3">
      <c r="A107" s="2"/>
      <c r="B107" s="2"/>
      <c r="C107" s="2"/>
      <c r="D107" s="2"/>
      <c r="E107" s="2"/>
      <c r="F107" s="2"/>
      <c r="G107" s="2"/>
      <c r="H107" s="2"/>
      <c r="I107" s="2"/>
      <c r="J107" s="2"/>
      <c r="K107" s="2"/>
    </row>
    <row r="108" spans="1:11" x14ac:dyDescent="0.3">
      <c r="A108" s="2"/>
      <c r="B108" s="2"/>
      <c r="C108" s="2"/>
      <c r="D108" s="2"/>
      <c r="E108" s="2"/>
      <c r="F108" s="2"/>
      <c r="G108" s="2"/>
      <c r="H108" s="2"/>
      <c r="I108" s="2"/>
      <c r="J108" s="2"/>
      <c r="K108" s="2"/>
    </row>
    <row r="109" spans="1:11" x14ac:dyDescent="0.3">
      <c r="A109" s="2"/>
      <c r="B109" s="2"/>
      <c r="C109" s="2"/>
      <c r="D109" s="2"/>
      <c r="E109" s="2"/>
      <c r="F109" s="2"/>
      <c r="G109" s="2"/>
      <c r="H109" s="2"/>
      <c r="I109" s="2"/>
      <c r="J109" s="2"/>
      <c r="K109" s="2"/>
    </row>
  </sheetData>
  <mergeCells count="12">
    <mergeCell ref="A15:A17"/>
    <mergeCell ref="B15:B17"/>
    <mergeCell ref="F15:F17"/>
    <mergeCell ref="E15:E17"/>
    <mergeCell ref="G15:G17"/>
    <mergeCell ref="A12:A14"/>
    <mergeCell ref="B12:B14"/>
    <mergeCell ref="F12:F14"/>
    <mergeCell ref="B2:C2"/>
    <mergeCell ref="F9:F11"/>
    <mergeCell ref="A9:A11"/>
    <mergeCell ref="B9:B11"/>
  </mergeCells>
  <conditionalFormatting sqref="A9:B9 D9:D10 F18:K81 D18:D81 A18:B81 G9:K10">
    <cfRule type="expression" dxfId="118" priority="99">
      <formula>$H9="Fail"</formula>
    </cfRule>
    <cfRule type="expression" dxfId="117" priority="100">
      <formula>$H9="Pass"</formula>
    </cfRule>
  </conditionalFormatting>
  <conditionalFormatting sqref="C9:C10 C18:C81">
    <cfRule type="expression" dxfId="116" priority="97">
      <formula>$H9="Fail"</formula>
    </cfRule>
    <cfRule type="expression" dxfId="115" priority="98">
      <formula>$H9="Pass"</formula>
    </cfRule>
  </conditionalFormatting>
  <conditionalFormatting sqref="E9:E10 E18:E81">
    <cfRule type="expression" dxfId="114" priority="95">
      <formula>$H9="Fail"</formula>
    </cfRule>
    <cfRule type="expression" dxfId="113" priority="96">
      <formula>$H9="Pass"</formula>
    </cfRule>
  </conditionalFormatting>
  <conditionalFormatting sqref="D11 G11:I11 K11">
    <cfRule type="expression" dxfId="112" priority="93">
      <formula>$H11="Fail"</formula>
    </cfRule>
    <cfRule type="expression" dxfId="111" priority="94">
      <formula>$H11="Pass"</formula>
    </cfRule>
  </conditionalFormatting>
  <conditionalFormatting sqref="C11">
    <cfRule type="expression" dxfId="110" priority="91">
      <formula>$H11="Fail"</formula>
    </cfRule>
    <cfRule type="expression" dxfId="109" priority="92">
      <formula>$H11="Pass"</formula>
    </cfRule>
  </conditionalFormatting>
  <conditionalFormatting sqref="C17">
    <cfRule type="expression" dxfId="108" priority="25">
      <formula>$H17="Fail"</formula>
    </cfRule>
    <cfRule type="expression" dxfId="107" priority="26">
      <formula>$H17="Pass"</formula>
    </cfRule>
  </conditionalFormatting>
  <conditionalFormatting sqref="F9">
    <cfRule type="expression" dxfId="106" priority="83">
      <formula>$H9="Fail"</formula>
    </cfRule>
    <cfRule type="expression" dxfId="105" priority="84">
      <formula>$H9="Pass"</formula>
    </cfRule>
  </conditionalFormatting>
  <conditionalFormatting sqref="J11">
    <cfRule type="expression" dxfId="104" priority="79">
      <formula>$H11="Fail"</formula>
    </cfRule>
    <cfRule type="expression" dxfId="103" priority="80">
      <formula>$H11="Pass"</formula>
    </cfRule>
  </conditionalFormatting>
  <conditionalFormatting sqref="E11">
    <cfRule type="expression" dxfId="102" priority="77">
      <formula>$H11="Fail"</formula>
    </cfRule>
    <cfRule type="expression" dxfId="101" priority="78">
      <formula>$H11="Pass"</formula>
    </cfRule>
  </conditionalFormatting>
  <conditionalFormatting sqref="C14">
    <cfRule type="expression" dxfId="100" priority="59">
      <formula>$H14="Fail"</formula>
    </cfRule>
    <cfRule type="expression" dxfId="99" priority="60">
      <formula>$H14="Pass"</formula>
    </cfRule>
  </conditionalFormatting>
  <conditionalFormatting sqref="D17 H17 K17">
    <cfRule type="expression" dxfId="98" priority="35">
      <formula>$H17="Fail"</formula>
    </cfRule>
    <cfRule type="expression" dxfId="97" priority="36">
      <formula>$H17="Pass"</formula>
    </cfRule>
  </conditionalFormatting>
  <conditionalFormatting sqref="I17">
    <cfRule type="expression" dxfId="96" priority="21">
      <formula>$H17="Fail"</formula>
    </cfRule>
    <cfRule type="expression" dxfId="95" priority="22">
      <formula>$H17="Pass"</formula>
    </cfRule>
  </conditionalFormatting>
  <conditionalFormatting sqref="J17">
    <cfRule type="expression" dxfId="94" priority="19">
      <formula>$H17="Fail"</formula>
    </cfRule>
    <cfRule type="expression" dxfId="93" priority="20">
      <formula>$H17="Pass"</formula>
    </cfRule>
  </conditionalFormatting>
  <conditionalFormatting sqref="A12:B12 G12:K13 D12:D13">
    <cfRule type="expression" dxfId="92" priority="75">
      <formula>$H12="Fail"</formula>
    </cfRule>
    <cfRule type="expression" dxfId="91" priority="76">
      <formula>$H12="Pass"</formula>
    </cfRule>
  </conditionalFormatting>
  <conditionalFormatting sqref="C12:C13">
    <cfRule type="expression" dxfId="90" priority="73">
      <formula>$H12="Fail"</formula>
    </cfRule>
    <cfRule type="expression" dxfId="89" priority="74">
      <formula>$H12="Pass"</formula>
    </cfRule>
  </conditionalFormatting>
  <conditionalFormatting sqref="E12:E13">
    <cfRule type="expression" dxfId="88" priority="71">
      <formula>$H12="Fail"</formula>
    </cfRule>
    <cfRule type="expression" dxfId="87" priority="72">
      <formula>$H12="Pass"</formula>
    </cfRule>
  </conditionalFormatting>
  <conditionalFormatting sqref="D14 G14:I14 K14">
    <cfRule type="expression" dxfId="86" priority="69">
      <formula>$H14="Fail"</formula>
    </cfRule>
    <cfRule type="expression" dxfId="85" priority="70">
      <formula>$H14="Pass"</formula>
    </cfRule>
  </conditionalFormatting>
  <conditionalFormatting sqref="F12">
    <cfRule type="expression" dxfId="84" priority="65">
      <formula>$H12="Fail"</formula>
    </cfRule>
    <cfRule type="expression" dxfId="83" priority="66">
      <formula>$H12="Pass"</formula>
    </cfRule>
  </conditionalFormatting>
  <conditionalFormatting sqref="A15:B15 D15:D16 H15:K16">
    <cfRule type="expression" dxfId="82" priority="41">
      <formula>$H15="Fail"</formula>
    </cfRule>
    <cfRule type="expression" dxfId="81" priority="42">
      <formula>$H15="Pass"</formula>
    </cfRule>
  </conditionalFormatting>
  <conditionalFormatting sqref="J14">
    <cfRule type="expression" dxfId="80" priority="63">
      <formula>$H14="Fail"</formula>
    </cfRule>
    <cfRule type="expression" dxfId="79" priority="64">
      <formula>$H14="Pass"</formula>
    </cfRule>
  </conditionalFormatting>
  <conditionalFormatting sqref="E14">
    <cfRule type="expression" dxfId="78" priority="61">
      <formula>$H14="Fail"</formula>
    </cfRule>
    <cfRule type="expression" dxfId="77" priority="62">
      <formula>$H14="Pass"</formula>
    </cfRule>
  </conditionalFormatting>
  <conditionalFormatting sqref="F15">
    <cfRule type="expression" dxfId="76" priority="31">
      <formula>$H15="Fail"</formula>
    </cfRule>
    <cfRule type="expression" dxfId="75" priority="32">
      <formula>$H15="Pass"</formula>
    </cfRule>
  </conditionalFormatting>
  <conditionalFormatting sqref="C15:C16">
    <cfRule type="expression" dxfId="74" priority="39">
      <formula>$H15="Fail"</formula>
    </cfRule>
    <cfRule type="expression" dxfId="73" priority="40">
      <formula>$H15="Pass"</formula>
    </cfRule>
  </conditionalFormatting>
  <conditionalFormatting sqref="E15">
    <cfRule type="expression" dxfId="72" priority="37">
      <formula>$H15="Fail"</formula>
    </cfRule>
    <cfRule type="expression" dxfId="71" priority="38">
      <formula>$H15="Pass"</formula>
    </cfRule>
  </conditionalFormatting>
  <conditionalFormatting sqref="G15">
    <cfRule type="expression" dxfId="70" priority="23">
      <formula>$H15="Fail"</formula>
    </cfRule>
    <cfRule type="expression" dxfId="69" priority="24">
      <formula>$H15="Pass"</formula>
    </cfRule>
  </conditionalFormatting>
  <hyperlinks>
    <hyperlink ref="B4"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102"/>
  <sheetViews>
    <sheetView tabSelected="1" workbookViewId="0">
      <pane xSplit="2" ySplit="8" topLeftCell="C9" activePane="bottomRight" state="frozen"/>
      <selection pane="topRight" activeCell="C1" sqref="C1"/>
      <selection pane="bottomLeft" activeCell="A9" sqref="A9"/>
      <selection pane="bottomRight" activeCell="B9" sqref="B9"/>
    </sheetView>
  </sheetViews>
  <sheetFormatPr defaultRowHeight="14.4" x14ac:dyDescent="0.3"/>
  <cols>
    <col min="1" max="1" width="15.21875" customWidth="1"/>
    <col min="2" max="2" width="40.5546875" style="70" customWidth="1"/>
    <col min="3" max="3" width="19.88671875" customWidth="1"/>
    <col min="4" max="4" width="37" customWidth="1"/>
    <col min="5" max="5" width="23.6640625" style="69" customWidth="1"/>
    <col min="6" max="6" width="12.21875" style="69" customWidth="1"/>
    <col min="7" max="7" width="20.6640625" customWidth="1"/>
    <col min="8" max="8" width="11.6640625" customWidth="1"/>
    <col min="9" max="9" width="11.44140625" customWidth="1"/>
    <col min="10" max="10" width="15.5546875" customWidth="1"/>
    <col min="11" max="11" width="37.88671875" customWidth="1"/>
  </cols>
  <sheetData>
    <row r="1" spans="1:13" ht="20.399999999999999" thickBot="1" x14ac:dyDescent="0.45">
      <c r="A1" s="1" t="s">
        <v>83</v>
      </c>
      <c r="B1" s="71" t="s">
        <v>183</v>
      </c>
      <c r="C1" s="21"/>
      <c r="D1" s="19"/>
      <c r="E1" s="66"/>
      <c r="F1" s="66"/>
      <c r="G1" s="1" t="s">
        <v>84</v>
      </c>
      <c r="H1" s="19"/>
      <c r="J1" s="5" t="s">
        <v>94</v>
      </c>
      <c r="M1" s="7"/>
    </row>
    <row r="2" spans="1:13" ht="15.6" customHeight="1" thickTop="1" x14ac:dyDescent="0.3">
      <c r="A2" s="3" t="s">
        <v>10</v>
      </c>
      <c r="B2" s="96" t="s">
        <v>185</v>
      </c>
      <c r="C2" s="63"/>
      <c r="D2" s="63"/>
      <c r="E2" s="63"/>
      <c r="F2" s="65"/>
      <c r="G2" s="3" t="s">
        <v>85</v>
      </c>
      <c r="H2" s="4">
        <f>COUNTIF(H9:H73,"Pass")</f>
        <v>0</v>
      </c>
      <c r="J2" s="6" t="s">
        <v>96</v>
      </c>
    </row>
    <row r="3" spans="1:13" x14ac:dyDescent="0.3">
      <c r="A3" s="3"/>
      <c r="B3" s="96"/>
      <c r="C3" s="65"/>
      <c r="D3" s="65"/>
      <c r="E3" s="67"/>
      <c r="F3" s="67"/>
      <c r="G3" s="3" t="s">
        <v>86</v>
      </c>
      <c r="H3" s="4">
        <f>COUNTIF(H9:H73,"Fail")</f>
        <v>0</v>
      </c>
      <c r="J3" s="6" t="s">
        <v>97</v>
      </c>
    </row>
    <row r="4" spans="1:13" x14ac:dyDescent="0.3">
      <c r="B4" s="96"/>
      <c r="C4" s="17"/>
      <c r="D4" s="17"/>
      <c r="E4" s="68"/>
      <c r="F4" s="68"/>
      <c r="G4" s="3" t="s">
        <v>87</v>
      </c>
      <c r="H4" s="4">
        <f>COUNTIF(H9:H73,"Not Started")</f>
        <v>65</v>
      </c>
    </row>
    <row r="5" spans="1:13" ht="21.6" customHeight="1" x14ac:dyDescent="0.3">
      <c r="B5" s="96"/>
    </row>
    <row r="6" spans="1:13" x14ac:dyDescent="0.3">
      <c r="A6" s="3" t="s">
        <v>11</v>
      </c>
      <c r="B6" s="72" t="s">
        <v>188</v>
      </c>
    </row>
    <row r="8" spans="1:13" s="70" customFormat="1" x14ac:dyDescent="0.3">
      <c r="A8" s="70" t="s">
        <v>5</v>
      </c>
      <c r="B8" s="70" t="s">
        <v>6</v>
      </c>
      <c r="C8" s="70" t="s">
        <v>187</v>
      </c>
      <c r="D8" s="70" t="s">
        <v>186</v>
      </c>
      <c r="E8" s="69" t="s">
        <v>7</v>
      </c>
      <c r="F8" s="69" t="s">
        <v>255</v>
      </c>
      <c r="G8" s="70" t="s">
        <v>8</v>
      </c>
      <c r="H8" s="70" t="s">
        <v>9</v>
      </c>
      <c r="I8" s="70" t="s">
        <v>12</v>
      </c>
      <c r="J8" s="70" t="s">
        <v>14</v>
      </c>
      <c r="K8" s="70" t="s">
        <v>13</v>
      </c>
    </row>
    <row r="9" spans="1:13" ht="86.4" x14ac:dyDescent="0.3">
      <c r="A9" s="61" t="s">
        <v>189</v>
      </c>
      <c r="B9" s="64" t="s">
        <v>258</v>
      </c>
      <c r="C9" s="61" t="s">
        <v>257</v>
      </c>
      <c r="D9" s="61" t="s">
        <v>259</v>
      </c>
      <c r="E9" s="64" t="s">
        <v>260</v>
      </c>
      <c r="F9" s="64" t="s">
        <v>256</v>
      </c>
      <c r="G9" s="64"/>
      <c r="H9" s="61" t="s">
        <v>82</v>
      </c>
      <c r="I9" s="61"/>
      <c r="J9" s="62"/>
      <c r="K9" s="61"/>
    </row>
    <row r="10" spans="1:13" ht="86.4" x14ac:dyDescent="0.3">
      <c r="A10" s="61" t="s">
        <v>190</v>
      </c>
      <c r="B10" s="64" t="s">
        <v>261</v>
      </c>
      <c r="C10" s="61" t="str">
        <f>C9</f>
        <v>Internet Connection.
Parking Calculator is loaded in the browser.</v>
      </c>
      <c r="D10" s="61" t="s">
        <v>262</v>
      </c>
      <c r="E10" s="64" t="s">
        <v>263</v>
      </c>
      <c r="F10" s="64" t="s">
        <v>256</v>
      </c>
      <c r="G10" s="61"/>
      <c r="H10" s="61" t="s">
        <v>82</v>
      </c>
      <c r="I10" s="61"/>
      <c r="J10" s="62"/>
      <c r="K10" s="61"/>
    </row>
    <row r="11" spans="1:13" ht="86.4" x14ac:dyDescent="0.3">
      <c r="A11" s="61" t="s">
        <v>191</v>
      </c>
      <c r="B11" s="64" t="s">
        <v>264</v>
      </c>
      <c r="C11" s="61" t="str">
        <f t="shared" ref="C11:C74" si="0">C10</f>
        <v>Internet Connection.
Parking Calculator is loaded in the browser.</v>
      </c>
      <c r="D11" s="61" t="s">
        <v>265</v>
      </c>
      <c r="E11" s="64" t="s">
        <v>266</v>
      </c>
      <c r="F11" s="64" t="s">
        <v>256</v>
      </c>
      <c r="G11" s="61"/>
      <c r="H11" s="61" t="s">
        <v>82</v>
      </c>
      <c r="I11" s="61"/>
      <c r="J11" s="62"/>
      <c r="K11" s="61"/>
    </row>
    <row r="12" spans="1:13" ht="86.4" x14ac:dyDescent="0.3">
      <c r="A12" s="61" t="s">
        <v>192</v>
      </c>
      <c r="B12" s="64" t="s">
        <v>267</v>
      </c>
      <c r="C12" s="61" t="str">
        <f t="shared" si="0"/>
        <v>Internet Connection.
Parking Calculator is loaded in the browser.</v>
      </c>
      <c r="D12" s="61" t="s">
        <v>268</v>
      </c>
      <c r="E12" s="64" t="s">
        <v>269</v>
      </c>
      <c r="F12" s="64" t="s">
        <v>256</v>
      </c>
      <c r="G12" s="61"/>
      <c r="H12" s="61" t="s">
        <v>82</v>
      </c>
      <c r="I12" s="61"/>
      <c r="J12" s="61"/>
      <c r="K12" s="61"/>
    </row>
    <row r="13" spans="1:13" ht="86.4" x14ac:dyDescent="0.3">
      <c r="A13" s="61" t="s">
        <v>193</v>
      </c>
      <c r="B13" s="64" t="s">
        <v>270</v>
      </c>
      <c r="C13" s="61" t="str">
        <f t="shared" si="0"/>
        <v>Internet Connection.
Parking Calculator is loaded in the browser.</v>
      </c>
      <c r="D13" s="61" t="s">
        <v>271</v>
      </c>
      <c r="E13" s="64" t="s">
        <v>272</v>
      </c>
      <c r="F13" s="64" t="s">
        <v>256</v>
      </c>
      <c r="G13" s="61"/>
      <c r="H13" s="61" t="s">
        <v>82</v>
      </c>
      <c r="I13" s="61"/>
      <c r="J13" s="61"/>
      <c r="K13" s="61"/>
    </row>
    <row r="14" spans="1:13" ht="86.4" x14ac:dyDescent="0.3">
      <c r="A14" s="61" t="s">
        <v>194</v>
      </c>
      <c r="B14" s="64" t="s">
        <v>273</v>
      </c>
      <c r="C14" s="61" t="str">
        <f t="shared" si="0"/>
        <v>Internet Connection.
Parking Calculator is loaded in the browser.</v>
      </c>
      <c r="D14" s="61" t="s">
        <v>274</v>
      </c>
      <c r="E14" s="64" t="s">
        <v>275</v>
      </c>
      <c r="F14" s="64" t="s">
        <v>256</v>
      </c>
      <c r="G14" s="61"/>
      <c r="H14" s="61" t="s">
        <v>82</v>
      </c>
      <c r="I14" s="61"/>
      <c r="J14" s="61"/>
      <c r="K14" s="61"/>
    </row>
    <row r="15" spans="1:13" ht="86.4" x14ac:dyDescent="0.3">
      <c r="A15" s="61" t="s">
        <v>195</v>
      </c>
      <c r="B15" s="64" t="s">
        <v>282</v>
      </c>
      <c r="C15" s="61" t="str">
        <f t="shared" si="0"/>
        <v>Internet Connection.
Parking Calculator is loaded in the browser.</v>
      </c>
      <c r="D15" s="61" t="s">
        <v>276</v>
      </c>
      <c r="E15" s="64" t="s">
        <v>277</v>
      </c>
      <c r="F15" s="64" t="s">
        <v>256</v>
      </c>
      <c r="G15" s="61"/>
      <c r="H15" s="61" t="s">
        <v>82</v>
      </c>
      <c r="I15" s="61"/>
      <c r="J15" s="61"/>
      <c r="K15" s="61"/>
    </row>
    <row r="16" spans="1:13" ht="86.4" x14ac:dyDescent="0.3">
      <c r="A16" s="61" t="s">
        <v>196</v>
      </c>
      <c r="B16" s="64" t="s">
        <v>281</v>
      </c>
      <c r="C16" s="61" t="str">
        <f t="shared" si="0"/>
        <v>Internet Connection.
Parking Calculator is loaded in the browser.</v>
      </c>
      <c r="D16" s="61" t="s">
        <v>278</v>
      </c>
      <c r="E16" s="64" t="s">
        <v>279</v>
      </c>
      <c r="F16" s="64" t="s">
        <v>256</v>
      </c>
      <c r="G16" s="61"/>
      <c r="H16" s="61" t="s">
        <v>82</v>
      </c>
      <c r="I16" s="61"/>
      <c r="J16" s="61"/>
      <c r="K16" s="61"/>
    </row>
    <row r="17" spans="1:11" ht="86.4" x14ac:dyDescent="0.3">
      <c r="A17" s="61" t="s">
        <v>197</v>
      </c>
      <c r="B17" s="64" t="s">
        <v>280</v>
      </c>
      <c r="C17" s="61" t="str">
        <f t="shared" si="0"/>
        <v>Internet Connection.
Parking Calculator is loaded in the browser.</v>
      </c>
      <c r="D17" s="61" t="s">
        <v>284</v>
      </c>
      <c r="E17" s="64" t="s">
        <v>283</v>
      </c>
      <c r="F17" s="64" t="s">
        <v>256</v>
      </c>
      <c r="G17" s="61"/>
      <c r="H17" s="61" t="s">
        <v>82</v>
      </c>
      <c r="I17" s="61"/>
      <c r="J17" s="61"/>
      <c r="K17" s="61"/>
    </row>
    <row r="18" spans="1:11" ht="86.4" x14ac:dyDescent="0.3">
      <c r="A18" s="61" t="s">
        <v>198</v>
      </c>
      <c r="B18" s="64" t="s">
        <v>285</v>
      </c>
      <c r="C18" s="61" t="str">
        <f t="shared" ref="C18" si="1">C17</f>
        <v>Internet Connection.
Parking Calculator is loaded in the browser.</v>
      </c>
      <c r="D18" s="61" t="s">
        <v>286</v>
      </c>
      <c r="E18" s="64" t="s">
        <v>287</v>
      </c>
      <c r="F18" s="64" t="s">
        <v>256</v>
      </c>
      <c r="G18" s="61"/>
      <c r="H18" s="61" t="s">
        <v>82</v>
      </c>
      <c r="I18" s="61"/>
      <c r="J18" s="61"/>
      <c r="K18" s="61"/>
    </row>
    <row r="19" spans="1:11" ht="86.4" x14ac:dyDescent="0.3">
      <c r="A19" s="61" t="s">
        <v>199</v>
      </c>
      <c r="B19" s="64" t="s">
        <v>288</v>
      </c>
      <c r="C19" s="61" t="str">
        <f t="shared" ref="C19" si="2">C18</f>
        <v>Internet Connection.
Parking Calculator is loaded in the browser.</v>
      </c>
      <c r="D19" s="61" t="s">
        <v>290</v>
      </c>
      <c r="E19" s="64" t="s">
        <v>289</v>
      </c>
      <c r="F19" s="64" t="s">
        <v>256</v>
      </c>
      <c r="G19" s="61"/>
      <c r="H19" s="61" t="s">
        <v>82</v>
      </c>
      <c r="I19" s="61"/>
      <c r="J19" s="61"/>
      <c r="K19" s="61"/>
    </row>
    <row r="20" spans="1:11" ht="86.4" x14ac:dyDescent="0.3">
      <c r="A20" s="61" t="s">
        <v>200</v>
      </c>
      <c r="B20" s="64" t="s">
        <v>291</v>
      </c>
      <c r="C20" s="61" t="str">
        <f t="shared" ref="C20" si="3">C19</f>
        <v>Internet Connection.
Parking Calculator is loaded in the browser.</v>
      </c>
      <c r="D20" s="61" t="s">
        <v>293</v>
      </c>
      <c r="E20" s="64" t="s">
        <v>292</v>
      </c>
      <c r="F20" s="64" t="s">
        <v>256</v>
      </c>
      <c r="G20" s="61"/>
      <c r="H20" s="61" t="s">
        <v>82</v>
      </c>
      <c r="I20" s="61"/>
      <c r="J20" s="61"/>
      <c r="K20" s="61"/>
    </row>
    <row r="21" spans="1:11" ht="86.4" x14ac:dyDescent="0.3">
      <c r="A21" s="61" t="s">
        <v>201</v>
      </c>
      <c r="B21" s="64" t="s">
        <v>294</v>
      </c>
      <c r="C21" s="61" t="str">
        <f t="shared" ref="C21" si="4">C20</f>
        <v>Internet Connection.
Parking Calculator is loaded in the browser.</v>
      </c>
      <c r="D21" s="61" t="s">
        <v>296</v>
      </c>
      <c r="E21" s="64" t="s">
        <v>295</v>
      </c>
      <c r="F21" s="64" t="s">
        <v>256</v>
      </c>
      <c r="G21" s="61"/>
      <c r="H21" s="61" t="s">
        <v>82</v>
      </c>
      <c r="I21" s="61"/>
      <c r="J21" s="61"/>
      <c r="K21" s="61"/>
    </row>
    <row r="22" spans="1:11" ht="86.4" x14ac:dyDescent="0.3">
      <c r="A22" s="61" t="s">
        <v>202</v>
      </c>
      <c r="B22" s="64" t="s">
        <v>300</v>
      </c>
      <c r="C22" s="61" t="str">
        <f t="shared" ref="C22" si="5">C21</f>
        <v>Internet Connection.
Parking Calculator is loaded in the browser.</v>
      </c>
      <c r="D22" s="61" t="s">
        <v>298</v>
      </c>
      <c r="E22" s="64" t="s">
        <v>304</v>
      </c>
      <c r="F22" s="64" t="s">
        <v>256</v>
      </c>
      <c r="G22" s="61"/>
      <c r="H22" s="61" t="s">
        <v>82</v>
      </c>
      <c r="I22" s="61"/>
      <c r="J22" s="61"/>
      <c r="K22" s="61"/>
    </row>
    <row r="23" spans="1:11" ht="86.4" x14ac:dyDescent="0.3">
      <c r="A23" s="61" t="s">
        <v>203</v>
      </c>
      <c r="B23" s="64" t="s">
        <v>299</v>
      </c>
      <c r="C23" s="61" t="str">
        <f t="shared" ref="C23" si="6">C22</f>
        <v>Internet Connection.
Parking Calculator is loaded in the browser.</v>
      </c>
      <c r="D23" s="61" t="s">
        <v>297</v>
      </c>
      <c r="E23" s="64" t="s">
        <v>303</v>
      </c>
      <c r="F23" s="64" t="s">
        <v>256</v>
      </c>
      <c r="G23" s="61"/>
      <c r="H23" s="61" t="s">
        <v>82</v>
      </c>
      <c r="I23" s="61"/>
      <c r="J23" s="61"/>
      <c r="K23" s="61"/>
    </row>
    <row r="24" spans="1:11" ht="86.4" x14ac:dyDescent="0.3">
      <c r="A24" s="61" t="s">
        <v>204</v>
      </c>
      <c r="B24" s="64" t="s">
        <v>315</v>
      </c>
      <c r="C24" s="61" t="str">
        <f t="shared" ref="C24" si="7">C23</f>
        <v>Internet Connection.
Parking Calculator is loaded in the browser.</v>
      </c>
      <c r="D24" s="61" t="s">
        <v>301</v>
      </c>
      <c r="E24" s="64" t="s">
        <v>302</v>
      </c>
      <c r="F24" s="64" t="s">
        <v>256</v>
      </c>
      <c r="G24" s="61"/>
      <c r="H24" s="61" t="s">
        <v>82</v>
      </c>
      <c r="I24" s="61"/>
      <c r="J24" s="61"/>
      <c r="K24" s="61"/>
    </row>
    <row r="25" spans="1:11" ht="86.4" x14ac:dyDescent="0.3">
      <c r="A25" s="61" t="s">
        <v>205</v>
      </c>
      <c r="B25" s="64" t="s">
        <v>305</v>
      </c>
      <c r="C25" s="61" t="str">
        <f t="shared" si="0"/>
        <v>Internet Connection.
Parking Calculator is loaded in the browser.</v>
      </c>
      <c r="D25" s="61" t="s">
        <v>343</v>
      </c>
      <c r="E25" s="64" t="s">
        <v>260</v>
      </c>
      <c r="F25" s="64" t="s">
        <v>256</v>
      </c>
      <c r="G25" s="61"/>
      <c r="H25" s="61" t="s">
        <v>82</v>
      </c>
      <c r="I25" s="61"/>
      <c r="J25" s="61"/>
      <c r="K25" s="61"/>
    </row>
    <row r="26" spans="1:11" ht="86.4" x14ac:dyDescent="0.3">
      <c r="A26" s="61" t="s">
        <v>206</v>
      </c>
      <c r="B26" s="64" t="s">
        <v>306</v>
      </c>
      <c r="C26" s="61" t="str">
        <f t="shared" ref="C26" si="8">C25</f>
        <v>Internet Connection.
Parking Calculator is loaded in the browser.</v>
      </c>
      <c r="D26" s="61" t="s">
        <v>308</v>
      </c>
      <c r="E26" s="64" t="s">
        <v>307</v>
      </c>
      <c r="F26" s="64" t="s">
        <v>256</v>
      </c>
      <c r="G26" s="61"/>
      <c r="H26" s="61" t="s">
        <v>82</v>
      </c>
      <c r="I26" s="61"/>
      <c r="J26" s="61"/>
      <c r="K26" s="61"/>
    </row>
    <row r="27" spans="1:11" ht="86.4" x14ac:dyDescent="0.3">
      <c r="A27" s="61" t="s">
        <v>207</v>
      </c>
      <c r="B27" s="64" t="s">
        <v>309</v>
      </c>
      <c r="C27" s="61" t="str">
        <f t="shared" ref="C27" si="9">C26</f>
        <v>Internet Connection.
Parking Calculator is loaded in the browser.</v>
      </c>
      <c r="D27" s="61" t="s">
        <v>317</v>
      </c>
      <c r="E27" s="64" t="s">
        <v>310</v>
      </c>
      <c r="F27" s="64" t="s">
        <v>256</v>
      </c>
      <c r="G27" s="61"/>
      <c r="H27" s="61" t="s">
        <v>82</v>
      </c>
      <c r="I27" s="61"/>
      <c r="J27" s="61"/>
      <c r="K27" s="61"/>
    </row>
    <row r="28" spans="1:11" ht="86.4" x14ac:dyDescent="0.3">
      <c r="A28" s="61" t="s">
        <v>208</v>
      </c>
      <c r="B28" s="64" t="s">
        <v>312</v>
      </c>
      <c r="C28" s="61" t="str">
        <f t="shared" ref="C28" si="10">C27</f>
        <v>Internet Connection.
Parking Calculator is loaded in the browser.</v>
      </c>
      <c r="D28" s="61" t="s">
        <v>316</v>
      </c>
      <c r="E28" s="64" t="s">
        <v>311</v>
      </c>
      <c r="F28" s="64" t="s">
        <v>256</v>
      </c>
      <c r="G28" s="61"/>
      <c r="H28" s="61" t="s">
        <v>82</v>
      </c>
      <c r="I28" s="61"/>
      <c r="J28" s="61"/>
      <c r="K28" s="61"/>
    </row>
    <row r="29" spans="1:11" ht="86.4" x14ac:dyDescent="0.3">
      <c r="A29" s="61" t="s">
        <v>209</v>
      </c>
      <c r="B29" s="64" t="s">
        <v>313</v>
      </c>
      <c r="C29" s="61" t="str">
        <f t="shared" ref="C29" si="11">C28</f>
        <v>Internet Connection.
Parking Calculator is loaded in the browser.</v>
      </c>
      <c r="D29" s="61" t="s">
        <v>318</v>
      </c>
      <c r="E29" s="64" t="s">
        <v>314</v>
      </c>
      <c r="F29" s="64" t="s">
        <v>256</v>
      </c>
      <c r="G29" s="61"/>
      <c r="H29" s="61" t="s">
        <v>82</v>
      </c>
      <c r="I29" s="61"/>
      <c r="J29" s="61"/>
      <c r="K29" s="61"/>
    </row>
    <row r="30" spans="1:11" ht="86.4" x14ac:dyDescent="0.3">
      <c r="A30" s="61" t="s">
        <v>210</v>
      </c>
      <c r="B30" s="64" t="s">
        <v>320</v>
      </c>
      <c r="C30" s="61" t="str">
        <f t="shared" ref="C30" si="12">C29</f>
        <v>Internet Connection.
Parking Calculator is loaded in the browser.</v>
      </c>
      <c r="D30" s="61" t="s">
        <v>321</v>
      </c>
      <c r="E30" s="64" t="s">
        <v>319</v>
      </c>
      <c r="F30" s="64" t="s">
        <v>256</v>
      </c>
      <c r="G30" s="61"/>
      <c r="H30" s="61" t="s">
        <v>82</v>
      </c>
      <c r="I30" s="61"/>
      <c r="J30" s="61"/>
      <c r="K30" s="61"/>
    </row>
    <row r="31" spans="1:11" ht="86.4" x14ac:dyDescent="0.3">
      <c r="A31" s="61" t="s">
        <v>211</v>
      </c>
      <c r="B31" s="64" t="s">
        <v>322</v>
      </c>
      <c r="C31" s="61" t="str">
        <f t="shared" ref="C31" si="13">C30</f>
        <v>Internet Connection.
Parking Calculator is loaded in the browser.</v>
      </c>
      <c r="D31" s="61" t="s">
        <v>324</v>
      </c>
      <c r="E31" s="64" t="s">
        <v>323</v>
      </c>
      <c r="F31" s="64" t="s">
        <v>256</v>
      </c>
      <c r="G31" s="61"/>
      <c r="H31" s="61" t="s">
        <v>82</v>
      </c>
      <c r="I31" s="61"/>
      <c r="J31" s="61"/>
      <c r="K31" s="61"/>
    </row>
    <row r="32" spans="1:11" ht="86.4" x14ac:dyDescent="0.3">
      <c r="A32" s="61" t="s">
        <v>212</v>
      </c>
      <c r="B32" s="64" t="s">
        <v>325</v>
      </c>
      <c r="C32" s="61" t="str">
        <f t="shared" ref="C32" si="14">C31</f>
        <v>Internet Connection.
Parking Calculator is loaded in the browser.</v>
      </c>
      <c r="D32" s="61" t="s">
        <v>326</v>
      </c>
      <c r="E32" s="64" t="s">
        <v>327</v>
      </c>
      <c r="F32" s="64" t="s">
        <v>256</v>
      </c>
      <c r="G32" s="61"/>
      <c r="H32" s="61" t="s">
        <v>82</v>
      </c>
      <c r="I32" s="61"/>
      <c r="J32" s="61"/>
      <c r="K32" s="61"/>
    </row>
    <row r="33" spans="1:11" ht="86.4" x14ac:dyDescent="0.3">
      <c r="A33" s="61" t="s">
        <v>213</v>
      </c>
      <c r="B33" s="64" t="s">
        <v>328</v>
      </c>
      <c r="C33" s="61" t="str">
        <f t="shared" ref="C33" si="15">C32</f>
        <v>Internet Connection.
Parking Calculator is loaded in the browser.</v>
      </c>
      <c r="D33" s="61" t="s">
        <v>330</v>
      </c>
      <c r="E33" s="64" t="s">
        <v>329</v>
      </c>
      <c r="F33" s="64" t="s">
        <v>256</v>
      </c>
      <c r="G33" s="61"/>
      <c r="H33" s="61" t="s">
        <v>82</v>
      </c>
      <c r="I33" s="61"/>
      <c r="J33" s="61"/>
      <c r="K33" s="61"/>
    </row>
    <row r="34" spans="1:11" ht="86.4" x14ac:dyDescent="0.3">
      <c r="A34" s="61" t="s">
        <v>214</v>
      </c>
      <c r="B34" s="64" t="s">
        <v>332</v>
      </c>
      <c r="C34" s="61" t="str">
        <f t="shared" ref="C34" si="16">C33</f>
        <v>Internet Connection.
Parking Calculator is loaded in the browser.</v>
      </c>
      <c r="D34" s="61" t="s">
        <v>331</v>
      </c>
      <c r="E34" s="64" t="s">
        <v>333</v>
      </c>
      <c r="F34" s="64" t="s">
        <v>256</v>
      </c>
      <c r="G34" s="61"/>
      <c r="H34" s="61" t="s">
        <v>82</v>
      </c>
      <c r="I34" s="61"/>
      <c r="J34" s="61"/>
      <c r="K34" s="61"/>
    </row>
    <row r="35" spans="1:11" ht="86.4" x14ac:dyDescent="0.3">
      <c r="A35" s="61" t="s">
        <v>215</v>
      </c>
      <c r="B35" s="64" t="s">
        <v>334</v>
      </c>
      <c r="C35" s="61" t="str">
        <f t="shared" ref="C35" si="17">C34</f>
        <v>Internet Connection.
Parking Calculator is loaded in the browser.</v>
      </c>
      <c r="D35" s="61" t="s">
        <v>336</v>
      </c>
      <c r="E35" s="64" t="s">
        <v>335</v>
      </c>
      <c r="F35" s="64" t="s">
        <v>256</v>
      </c>
      <c r="G35" s="61"/>
      <c r="H35" s="61" t="s">
        <v>82</v>
      </c>
      <c r="I35" s="61"/>
      <c r="J35" s="61"/>
      <c r="K35" s="61"/>
    </row>
    <row r="36" spans="1:11" ht="86.4" x14ac:dyDescent="0.3">
      <c r="A36" s="61" t="s">
        <v>216</v>
      </c>
      <c r="B36" s="64" t="s">
        <v>338</v>
      </c>
      <c r="C36" s="61" t="str">
        <f t="shared" ref="C36" si="18">C35</f>
        <v>Internet Connection.
Parking Calculator is loaded in the browser.</v>
      </c>
      <c r="D36" s="61" t="s">
        <v>339</v>
      </c>
      <c r="E36" s="64" t="s">
        <v>337</v>
      </c>
      <c r="F36" s="64" t="s">
        <v>256</v>
      </c>
      <c r="G36" s="61"/>
      <c r="H36" s="61" t="s">
        <v>82</v>
      </c>
      <c r="I36" s="61"/>
      <c r="J36" s="61"/>
      <c r="K36" s="61"/>
    </row>
    <row r="37" spans="1:11" ht="86.4" x14ac:dyDescent="0.3">
      <c r="A37" s="61" t="s">
        <v>217</v>
      </c>
      <c r="B37" s="64" t="s">
        <v>340</v>
      </c>
      <c r="C37" s="61" t="str">
        <f t="shared" ref="C37:C49" si="19">C36</f>
        <v>Internet Connection.
Parking Calculator is loaded in the browser.</v>
      </c>
      <c r="D37" s="61" t="s">
        <v>342</v>
      </c>
      <c r="E37" s="64" t="s">
        <v>341</v>
      </c>
      <c r="F37" s="64" t="s">
        <v>256</v>
      </c>
      <c r="G37" s="61"/>
      <c r="H37" s="61" t="s">
        <v>82</v>
      </c>
      <c r="I37" s="61"/>
      <c r="J37" s="61"/>
      <c r="K37" s="61"/>
    </row>
    <row r="38" spans="1:11" ht="86.4" x14ac:dyDescent="0.3">
      <c r="A38" s="61" t="s">
        <v>218</v>
      </c>
      <c r="B38" s="64" t="s">
        <v>344</v>
      </c>
      <c r="C38" s="61" t="str">
        <f t="shared" si="19"/>
        <v>Internet Connection.
Parking Calculator is loaded in the browser.</v>
      </c>
      <c r="D38" s="61" t="s">
        <v>345</v>
      </c>
      <c r="E38" s="64" t="s">
        <v>260</v>
      </c>
      <c r="F38" s="64" t="s">
        <v>256</v>
      </c>
      <c r="G38" s="61"/>
      <c r="H38" s="61" t="s">
        <v>82</v>
      </c>
      <c r="I38" s="61"/>
      <c r="J38" s="61"/>
      <c r="K38" s="61"/>
    </row>
    <row r="39" spans="1:11" ht="86.4" x14ac:dyDescent="0.3">
      <c r="A39" s="61" t="s">
        <v>219</v>
      </c>
      <c r="B39" s="64" t="s">
        <v>348</v>
      </c>
      <c r="C39" s="61" t="str">
        <f t="shared" si="19"/>
        <v>Internet Connection.
Parking Calculator is loaded in the browser.</v>
      </c>
      <c r="D39" s="61" t="s">
        <v>349</v>
      </c>
      <c r="E39" s="64" t="s">
        <v>307</v>
      </c>
      <c r="F39" s="64" t="s">
        <v>256</v>
      </c>
      <c r="G39" s="61"/>
      <c r="H39" s="61" t="s">
        <v>82</v>
      </c>
      <c r="I39" s="61"/>
      <c r="J39" s="61"/>
      <c r="K39" s="61"/>
    </row>
    <row r="40" spans="1:11" ht="86.4" x14ac:dyDescent="0.3">
      <c r="A40" s="61" t="s">
        <v>220</v>
      </c>
      <c r="B40" s="64" t="s">
        <v>350</v>
      </c>
      <c r="C40" s="61" t="str">
        <f t="shared" si="19"/>
        <v>Internet Connection.
Parking Calculator is loaded in the browser.</v>
      </c>
      <c r="D40" s="61" t="s">
        <v>351</v>
      </c>
      <c r="E40" s="64" t="s">
        <v>310</v>
      </c>
      <c r="F40" s="64" t="s">
        <v>256</v>
      </c>
      <c r="G40" s="61"/>
      <c r="H40" s="61" t="s">
        <v>82</v>
      </c>
      <c r="I40" s="61"/>
      <c r="J40" s="61"/>
      <c r="K40" s="61"/>
    </row>
    <row r="41" spans="1:11" ht="86.4" x14ac:dyDescent="0.3">
      <c r="A41" s="61" t="s">
        <v>221</v>
      </c>
      <c r="B41" s="64" t="s">
        <v>352</v>
      </c>
      <c r="C41" s="61" t="str">
        <f t="shared" si="19"/>
        <v>Internet Connection.
Parking Calculator is loaded in the browser.</v>
      </c>
      <c r="D41" s="61" t="s">
        <v>353</v>
      </c>
      <c r="E41" s="64" t="s">
        <v>346</v>
      </c>
      <c r="F41" s="64" t="s">
        <v>256</v>
      </c>
      <c r="G41" s="61"/>
      <c r="H41" s="61" t="s">
        <v>82</v>
      </c>
      <c r="I41" s="61"/>
      <c r="J41" s="61"/>
      <c r="K41" s="61"/>
    </row>
    <row r="42" spans="1:11" ht="86.4" x14ac:dyDescent="0.3">
      <c r="A42" s="61" t="s">
        <v>222</v>
      </c>
      <c r="B42" s="64" t="s">
        <v>354</v>
      </c>
      <c r="C42" s="61" t="str">
        <f t="shared" si="19"/>
        <v>Internet Connection.
Parking Calculator is loaded in the browser.</v>
      </c>
      <c r="D42" s="61" t="s">
        <v>355</v>
      </c>
      <c r="E42" s="64" t="s">
        <v>347</v>
      </c>
      <c r="F42" s="64" t="s">
        <v>256</v>
      </c>
      <c r="G42" s="61"/>
      <c r="H42" s="61" t="s">
        <v>82</v>
      </c>
      <c r="I42" s="61"/>
      <c r="J42" s="61"/>
      <c r="K42" s="61"/>
    </row>
    <row r="43" spans="1:11" ht="86.4" x14ac:dyDescent="0.3">
      <c r="A43" s="61" t="s">
        <v>223</v>
      </c>
      <c r="B43" s="64" t="s">
        <v>357</v>
      </c>
      <c r="C43" s="61" t="str">
        <f t="shared" si="19"/>
        <v>Internet Connection.
Parking Calculator is loaded in the browser.</v>
      </c>
      <c r="D43" s="61" t="s">
        <v>358</v>
      </c>
      <c r="E43" s="64" t="s">
        <v>356</v>
      </c>
      <c r="F43" s="64" t="s">
        <v>256</v>
      </c>
      <c r="G43" s="61"/>
      <c r="H43" s="61" t="s">
        <v>82</v>
      </c>
      <c r="I43" s="61"/>
      <c r="J43" s="61"/>
      <c r="K43" s="61"/>
    </row>
    <row r="44" spans="1:11" ht="86.4" x14ac:dyDescent="0.3">
      <c r="A44" s="61" t="s">
        <v>224</v>
      </c>
      <c r="B44" s="64" t="s">
        <v>360</v>
      </c>
      <c r="C44" s="61" t="str">
        <f t="shared" si="19"/>
        <v>Internet Connection.
Parking Calculator is loaded in the browser.</v>
      </c>
      <c r="D44" s="61" t="s">
        <v>359</v>
      </c>
      <c r="E44" s="64" t="s">
        <v>361</v>
      </c>
      <c r="F44" s="64" t="s">
        <v>256</v>
      </c>
      <c r="G44" s="61"/>
      <c r="H44" s="61" t="s">
        <v>82</v>
      </c>
      <c r="I44" s="61"/>
      <c r="J44" s="61"/>
      <c r="K44" s="61"/>
    </row>
    <row r="45" spans="1:11" ht="86.4" x14ac:dyDescent="0.3">
      <c r="A45" s="61" t="s">
        <v>225</v>
      </c>
      <c r="B45" s="64" t="s">
        <v>363</v>
      </c>
      <c r="C45" s="61" t="str">
        <f t="shared" si="19"/>
        <v>Internet Connection.
Parking Calculator is loaded in the browser.</v>
      </c>
      <c r="D45" s="61" t="s">
        <v>362</v>
      </c>
      <c r="E45" s="64" t="s">
        <v>364</v>
      </c>
      <c r="F45" s="64" t="s">
        <v>256</v>
      </c>
      <c r="G45" s="61"/>
      <c r="H45" s="61" t="s">
        <v>82</v>
      </c>
      <c r="I45" s="61"/>
      <c r="J45" s="61"/>
      <c r="K45" s="61"/>
    </row>
    <row r="46" spans="1:11" ht="86.4" x14ac:dyDescent="0.3">
      <c r="A46" s="61" t="s">
        <v>226</v>
      </c>
      <c r="B46" s="64" t="s">
        <v>366</v>
      </c>
      <c r="C46" s="61" t="str">
        <f t="shared" si="19"/>
        <v>Internet Connection.
Parking Calculator is loaded in the browser.</v>
      </c>
      <c r="D46" s="61" t="s">
        <v>367</v>
      </c>
      <c r="E46" s="64" t="s">
        <v>365</v>
      </c>
      <c r="F46" s="64" t="s">
        <v>256</v>
      </c>
      <c r="G46" s="61"/>
      <c r="H46" s="61" t="s">
        <v>82</v>
      </c>
      <c r="I46" s="61"/>
      <c r="J46" s="61"/>
      <c r="K46" s="61"/>
    </row>
    <row r="47" spans="1:11" ht="86.4" x14ac:dyDescent="0.3">
      <c r="A47" s="61" t="s">
        <v>227</v>
      </c>
      <c r="B47" s="64" t="s">
        <v>368</v>
      </c>
      <c r="C47" s="61" t="str">
        <f t="shared" si="19"/>
        <v>Internet Connection.
Parking Calculator is loaded in the browser.</v>
      </c>
      <c r="D47" s="61" t="s">
        <v>369</v>
      </c>
      <c r="E47" s="64" t="s">
        <v>370</v>
      </c>
      <c r="F47" s="64" t="s">
        <v>256</v>
      </c>
      <c r="G47" s="61"/>
      <c r="H47" s="61" t="s">
        <v>82</v>
      </c>
      <c r="I47" s="61"/>
      <c r="J47" s="61"/>
      <c r="K47" s="61"/>
    </row>
    <row r="48" spans="1:11" ht="86.4" x14ac:dyDescent="0.3">
      <c r="A48" s="61" t="s">
        <v>228</v>
      </c>
      <c r="B48" s="64" t="s">
        <v>373</v>
      </c>
      <c r="C48" s="61" t="str">
        <f t="shared" si="19"/>
        <v>Internet Connection.
Parking Calculator is loaded in the browser.</v>
      </c>
      <c r="D48" s="61" t="s">
        <v>372</v>
      </c>
      <c r="E48" s="64" t="s">
        <v>371</v>
      </c>
      <c r="F48" s="64" t="s">
        <v>256</v>
      </c>
      <c r="G48" s="61"/>
      <c r="H48" s="61" t="s">
        <v>82</v>
      </c>
      <c r="I48" s="61"/>
      <c r="J48" s="61"/>
      <c r="K48" s="61"/>
    </row>
    <row r="49" spans="1:11" ht="86.4" x14ac:dyDescent="0.3">
      <c r="A49" s="61" t="s">
        <v>229</v>
      </c>
      <c r="B49" s="64" t="s">
        <v>376</v>
      </c>
      <c r="C49" s="61" t="str">
        <f t="shared" si="19"/>
        <v>Internet Connection.
Parking Calculator is loaded in the browser.</v>
      </c>
      <c r="D49" s="61" t="s">
        <v>374</v>
      </c>
      <c r="E49" s="64" t="s">
        <v>377</v>
      </c>
      <c r="F49" s="64" t="s">
        <v>256</v>
      </c>
      <c r="G49" s="61"/>
      <c r="H49" s="61" t="s">
        <v>82</v>
      </c>
      <c r="I49" s="61"/>
      <c r="J49" s="61"/>
      <c r="K49" s="61"/>
    </row>
    <row r="50" spans="1:11" ht="86.4" x14ac:dyDescent="0.3">
      <c r="A50" s="61" t="s">
        <v>230</v>
      </c>
      <c r="B50" s="64" t="s">
        <v>378</v>
      </c>
      <c r="C50" s="61" t="str">
        <f t="shared" ref="C50:C62" si="20">C49</f>
        <v>Internet Connection.
Parking Calculator is loaded in the browser.</v>
      </c>
      <c r="D50" s="61" t="s">
        <v>375</v>
      </c>
      <c r="E50" s="64" t="s">
        <v>379</v>
      </c>
      <c r="F50" s="64" t="s">
        <v>256</v>
      </c>
      <c r="G50" s="61"/>
      <c r="H50" s="61" t="s">
        <v>82</v>
      </c>
      <c r="I50" s="61"/>
      <c r="J50" s="61"/>
      <c r="K50" s="61"/>
    </row>
    <row r="51" spans="1:11" ht="86.4" x14ac:dyDescent="0.3">
      <c r="A51" s="74" t="s">
        <v>231</v>
      </c>
      <c r="B51" s="64" t="s">
        <v>380</v>
      </c>
      <c r="C51" s="61" t="str">
        <f t="shared" si="20"/>
        <v>Internet Connection.
Parking Calculator is loaded in the browser.</v>
      </c>
      <c r="D51" s="61" t="s">
        <v>381</v>
      </c>
      <c r="E51" s="64" t="s">
        <v>260</v>
      </c>
      <c r="F51" s="64" t="s">
        <v>256</v>
      </c>
      <c r="G51" s="61"/>
      <c r="H51" s="61" t="s">
        <v>82</v>
      </c>
      <c r="I51" s="61"/>
      <c r="J51" s="61"/>
      <c r="K51" s="61"/>
    </row>
    <row r="52" spans="1:11" ht="86.4" x14ac:dyDescent="0.3">
      <c r="A52" s="61" t="s">
        <v>232</v>
      </c>
      <c r="B52" s="64" t="s">
        <v>382</v>
      </c>
      <c r="C52" s="61" t="str">
        <f t="shared" si="20"/>
        <v>Internet Connection.
Parking Calculator is loaded in the browser.</v>
      </c>
      <c r="D52" s="61" t="s">
        <v>383</v>
      </c>
      <c r="E52" s="64" t="s">
        <v>384</v>
      </c>
      <c r="F52" s="64" t="s">
        <v>256</v>
      </c>
      <c r="G52" s="61"/>
      <c r="H52" s="61" t="s">
        <v>82</v>
      </c>
      <c r="I52" s="61"/>
      <c r="J52" s="61"/>
      <c r="K52" s="61"/>
    </row>
    <row r="53" spans="1:11" ht="86.4" x14ac:dyDescent="0.3">
      <c r="A53" s="61" t="s">
        <v>233</v>
      </c>
      <c r="B53" s="64" t="s">
        <v>385</v>
      </c>
      <c r="C53" s="61" t="str">
        <f t="shared" si="20"/>
        <v>Internet Connection.
Parking Calculator is loaded in the browser.</v>
      </c>
      <c r="D53" s="61" t="s">
        <v>389</v>
      </c>
      <c r="E53" s="64" t="s">
        <v>386</v>
      </c>
      <c r="F53" s="64" t="s">
        <v>256</v>
      </c>
      <c r="G53" s="61"/>
      <c r="H53" s="61" t="s">
        <v>82</v>
      </c>
      <c r="I53" s="61"/>
      <c r="J53" s="61"/>
      <c r="K53" s="61"/>
    </row>
    <row r="54" spans="1:11" ht="86.4" x14ac:dyDescent="0.3">
      <c r="A54" s="61" t="s">
        <v>234</v>
      </c>
      <c r="B54" s="64" t="s">
        <v>388</v>
      </c>
      <c r="C54" s="61" t="str">
        <f t="shared" si="20"/>
        <v>Internet Connection.
Parking Calculator is loaded in the browser.</v>
      </c>
      <c r="D54" s="61" t="s">
        <v>390</v>
      </c>
      <c r="E54" s="64" t="s">
        <v>387</v>
      </c>
      <c r="F54" s="64" t="s">
        <v>256</v>
      </c>
      <c r="G54" s="61"/>
      <c r="H54" s="61" t="s">
        <v>82</v>
      </c>
      <c r="I54" s="61"/>
      <c r="J54" s="61"/>
      <c r="K54" s="61"/>
    </row>
    <row r="55" spans="1:11" ht="86.4" x14ac:dyDescent="0.3">
      <c r="A55" s="61" t="s">
        <v>235</v>
      </c>
      <c r="B55" s="64" t="s">
        <v>391</v>
      </c>
      <c r="C55" s="61" t="str">
        <f t="shared" si="20"/>
        <v>Internet Connection.
Parking Calculator is loaded in the browser.</v>
      </c>
      <c r="D55" s="61" t="s">
        <v>392</v>
      </c>
      <c r="E55" s="64" t="s">
        <v>393</v>
      </c>
      <c r="F55" s="64" t="s">
        <v>256</v>
      </c>
      <c r="G55" s="61"/>
      <c r="H55" s="61" t="s">
        <v>82</v>
      </c>
      <c r="I55" s="61"/>
      <c r="J55" s="61"/>
      <c r="K55" s="61"/>
    </row>
    <row r="56" spans="1:11" ht="86.4" x14ac:dyDescent="0.3">
      <c r="A56" s="61" t="s">
        <v>236</v>
      </c>
      <c r="B56" s="64" t="s">
        <v>394</v>
      </c>
      <c r="C56" s="61" t="str">
        <f t="shared" si="20"/>
        <v>Internet Connection.
Parking Calculator is loaded in the browser.</v>
      </c>
      <c r="D56" s="61" t="s">
        <v>395</v>
      </c>
      <c r="E56" s="64" t="s">
        <v>396</v>
      </c>
      <c r="F56" s="64" t="s">
        <v>256</v>
      </c>
      <c r="G56" s="61"/>
      <c r="H56" s="61" t="s">
        <v>82</v>
      </c>
      <c r="I56" s="61"/>
      <c r="J56" s="61"/>
      <c r="K56" s="61"/>
    </row>
    <row r="57" spans="1:11" ht="86.4" x14ac:dyDescent="0.3">
      <c r="A57" s="61" t="s">
        <v>237</v>
      </c>
      <c r="B57" s="64" t="s">
        <v>397</v>
      </c>
      <c r="C57" s="61" t="str">
        <f t="shared" si="20"/>
        <v>Internet Connection.
Parking Calculator is loaded in the browser.</v>
      </c>
      <c r="D57" s="61" t="s">
        <v>398</v>
      </c>
      <c r="E57" s="64" t="s">
        <v>399</v>
      </c>
      <c r="F57" s="64" t="s">
        <v>256</v>
      </c>
      <c r="G57" s="61"/>
      <c r="H57" s="61" t="s">
        <v>82</v>
      </c>
      <c r="I57" s="61"/>
      <c r="J57" s="61"/>
      <c r="K57" s="61"/>
    </row>
    <row r="58" spans="1:11" ht="86.4" x14ac:dyDescent="0.3">
      <c r="A58" s="61" t="s">
        <v>238</v>
      </c>
      <c r="B58" s="64" t="s">
        <v>402</v>
      </c>
      <c r="C58" s="61" t="str">
        <f t="shared" si="20"/>
        <v>Internet Connection.
Parking Calculator is loaded in the browser.</v>
      </c>
      <c r="D58" s="61" t="s">
        <v>400</v>
      </c>
      <c r="E58" s="64" t="s">
        <v>403</v>
      </c>
      <c r="F58" s="64" t="s">
        <v>256</v>
      </c>
      <c r="G58" s="61"/>
      <c r="H58" s="61" t="s">
        <v>82</v>
      </c>
      <c r="I58" s="61"/>
      <c r="J58" s="61"/>
      <c r="K58" s="61"/>
    </row>
    <row r="59" spans="1:11" ht="86.4" x14ac:dyDescent="0.3">
      <c r="A59" s="61" t="s">
        <v>239</v>
      </c>
      <c r="B59" s="64" t="s">
        <v>404</v>
      </c>
      <c r="C59" s="61" t="str">
        <f t="shared" si="20"/>
        <v>Internet Connection.
Parking Calculator is loaded in the browser.</v>
      </c>
      <c r="D59" s="61" t="s">
        <v>401</v>
      </c>
      <c r="E59" s="64" t="s">
        <v>405</v>
      </c>
      <c r="F59" s="64" t="s">
        <v>256</v>
      </c>
      <c r="G59" s="61"/>
      <c r="H59" s="61" t="s">
        <v>82</v>
      </c>
      <c r="I59" s="61"/>
      <c r="J59" s="61"/>
      <c r="K59" s="61"/>
    </row>
    <row r="60" spans="1:11" ht="86.4" x14ac:dyDescent="0.3">
      <c r="A60" s="61" t="s">
        <v>240</v>
      </c>
      <c r="B60" s="64" t="s">
        <v>406</v>
      </c>
      <c r="C60" s="61" t="str">
        <f t="shared" si="20"/>
        <v>Internet Connection.
Parking Calculator is loaded in the browser.</v>
      </c>
      <c r="D60" s="61" t="s">
        <v>407</v>
      </c>
      <c r="E60" s="64" t="s">
        <v>408</v>
      </c>
      <c r="F60" s="64" t="s">
        <v>256</v>
      </c>
      <c r="G60" s="61"/>
      <c r="H60" s="61" t="s">
        <v>82</v>
      </c>
      <c r="I60" s="61"/>
      <c r="J60" s="61"/>
      <c r="K60" s="61"/>
    </row>
    <row r="61" spans="1:11" ht="86.4" x14ac:dyDescent="0.3">
      <c r="A61" s="61" t="s">
        <v>241</v>
      </c>
      <c r="B61" s="64" t="s">
        <v>409</v>
      </c>
      <c r="C61" s="61" t="str">
        <f t="shared" si="20"/>
        <v>Internet Connection.
Parking Calculator is loaded in the browser.</v>
      </c>
      <c r="D61" s="61" t="s">
        <v>410</v>
      </c>
      <c r="E61" s="64" t="s">
        <v>411</v>
      </c>
      <c r="F61" s="64" t="s">
        <v>256</v>
      </c>
      <c r="G61" s="61"/>
      <c r="H61" s="61" t="s">
        <v>82</v>
      </c>
      <c r="I61" s="61"/>
      <c r="J61" s="61"/>
      <c r="K61" s="61"/>
    </row>
    <row r="62" spans="1:11" ht="86.4" x14ac:dyDescent="0.3">
      <c r="A62" s="61" t="s">
        <v>242</v>
      </c>
      <c r="B62" s="64" t="s">
        <v>412</v>
      </c>
      <c r="C62" s="61" t="str">
        <f t="shared" si="20"/>
        <v>Internet Connection.
Parking Calculator is loaded in the browser.</v>
      </c>
      <c r="D62" s="61" t="s">
        <v>413</v>
      </c>
      <c r="E62" s="64" t="s">
        <v>414</v>
      </c>
      <c r="F62" s="64" t="s">
        <v>256</v>
      </c>
      <c r="G62" s="61"/>
      <c r="H62" s="61" t="s">
        <v>82</v>
      </c>
      <c r="I62" s="61"/>
      <c r="J62" s="61"/>
      <c r="K62" s="61"/>
    </row>
    <row r="63" spans="1:11" ht="86.4" x14ac:dyDescent="0.3">
      <c r="A63" s="61" t="s">
        <v>243</v>
      </c>
      <c r="B63" s="64" t="s">
        <v>416</v>
      </c>
      <c r="C63" s="61" t="str">
        <f t="shared" ref="C63" si="21">C62</f>
        <v>Internet Connection.
Parking Calculator is loaded in the browser.</v>
      </c>
      <c r="D63" s="61" t="s">
        <v>415</v>
      </c>
      <c r="E63" s="64" t="s">
        <v>417</v>
      </c>
      <c r="F63" s="64" t="s">
        <v>256</v>
      </c>
      <c r="G63" s="61"/>
      <c r="H63" s="61" t="s">
        <v>82</v>
      </c>
      <c r="I63" s="61"/>
      <c r="J63" s="61"/>
      <c r="K63" s="61"/>
    </row>
    <row r="64" spans="1:11" ht="86.4" x14ac:dyDescent="0.3">
      <c r="A64" s="61" t="s">
        <v>244</v>
      </c>
      <c r="B64" s="64" t="s">
        <v>418</v>
      </c>
      <c r="C64" s="61" t="str">
        <f t="shared" ref="C64" si="22">C63</f>
        <v>Internet Connection.
Parking Calculator is loaded in the browser.</v>
      </c>
      <c r="D64" s="61" t="s">
        <v>420</v>
      </c>
      <c r="E64" s="64" t="s">
        <v>419</v>
      </c>
      <c r="F64" s="64" t="s">
        <v>256</v>
      </c>
      <c r="G64" s="61"/>
      <c r="H64" s="61" t="s">
        <v>82</v>
      </c>
      <c r="I64" s="61"/>
      <c r="J64" s="61"/>
      <c r="K64" s="61"/>
    </row>
    <row r="65" spans="1:11" ht="86.4" x14ac:dyDescent="0.3">
      <c r="A65" s="61" t="s">
        <v>245</v>
      </c>
      <c r="B65" s="64" t="s">
        <v>421</v>
      </c>
      <c r="C65" s="61" t="str">
        <f t="shared" ref="C65" si="23">C64</f>
        <v>Internet Connection.
Parking Calculator is loaded in the browser.</v>
      </c>
      <c r="D65" s="61" t="s">
        <v>422</v>
      </c>
      <c r="E65" s="64" t="s">
        <v>423</v>
      </c>
      <c r="F65" s="64" t="s">
        <v>256</v>
      </c>
      <c r="G65" s="61"/>
      <c r="H65" s="61" t="s">
        <v>82</v>
      </c>
      <c r="I65" s="61"/>
      <c r="J65" s="61"/>
      <c r="K65" s="61"/>
    </row>
    <row r="66" spans="1:11" ht="86.4" x14ac:dyDescent="0.3">
      <c r="A66" s="61" t="s">
        <v>246</v>
      </c>
      <c r="B66" s="64" t="s">
        <v>424</v>
      </c>
      <c r="C66" s="61" t="str">
        <f t="shared" ref="C66" si="24">C65</f>
        <v>Internet Connection.
Parking Calculator is loaded in the browser.</v>
      </c>
      <c r="D66" s="61" t="s">
        <v>425</v>
      </c>
      <c r="E66" s="64" t="s">
        <v>386</v>
      </c>
      <c r="F66" s="64" t="s">
        <v>256</v>
      </c>
      <c r="G66" s="61"/>
      <c r="H66" s="61" t="s">
        <v>82</v>
      </c>
      <c r="I66" s="61"/>
      <c r="J66" s="61"/>
      <c r="K66" s="61"/>
    </row>
    <row r="67" spans="1:11" ht="86.4" x14ac:dyDescent="0.3">
      <c r="A67" s="61" t="s">
        <v>247</v>
      </c>
      <c r="B67" s="64" t="s">
        <v>427</v>
      </c>
      <c r="C67" s="61" t="str">
        <f t="shared" ref="C67" si="25">C66</f>
        <v>Internet Connection.
Parking Calculator is loaded in the browser.</v>
      </c>
      <c r="D67" s="61" t="s">
        <v>426</v>
      </c>
      <c r="E67" s="64" t="s">
        <v>428</v>
      </c>
      <c r="F67" s="64" t="s">
        <v>256</v>
      </c>
      <c r="G67" s="61"/>
      <c r="H67" s="61" t="s">
        <v>82</v>
      </c>
      <c r="I67" s="61"/>
      <c r="J67" s="61"/>
      <c r="K67" s="61"/>
    </row>
    <row r="68" spans="1:11" ht="86.4" x14ac:dyDescent="0.3">
      <c r="A68" s="61" t="s">
        <v>248</v>
      </c>
      <c r="B68" s="64" t="s">
        <v>429</v>
      </c>
      <c r="C68" s="61" t="str">
        <f t="shared" ref="C68" si="26">C67</f>
        <v>Internet Connection.
Parking Calculator is loaded in the browser.</v>
      </c>
      <c r="D68" s="61" t="s">
        <v>430</v>
      </c>
      <c r="E68" s="64" t="s">
        <v>431</v>
      </c>
      <c r="F68" s="64" t="s">
        <v>256</v>
      </c>
      <c r="G68" s="61"/>
      <c r="H68" s="61" t="s">
        <v>82</v>
      </c>
      <c r="I68" s="61"/>
      <c r="J68" s="61"/>
      <c r="K68" s="61"/>
    </row>
    <row r="69" spans="1:11" ht="86.4" x14ac:dyDescent="0.3">
      <c r="A69" s="61" t="s">
        <v>249</v>
      </c>
      <c r="B69" s="64" t="s">
        <v>432</v>
      </c>
      <c r="C69" s="61" t="str">
        <f t="shared" ref="C69" si="27">C68</f>
        <v>Internet Connection.
Parking Calculator is loaded in the browser.</v>
      </c>
      <c r="D69" s="61" t="s">
        <v>433</v>
      </c>
      <c r="E69" s="64" t="s">
        <v>434</v>
      </c>
      <c r="F69" s="64" t="s">
        <v>256</v>
      </c>
      <c r="G69" s="61"/>
      <c r="H69" s="61" t="s">
        <v>82</v>
      </c>
      <c r="I69" s="61"/>
      <c r="J69" s="61"/>
      <c r="K69" s="61"/>
    </row>
    <row r="70" spans="1:11" ht="86.4" x14ac:dyDescent="0.3">
      <c r="A70" s="61" t="s">
        <v>250</v>
      </c>
      <c r="B70" s="64" t="s">
        <v>435</v>
      </c>
      <c r="C70" s="61" t="str">
        <f t="shared" ref="C70" si="28">C69</f>
        <v>Internet Connection.
Parking Calculator is loaded in the browser.</v>
      </c>
      <c r="D70" s="61" t="s">
        <v>436</v>
      </c>
      <c r="E70" s="64" t="s">
        <v>437</v>
      </c>
      <c r="F70" s="64" t="s">
        <v>256</v>
      </c>
      <c r="G70" s="61"/>
      <c r="H70" s="61" t="s">
        <v>82</v>
      </c>
      <c r="I70" s="61"/>
      <c r="J70" s="61"/>
      <c r="K70" s="61"/>
    </row>
    <row r="71" spans="1:11" ht="86.4" x14ac:dyDescent="0.3">
      <c r="A71" s="61" t="s">
        <v>251</v>
      </c>
      <c r="B71" s="64" t="s">
        <v>438</v>
      </c>
      <c r="C71" s="61" t="str">
        <f t="shared" ref="C71" si="29">C70</f>
        <v>Internet Connection.
Parking Calculator is loaded in the browser.</v>
      </c>
      <c r="D71" s="61" t="s">
        <v>439</v>
      </c>
      <c r="E71" s="64" t="s">
        <v>440</v>
      </c>
      <c r="F71" s="64" t="s">
        <v>256</v>
      </c>
      <c r="G71" s="61"/>
      <c r="H71" s="61" t="s">
        <v>82</v>
      </c>
      <c r="I71" s="61"/>
      <c r="J71" s="61"/>
      <c r="K71" s="61"/>
    </row>
    <row r="72" spans="1:11" ht="86.4" x14ac:dyDescent="0.3">
      <c r="A72" s="61" t="s">
        <v>252</v>
      </c>
      <c r="B72" s="64" t="s">
        <v>442</v>
      </c>
      <c r="C72" s="61" t="str">
        <f t="shared" ref="C72" si="30">C71</f>
        <v>Internet Connection.
Parking Calculator is loaded in the browser.</v>
      </c>
      <c r="D72" s="61" t="s">
        <v>441</v>
      </c>
      <c r="E72" s="64" t="s">
        <v>443</v>
      </c>
      <c r="F72" s="64" t="s">
        <v>256</v>
      </c>
      <c r="G72" s="61"/>
      <c r="H72" s="61" t="s">
        <v>82</v>
      </c>
      <c r="I72" s="61"/>
      <c r="J72" s="61"/>
      <c r="K72" s="61"/>
    </row>
    <row r="73" spans="1:11" x14ac:dyDescent="0.3">
      <c r="A73" s="61" t="s">
        <v>253</v>
      </c>
      <c r="B73" s="64"/>
      <c r="C73" s="61"/>
      <c r="D73" s="61"/>
      <c r="E73" s="64"/>
      <c r="F73" s="64"/>
      <c r="G73" s="61"/>
      <c r="H73" s="61" t="s">
        <v>82</v>
      </c>
      <c r="I73" s="61"/>
      <c r="J73" s="61"/>
      <c r="K73" s="61"/>
    </row>
    <row r="74" spans="1:11" x14ac:dyDescent="0.3">
      <c r="A74" s="61" t="s">
        <v>254</v>
      </c>
      <c r="B74" s="64"/>
      <c r="C74" s="61"/>
      <c r="D74" s="61"/>
      <c r="E74" s="64"/>
      <c r="F74" s="64"/>
      <c r="G74" s="61"/>
      <c r="H74" s="61"/>
      <c r="I74" s="61"/>
      <c r="J74" s="61"/>
      <c r="K74" s="61"/>
    </row>
    <row r="75" spans="1:11" x14ac:dyDescent="0.3">
      <c r="A75" s="2"/>
      <c r="B75" s="73"/>
      <c r="C75" s="2"/>
      <c r="D75" s="2"/>
      <c r="E75" s="64"/>
      <c r="F75" s="64"/>
      <c r="G75" s="2"/>
      <c r="H75" s="2"/>
      <c r="I75" s="2"/>
      <c r="J75" s="2"/>
      <c r="K75" s="2"/>
    </row>
    <row r="76" spans="1:11" x14ac:dyDescent="0.3">
      <c r="A76" s="2"/>
      <c r="B76" s="73"/>
      <c r="C76" s="2"/>
      <c r="D76" s="2"/>
      <c r="E76" s="64"/>
      <c r="F76" s="64"/>
      <c r="G76" s="2"/>
      <c r="H76" s="2"/>
      <c r="I76" s="2"/>
      <c r="J76" s="2"/>
      <c r="K76" s="2"/>
    </row>
    <row r="77" spans="1:11" x14ac:dyDescent="0.3">
      <c r="A77" s="2"/>
      <c r="B77" s="73"/>
      <c r="C77" s="2"/>
      <c r="D77" s="2"/>
      <c r="E77" s="64"/>
      <c r="F77" s="64"/>
      <c r="G77" s="2"/>
      <c r="H77" s="2"/>
      <c r="I77" s="2"/>
      <c r="J77" s="2"/>
      <c r="K77" s="2"/>
    </row>
    <row r="78" spans="1:11" x14ac:dyDescent="0.3">
      <c r="A78" s="2"/>
      <c r="B78" s="73"/>
      <c r="C78" s="2"/>
      <c r="D78" s="2"/>
      <c r="E78" s="64"/>
      <c r="F78" s="64"/>
      <c r="G78" s="2"/>
      <c r="H78" s="2"/>
      <c r="I78" s="2"/>
      <c r="J78" s="2"/>
      <c r="K78" s="2"/>
    </row>
    <row r="79" spans="1:11" x14ac:dyDescent="0.3">
      <c r="A79" s="2"/>
      <c r="B79" s="73"/>
      <c r="C79" s="2"/>
      <c r="D79" s="2"/>
      <c r="E79" s="64"/>
      <c r="F79" s="64"/>
      <c r="G79" s="2"/>
      <c r="H79" s="2"/>
      <c r="I79" s="2"/>
      <c r="J79" s="2"/>
      <c r="K79" s="2"/>
    </row>
    <row r="80" spans="1:11" x14ac:dyDescent="0.3">
      <c r="A80" s="2"/>
      <c r="B80" s="73"/>
      <c r="C80" s="2"/>
      <c r="D80" s="2"/>
      <c r="E80" s="64"/>
      <c r="F80" s="64"/>
      <c r="G80" s="2"/>
      <c r="H80" s="2"/>
      <c r="I80" s="2"/>
      <c r="J80" s="2"/>
      <c r="K80" s="2"/>
    </row>
    <row r="81" spans="1:11" x14ac:dyDescent="0.3">
      <c r="A81" s="2"/>
      <c r="B81" s="73"/>
      <c r="C81" s="2"/>
      <c r="D81" s="2"/>
      <c r="E81" s="64"/>
      <c r="F81" s="64"/>
      <c r="G81" s="2"/>
      <c r="H81" s="2"/>
      <c r="I81" s="2"/>
      <c r="J81" s="2"/>
      <c r="K81" s="2"/>
    </row>
    <row r="82" spans="1:11" x14ac:dyDescent="0.3">
      <c r="A82" s="2"/>
      <c r="B82" s="73"/>
      <c r="C82" s="2"/>
      <c r="D82" s="2"/>
      <c r="E82" s="64"/>
      <c r="F82" s="64"/>
      <c r="G82" s="2"/>
      <c r="H82" s="2"/>
      <c r="I82" s="2"/>
      <c r="J82" s="2"/>
      <c r="K82" s="2"/>
    </row>
    <row r="83" spans="1:11" x14ac:dyDescent="0.3">
      <c r="A83" s="2"/>
      <c r="B83" s="73"/>
      <c r="C83" s="2"/>
      <c r="D83" s="2"/>
      <c r="E83" s="64"/>
      <c r="F83" s="64"/>
      <c r="G83" s="2"/>
      <c r="H83" s="2"/>
      <c r="I83" s="2"/>
      <c r="J83" s="2"/>
      <c r="K83" s="2"/>
    </row>
    <row r="84" spans="1:11" x14ac:dyDescent="0.3">
      <c r="A84" s="2"/>
      <c r="B84" s="73"/>
      <c r="C84" s="2"/>
      <c r="D84" s="2"/>
      <c r="E84" s="64"/>
      <c r="F84" s="64"/>
      <c r="G84" s="2"/>
      <c r="H84" s="2"/>
      <c r="I84" s="2"/>
      <c r="J84" s="2"/>
      <c r="K84" s="2"/>
    </row>
    <row r="85" spans="1:11" x14ac:dyDescent="0.3">
      <c r="A85" s="2"/>
      <c r="B85" s="73"/>
      <c r="C85" s="2"/>
      <c r="D85" s="2"/>
      <c r="E85" s="64"/>
      <c r="F85" s="64"/>
      <c r="G85" s="2"/>
      <c r="H85" s="2"/>
      <c r="I85" s="2"/>
      <c r="J85" s="2"/>
      <c r="K85" s="2"/>
    </row>
    <row r="86" spans="1:11" x14ac:dyDescent="0.3">
      <c r="A86" s="2"/>
      <c r="B86" s="73"/>
      <c r="C86" s="2"/>
      <c r="D86" s="2"/>
      <c r="E86" s="64"/>
      <c r="F86" s="64"/>
      <c r="G86" s="2"/>
      <c r="H86" s="2"/>
      <c r="I86" s="2"/>
      <c r="J86" s="2"/>
      <c r="K86" s="2"/>
    </row>
    <row r="87" spans="1:11" x14ac:dyDescent="0.3">
      <c r="A87" s="2"/>
      <c r="B87" s="73"/>
      <c r="C87" s="2"/>
      <c r="D87" s="2"/>
      <c r="E87" s="64"/>
      <c r="F87" s="64"/>
      <c r="G87" s="2"/>
      <c r="H87" s="2"/>
      <c r="I87" s="2"/>
      <c r="J87" s="2"/>
      <c r="K87" s="2"/>
    </row>
    <row r="88" spans="1:11" x14ac:dyDescent="0.3">
      <c r="A88" s="2"/>
      <c r="B88" s="73"/>
      <c r="C88" s="2"/>
      <c r="D88" s="2"/>
      <c r="E88" s="64"/>
      <c r="F88" s="64"/>
      <c r="G88" s="2"/>
      <c r="H88" s="2"/>
      <c r="I88" s="2"/>
      <c r="J88" s="2"/>
      <c r="K88" s="2"/>
    </row>
    <row r="89" spans="1:11" x14ac:dyDescent="0.3">
      <c r="A89" s="2"/>
      <c r="B89" s="73"/>
      <c r="C89" s="2"/>
      <c r="D89" s="2"/>
      <c r="E89" s="64"/>
      <c r="F89" s="64"/>
      <c r="G89" s="2"/>
      <c r="H89" s="2"/>
      <c r="I89" s="2"/>
      <c r="J89" s="2"/>
      <c r="K89" s="2"/>
    </row>
    <row r="90" spans="1:11" x14ac:dyDescent="0.3">
      <c r="A90" s="2"/>
      <c r="B90" s="73"/>
      <c r="C90" s="2"/>
      <c r="D90" s="2"/>
      <c r="E90" s="64"/>
      <c r="F90" s="64"/>
      <c r="G90" s="2"/>
      <c r="H90" s="2"/>
      <c r="I90" s="2"/>
      <c r="J90" s="2"/>
      <c r="K90" s="2"/>
    </row>
    <row r="91" spans="1:11" x14ac:dyDescent="0.3">
      <c r="A91" s="2"/>
      <c r="B91" s="73"/>
      <c r="C91" s="2"/>
      <c r="D91" s="2"/>
      <c r="E91" s="64"/>
      <c r="F91" s="64"/>
      <c r="G91" s="2"/>
      <c r="H91" s="2"/>
      <c r="I91" s="2"/>
      <c r="J91" s="2"/>
      <c r="K91" s="2"/>
    </row>
    <row r="92" spans="1:11" x14ac:dyDescent="0.3">
      <c r="A92" s="2"/>
      <c r="B92" s="73"/>
      <c r="C92" s="2"/>
      <c r="D92" s="2"/>
      <c r="E92" s="64"/>
      <c r="F92" s="64"/>
      <c r="G92" s="2"/>
      <c r="H92" s="2"/>
      <c r="I92" s="2"/>
      <c r="J92" s="2"/>
      <c r="K92" s="2"/>
    </row>
    <row r="93" spans="1:11" x14ac:dyDescent="0.3">
      <c r="A93" s="2"/>
      <c r="B93" s="73"/>
      <c r="C93" s="2"/>
      <c r="D93" s="2"/>
      <c r="E93" s="64"/>
      <c r="F93" s="64"/>
      <c r="G93" s="2"/>
      <c r="H93" s="2"/>
      <c r="I93" s="2"/>
      <c r="J93" s="2"/>
      <c r="K93" s="2"/>
    </row>
    <row r="94" spans="1:11" x14ac:dyDescent="0.3">
      <c r="A94" s="2"/>
      <c r="B94" s="73"/>
      <c r="C94" s="2"/>
      <c r="D94" s="2"/>
      <c r="E94" s="64"/>
      <c r="F94" s="64"/>
      <c r="G94" s="2"/>
      <c r="H94" s="2"/>
      <c r="I94" s="2"/>
      <c r="J94" s="2"/>
      <c r="K94" s="2"/>
    </row>
    <row r="95" spans="1:11" x14ac:dyDescent="0.3">
      <c r="A95" s="2"/>
      <c r="B95" s="73"/>
      <c r="C95" s="2"/>
      <c r="D95" s="2"/>
      <c r="E95" s="64"/>
      <c r="F95" s="64"/>
      <c r="G95" s="2"/>
      <c r="H95" s="2"/>
      <c r="I95" s="2"/>
      <c r="J95" s="2"/>
      <c r="K95" s="2"/>
    </row>
    <row r="96" spans="1:11" x14ac:dyDescent="0.3">
      <c r="A96" s="2"/>
      <c r="B96" s="73"/>
      <c r="C96" s="2"/>
      <c r="D96" s="2"/>
      <c r="E96" s="64"/>
      <c r="F96" s="64"/>
      <c r="G96" s="2"/>
      <c r="H96" s="2"/>
      <c r="I96" s="2"/>
      <c r="J96" s="2"/>
      <c r="K96" s="2"/>
    </row>
    <row r="97" spans="1:11" x14ac:dyDescent="0.3">
      <c r="A97" s="2"/>
      <c r="B97" s="73"/>
      <c r="C97" s="2"/>
      <c r="D97" s="2"/>
      <c r="E97" s="64"/>
      <c r="F97" s="64"/>
      <c r="G97" s="2"/>
      <c r="H97" s="2"/>
      <c r="I97" s="2"/>
      <c r="J97" s="2"/>
      <c r="K97" s="2"/>
    </row>
    <row r="98" spans="1:11" x14ac:dyDescent="0.3">
      <c r="A98" s="2"/>
      <c r="B98" s="73"/>
      <c r="C98" s="2"/>
      <c r="D98" s="2"/>
      <c r="E98" s="64"/>
      <c r="F98" s="64"/>
      <c r="G98" s="2"/>
      <c r="H98" s="2"/>
      <c r="I98" s="2"/>
      <c r="J98" s="2"/>
      <c r="K98" s="2"/>
    </row>
    <row r="99" spans="1:11" x14ac:dyDescent="0.3">
      <c r="A99" s="2"/>
      <c r="B99" s="73"/>
      <c r="C99" s="2"/>
      <c r="D99" s="2"/>
      <c r="E99" s="64"/>
      <c r="F99" s="64"/>
      <c r="G99" s="2"/>
      <c r="H99" s="2"/>
      <c r="I99" s="2"/>
      <c r="J99" s="2"/>
      <c r="K99" s="2"/>
    </row>
    <row r="100" spans="1:11" x14ac:dyDescent="0.3">
      <c r="A100" s="2"/>
      <c r="B100" s="73"/>
      <c r="C100" s="2"/>
      <c r="D100" s="2"/>
      <c r="E100" s="64"/>
      <c r="F100" s="64"/>
      <c r="G100" s="2"/>
      <c r="H100" s="2"/>
      <c r="I100" s="2"/>
      <c r="J100" s="2"/>
      <c r="K100" s="2"/>
    </row>
    <row r="101" spans="1:11" x14ac:dyDescent="0.3">
      <c r="A101" s="2"/>
      <c r="B101" s="73"/>
      <c r="C101" s="2"/>
      <c r="D101" s="2"/>
      <c r="E101" s="64"/>
      <c r="F101" s="64"/>
      <c r="G101" s="2"/>
      <c r="H101" s="2"/>
      <c r="I101" s="2"/>
      <c r="J101" s="2"/>
      <c r="K101" s="2"/>
    </row>
    <row r="102" spans="1:11" x14ac:dyDescent="0.3">
      <c r="A102" s="2"/>
      <c r="B102" s="73"/>
      <c r="C102" s="2"/>
      <c r="D102" s="2"/>
      <c r="E102" s="64"/>
      <c r="F102" s="64"/>
      <c r="G102" s="2"/>
      <c r="H102" s="2"/>
      <c r="I102" s="2"/>
      <c r="J102" s="2"/>
      <c r="K102" s="2"/>
    </row>
  </sheetData>
  <mergeCells count="1">
    <mergeCell ref="B2:B5"/>
  </mergeCells>
  <conditionalFormatting sqref="A9:K74">
    <cfRule type="expression" dxfId="68" priority="1">
      <formula>$H9="Fail"</formula>
    </cfRule>
    <cfRule type="expression" dxfId="67" priority="2">
      <formula>$H9="Pass"</formula>
    </cfRule>
  </conditionalFormatting>
  <hyperlinks>
    <hyperlink ref="B6" r:id="rId1"/>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K106"/>
  <sheetViews>
    <sheetView topLeftCell="A4" workbookViewId="0">
      <selection activeCell="C5" sqref="C5"/>
    </sheetView>
  </sheetViews>
  <sheetFormatPr defaultRowHeight="14.4" x14ac:dyDescent="0.3"/>
  <cols>
    <col min="1" max="1" width="15.88671875" bestFit="1" customWidth="1"/>
    <col min="2" max="3" width="48" customWidth="1"/>
    <col min="4" max="5" width="24.109375" customWidth="1"/>
    <col min="6" max="6" width="23.44140625" customWidth="1"/>
    <col min="7" max="7" width="20.6640625" customWidth="1"/>
    <col min="8" max="8" width="10.5546875" customWidth="1"/>
    <col min="9" max="9" width="11.109375" customWidth="1"/>
    <col min="10" max="10" width="12.6640625" customWidth="1"/>
    <col min="11" max="11" width="37.88671875" customWidth="1"/>
  </cols>
  <sheetData>
    <row r="1" spans="1:11" ht="20.399999999999999" thickBot="1" x14ac:dyDescent="0.45">
      <c r="A1" s="1" t="s">
        <v>83</v>
      </c>
      <c r="B1" s="21" t="s">
        <v>184</v>
      </c>
      <c r="C1" s="19"/>
      <c r="D1" s="19"/>
      <c r="E1" s="1" t="s">
        <v>84</v>
      </c>
      <c r="F1" s="19"/>
      <c r="H1" s="5" t="s">
        <v>94</v>
      </c>
      <c r="K1" s="7"/>
    </row>
    <row r="2" spans="1:11" ht="15.75" customHeight="1" thickTop="1" x14ac:dyDescent="0.3">
      <c r="A2" s="3" t="s">
        <v>10</v>
      </c>
      <c r="B2" s="82" t="s">
        <v>167</v>
      </c>
      <c r="C2" s="82"/>
      <c r="D2" s="20"/>
      <c r="E2" s="3" t="s">
        <v>85</v>
      </c>
      <c r="F2" s="4">
        <f>COUNTIF(H:H,"Pass")</f>
        <v>6</v>
      </c>
      <c r="H2" s="6" t="s">
        <v>96</v>
      </c>
    </row>
    <row r="3" spans="1:11" x14ac:dyDescent="0.3">
      <c r="A3" s="3"/>
      <c r="B3" s="18"/>
      <c r="C3" s="18"/>
      <c r="D3" s="3"/>
      <c r="E3" s="3" t="s">
        <v>86</v>
      </c>
      <c r="F3" s="4">
        <f>COUNTIF(H:H,"Fail")</f>
        <v>1</v>
      </c>
      <c r="H3" s="6" t="s">
        <v>97</v>
      </c>
    </row>
    <row r="4" spans="1:11" x14ac:dyDescent="0.3">
      <c r="A4" s="3" t="s">
        <v>11</v>
      </c>
      <c r="B4" s="17" t="s">
        <v>122</v>
      </c>
      <c r="C4" s="17"/>
      <c r="D4" s="3"/>
      <c r="E4" s="3" t="s">
        <v>87</v>
      </c>
      <c r="F4" s="4">
        <f>COUNTIF(H:H,"Not Started")</f>
        <v>62</v>
      </c>
    </row>
    <row r="7" spans="1:11" ht="15" thickBot="1" x14ac:dyDescent="0.35"/>
    <row r="8" spans="1:11" ht="15" thickBot="1" x14ac:dyDescent="0.35">
      <c r="A8" s="43" t="s">
        <v>123</v>
      </c>
      <c r="B8" s="44" t="s">
        <v>6</v>
      </c>
      <c r="C8" s="44" t="s">
        <v>124</v>
      </c>
      <c r="D8" s="44" t="s">
        <v>79</v>
      </c>
      <c r="E8" s="44" t="s">
        <v>125</v>
      </c>
      <c r="F8" s="44" t="s">
        <v>7</v>
      </c>
      <c r="G8" s="44" t="s">
        <v>8</v>
      </c>
      <c r="H8" s="44" t="s">
        <v>9</v>
      </c>
      <c r="I8" s="44" t="s">
        <v>12</v>
      </c>
      <c r="J8" s="44" t="s">
        <v>14</v>
      </c>
      <c r="K8" s="45" t="s">
        <v>126</v>
      </c>
    </row>
    <row r="9" spans="1:11" s="36" customFormat="1" ht="30" customHeight="1" x14ac:dyDescent="0.3">
      <c r="A9" s="85" t="s">
        <v>169</v>
      </c>
      <c r="B9" s="88" t="s">
        <v>168</v>
      </c>
      <c r="C9" s="58" t="s">
        <v>176</v>
      </c>
      <c r="D9" s="46"/>
      <c r="E9" s="46"/>
      <c r="F9" s="97"/>
      <c r="G9" s="46"/>
      <c r="H9" s="46" t="s">
        <v>80</v>
      </c>
      <c r="I9" s="46" t="s">
        <v>175</v>
      </c>
      <c r="J9" s="47" t="s">
        <v>179</v>
      </c>
      <c r="K9" s="48"/>
    </row>
    <row r="10" spans="1:11" s="36" customFormat="1" ht="45" customHeight="1" x14ac:dyDescent="0.3">
      <c r="A10" s="86"/>
      <c r="B10" s="78"/>
      <c r="C10" s="59" t="s">
        <v>177</v>
      </c>
      <c r="D10" s="37"/>
      <c r="E10" s="38"/>
      <c r="F10" s="98"/>
      <c r="G10" s="37"/>
      <c r="H10" s="37" t="s">
        <v>80</v>
      </c>
      <c r="I10" s="40" t="s">
        <v>175</v>
      </c>
      <c r="J10" s="42" t="s">
        <v>179</v>
      </c>
      <c r="K10" s="49"/>
    </row>
    <row r="11" spans="1:11" s="36" customFormat="1" ht="45.75" customHeight="1" thickBot="1" x14ac:dyDescent="0.35">
      <c r="A11" s="87"/>
      <c r="B11" s="89"/>
      <c r="C11" s="50" t="s">
        <v>178</v>
      </c>
      <c r="D11" s="50"/>
      <c r="E11" s="51"/>
      <c r="F11" s="99"/>
      <c r="G11" s="50"/>
      <c r="H11" s="50" t="s">
        <v>80</v>
      </c>
      <c r="I11" s="55" t="s">
        <v>175</v>
      </c>
      <c r="J11" s="60" t="s">
        <v>179</v>
      </c>
      <c r="K11" s="53"/>
    </row>
    <row r="12" spans="1:11" s="36" customFormat="1" ht="75" customHeight="1" x14ac:dyDescent="0.3">
      <c r="A12" s="85" t="s">
        <v>170</v>
      </c>
      <c r="B12" s="88" t="s">
        <v>166</v>
      </c>
      <c r="C12" s="46" t="s">
        <v>171</v>
      </c>
      <c r="D12" s="46"/>
      <c r="E12" s="46"/>
      <c r="F12" s="57"/>
      <c r="G12" s="46"/>
      <c r="H12" s="46" t="s">
        <v>80</v>
      </c>
      <c r="I12" s="46" t="s">
        <v>175</v>
      </c>
      <c r="J12" s="47" t="s">
        <v>180</v>
      </c>
      <c r="K12" s="48"/>
    </row>
    <row r="13" spans="1:11" s="36" customFormat="1" ht="75" customHeight="1" x14ac:dyDescent="0.3">
      <c r="A13" s="86"/>
      <c r="B13" s="78"/>
      <c r="C13" s="40" t="s">
        <v>172</v>
      </c>
      <c r="D13" s="40"/>
      <c r="E13" s="38"/>
      <c r="F13" s="41" t="s">
        <v>174</v>
      </c>
      <c r="G13" s="37"/>
      <c r="H13" s="37" t="s">
        <v>80</v>
      </c>
      <c r="I13" s="40" t="s">
        <v>175</v>
      </c>
      <c r="J13" s="42" t="s">
        <v>181</v>
      </c>
      <c r="K13" s="49"/>
    </row>
    <row r="14" spans="1:11" s="36" customFormat="1" ht="60.75" customHeight="1" thickBot="1" x14ac:dyDescent="0.35">
      <c r="A14" s="87"/>
      <c r="B14" s="89"/>
      <c r="C14" s="55" t="s">
        <v>173</v>
      </c>
      <c r="D14" s="50"/>
      <c r="E14" s="51"/>
      <c r="F14" s="56" t="s">
        <v>174</v>
      </c>
      <c r="G14" s="50"/>
      <c r="H14" s="50" t="s">
        <v>80</v>
      </c>
      <c r="I14" s="55" t="s">
        <v>175</v>
      </c>
      <c r="J14" s="60" t="s">
        <v>182</v>
      </c>
      <c r="K14" s="53"/>
    </row>
    <row r="15" spans="1:11" ht="28.8" x14ac:dyDescent="0.3">
      <c r="A15" s="29" t="s">
        <v>15</v>
      </c>
      <c r="B15" s="30" t="s">
        <v>89</v>
      </c>
      <c r="C15" s="30" t="s">
        <v>89</v>
      </c>
      <c r="D15" s="30" t="s">
        <v>90</v>
      </c>
      <c r="E15" s="30" t="s">
        <v>90</v>
      </c>
      <c r="F15" s="31" t="s">
        <v>91</v>
      </c>
      <c r="G15" s="30" t="s">
        <v>92</v>
      </c>
      <c r="H15" s="30" t="s">
        <v>81</v>
      </c>
      <c r="I15" s="30" t="s">
        <v>95</v>
      </c>
      <c r="J15" s="32" t="s">
        <v>88</v>
      </c>
      <c r="K15" s="33" t="s">
        <v>93</v>
      </c>
    </row>
    <row r="16" spans="1:11" x14ac:dyDescent="0.3">
      <c r="A16" s="25" t="s">
        <v>16</v>
      </c>
      <c r="B16" s="26"/>
      <c r="C16" s="26"/>
      <c r="D16" s="26"/>
      <c r="E16" s="26"/>
      <c r="F16" s="26"/>
      <c r="G16" s="26"/>
      <c r="H16" s="26" t="s">
        <v>82</v>
      </c>
      <c r="I16" s="26"/>
      <c r="J16" s="26"/>
      <c r="K16" s="27"/>
    </row>
    <row r="17" spans="1:11" x14ac:dyDescent="0.3">
      <c r="A17" s="22" t="s">
        <v>17</v>
      </c>
      <c r="B17" s="23"/>
      <c r="C17" s="23"/>
      <c r="D17" s="23"/>
      <c r="E17" s="23"/>
      <c r="F17" s="23"/>
      <c r="G17" s="23"/>
      <c r="H17" s="23" t="s">
        <v>82</v>
      </c>
      <c r="I17" s="23"/>
      <c r="J17" s="23"/>
      <c r="K17" s="24"/>
    </row>
    <row r="18" spans="1:11" x14ac:dyDescent="0.3">
      <c r="A18" s="25" t="s">
        <v>18</v>
      </c>
      <c r="B18" s="28"/>
      <c r="C18" s="26"/>
      <c r="D18" s="26"/>
      <c r="E18" s="26"/>
      <c r="F18" s="26"/>
      <c r="G18" s="26"/>
      <c r="H18" s="26" t="s">
        <v>82</v>
      </c>
      <c r="I18" s="26"/>
      <c r="J18" s="26"/>
      <c r="K18" s="27"/>
    </row>
    <row r="19" spans="1:11" x14ac:dyDescent="0.3">
      <c r="A19" s="22" t="s">
        <v>19</v>
      </c>
      <c r="B19" s="23"/>
      <c r="C19" s="23"/>
      <c r="D19" s="23"/>
      <c r="E19" s="23"/>
      <c r="F19" s="23"/>
      <c r="G19" s="23"/>
      <c r="H19" s="23" t="s">
        <v>82</v>
      </c>
      <c r="I19" s="23"/>
      <c r="J19" s="23"/>
      <c r="K19" s="24"/>
    </row>
    <row r="20" spans="1:11" x14ac:dyDescent="0.3">
      <c r="A20" s="25" t="s">
        <v>20</v>
      </c>
      <c r="B20" s="26"/>
      <c r="C20" s="26"/>
      <c r="D20" s="26"/>
      <c r="E20" s="26"/>
      <c r="F20" s="26"/>
      <c r="G20" s="26"/>
      <c r="H20" s="26" t="s">
        <v>82</v>
      </c>
      <c r="I20" s="26"/>
      <c r="J20" s="26"/>
      <c r="K20" s="27"/>
    </row>
    <row r="21" spans="1:11" x14ac:dyDescent="0.3">
      <c r="A21" s="22" t="s">
        <v>21</v>
      </c>
      <c r="B21" s="23"/>
      <c r="C21" s="23"/>
      <c r="D21" s="23"/>
      <c r="E21" s="23"/>
      <c r="F21" s="23"/>
      <c r="G21" s="23"/>
      <c r="H21" s="23" t="s">
        <v>82</v>
      </c>
      <c r="I21" s="23"/>
      <c r="J21" s="23"/>
      <c r="K21" s="24"/>
    </row>
    <row r="22" spans="1:11" x14ac:dyDescent="0.3">
      <c r="A22" s="25" t="s">
        <v>22</v>
      </c>
      <c r="B22" s="26"/>
      <c r="C22" s="26"/>
      <c r="D22" s="26"/>
      <c r="E22" s="26"/>
      <c r="F22" s="26"/>
      <c r="G22" s="26"/>
      <c r="H22" s="26" t="s">
        <v>82</v>
      </c>
      <c r="I22" s="26"/>
      <c r="J22" s="26"/>
      <c r="K22" s="27"/>
    </row>
    <row r="23" spans="1:11" x14ac:dyDescent="0.3">
      <c r="A23" s="22" t="s">
        <v>23</v>
      </c>
      <c r="B23" s="23"/>
      <c r="C23" s="23"/>
      <c r="D23" s="23"/>
      <c r="E23" s="23"/>
      <c r="F23" s="23"/>
      <c r="G23" s="23"/>
      <c r="H23" s="23" t="s">
        <v>82</v>
      </c>
      <c r="I23" s="23"/>
      <c r="J23" s="23"/>
      <c r="K23" s="24"/>
    </row>
    <row r="24" spans="1:11" x14ac:dyDescent="0.3">
      <c r="A24" s="25" t="s">
        <v>24</v>
      </c>
      <c r="B24" s="26"/>
      <c r="C24" s="26"/>
      <c r="D24" s="26"/>
      <c r="E24" s="26"/>
      <c r="F24" s="26"/>
      <c r="G24" s="26"/>
      <c r="H24" s="26" t="s">
        <v>82</v>
      </c>
      <c r="I24" s="26"/>
      <c r="J24" s="26"/>
      <c r="K24" s="27"/>
    </row>
    <row r="25" spans="1:11" x14ac:dyDescent="0.3">
      <c r="A25" s="22" t="s">
        <v>25</v>
      </c>
      <c r="B25" s="23"/>
      <c r="C25" s="23"/>
      <c r="D25" s="23"/>
      <c r="E25" s="23"/>
      <c r="F25" s="23"/>
      <c r="G25" s="23"/>
      <c r="H25" s="23" t="s">
        <v>82</v>
      </c>
      <c r="I25" s="23"/>
      <c r="J25" s="23"/>
      <c r="K25" s="24"/>
    </row>
    <row r="26" spans="1:11" x14ac:dyDescent="0.3">
      <c r="A26" s="25" t="s">
        <v>26</v>
      </c>
      <c r="B26" s="26"/>
      <c r="C26" s="26"/>
      <c r="D26" s="26"/>
      <c r="E26" s="26"/>
      <c r="F26" s="26"/>
      <c r="G26" s="26"/>
      <c r="H26" s="26" t="s">
        <v>82</v>
      </c>
      <c r="I26" s="26"/>
      <c r="J26" s="26"/>
      <c r="K26" s="27"/>
    </row>
    <row r="27" spans="1:11" x14ac:dyDescent="0.3">
      <c r="A27" s="22" t="s">
        <v>27</v>
      </c>
      <c r="B27" s="23"/>
      <c r="C27" s="23"/>
      <c r="D27" s="23"/>
      <c r="E27" s="23"/>
      <c r="F27" s="23"/>
      <c r="G27" s="23"/>
      <c r="H27" s="23" t="s">
        <v>82</v>
      </c>
      <c r="I27" s="23"/>
      <c r="J27" s="23"/>
      <c r="K27" s="24"/>
    </row>
    <row r="28" spans="1:11" x14ac:dyDescent="0.3">
      <c r="A28" s="25" t="s">
        <v>28</v>
      </c>
      <c r="B28" s="26"/>
      <c r="C28" s="26"/>
      <c r="D28" s="26"/>
      <c r="E28" s="26"/>
      <c r="F28" s="26"/>
      <c r="G28" s="26"/>
      <c r="H28" s="26" t="s">
        <v>82</v>
      </c>
      <c r="I28" s="26"/>
      <c r="J28" s="26"/>
      <c r="K28" s="27"/>
    </row>
    <row r="29" spans="1:11" x14ac:dyDescent="0.3">
      <c r="A29" s="22" t="s">
        <v>29</v>
      </c>
      <c r="B29" s="23"/>
      <c r="C29" s="23"/>
      <c r="D29" s="23"/>
      <c r="E29" s="23"/>
      <c r="F29" s="23"/>
      <c r="G29" s="23"/>
      <c r="H29" s="23" t="s">
        <v>82</v>
      </c>
      <c r="I29" s="23"/>
      <c r="J29" s="23"/>
      <c r="K29" s="24"/>
    </row>
    <row r="30" spans="1:11" x14ac:dyDescent="0.3">
      <c r="A30" s="25" t="s">
        <v>30</v>
      </c>
      <c r="B30" s="26"/>
      <c r="C30" s="26"/>
      <c r="D30" s="26"/>
      <c r="E30" s="26"/>
      <c r="F30" s="26"/>
      <c r="G30" s="26"/>
      <c r="H30" s="26" t="s">
        <v>82</v>
      </c>
      <c r="I30" s="26"/>
      <c r="J30" s="26"/>
      <c r="K30" s="27"/>
    </row>
    <row r="31" spans="1:11" x14ac:dyDescent="0.3">
      <c r="A31" s="22" t="s">
        <v>31</v>
      </c>
      <c r="B31" s="23"/>
      <c r="C31" s="23"/>
      <c r="D31" s="23"/>
      <c r="E31" s="23"/>
      <c r="F31" s="23"/>
      <c r="G31" s="23"/>
      <c r="H31" s="23" t="s">
        <v>82</v>
      </c>
      <c r="I31" s="23"/>
      <c r="J31" s="23"/>
      <c r="K31" s="24"/>
    </row>
    <row r="32" spans="1:11" x14ac:dyDescent="0.3">
      <c r="A32" s="25" t="s">
        <v>32</v>
      </c>
      <c r="B32" s="26"/>
      <c r="C32" s="26"/>
      <c r="D32" s="26"/>
      <c r="E32" s="26"/>
      <c r="F32" s="26"/>
      <c r="G32" s="26"/>
      <c r="H32" s="26" t="s">
        <v>82</v>
      </c>
      <c r="I32" s="26"/>
      <c r="J32" s="26"/>
      <c r="K32" s="27"/>
    </row>
    <row r="33" spans="1:11" x14ac:dyDescent="0.3">
      <c r="A33" s="22" t="s">
        <v>33</v>
      </c>
      <c r="B33" s="23"/>
      <c r="C33" s="23"/>
      <c r="D33" s="23"/>
      <c r="E33" s="23"/>
      <c r="F33" s="23"/>
      <c r="G33" s="23"/>
      <c r="H33" s="23" t="s">
        <v>82</v>
      </c>
      <c r="I33" s="23"/>
      <c r="J33" s="23"/>
      <c r="K33" s="24"/>
    </row>
    <row r="34" spans="1:11" x14ac:dyDescent="0.3">
      <c r="A34" s="25" t="s">
        <v>34</v>
      </c>
      <c r="B34" s="26"/>
      <c r="C34" s="26"/>
      <c r="D34" s="26"/>
      <c r="E34" s="26"/>
      <c r="F34" s="26"/>
      <c r="G34" s="26"/>
      <c r="H34" s="26" t="s">
        <v>82</v>
      </c>
      <c r="I34" s="26"/>
      <c r="J34" s="26"/>
      <c r="K34" s="27"/>
    </row>
    <row r="35" spans="1:11" x14ac:dyDescent="0.3">
      <c r="A35" s="22" t="s">
        <v>35</v>
      </c>
      <c r="B35" s="23"/>
      <c r="C35" s="23"/>
      <c r="D35" s="23"/>
      <c r="E35" s="23"/>
      <c r="F35" s="23"/>
      <c r="G35" s="23"/>
      <c r="H35" s="23" t="s">
        <v>82</v>
      </c>
      <c r="I35" s="23"/>
      <c r="J35" s="23"/>
      <c r="K35" s="24"/>
    </row>
    <row r="36" spans="1:11" x14ac:dyDescent="0.3">
      <c r="A36" s="25" t="s">
        <v>36</v>
      </c>
      <c r="B36" s="26"/>
      <c r="C36" s="26"/>
      <c r="D36" s="26"/>
      <c r="E36" s="26"/>
      <c r="F36" s="26"/>
      <c r="G36" s="26"/>
      <c r="H36" s="26" t="s">
        <v>82</v>
      </c>
      <c r="I36" s="26"/>
      <c r="J36" s="26"/>
      <c r="K36" s="27"/>
    </row>
    <row r="37" spans="1:11" x14ac:dyDescent="0.3">
      <c r="A37" s="22" t="s">
        <v>37</v>
      </c>
      <c r="B37" s="23"/>
      <c r="C37" s="23"/>
      <c r="D37" s="23"/>
      <c r="E37" s="23"/>
      <c r="F37" s="23"/>
      <c r="G37" s="23"/>
      <c r="H37" s="23" t="s">
        <v>82</v>
      </c>
      <c r="I37" s="23"/>
      <c r="J37" s="23"/>
      <c r="K37" s="24"/>
    </row>
    <row r="38" spans="1:11" x14ac:dyDescent="0.3">
      <c r="A38" s="25" t="s">
        <v>38</v>
      </c>
      <c r="B38" s="26"/>
      <c r="C38" s="26"/>
      <c r="D38" s="26"/>
      <c r="E38" s="26"/>
      <c r="F38" s="26"/>
      <c r="G38" s="26"/>
      <c r="H38" s="26" t="s">
        <v>82</v>
      </c>
      <c r="I38" s="26"/>
      <c r="J38" s="26"/>
      <c r="K38" s="27"/>
    </row>
    <row r="39" spans="1:11" x14ac:dyDescent="0.3">
      <c r="A39" s="22" t="s">
        <v>39</v>
      </c>
      <c r="B39" s="23"/>
      <c r="C39" s="23"/>
      <c r="D39" s="23"/>
      <c r="E39" s="23"/>
      <c r="F39" s="23"/>
      <c r="G39" s="23"/>
      <c r="H39" s="23" t="s">
        <v>82</v>
      </c>
      <c r="I39" s="23"/>
      <c r="J39" s="23"/>
      <c r="K39" s="24"/>
    </row>
    <row r="40" spans="1:11" x14ac:dyDescent="0.3">
      <c r="A40" s="25" t="s">
        <v>40</v>
      </c>
      <c r="B40" s="26"/>
      <c r="C40" s="26"/>
      <c r="D40" s="26"/>
      <c r="E40" s="26"/>
      <c r="F40" s="26"/>
      <c r="G40" s="26"/>
      <c r="H40" s="26" t="s">
        <v>82</v>
      </c>
      <c r="I40" s="26"/>
      <c r="J40" s="26"/>
      <c r="K40" s="27"/>
    </row>
    <row r="41" spans="1:11" x14ac:dyDescent="0.3">
      <c r="A41" s="22" t="s">
        <v>41</v>
      </c>
      <c r="B41" s="23"/>
      <c r="C41" s="23"/>
      <c r="D41" s="23"/>
      <c r="E41" s="23"/>
      <c r="F41" s="23"/>
      <c r="G41" s="23"/>
      <c r="H41" s="23" t="s">
        <v>82</v>
      </c>
      <c r="I41" s="23"/>
      <c r="J41" s="23"/>
      <c r="K41" s="24"/>
    </row>
    <row r="42" spans="1:11" x14ac:dyDescent="0.3">
      <c r="A42" s="25" t="s">
        <v>42</v>
      </c>
      <c r="B42" s="26"/>
      <c r="C42" s="26"/>
      <c r="D42" s="26"/>
      <c r="E42" s="26"/>
      <c r="F42" s="26"/>
      <c r="G42" s="26"/>
      <c r="H42" s="26" t="s">
        <v>82</v>
      </c>
      <c r="I42" s="26"/>
      <c r="J42" s="26"/>
      <c r="K42" s="27"/>
    </row>
    <row r="43" spans="1:11" x14ac:dyDescent="0.3">
      <c r="A43" s="22" t="s">
        <v>43</v>
      </c>
      <c r="B43" s="23"/>
      <c r="C43" s="23"/>
      <c r="D43" s="23"/>
      <c r="E43" s="23"/>
      <c r="F43" s="23"/>
      <c r="G43" s="23"/>
      <c r="H43" s="23" t="s">
        <v>82</v>
      </c>
      <c r="I43" s="23"/>
      <c r="J43" s="23"/>
      <c r="K43" s="24"/>
    </row>
    <row r="44" spans="1:11" x14ac:dyDescent="0.3">
      <c r="A44" s="25" t="s">
        <v>44</v>
      </c>
      <c r="B44" s="26"/>
      <c r="C44" s="26"/>
      <c r="D44" s="26"/>
      <c r="E44" s="26"/>
      <c r="F44" s="26"/>
      <c r="G44" s="26"/>
      <c r="H44" s="26" t="s">
        <v>82</v>
      </c>
      <c r="I44" s="26"/>
      <c r="J44" s="26"/>
      <c r="K44" s="27"/>
    </row>
    <row r="45" spans="1:11" x14ac:dyDescent="0.3">
      <c r="A45" s="22" t="s">
        <v>45</v>
      </c>
      <c r="B45" s="23"/>
      <c r="C45" s="23"/>
      <c r="D45" s="23"/>
      <c r="E45" s="23"/>
      <c r="F45" s="23"/>
      <c r="G45" s="23"/>
      <c r="H45" s="23" t="s">
        <v>82</v>
      </c>
      <c r="I45" s="23"/>
      <c r="J45" s="23"/>
      <c r="K45" s="24"/>
    </row>
    <row r="46" spans="1:11" x14ac:dyDescent="0.3">
      <c r="A46" s="25" t="s">
        <v>46</v>
      </c>
      <c r="B46" s="26"/>
      <c r="C46" s="26"/>
      <c r="D46" s="26"/>
      <c r="E46" s="26"/>
      <c r="F46" s="26"/>
      <c r="G46" s="26"/>
      <c r="H46" s="26" t="s">
        <v>82</v>
      </c>
      <c r="I46" s="26"/>
      <c r="J46" s="26"/>
      <c r="K46" s="27"/>
    </row>
    <row r="47" spans="1:11" x14ac:dyDescent="0.3">
      <c r="A47" s="22" t="s">
        <v>47</v>
      </c>
      <c r="B47" s="23"/>
      <c r="C47" s="23"/>
      <c r="D47" s="23"/>
      <c r="E47" s="23"/>
      <c r="F47" s="23"/>
      <c r="G47" s="23"/>
      <c r="H47" s="23" t="s">
        <v>82</v>
      </c>
      <c r="I47" s="23"/>
      <c r="J47" s="23"/>
      <c r="K47" s="24"/>
    </row>
    <row r="48" spans="1:11" x14ac:dyDescent="0.3">
      <c r="A48" s="25" t="s">
        <v>48</v>
      </c>
      <c r="B48" s="26"/>
      <c r="C48" s="26"/>
      <c r="D48" s="26"/>
      <c r="E48" s="26"/>
      <c r="F48" s="26"/>
      <c r="G48" s="26"/>
      <c r="H48" s="26" t="s">
        <v>82</v>
      </c>
      <c r="I48" s="26"/>
      <c r="J48" s="26"/>
      <c r="K48" s="27"/>
    </row>
    <row r="49" spans="1:11" x14ac:dyDescent="0.3">
      <c r="A49" s="22" t="s">
        <v>49</v>
      </c>
      <c r="B49" s="23"/>
      <c r="C49" s="23"/>
      <c r="D49" s="23"/>
      <c r="E49" s="23"/>
      <c r="F49" s="23"/>
      <c r="G49" s="23"/>
      <c r="H49" s="23" t="s">
        <v>82</v>
      </c>
      <c r="I49" s="23"/>
      <c r="J49" s="23"/>
      <c r="K49" s="24"/>
    </row>
    <row r="50" spans="1:11" x14ac:dyDescent="0.3">
      <c r="A50" s="25" t="s">
        <v>50</v>
      </c>
      <c r="B50" s="26"/>
      <c r="C50" s="26"/>
      <c r="D50" s="26"/>
      <c r="E50" s="26"/>
      <c r="F50" s="26"/>
      <c r="G50" s="26"/>
      <c r="H50" s="26" t="s">
        <v>82</v>
      </c>
      <c r="I50" s="26"/>
      <c r="J50" s="26"/>
      <c r="K50" s="27"/>
    </row>
    <row r="51" spans="1:11" x14ac:dyDescent="0.3">
      <c r="A51" s="22" t="s">
        <v>51</v>
      </c>
      <c r="B51" s="23"/>
      <c r="C51" s="23"/>
      <c r="D51" s="23"/>
      <c r="E51" s="23"/>
      <c r="F51" s="23"/>
      <c r="G51" s="23"/>
      <c r="H51" s="23" t="s">
        <v>82</v>
      </c>
      <c r="I51" s="23"/>
      <c r="J51" s="23"/>
      <c r="K51" s="24"/>
    </row>
    <row r="52" spans="1:11" x14ac:dyDescent="0.3">
      <c r="A52" s="25" t="s">
        <v>52</v>
      </c>
      <c r="B52" s="26"/>
      <c r="C52" s="26"/>
      <c r="D52" s="26"/>
      <c r="E52" s="26"/>
      <c r="F52" s="26"/>
      <c r="G52" s="26"/>
      <c r="H52" s="26" t="s">
        <v>82</v>
      </c>
      <c r="I52" s="26"/>
      <c r="J52" s="26"/>
      <c r="K52" s="27"/>
    </row>
    <row r="53" spans="1:11" x14ac:dyDescent="0.3">
      <c r="A53" s="22" t="s">
        <v>53</v>
      </c>
      <c r="B53" s="23"/>
      <c r="C53" s="23"/>
      <c r="D53" s="23"/>
      <c r="E53" s="23"/>
      <c r="F53" s="23"/>
      <c r="G53" s="23"/>
      <c r="H53" s="23" t="s">
        <v>82</v>
      </c>
      <c r="I53" s="23"/>
      <c r="J53" s="23"/>
      <c r="K53" s="24"/>
    </row>
    <row r="54" spans="1:11" x14ac:dyDescent="0.3">
      <c r="A54" s="25" t="s">
        <v>54</v>
      </c>
      <c r="B54" s="26"/>
      <c r="C54" s="26"/>
      <c r="D54" s="26"/>
      <c r="E54" s="26"/>
      <c r="F54" s="26"/>
      <c r="G54" s="26"/>
      <c r="H54" s="26" t="s">
        <v>82</v>
      </c>
      <c r="I54" s="26"/>
      <c r="J54" s="26"/>
      <c r="K54" s="27"/>
    </row>
    <row r="55" spans="1:11" x14ac:dyDescent="0.3">
      <c r="A55" s="22" t="s">
        <v>55</v>
      </c>
      <c r="B55" s="23"/>
      <c r="C55" s="23"/>
      <c r="D55" s="23"/>
      <c r="E55" s="23"/>
      <c r="F55" s="23"/>
      <c r="G55" s="23"/>
      <c r="H55" s="23" t="s">
        <v>82</v>
      </c>
      <c r="I55" s="23"/>
      <c r="J55" s="23"/>
      <c r="K55" s="24"/>
    </row>
    <row r="56" spans="1:11" x14ac:dyDescent="0.3">
      <c r="A56" s="25" t="s">
        <v>56</v>
      </c>
      <c r="B56" s="26"/>
      <c r="C56" s="26"/>
      <c r="D56" s="26"/>
      <c r="E56" s="26"/>
      <c r="F56" s="26"/>
      <c r="G56" s="26"/>
      <c r="H56" s="26" t="s">
        <v>82</v>
      </c>
      <c r="I56" s="26"/>
      <c r="J56" s="26"/>
      <c r="K56" s="27"/>
    </row>
    <row r="57" spans="1:11" x14ac:dyDescent="0.3">
      <c r="A57" s="22" t="s">
        <v>57</v>
      </c>
      <c r="B57" s="23"/>
      <c r="C57" s="23"/>
      <c r="D57" s="23"/>
      <c r="E57" s="23"/>
      <c r="F57" s="23"/>
      <c r="G57" s="23"/>
      <c r="H57" s="23" t="s">
        <v>82</v>
      </c>
      <c r="I57" s="23"/>
      <c r="J57" s="23"/>
      <c r="K57" s="24"/>
    </row>
    <row r="58" spans="1:11" x14ac:dyDescent="0.3">
      <c r="A58" s="25" t="s">
        <v>58</v>
      </c>
      <c r="B58" s="26"/>
      <c r="C58" s="26"/>
      <c r="D58" s="26"/>
      <c r="E58" s="26"/>
      <c r="F58" s="26"/>
      <c r="G58" s="26"/>
      <c r="H58" s="26" t="s">
        <v>82</v>
      </c>
      <c r="I58" s="26"/>
      <c r="J58" s="26"/>
      <c r="K58" s="27"/>
    </row>
    <row r="59" spans="1:11" x14ac:dyDescent="0.3">
      <c r="A59" s="22" t="s">
        <v>59</v>
      </c>
      <c r="B59" s="23"/>
      <c r="C59" s="23"/>
      <c r="D59" s="23"/>
      <c r="E59" s="23"/>
      <c r="F59" s="23"/>
      <c r="G59" s="23"/>
      <c r="H59" s="23" t="s">
        <v>82</v>
      </c>
      <c r="I59" s="23"/>
      <c r="J59" s="23"/>
      <c r="K59" s="24"/>
    </row>
    <row r="60" spans="1:11" x14ac:dyDescent="0.3">
      <c r="A60" s="25" t="s">
        <v>60</v>
      </c>
      <c r="B60" s="26"/>
      <c r="C60" s="26"/>
      <c r="D60" s="26"/>
      <c r="E60" s="26"/>
      <c r="F60" s="26"/>
      <c r="G60" s="26"/>
      <c r="H60" s="26" t="s">
        <v>82</v>
      </c>
      <c r="I60" s="26"/>
      <c r="J60" s="26"/>
      <c r="K60" s="27"/>
    </row>
    <row r="61" spans="1:11" x14ac:dyDescent="0.3">
      <c r="A61" s="22" t="s">
        <v>61</v>
      </c>
      <c r="B61" s="23"/>
      <c r="C61" s="23"/>
      <c r="D61" s="23"/>
      <c r="E61" s="23"/>
      <c r="F61" s="23"/>
      <c r="G61" s="23"/>
      <c r="H61" s="23" t="s">
        <v>82</v>
      </c>
      <c r="I61" s="23"/>
      <c r="J61" s="23"/>
      <c r="K61" s="24"/>
    </row>
    <row r="62" spans="1:11" x14ac:dyDescent="0.3">
      <c r="A62" s="25" t="s">
        <v>62</v>
      </c>
      <c r="B62" s="26"/>
      <c r="C62" s="26"/>
      <c r="D62" s="26"/>
      <c r="E62" s="26"/>
      <c r="F62" s="26"/>
      <c r="G62" s="26"/>
      <c r="H62" s="26" t="s">
        <v>82</v>
      </c>
      <c r="I62" s="26"/>
      <c r="J62" s="26"/>
      <c r="K62" s="27"/>
    </row>
    <row r="63" spans="1:11" x14ac:dyDescent="0.3">
      <c r="A63" s="22" t="s">
        <v>63</v>
      </c>
      <c r="B63" s="23"/>
      <c r="C63" s="23"/>
      <c r="D63" s="23"/>
      <c r="E63" s="23"/>
      <c r="F63" s="23"/>
      <c r="G63" s="23"/>
      <c r="H63" s="23" t="s">
        <v>82</v>
      </c>
      <c r="I63" s="23"/>
      <c r="J63" s="23"/>
      <c r="K63" s="24"/>
    </row>
    <row r="64" spans="1:11" x14ac:dyDescent="0.3">
      <c r="A64" s="25" t="s">
        <v>64</v>
      </c>
      <c r="B64" s="26"/>
      <c r="C64" s="26"/>
      <c r="D64" s="26"/>
      <c r="E64" s="26"/>
      <c r="F64" s="26"/>
      <c r="G64" s="26"/>
      <c r="H64" s="26" t="s">
        <v>82</v>
      </c>
      <c r="I64" s="26"/>
      <c r="J64" s="26"/>
      <c r="K64" s="27"/>
    </row>
    <row r="65" spans="1:11" x14ac:dyDescent="0.3">
      <c r="A65" s="22" t="s">
        <v>65</v>
      </c>
      <c r="B65" s="23"/>
      <c r="C65" s="23"/>
      <c r="D65" s="23"/>
      <c r="E65" s="23"/>
      <c r="F65" s="23"/>
      <c r="G65" s="23"/>
      <c r="H65" s="23" t="s">
        <v>82</v>
      </c>
      <c r="I65" s="23"/>
      <c r="J65" s="23"/>
      <c r="K65" s="24"/>
    </row>
    <row r="66" spans="1:11" x14ac:dyDescent="0.3">
      <c r="A66" s="25" t="s">
        <v>66</v>
      </c>
      <c r="B66" s="26"/>
      <c r="C66" s="26"/>
      <c r="D66" s="26"/>
      <c r="E66" s="26"/>
      <c r="F66" s="26"/>
      <c r="G66" s="26"/>
      <c r="H66" s="26" t="s">
        <v>82</v>
      </c>
      <c r="I66" s="26"/>
      <c r="J66" s="26"/>
      <c r="K66" s="27"/>
    </row>
    <row r="67" spans="1:11" x14ac:dyDescent="0.3">
      <c r="A67" s="22" t="s">
        <v>67</v>
      </c>
      <c r="B67" s="23"/>
      <c r="C67" s="23"/>
      <c r="D67" s="23"/>
      <c r="E67" s="23"/>
      <c r="F67" s="23"/>
      <c r="G67" s="23"/>
      <c r="H67" s="23" t="s">
        <v>82</v>
      </c>
      <c r="I67" s="23"/>
      <c r="J67" s="23"/>
      <c r="K67" s="24"/>
    </row>
    <row r="68" spans="1:11" x14ac:dyDescent="0.3">
      <c r="A68" s="25" t="s">
        <v>68</v>
      </c>
      <c r="B68" s="26"/>
      <c r="C68" s="26"/>
      <c r="D68" s="26"/>
      <c r="E68" s="26"/>
      <c r="F68" s="26"/>
      <c r="G68" s="26"/>
      <c r="H68" s="26" t="s">
        <v>82</v>
      </c>
      <c r="I68" s="26"/>
      <c r="J68" s="26"/>
      <c r="K68" s="27"/>
    </row>
    <row r="69" spans="1:11" x14ac:dyDescent="0.3">
      <c r="A69" s="22" t="s">
        <v>69</v>
      </c>
      <c r="B69" s="23"/>
      <c r="C69" s="23"/>
      <c r="D69" s="23"/>
      <c r="E69" s="23"/>
      <c r="F69" s="23"/>
      <c r="G69" s="23"/>
      <c r="H69" s="23" t="s">
        <v>82</v>
      </c>
      <c r="I69" s="23"/>
      <c r="J69" s="23"/>
      <c r="K69" s="24"/>
    </row>
    <row r="70" spans="1:11" x14ac:dyDescent="0.3">
      <c r="A70" s="25" t="s">
        <v>70</v>
      </c>
      <c r="B70" s="26"/>
      <c r="C70" s="26"/>
      <c r="D70" s="26"/>
      <c r="E70" s="26"/>
      <c r="F70" s="26"/>
      <c r="G70" s="26"/>
      <c r="H70" s="26" t="s">
        <v>82</v>
      </c>
      <c r="I70" s="26"/>
      <c r="J70" s="26"/>
      <c r="K70" s="27"/>
    </row>
    <row r="71" spans="1:11" x14ac:dyDescent="0.3">
      <c r="A71" s="22" t="s">
        <v>71</v>
      </c>
      <c r="B71" s="23"/>
      <c r="C71" s="23"/>
      <c r="D71" s="23"/>
      <c r="E71" s="23"/>
      <c r="F71" s="23"/>
      <c r="G71" s="23"/>
      <c r="H71" s="23" t="s">
        <v>82</v>
      </c>
      <c r="I71" s="23"/>
      <c r="J71" s="23"/>
      <c r="K71" s="24"/>
    </row>
    <row r="72" spans="1:11" x14ac:dyDescent="0.3">
      <c r="A72" s="25" t="s">
        <v>72</v>
      </c>
      <c r="B72" s="26"/>
      <c r="C72" s="26"/>
      <c r="D72" s="26"/>
      <c r="E72" s="26"/>
      <c r="F72" s="26"/>
      <c r="G72" s="26"/>
      <c r="H72" s="26" t="s">
        <v>82</v>
      </c>
      <c r="I72" s="26"/>
      <c r="J72" s="26"/>
      <c r="K72" s="27"/>
    </row>
    <row r="73" spans="1:11" x14ac:dyDescent="0.3">
      <c r="A73" s="22" t="s">
        <v>73</v>
      </c>
      <c r="B73" s="23"/>
      <c r="C73" s="23"/>
      <c r="D73" s="23"/>
      <c r="E73" s="23"/>
      <c r="F73" s="23"/>
      <c r="G73" s="23"/>
      <c r="H73" s="23" t="s">
        <v>82</v>
      </c>
      <c r="I73" s="23"/>
      <c r="J73" s="23"/>
      <c r="K73" s="24"/>
    </row>
    <row r="74" spans="1:11" x14ac:dyDescent="0.3">
      <c r="A74" s="25" t="s">
        <v>74</v>
      </c>
      <c r="B74" s="26"/>
      <c r="C74" s="26"/>
      <c r="D74" s="26"/>
      <c r="E74" s="26"/>
      <c r="F74" s="26"/>
      <c r="G74" s="26"/>
      <c r="H74" s="26" t="s">
        <v>82</v>
      </c>
      <c r="I74" s="26"/>
      <c r="J74" s="26"/>
      <c r="K74" s="27"/>
    </row>
    <row r="75" spans="1:11" x14ac:dyDescent="0.3">
      <c r="A75" s="22" t="s">
        <v>75</v>
      </c>
      <c r="B75" s="23"/>
      <c r="C75" s="23"/>
      <c r="D75" s="23"/>
      <c r="E75" s="23"/>
      <c r="F75" s="23"/>
      <c r="G75" s="23"/>
      <c r="H75" s="23" t="s">
        <v>82</v>
      </c>
      <c r="I75" s="23"/>
      <c r="J75" s="23"/>
      <c r="K75" s="24"/>
    </row>
    <row r="76" spans="1:11" x14ac:dyDescent="0.3">
      <c r="A76" s="25" t="s">
        <v>76</v>
      </c>
      <c r="B76" s="26"/>
      <c r="C76" s="26"/>
      <c r="D76" s="26"/>
      <c r="E76" s="26"/>
      <c r="F76" s="26"/>
      <c r="G76" s="26"/>
      <c r="H76" s="26" t="s">
        <v>82</v>
      </c>
      <c r="I76" s="26"/>
      <c r="J76" s="26"/>
      <c r="K76" s="27"/>
    </row>
    <row r="77" spans="1:11" x14ac:dyDescent="0.3">
      <c r="A77" s="22" t="s">
        <v>77</v>
      </c>
      <c r="B77" s="23"/>
      <c r="C77" s="23"/>
      <c r="D77" s="23"/>
      <c r="E77" s="23"/>
      <c r="F77" s="23"/>
      <c r="G77" s="23"/>
      <c r="H77" s="23" t="s">
        <v>82</v>
      </c>
      <c r="I77" s="23"/>
      <c r="J77" s="23"/>
      <c r="K77" s="24"/>
    </row>
    <row r="78" spans="1:11" x14ac:dyDescent="0.3">
      <c r="A78" s="14" t="s">
        <v>78</v>
      </c>
      <c r="B78" s="15"/>
      <c r="C78" s="15"/>
      <c r="D78" s="15"/>
      <c r="E78" s="15"/>
      <c r="F78" s="15"/>
      <c r="G78" s="15"/>
      <c r="H78" s="15"/>
      <c r="I78" s="15"/>
      <c r="J78" s="15"/>
      <c r="K78" s="16"/>
    </row>
    <row r="79" spans="1:11" x14ac:dyDescent="0.3">
      <c r="A79" s="2"/>
      <c r="B79" s="2"/>
      <c r="C79" s="2"/>
      <c r="D79" s="2"/>
      <c r="E79" s="2"/>
      <c r="F79" s="2"/>
      <c r="G79" s="2"/>
      <c r="H79" s="2"/>
      <c r="I79" s="2"/>
      <c r="J79" s="2"/>
      <c r="K79" s="2"/>
    </row>
    <row r="80" spans="1:11" x14ac:dyDescent="0.3">
      <c r="A80" s="2"/>
      <c r="B80" s="2"/>
      <c r="C80" s="2"/>
      <c r="D80" s="2"/>
      <c r="E80" s="2"/>
      <c r="F80" s="2"/>
      <c r="G80" s="2"/>
      <c r="H80" s="2"/>
      <c r="I80" s="2"/>
      <c r="J80" s="2"/>
      <c r="K80" s="2"/>
    </row>
    <row r="81" spans="1:11" x14ac:dyDescent="0.3">
      <c r="A81" s="2"/>
      <c r="B81" s="2"/>
      <c r="C81" s="2"/>
      <c r="D81" s="2"/>
      <c r="E81" s="2"/>
      <c r="F81" s="2"/>
      <c r="G81" s="2"/>
      <c r="H81" s="2"/>
      <c r="I81" s="2"/>
      <c r="J81" s="2"/>
      <c r="K81" s="2"/>
    </row>
    <row r="82" spans="1:11" x14ac:dyDescent="0.3">
      <c r="A82" s="2"/>
      <c r="B82" s="2"/>
      <c r="C82" s="2"/>
      <c r="D82" s="2"/>
      <c r="E82" s="2"/>
      <c r="F82" s="2"/>
      <c r="G82" s="2"/>
      <c r="H82" s="2"/>
      <c r="I82" s="2"/>
      <c r="J82" s="2"/>
      <c r="K82" s="2"/>
    </row>
    <row r="83" spans="1:11" x14ac:dyDescent="0.3">
      <c r="A83" s="2"/>
      <c r="B83" s="2"/>
      <c r="C83" s="2"/>
      <c r="D83" s="2"/>
      <c r="E83" s="2"/>
      <c r="F83" s="2"/>
      <c r="G83" s="2"/>
      <c r="H83" s="2"/>
      <c r="I83" s="2"/>
      <c r="J83" s="2"/>
      <c r="K83" s="2"/>
    </row>
    <row r="84" spans="1:11" x14ac:dyDescent="0.3">
      <c r="A84" s="2"/>
      <c r="B84" s="2"/>
      <c r="C84" s="2"/>
      <c r="D84" s="2"/>
      <c r="E84" s="2"/>
      <c r="F84" s="2"/>
      <c r="G84" s="2"/>
      <c r="H84" s="2"/>
      <c r="I84" s="2"/>
      <c r="J84" s="2"/>
      <c r="K84" s="2"/>
    </row>
    <row r="85" spans="1:11" x14ac:dyDescent="0.3">
      <c r="A85" s="2"/>
      <c r="B85" s="2"/>
      <c r="C85" s="2"/>
      <c r="D85" s="2"/>
      <c r="E85" s="2"/>
      <c r="F85" s="2"/>
      <c r="G85" s="2"/>
      <c r="H85" s="2"/>
      <c r="I85" s="2"/>
      <c r="J85" s="2"/>
      <c r="K85" s="2"/>
    </row>
    <row r="86" spans="1:11" x14ac:dyDescent="0.3">
      <c r="A86" s="2"/>
      <c r="B86" s="2"/>
      <c r="C86" s="2"/>
      <c r="D86" s="2"/>
      <c r="E86" s="2"/>
      <c r="F86" s="2"/>
      <c r="G86" s="2"/>
      <c r="H86" s="2"/>
      <c r="I86" s="2"/>
      <c r="J86" s="2"/>
      <c r="K86" s="2"/>
    </row>
    <row r="87" spans="1:11" x14ac:dyDescent="0.3">
      <c r="A87" s="2"/>
      <c r="B87" s="2"/>
      <c r="C87" s="2"/>
      <c r="D87" s="2"/>
      <c r="E87" s="2"/>
      <c r="F87" s="2"/>
      <c r="G87" s="2"/>
      <c r="H87" s="2"/>
      <c r="I87" s="2"/>
      <c r="J87" s="2"/>
      <c r="K87" s="2"/>
    </row>
    <row r="88" spans="1:11" x14ac:dyDescent="0.3">
      <c r="A88" s="2"/>
      <c r="B88" s="2"/>
      <c r="C88" s="2"/>
      <c r="D88" s="2"/>
      <c r="E88" s="2"/>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5" spans="1:11" x14ac:dyDescent="0.3">
      <c r="A95" s="2"/>
      <c r="B95" s="2"/>
      <c r="C95" s="2"/>
      <c r="D95" s="2"/>
      <c r="E95" s="2"/>
      <c r="F95" s="2"/>
      <c r="G95" s="2"/>
      <c r="H95" s="2"/>
      <c r="I95" s="2"/>
      <c r="J95" s="2"/>
      <c r="K95" s="2"/>
    </row>
    <row r="96" spans="1:11" x14ac:dyDescent="0.3">
      <c r="A96" s="2"/>
      <c r="B96" s="2"/>
      <c r="C96" s="2"/>
      <c r="D96" s="2"/>
      <c r="E96" s="2"/>
      <c r="F96" s="2"/>
      <c r="G96" s="2"/>
      <c r="H96" s="2"/>
      <c r="I96" s="2"/>
      <c r="J96" s="2"/>
      <c r="K96" s="2"/>
    </row>
    <row r="97" spans="1:11" x14ac:dyDescent="0.3">
      <c r="A97" s="2"/>
      <c r="B97" s="2"/>
      <c r="C97" s="2"/>
      <c r="D97" s="2"/>
      <c r="E97" s="2"/>
      <c r="F97" s="2"/>
      <c r="G97" s="2"/>
      <c r="H97" s="2"/>
      <c r="I97" s="2"/>
      <c r="J97" s="2"/>
      <c r="K97" s="2"/>
    </row>
    <row r="98" spans="1:11" x14ac:dyDescent="0.3">
      <c r="A98" s="2"/>
      <c r="B98" s="2"/>
      <c r="C98" s="2"/>
      <c r="D98" s="2"/>
      <c r="E98" s="2"/>
      <c r="F98" s="2"/>
      <c r="G98" s="2"/>
      <c r="H98" s="2"/>
      <c r="I98" s="2"/>
      <c r="J98" s="2"/>
      <c r="K98" s="2"/>
    </row>
    <row r="99" spans="1:11" x14ac:dyDescent="0.3">
      <c r="A99" s="2"/>
      <c r="B99" s="2"/>
      <c r="C99" s="2"/>
      <c r="D99" s="2"/>
      <c r="E99" s="2"/>
      <c r="F99" s="2"/>
      <c r="G99" s="2"/>
      <c r="H99" s="2"/>
      <c r="I99" s="2"/>
      <c r="J99" s="2"/>
      <c r="K99" s="2"/>
    </row>
    <row r="100" spans="1:11" x14ac:dyDescent="0.3">
      <c r="A100" s="2"/>
      <c r="B100" s="2"/>
      <c r="C100" s="2"/>
      <c r="D100" s="2"/>
      <c r="E100" s="2"/>
      <c r="F100" s="2"/>
      <c r="G100" s="2"/>
      <c r="H100" s="2"/>
      <c r="I100" s="2"/>
      <c r="J100" s="2"/>
      <c r="K100" s="2"/>
    </row>
    <row r="101" spans="1:11" x14ac:dyDescent="0.3">
      <c r="A101" s="2"/>
      <c r="B101" s="2"/>
      <c r="C101" s="2"/>
      <c r="D101" s="2"/>
      <c r="E101" s="2"/>
      <c r="F101" s="2"/>
      <c r="G101" s="2"/>
      <c r="H101" s="2"/>
      <c r="I101" s="2"/>
      <c r="J101" s="2"/>
      <c r="K101" s="2"/>
    </row>
    <row r="102" spans="1:11" x14ac:dyDescent="0.3">
      <c r="A102" s="2"/>
      <c r="B102" s="2"/>
      <c r="C102" s="2"/>
      <c r="D102" s="2"/>
      <c r="E102" s="2"/>
      <c r="F102" s="2"/>
      <c r="G102" s="2"/>
      <c r="H102" s="2"/>
      <c r="I102" s="2"/>
      <c r="J102" s="2"/>
      <c r="K102" s="2"/>
    </row>
    <row r="103" spans="1:11" x14ac:dyDescent="0.3">
      <c r="A103" s="2"/>
      <c r="B103" s="2"/>
      <c r="C103" s="2"/>
      <c r="D103" s="2"/>
      <c r="E103" s="2"/>
      <c r="F103" s="2"/>
      <c r="G103" s="2"/>
      <c r="H103" s="2"/>
      <c r="I103" s="2"/>
      <c r="J103" s="2"/>
      <c r="K103" s="2"/>
    </row>
    <row r="104" spans="1:11" x14ac:dyDescent="0.3">
      <c r="A104" s="2"/>
      <c r="B104" s="2"/>
      <c r="C104" s="2"/>
      <c r="D104" s="2"/>
      <c r="E104" s="2"/>
      <c r="F104" s="2"/>
      <c r="G104" s="2"/>
      <c r="H104" s="2"/>
      <c r="I104" s="2"/>
      <c r="J104" s="2"/>
      <c r="K104" s="2"/>
    </row>
    <row r="105" spans="1:11" x14ac:dyDescent="0.3">
      <c r="A105" s="2"/>
      <c r="B105" s="2"/>
      <c r="C105" s="2"/>
      <c r="D105" s="2"/>
      <c r="E105" s="2"/>
      <c r="F105" s="2"/>
      <c r="G105" s="2"/>
      <c r="H105" s="2"/>
      <c r="I105" s="2"/>
      <c r="J105" s="2"/>
      <c r="K105" s="2"/>
    </row>
    <row r="106" spans="1:11" x14ac:dyDescent="0.3">
      <c r="A106" s="2"/>
      <c r="B106" s="2"/>
      <c r="C106" s="2"/>
      <c r="D106" s="2"/>
      <c r="E106" s="2"/>
      <c r="F106" s="2"/>
      <c r="G106" s="2"/>
      <c r="H106" s="2"/>
      <c r="I106" s="2"/>
      <c r="J106" s="2"/>
      <c r="K106" s="2"/>
    </row>
  </sheetData>
  <mergeCells count="6">
    <mergeCell ref="B2:C2"/>
    <mergeCell ref="A9:A11"/>
    <mergeCell ref="B9:B11"/>
    <mergeCell ref="F9:F11"/>
    <mergeCell ref="A12:A14"/>
    <mergeCell ref="B12:B14"/>
  </mergeCells>
  <conditionalFormatting sqref="A9:B9 D9:D10 F15:K78 D15:D78 A15:B78 G9:H10 K9:K10">
    <cfRule type="expression" dxfId="53" priority="95">
      <formula>$H9="Fail"</formula>
    </cfRule>
    <cfRule type="expression" dxfId="52" priority="96">
      <formula>$H9="Pass"</formula>
    </cfRule>
  </conditionalFormatting>
  <conditionalFormatting sqref="C9:C10 C15:C78">
    <cfRule type="expression" dxfId="51" priority="93">
      <formula>$H9="Fail"</formula>
    </cfRule>
    <cfRule type="expression" dxfId="50" priority="94">
      <formula>$H9="Pass"</formula>
    </cfRule>
  </conditionalFormatting>
  <conditionalFormatting sqref="E9:E10 E15:E78">
    <cfRule type="expression" dxfId="49" priority="91">
      <formula>$H9="Fail"</formula>
    </cfRule>
    <cfRule type="expression" dxfId="48" priority="92">
      <formula>$H9="Pass"</formula>
    </cfRule>
  </conditionalFormatting>
  <conditionalFormatting sqref="D11 G11:H11 K11">
    <cfRule type="expression" dxfId="47" priority="89">
      <formula>$H11="Fail"</formula>
    </cfRule>
    <cfRule type="expression" dxfId="46" priority="90">
      <formula>$H11="Pass"</formula>
    </cfRule>
  </conditionalFormatting>
  <conditionalFormatting sqref="C11">
    <cfRule type="expression" dxfId="45" priority="87">
      <formula>$H11="Fail"</formula>
    </cfRule>
    <cfRule type="expression" dxfId="44" priority="88">
      <formula>$H11="Pass"</formula>
    </cfRule>
  </conditionalFormatting>
  <conditionalFormatting sqref="F9">
    <cfRule type="expression" dxfId="43" priority="85">
      <formula>$H9="Fail"</formula>
    </cfRule>
    <cfRule type="expression" dxfId="42" priority="86">
      <formula>$H9="Pass"</formula>
    </cfRule>
  </conditionalFormatting>
  <conditionalFormatting sqref="E11">
    <cfRule type="expression" dxfId="41" priority="81">
      <formula>$H11="Fail"</formula>
    </cfRule>
    <cfRule type="expression" dxfId="40" priority="82">
      <formula>$H11="Pass"</formula>
    </cfRule>
  </conditionalFormatting>
  <conditionalFormatting sqref="C14">
    <cfRule type="expression" dxfId="39" priority="65">
      <formula>$H14="Fail"</formula>
    </cfRule>
    <cfRule type="expression" dxfId="38" priority="66">
      <formula>$H14="Pass"</formula>
    </cfRule>
  </conditionalFormatting>
  <conditionalFormatting sqref="A12:B12 D12:D13 G12:I13 K12:K13">
    <cfRule type="expression" dxfId="37" priority="79">
      <formula>$H12="Fail"</formula>
    </cfRule>
    <cfRule type="expression" dxfId="36" priority="80">
      <formula>$H12="Pass"</formula>
    </cfRule>
  </conditionalFormatting>
  <conditionalFormatting sqref="C12:C13">
    <cfRule type="expression" dxfId="35" priority="77">
      <formula>$H12="Fail"</formula>
    </cfRule>
    <cfRule type="expression" dxfId="34" priority="78">
      <formula>$H12="Pass"</formula>
    </cfRule>
  </conditionalFormatting>
  <conditionalFormatting sqref="E12:E13">
    <cfRule type="expression" dxfId="33" priority="75">
      <formula>$H12="Fail"</formula>
    </cfRule>
    <cfRule type="expression" dxfId="32" priority="76">
      <formula>$H12="Pass"</formula>
    </cfRule>
  </conditionalFormatting>
  <conditionalFormatting sqref="D14 G14:H14 K14">
    <cfRule type="expression" dxfId="31" priority="73">
      <formula>$H14="Fail"</formula>
    </cfRule>
    <cfRule type="expression" dxfId="30" priority="74">
      <formula>$H14="Pass"</formula>
    </cfRule>
  </conditionalFormatting>
  <conditionalFormatting sqref="F12">
    <cfRule type="expression" dxfId="29" priority="71">
      <formula>$H12="Fail"</formula>
    </cfRule>
    <cfRule type="expression" dxfId="28" priority="72">
      <formula>$H12="Pass"</formula>
    </cfRule>
  </conditionalFormatting>
  <conditionalFormatting sqref="E14">
    <cfRule type="expression" dxfId="27" priority="67">
      <formula>$H14="Fail"</formula>
    </cfRule>
    <cfRule type="expression" dxfId="26" priority="68">
      <formula>$H14="Pass"</formula>
    </cfRule>
  </conditionalFormatting>
  <conditionalFormatting sqref="I14">
    <cfRule type="expression" dxfId="25" priority="25">
      <formula>$H14="Fail"</formula>
    </cfRule>
    <cfRule type="expression" dxfId="24" priority="26">
      <formula>$H14="Pass"</formula>
    </cfRule>
  </conditionalFormatting>
  <conditionalFormatting sqref="I9">
    <cfRule type="expression" dxfId="23" priority="23">
      <formula>$H9="Fail"</formula>
    </cfRule>
    <cfRule type="expression" dxfId="22" priority="24">
      <formula>$H9="Pass"</formula>
    </cfRule>
  </conditionalFormatting>
  <conditionalFormatting sqref="I10">
    <cfRule type="expression" dxfId="21" priority="21">
      <formula>$H10="Fail"</formula>
    </cfRule>
    <cfRule type="expression" dxfId="20" priority="22">
      <formula>$H10="Pass"</formula>
    </cfRule>
  </conditionalFormatting>
  <conditionalFormatting sqref="I11">
    <cfRule type="expression" dxfId="19" priority="19">
      <formula>$H11="Fail"</formula>
    </cfRule>
    <cfRule type="expression" dxfId="18" priority="20">
      <formula>$H11="Pass"</formula>
    </cfRule>
  </conditionalFormatting>
  <conditionalFormatting sqref="J9">
    <cfRule type="expression" dxfId="17" priority="17">
      <formula>$H9="Fail"</formula>
    </cfRule>
    <cfRule type="expression" dxfId="16" priority="18">
      <formula>$H9="Pass"</formula>
    </cfRule>
  </conditionalFormatting>
  <conditionalFormatting sqref="J10">
    <cfRule type="expression" dxfId="15" priority="15">
      <formula>$H10="Fail"</formula>
    </cfRule>
    <cfRule type="expression" dxfId="14" priority="16">
      <formula>$H10="Pass"</formula>
    </cfRule>
  </conditionalFormatting>
  <conditionalFormatting sqref="J11">
    <cfRule type="expression" dxfId="13" priority="13">
      <formula>$H11="Fail"</formula>
    </cfRule>
    <cfRule type="expression" dxfId="12" priority="14">
      <formula>$H11="Pass"</formula>
    </cfRule>
  </conditionalFormatting>
  <conditionalFormatting sqref="J12">
    <cfRule type="expression" dxfId="11" priority="11">
      <formula>$H12="Fail"</formula>
    </cfRule>
    <cfRule type="expression" dxfId="10" priority="12">
      <formula>$H12="Pass"</formula>
    </cfRule>
  </conditionalFormatting>
  <conditionalFormatting sqref="J13">
    <cfRule type="expression" dxfId="9" priority="9">
      <formula>$H13="Fail"</formula>
    </cfRule>
    <cfRule type="expression" dxfId="8" priority="10">
      <formula>$H13="Pass"</formula>
    </cfRule>
  </conditionalFormatting>
  <conditionalFormatting sqref="J14">
    <cfRule type="expression" dxfId="7" priority="7">
      <formula>$H14="Fail"</formula>
    </cfRule>
    <cfRule type="expression" dxfId="6" priority="8">
      <formula>$H14="Pass"</formula>
    </cfRule>
  </conditionalFormatting>
  <conditionalFormatting sqref="F14">
    <cfRule type="expression" dxfId="5" priority="3">
      <formula>$H14="Fail"</formula>
    </cfRule>
    <cfRule type="expression" dxfId="4" priority="4">
      <formula>$H14="Pass"</formula>
    </cfRule>
  </conditionalFormatting>
  <conditionalFormatting sqref="F13">
    <cfRule type="expression" dxfId="3" priority="1">
      <formula>$H13="Fail"</formula>
    </cfRule>
    <cfRule type="expression" dxfId="2" priority="2">
      <formula>$H13="Pass"</formula>
    </cfRule>
  </conditionalFormatting>
  <hyperlinks>
    <hyperlink ref="B4"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Performance</vt:lpstr>
      <vt:lpstr>Functionality</vt:lpstr>
      <vt:lpstr>Usability and Accessibility </vt:lpstr>
    </vt:vector>
  </TitlesOfParts>
  <Company>National Instruments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LewdBenign</cp:lastModifiedBy>
  <dcterms:created xsi:type="dcterms:W3CDTF">2014-08-11T16:24:15Z</dcterms:created>
  <dcterms:modified xsi:type="dcterms:W3CDTF">2015-08-13T12:54:42Z</dcterms:modified>
</cp:coreProperties>
</file>