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ss18_ic_ac_uk/Documents/e-Mobility White Paper/e-Mobility Project Shared Documents/Charge Up Project/Data/Other/Electricity tariff scenarios/"/>
    </mc:Choice>
  </mc:AlternateContent>
  <xr:revisionPtr revIDLastSave="122" documentId="8_{9065CE66-7CFF-8C49-A0B8-E25EE3FF16B7}" xr6:coauthVersionLast="47" xr6:coauthVersionMax="47" xr10:uidLastSave="{DE1F0594-6EE4-0E4D-B27D-6A93791933E3}"/>
  <bookViews>
    <workbookView xWindow="10760" yWindow="4120" windowWidth="27640" windowHeight="16940" xr2:uid="{571CE2E2-FCCE-EB4D-A301-644D0E294B44}"/>
  </bookViews>
  <sheets>
    <sheet name="base_tariffs" sheetId="1" r:id="rId1"/>
    <sheet name="surcharges_march_2023" sheetId="2" r:id="rId2"/>
    <sheet name="elec_co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C2" i="3"/>
  <c r="D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1" i="3"/>
</calcChain>
</file>

<file path=xl/sharedStrings.xml><?xml version="1.0" encoding="utf-8"?>
<sst xmlns="http://schemas.openxmlformats.org/spreadsheetml/2006/main" count="15" uniqueCount="15">
  <si>
    <t>Hour</t>
  </si>
  <si>
    <t>Tariff_01</t>
  </si>
  <si>
    <t>Tariff_02</t>
  </si>
  <si>
    <t>Tariff_03</t>
  </si>
  <si>
    <t>VAT_percent</t>
  </si>
  <si>
    <t>REP_percent</t>
  </si>
  <si>
    <t>FCC_KES</t>
  </si>
  <si>
    <t>FERFA_KES</t>
  </si>
  <si>
    <t>IA_KES</t>
  </si>
  <si>
    <t>WARMA_KES</t>
  </si>
  <si>
    <t>ERC_KES</t>
  </si>
  <si>
    <t>S1_elec_cost_KES_kWh</t>
  </si>
  <si>
    <t>S2_elec_cost_KES_kWh</t>
  </si>
  <si>
    <t>S3_elec_cost_KES_kWh</t>
  </si>
  <si>
    <t>Off_peak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</si>
</sst>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6058-11A3-BC45-9F31-C83ED923F7A4}">
  <dimension ref="A1:E25"/>
  <sheetViews>
    <sheetView tabSelected="1" workbookViewId="0">
      <selection activeCell="B2" sqref="B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x14ac:dyDescent="0.2">
      <c r="A2">
        <v>1</v>
      </c>
      <c r="B2">
        <v>21.5</v>
      </c>
      <c r="C2">
        <v>17</v>
      </c>
      <c r="D2">
        <v>8.5</v>
      </c>
      <c r="E2">
        <v>1</v>
      </c>
    </row>
    <row r="3" spans="1:5" x14ac:dyDescent="0.2">
      <c r="A3">
        <v>2</v>
      </c>
      <c r="B3">
        <v>21.5</v>
      </c>
      <c r="C3">
        <v>17</v>
      </c>
      <c r="D3">
        <v>8.5</v>
      </c>
      <c r="E3">
        <v>1</v>
      </c>
    </row>
    <row r="4" spans="1:5" x14ac:dyDescent="0.2">
      <c r="A4">
        <v>3</v>
      </c>
      <c r="B4">
        <v>21.5</v>
      </c>
      <c r="C4">
        <v>17</v>
      </c>
      <c r="D4">
        <v>8.5</v>
      </c>
      <c r="E4">
        <v>1</v>
      </c>
    </row>
    <row r="5" spans="1:5" x14ac:dyDescent="0.2">
      <c r="A5">
        <v>4</v>
      </c>
      <c r="B5">
        <v>21.5</v>
      </c>
      <c r="C5">
        <v>17</v>
      </c>
      <c r="D5">
        <v>8.5</v>
      </c>
      <c r="E5">
        <v>1</v>
      </c>
    </row>
    <row r="6" spans="1:5" x14ac:dyDescent="0.2">
      <c r="A6">
        <v>5</v>
      </c>
      <c r="B6">
        <v>21.5</v>
      </c>
      <c r="C6">
        <v>17</v>
      </c>
      <c r="D6">
        <v>8.5</v>
      </c>
      <c r="E6">
        <v>1</v>
      </c>
    </row>
    <row r="7" spans="1:5" x14ac:dyDescent="0.2">
      <c r="A7">
        <v>6</v>
      </c>
      <c r="B7">
        <v>21.5</v>
      </c>
      <c r="C7">
        <v>17</v>
      </c>
      <c r="D7">
        <v>8.5</v>
      </c>
      <c r="E7">
        <v>1</v>
      </c>
    </row>
    <row r="8" spans="1:5" x14ac:dyDescent="0.2">
      <c r="A8">
        <v>7</v>
      </c>
      <c r="B8">
        <v>21.5</v>
      </c>
      <c r="C8">
        <v>17</v>
      </c>
      <c r="D8">
        <v>17</v>
      </c>
      <c r="E8">
        <v>0</v>
      </c>
    </row>
    <row r="9" spans="1:5" x14ac:dyDescent="0.2">
      <c r="A9">
        <v>8</v>
      </c>
      <c r="B9">
        <v>21.5</v>
      </c>
      <c r="C9">
        <v>17</v>
      </c>
      <c r="D9">
        <v>17</v>
      </c>
      <c r="E9">
        <v>0</v>
      </c>
    </row>
    <row r="10" spans="1:5" x14ac:dyDescent="0.2">
      <c r="A10">
        <v>9</v>
      </c>
      <c r="B10">
        <v>21.5</v>
      </c>
      <c r="C10">
        <v>17</v>
      </c>
      <c r="D10">
        <v>17</v>
      </c>
      <c r="E10">
        <v>0</v>
      </c>
    </row>
    <row r="11" spans="1:5" x14ac:dyDescent="0.2">
      <c r="A11">
        <v>10</v>
      </c>
      <c r="B11">
        <v>21.5</v>
      </c>
      <c r="C11">
        <v>17</v>
      </c>
      <c r="D11">
        <v>17</v>
      </c>
      <c r="E11">
        <v>0</v>
      </c>
    </row>
    <row r="12" spans="1:5" x14ac:dyDescent="0.2">
      <c r="A12">
        <v>11</v>
      </c>
      <c r="B12">
        <v>21.5</v>
      </c>
      <c r="C12">
        <v>17</v>
      </c>
      <c r="D12">
        <v>17</v>
      </c>
      <c r="E12">
        <v>0</v>
      </c>
    </row>
    <row r="13" spans="1:5" x14ac:dyDescent="0.2">
      <c r="A13">
        <v>12</v>
      </c>
      <c r="B13">
        <v>21.5</v>
      </c>
      <c r="C13">
        <v>17</v>
      </c>
      <c r="D13">
        <v>17</v>
      </c>
      <c r="E13">
        <v>0</v>
      </c>
    </row>
    <row r="14" spans="1:5" x14ac:dyDescent="0.2">
      <c r="A14">
        <v>13</v>
      </c>
      <c r="B14">
        <v>21.5</v>
      </c>
      <c r="C14">
        <v>17</v>
      </c>
      <c r="D14">
        <v>17</v>
      </c>
      <c r="E14">
        <v>0</v>
      </c>
    </row>
    <row r="15" spans="1:5" x14ac:dyDescent="0.2">
      <c r="A15">
        <v>14</v>
      </c>
      <c r="B15">
        <v>21.5</v>
      </c>
      <c r="C15">
        <v>17</v>
      </c>
      <c r="D15">
        <v>17</v>
      </c>
      <c r="E15">
        <v>0</v>
      </c>
    </row>
    <row r="16" spans="1:5" x14ac:dyDescent="0.2">
      <c r="A16">
        <v>15</v>
      </c>
      <c r="B16">
        <v>21.5</v>
      </c>
      <c r="C16">
        <v>17</v>
      </c>
      <c r="D16">
        <v>17</v>
      </c>
      <c r="E16">
        <v>0</v>
      </c>
    </row>
    <row r="17" spans="1:5" x14ac:dyDescent="0.2">
      <c r="A17">
        <v>16</v>
      </c>
      <c r="B17">
        <v>21.5</v>
      </c>
      <c r="C17">
        <v>17</v>
      </c>
      <c r="D17">
        <v>17</v>
      </c>
      <c r="E17">
        <v>0</v>
      </c>
    </row>
    <row r="18" spans="1:5" x14ac:dyDescent="0.2">
      <c r="A18">
        <v>17</v>
      </c>
      <c r="B18">
        <v>21.5</v>
      </c>
      <c r="C18">
        <v>17</v>
      </c>
      <c r="D18">
        <v>17</v>
      </c>
      <c r="E18">
        <v>0</v>
      </c>
    </row>
    <row r="19" spans="1:5" x14ac:dyDescent="0.2">
      <c r="A19">
        <v>18</v>
      </c>
      <c r="B19">
        <v>21.5</v>
      </c>
      <c r="C19">
        <v>17</v>
      </c>
      <c r="D19">
        <v>17</v>
      </c>
      <c r="E19">
        <v>0</v>
      </c>
    </row>
    <row r="20" spans="1:5" x14ac:dyDescent="0.2">
      <c r="A20">
        <v>19</v>
      </c>
      <c r="B20">
        <v>21.5</v>
      </c>
      <c r="C20">
        <v>17</v>
      </c>
      <c r="D20">
        <v>17</v>
      </c>
      <c r="E20">
        <v>0</v>
      </c>
    </row>
    <row r="21" spans="1:5" x14ac:dyDescent="0.2">
      <c r="A21">
        <v>20</v>
      </c>
      <c r="B21">
        <v>21.5</v>
      </c>
      <c r="C21">
        <v>17</v>
      </c>
      <c r="D21">
        <v>17</v>
      </c>
      <c r="E21">
        <v>0</v>
      </c>
    </row>
    <row r="22" spans="1:5" x14ac:dyDescent="0.2">
      <c r="A22">
        <v>21</v>
      </c>
      <c r="B22">
        <v>21.5</v>
      </c>
      <c r="C22">
        <v>17</v>
      </c>
      <c r="D22">
        <v>17</v>
      </c>
      <c r="E22">
        <v>0</v>
      </c>
    </row>
    <row r="23" spans="1:5" x14ac:dyDescent="0.2">
      <c r="A23">
        <v>22</v>
      </c>
      <c r="B23">
        <v>21.5</v>
      </c>
      <c r="C23">
        <v>17</v>
      </c>
      <c r="D23">
        <v>17</v>
      </c>
      <c r="E23">
        <v>0</v>
      </c>
    </row>
    <row r="24" spans="1:5" x14ac:dyDescent="0.2">
      <c r="A24">
        <v>23</v>
      </c>
      <c r="B24">
        <v>21.5</v>
      </c>
      <c r="C24">
        <v>17</v>
      </c>
      <c r="D24">
        <v>8.5</v>
      </c>
      <c r="E24">
        <v>1</v>
      </c>
    </row>
    <row r="25" spans="1:5" x14ac:dyDescent="0.2">
      <c r="A25">
        <v>24</v>
      </c>
      <c r="B25">
        <v>21.5</v>
      </c>
      <c r="C25">
        <v>17</v>
      </c>
      <c r="D25">
        <v>8.5</v>
      </c>
      <c r="E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0D36-FD53-1E40-8CC9-AEDD84D891C6}">
  <dimension ref="A1:G2"/>
  <sheetViews>
    <sheetView workbookViewId="0">
      <selection activeCell="A5" sqref="A5"/>
    </sheetView>
  </sheetViews>
  <sheetFormatPr baseColWidth="10" defaultRowHeight="16" x14ac:dyDescent="0.2"/>
  <cols>
    <col min="3" max="3" width="6.83203125" bestFit="1" customWidth="1"/>
    <col min="4" max="4" width="12.1640625" bestFit="1" customWidth="1"/>
    <col min="5" max="5" width="8.33203125" bestFit="1" customWidth="1"/>
    <col min="6" max="6" width="11.5" bestFit="1" customWidth="1"/>
    <col min="7" max="7" width="11.6640625" bestFit="1" customWidth="1"/>
  </cols>
  <sheetData>
    <row r="1" spans="1:7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5</v>
      </c>
      <c r="G1" t="s">
        <v>4</v>
      </c>
    </row>
    <row r="2" spans="1:7" x14ac:dyDescent="0.2">
      <c r="A2">
        <v>8.3000000000000007</v>
      </c>
      <c r="B2">
        <v>2.16</v>
      </c>
      <c r="C2">
        <v>0.85</v>
      </c>
      <c r="D2">
        <v>0.01</v>
      </c>
      <c r="E2">
        <v>0.03</v>
      </c>
      <c r="F2">
        <v>0.05</v>
      </c>
      <c r="G2">
        <v>0.16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F544-8FAB-9243-ADF9-EE1EE6784F77}">
  <dimension ref="A1:D25"/>
  <sheetViews>
    <sheetView workbookViewId="0">
      <selection activeCell="H18" sqref="H18"/>
    </sheetView>
  </sheetViews>
  <sheetFormatPr baseColWidth="10" defaultRowHeight="16" x14ac:dyDescent="0.2"/>
  <cols>
    <col min="2" max="4" width="20.6640625" bestFit="1" customWidth="1"/>
  </cols>
  <sheetData>
    <row r="1" spans="1:4" x14ac:dyDescent="0.2">
      <c r="A1" t="str">
        <f>base_tariffs!A1</f>
        <v>Hour</v>
      </c>
      <c r="B1" t="s">
        <v>11</v>
      </c>
      <c r="C1" t="s">
        <v>12</v>
      </c>
      <c r="D1" t="s">
        <v>13</v>
      </c>
    </row>
    <row r="2" spans="1:4" x14ac:dyDescent="0.2">
      <c r="A2">
        <f>base_tariffs!A2</f>
        <v>1</v>
      </c>
      <c r="B2" s="1">
        <f>base_tariffs!B2+SUM(surcharges_march_2023!$A$2:$E$2)+base_tariffs!B2*surcharges_march_2023!$F$2+surcharges_march_2023!$G$2*(base_tariffs!B2+surcharges_march_2023!$A$2)</f>
        <v>38.693000000000005</v>
      </c>
      <c r="C2" s="1">
        <f>base_tariffs!C2+SUM(surcharges_march_2023!$A$2:$E$2)+base_tariffs!C2*surcharges_march_2023!$F$2+surcharges_march_2023!$G$2*(base_tariffs!C2+surcharges_march_2023!$A$2)</f>
        <v>33.248000000000005</v>
      </c>
      <c r="D2" s="1">
        <f>base_tariffs!D2+SUM(surcharges_march_2023!$A$2:$E$2)+base_tariffs!D2*surcharges_march_2023!$F$2+surcharges_march_2023!$G$2*(base_tariffs!D2+surcharges_march_2023!$A$2)</f>
        <v>22.963000000000001</v>
      </c>
    </row>
    <row r="3" spans="1:4" x14ac:dyDescent="0.2">
      <c r="A3">
        <f>base_tariffs!A3</f>
        <v>2</v>
      </c>
      <c r="B3" s="1">
        <f>base_tariffs!B3+SUM(surcharges_march_2023!$A$2:$E$2)+base_tariffs!B3*surcharges_march_2023!$F$2+surcharges_march_2023!$G$2*(base_tariffs!B3+surcharges_march_2023!$A$2)</f>
        <v>38.693000000000005</v>
      </c>
      <c r="C3" s="1">
        <f>base_tariffs!C3+SUM(surcharges_march_2023!$A$2:$E$2)+base_tariffs!C3*surcharges_march_2023!$F$2+surcharges_march_2023!$G$2*(base_tariffs!C3+surcharges_march_2023!$A$2)</f>
        <v>33.248000000000005</v>
      </c>
      <c r="D3" s="1">
        <f>base_tariffs!D3+SUM(surcharges_march_2023!$A$2:$E$2)+base_tariffs!D3*surcharges_march_2023!$F$2+surcharges_march_2023!$G$2*(base_tariffs!D3+surcharges_march_2023!$A$2)</f>
        <v>22.963000000000001</v>
      </c>
    </row>
    <row r="4" spans="1:4" x14ac:dyDescent="0.2">
      <c r="A4">
        <f>base_tariffs!A4</f>
        <v>3</v>
      </c>
      <c r="B4" s="1">
        <f>base_tariffs!B4+SUM(surcharges_march_2023!$A$2:$E$2)+base_tariffs!B4*surcharges_march_2023!$F$2+surcharges_march_2023!$G$2*(base_tariffs!B4+surcharges_march_2023!$A$2)</f>
        <v>38.693000000000005</v>
      </c>
      <c r="C4" s="1">
        <f>base_tariffs!C4+SUM(surcharges_march_2023!$A$2:$E$2)+base_tariffs!C4*surcharges_march_2023!$F$2+surcharges_march_2023!$G$2*(base_tariffs!C4+surcharges_march_2023!$A$2)</f>
        <v>33.248000000000005</v>
      </c>
      <c r="D4" s="1">
        <f>base_tariffs!D4+SUM(surcharges_march_2023!$A$2:$E$2)+base_tariffs!D4*surcharges_march_2023!$F$2+surcharges_march_2023!$G$2*(base_tariffs!D4+surcharges_march_2023!$A$2)</f>
        <v>22.963000000000001</v>
      </c>
    </row>
    <row r="5" spans="1:4" x14ac:dyDescent="0.2">
      <c r="A5">
        <f>base_tariffs!A5</f>
        <v>4</v>
      </c>
      <c r="B5" s="1">
        <f>base_tariffs!B5+SUM(surcharges_march_2023!$A$2:$E$2)+base_tariffs!B5*surcharges_march_2023!$F$2+surcharges_march_2023!$G$2*(base_tariffs!B5+surcharges_march_2023!$A$2)</f>
        <v>38.693000000000005</v>
      </c>
      <c r="C5" s="1">
        <f>base_tariffs!C5+SUM(surcharges_march_2023!$A$2:$E$2)+base_tariffs!C5*surcharges_march_2023!$F$2+surcharges_march_2023!$G$2*(base_tariffs!C5+surcharges_march_2023!$A$2)</f>
        <v>33.248000000000005</v>
      </c>
      <c r="D5" s="1">
        <f>base_tariffs!D5+SUM(surcharges_march_2023!$A$2:$E$2)+base_tariffs!D5*surcharges_march_2023!$F$2+surcharges_march_2023!$G$2*(base_tariffs!D5+surcharges_march_2023!$A$2)</f>
        <v>22.963000000000001</v>
      </c>
    </row>
    <row r="6" spans="1:4" x14ac:dyDescent="0.2">
      <c r="A6">
        <f>base_tariffs!A6</f>
        <v>5</v>
      </c>
      <c r="B6" s="1">
        <f>base_tariffs!B6+SUM(surcharges_march_2023!$A$2:$E$2)+base_tariffs!B6*surcharges_march_2023!$F$2+surcharges_march_2023!$G$2*(base_tariffs!B6+surcharges_march_2023!$A$2)</f>
        <v>38.693000000000005</v>
      </c>
      <c r="C6" s="1">
        <f>base_tariffs!C6+SUM(surcharges_march_2023!$A$2:$E$2)+base_tariffs!C6*surcharges_march_2023!$F$2+surcharges_march_2023!$G$2*(base_tariffs!C6+surcharges_march_2023!$A$2)</f>
        <v>33.248000000000005</v>
      </c>
      <c r="D6" s="1">
        <f>base_tariffs!D6+SUM(surcharges_march_2023!$A$2:$E$2)+base_tariffs!D6*surcharges_march_2023!$F$2+surcharges_march_2023!$G$2*(base_tariffs!D6+surcharges_march_2023!$A$2)</f>
        <v>22.963000000000001</v>
      </c>
    </row>
    <row r="7" spans="1:4" x14ac:dyDescent="0.2">
      <c r="A7">
        <f>base_tariffs!A7</f>
        <v>6</v>
      </c>
      <c r="B7" s="1">
        <f>base_tariffs!B7+SUM(surcharges_march_2023!$A$2:$E$2)+base_tariffs!B7*surcharges_march_2023!$F$2+surcharges_march_2023!$G$2*(base_tariffs!B7+surcharges_march_2023!$A$2)</f>
        <v>38.693000000000005</v>
      </c>
      <c r="C7" s="1">
        <f>base_tariffs!C7+SUM(surcharges_march_2023!$A$2:$E$2)+base_tariffs!C7*surcharges_march_2023!$F$2+surcharges_march_2023!$G$2*(base_tariffs!C7+surcharges_march_2023!$A$2)</f>
        <v>33.248000000000005</v>
      </c>
      <c r="D7" s="1">
        <f>base_tariffs!D7+SUM(surcharges_march_2023!$A$2:$E$2)+base_tariffs!D7*surcharges_march_2023!$F$2+surcharges_march_2023!$G$2*(base_tariffs!D7+surcharges_march_2023!$A$2)</f>
        <v>22.963000000000001</v>
      </c>
    </row>
    <row r="8" spans="1:4" x14ac:dyDescent="0.2">
      <c r="A8">
        <f>base_tariffs!A8</f>
        <v>7</v>
      </c>
      <c r="B8" s="1">
        <f>base_tariffs!B8+SUM(surcharges_march_2023!$A$2:$E$2)+base_tariffs!B8*surcharges_march_2023!$F$2+surcharges_march_2023!$G$2*(base_tariffs!B8+surcharges_march_2023!$A$2)</f>
        <v>38.693000000000005</v>
      </c>
      <c r="C8" s="1">
        <f>base_tariffs!C8+SUM(surcharges_march_2023!$A$2:$E$2)+base_tariffs!C8*surcharges_march_2023!$F$2+surcharges_march_2023!$G$2*(base_tariffs!C8+surcharges_march_2023!$A$2)</f>
        <v>33.248000000000005</v>
      </c>
      <c r="D8" s="1">
        <f>base_tariffs!D8+SUM(surcharges_march_2023!$A$2:$E$2)+base_tariffs!D8*surcharges_march_2023!$F$2+surcharges_march_2023!$G$2*(base_tariffs!D8+surcharges_march_2023!$A$2)</f>
        <v>33.248000000000005</v>
      </c>
    </row>
    <row r="9" spans="1:4" x14ac:dyDescent="0.2">
      <c r="A9">
        <f>base_tariffs!A9</f>
        <v>8</v>
      </c>
      <c r="B9" s="1">
        <f>base_tariffs!B9+SUM(surcharges_march_2023!$A$2:$E$2)+base_tariffs!B9*surcharges_march_2023!$F$2+surcharges_march_2023!$G$2*(base_tariffs!B9+surcharges_march_2023!$A$2)</f>
        <v>38.693000000000005</v>
      </c>
      <c r="C9" s="1">
        <f>base_tariffs!C9+SUM(surcharges_march_2023!$A$2:$E$2)+base_tariffs!C9*surcharges_march_2023!$F$2+surcharges_march_2023!$G$2*(base_tariffs!C9+surcharges_march_2023!$A$2)</f>
        <v>33.248000000000005</v>
      </c>
      <c r="D9" s="1">
        <f>base_tariffs!D9+SUM(surcharges_march_2023!$A$2:$E$2)+base_tariffs!D9*surcharges_march_2023!$F$2+surcharges_march_2023!$G$2*(base_tariffs!D9+surcharges_march_2023!$A$2)</f>
        <v>33.248000000000005</v>
      </c>
    </row>
    <row r="10" spans="1:4" x14ac:dyDescent="0.2">
      <c r="A10">
        <f>base_tariffs!A10</f>
        <v>9</v>
      </c>
      <c r="B10" s="1">
        <f>base_tariffs!B10+SUM(surcharges_march_2023!$A$2:$E$2)+base_tariffs!B10*surcharges_march_2023!$F$2+surcharges_march_2023!$G$2*(base_tariffs!B10+surcharges_march_2023!$A$2)</f>
        <v>38.693000000000005</v>
      </c>
      <c r="C10" s="1">
        <f>base_tariffs!C10+SUM(surcharges_march_2023!$A$2:$E$2)+base_tariffs!C10*surcharges_march_2023!$F$2+surcharges_march_2023!$G$2*(base_tariffs!C10+surcharges_march_2023!$A$2)</f>
        <v>33.248000000000005</v>
      </c>
      <c r="D10" s="1">
        <f>base_tariffs!D10+SUM(surcharges_march_2023!$A$2:$E$2)+base_tariffs!D10*surcharges_march_2023!$F$2+surcharges_march_2023!$G$2*(base_tariffs!D10+surcharges_march_2023!$A$2)</f>
        <v>33.248000000000005</v>
      </c>
    </row>
    <row r="11" spans="1:4" x14ac:dyDescent="0.2">
      <c r="A11">
        <f>base_tariffs!A11</f>
        <v>10</v>
      </c>
      <c r="B11" s="1">
        <f>base_tariffs!B11+SUM(surcharges_march_2023!$A$2:$E$2)+base_tariffs!B11*surcharges_march_2023!$F$2+surcharges_march_2023!$G$2*(base_tariffs!B11+surcharges_march_2023!$A$2)</f>
        <v>38.693000000000005</v>
      </c>
      <c r="C11" s="1">
        <f>base_tariffs!C11+SUM(surcharges_march_2023!$A$2:$E$2)+base_tariffs!C11*surcharges_march_2023!$F$2+surcharges_march_2023!$G$2*(base_tariffs!C11+surcharges_march_2023!$A$2)</f>
        <v>33.248000000000005</v>
      </c>
      <c r="D11" s="1">
        <f>base_tariffs!D11+SUM(surcharges_march_2023!$A$2:$E$2)+base_tariffs!D11*surcharges_march_2023!$F$2+surcharges_march_2023!$G$2*(base_tariffs!D11+surcharges_march_2023!$A$2)</f>
        <v>33.248000000000005</v>
      </c>
    </row>
    <row r="12" spans="1:4" x14ac:dyDescent="0.2">
      <c r="A12">
        <f>base_tariffs!A12</f>
        <v>11</v>
      </c>
      <c r="B12" s="1">
        <f>base_tariffs!B12+SUM(surcharges_march_2023!$A$2:$E$2)+base_tariffs!B12*surcharges_march_2023!$F$2+surcharges_march_2023!$G$2*(base_tariffs!B12+surcharges_march_2023!$A$2)</f>
        <v>38.693000000000005</v>
      </c>
      <c r="C12" s="1">
        <f>base_tariffs!C12+SUM(surcharges_march_2023!$A$2:$E$2)+base_tariffs!C12*surcharges_march_2023!$F$2+surcharges_march_2023!$G$2*(base_tariffs!C12+surcharges_march_2023!$A$2)</f>
        <v>33.248000000000005</v>
      </c>
      <c r="D12" s="1">
        <f>base_tariffs!D12+SUM(surcharges_march_2023!$A$2:$E$2)+base_tariffs!D12*surcharges_march_2023!$F$2+surcharges_march_2023!$G$2*(base_tariffs!D12+surcharges_march_2023!$A$2)</f>
        <v>33.248000000000005</v>
      </c>
    </row>
    <row r="13" spans="1:4" x14ac:dyDescent="0.2">
      <c r="A13">
        <f>base_tariffs!A13</f>
        <v>12</v>
      </c>
      <c r="B13" s="1">
        <f>base_tariffs!B13+SUM(surcharges_march_2023!$A$2:$E$2)+base_tariffs!B13*surcharges_march_2023!$F$2+surcharges_march_2023!$G$2*(base_tariffs!B13+surcharges_march_2023!$A$2)</f>
        <v>38.693000000000005</v>
      </c>
      <c r="C13" s="1">
        <f>base_tariffs!C13+SUM(surcharges_march_2023!$A$2:$E$2)+base_tariffs!C13*surcharges_march_2023!$F$2+surcharges_march_2023!$G$2*(base_tariffs!C13+surcharges_march_2023!$A$2)</f>
        <v>33.248000000000005</v>
      </c>
      <c r="D13" s="1">
        <f>base_tariffs!D13+SUM(surcharges_march_2023!$A$2:$E$2)+base_tariffs!D13*surcharges_march_2023!$F$2+surcharges_march_2023!$G$2*(base_tariffs!D13+surcharges_march_2023!$A$2)</f>
        <v>33.248000000000005</v>
      </c>
    </row>
    <row r="14" spans="1:4" x14ac:dyDescent="0.2">
      <c r="A14">
        <f>base_tariffs!A14</f>
        <v>13</v>
      </c>
      <c r="B14" s="1">
        <f>base_tariffs!B14+SUM(surcharges_march_2023!$A$2:$E$2)+base_tariffs!B14*surcharges_march_2023!$F$2+surcharges_march_2023!$G$2*(base_tariffs!B14+surcharges_march_2023!$A$2)</f>
        <v>38.693000000000005</v>
      </c>
      <c r="C14" s="1">
        <f>base_tariffs!C14+SUM(surcharges_march_2023!$A$2:$E$2)+base_tariffs!C14*surcharges_march_2023!$F$2+surcharges_march_2023!$G$2*(base_tariffs!C14+surcharges_march_2023!$A$2)</f>
        <v>33.248000000000005</v>
      </c>
      <c r="D14" s="1">
        <f>base_tariffs!D14+SUM(surcharges_march_2023!$A$2:$E$2)+base_tariffs!D14*surcharges_march_2023!$F$2+surcharges_march_2023!$G$2*(base_tariffs!D14+surcharges_march_2023!$A$2)</f>
        <v>33.248000000000005</v>
      </c>
    </row>
    <row r="15" spans="1:4" x14ac:dyDescent="0.2">
      <c r="A15">
        <f>base_tariffs!A15</f>
        <v>14</v>
      </c>
      <c r="B15" s="1">
        <f>base_tariffs!B15+SUM(surcharges_march_2023!$A$2:$E$2)+base_tariffs!B15*surcharges_march_2023!$F$2+surcharges_march_2023!$G$2*(base_tariffs!B15+surcharges_march_2023!$A$2)</f>
        <v>38.693000000000005</v>
      </c>
      <c r="C15" s="1">
        <f>base_tariffs!C15+SUM(surcharges_march_2023!$A$2:$E$2)+base_tariffs!C15*surcharges_march_2023!$F$2+surcharges_march_2023!$G$2*(base_tariffs!C15+surcharges_march_2023!$A$2)</f>
        <v>33.248000000000005</v>
      </c>
      <c r="D15" s="1">
        <f>base_tariffs!D15+SUM(surcharges_march_2023!$A$2:$E$2)+base_tariffs!D15*surcharges_march_2023!$F$2+surcharges_march_2023!$G$2*(base_tariffs!D15+surcharges_march_2023!$A$2)</f>
        <v>33.248000000000005</v>
      </c>
    </row>
    <row r="16" spans="1:4" x14ac:dyDescent="0.2">
      <c r="A16">
        <f>base_tariffs!A16</f>
        <v>15</v>
      </c>
      <c r="B16" s="1">
        <f>base_tariffs!B16+SUM(surcharges_march_2023!$A$2:$E$2)+base_tariffs!B16*surcharges_march_2023!$F$2+surcharges_march_2023!$G$2*(base_tariffs!B16+surcharges_march_2023!$A$2)</f>
        <v>38.693000000000005</v>
      </c>
      <c r="C16" s="1">
        <f>base_tariffs!C16+SUM(surcharges_march_2023!$A$2:$E$2)+base_tariffs!C16*surcharges_march_2023!$F$2+surcharges_march_2023!$G$2*(base_tariffs!C16+surcharges_march_2023!$A$2)</f>
        <v>33.248000000000005</v>
      </c>
      <c r="D16" s="1">
        <f>base_tariffs!D16+SUM(surcharges_march_2023!$A$2:$E$2)+base_tariffs!D16*surcharges_march_2023!$F$2+surcharges_march_2023!$G$2*(base_tariffs!D16+surcharges_march_2023!$A$2)</f>
        <v>33.248000000000005</v>
      </c>
    </row>
    <row r="17" spans="1:4" x14ac:dyDescent="0.2">
      <c r="A17">
        <f>base_tariffs!A17</f>
        <v>16</v>
      </c>
      <c r="B17" s="1">
        <f>base_tariffs!B17+SUM(surcharges_march_2023!$A$2:$E$2)+base_tariffs!B17*surcharges_march_2023!$F$2+surcharges_march_2023!$G$2*(base_tariffs!B17+surcharges_march_2023!$A$2)</f>
        <v>38.693000000000005</v>
      </c>
      <c r="C17" s="1">
        <f>base_tariffs!C17+SUM(surcharges_march_2023!$A$2:$E$2)+base_tariffs!C17*surcharges_march_2023!$F$2+surcharges_march_2023!$G$2*(base_tariffs!C17+surcharges_march_2023!$A$2)</f>
        <v>33.248000000000005</v>
      </c>
      <c r="D17" s="1">
        <f>base_tariffs!D17+SUM(surcharges_march_2023!$A$2:$E$2)+base_tariffs!D17*surcharges_march_2023!$F$2+surcharges_march_2023!$G$2*(base_tariffs!D17+surcharges_march_2023!$A$2)</f>
        <v>33.248000000000005</v>
      </c>
    </row>
    <row r="18" spans="1:4" x14ac:dyDescent="0.2">
      <c r="A18">
        <f>base_tariffs!A18</f>
        <v>17</v>
      </c>
      <c r="B18" s="1">
        <f>base_tariffs!B18+SUM(surcharges_march_2023!$A$2:$E$2)+base_tariffs!B18*surcharges_march_2023!$F$2+surcharges_march_2023!$G$2*(base_tariffs!B18+surcharges_march_2023!$A$2)</f>
        <v>38.693000000000005</v>
      </c>
      <c r="C18" s="1">
        <f>base_tariffs!C18+SUM(surcharges_march_2023!$A$2:$E$2)+base_tariffs!C18*surcharges_march_2023!$F$2+surcharges_march_2023!$G$2*(base_tariffs!C18+surcharges_march_2023!$A$2)</f>
        <v>33.248000000000005</v>
      </c>
      <c r="D18" s="1">
        <f>base_tariffs!D18+SUM(surcharges_march_2023!$A$2:$E$2)+base_tariffs!D18*surcharges_march_2023!$F$2+surcharges_march_2023!$G$2*(base_tariffs!D18+surcharges_march_2023!$A$2)</f>
        <v>33.248000000000005</v>
      </c>
    </row>
    <row r="19" spans="1:4" x14ac:dyDescent="0.2">
      <c r="A19">
        <f>base_tariffs!A19</f>
        <v>18</v>
      </c>
      <c r="B19" s="1">
        <f>base_tariffs!B19+SUM(surcharges_march_2023!$A$2:$E$2)+base_tariffs!B19*surcharges_march_2023!$F$2+surcharges_march_2023!$G$2*(base_tariffs!B19+surcharges_march_2023!$A$2)</f>
        <v>38.693000000000005</v>
      </c>
      <c r="C19" s="1">
        <f>base_tariffs!C19+SUM(surcharges_march_2023!$A$2:$E$2)+base_tariffs!C19*surcharges_march_2023!$F$2+surcharges_march_2023!$G$2*(base_tariffs!C19+surcharges_march_2023!$A$2)</f>
        <v>33.248000000000005</v>
      </c>
      <c r="D19" s="1">
        <f>base_tariffs!D19+SUM(surcharges_march_2023!$A$2:$E$2)+base_tariffs!D19*surcharges_march_2023!$F$2+surcharges_march_2023!$G$2*(base_tariffs!D19+surcharges_march_2023!$A$2)</f>
        <v>33.248000000000005</v>
      </c>
    </row>
    <row r="20" spans="1:4" x14ac:dyDescent="0.2">
      <c r="A20">
        <f>base_tariffs!A20</f>
        <v>19</v>
      </c>
      <c r="B20" s="1">
        <f>base_tariffs!B20+SUM(surcharges_march_2023!$A$2:$E$2)+base_tariffs!B20*surcharges_march_2023!$F$2+surcharges_march_2023!$G$2*(base_tariffs!B20+surcharges_march_2023!$A$2)</f>
        <v>38.693000000000005</v>
      </c>
      <c r="C20" s="1">
        <f>base_tariffs!C20+SUM(surcharges_march_2023!$A$2:$E$2)+base_tariffs!C20*surcharges_march_2023!$F$2+surcharges_march_2023!$G$2*(base_tariffs!C20+surcharges_march_2023!$A$2)</f>
        <v>33.248000000000005</v>
      </c>
      <c r="D20" s="1">
        <f>base_tariffs!D20+SUM(surcharges_march_2023!$A$2:$E$2)+base_tariffs!D20*surcharges_march_2023!$F$2+surcharges_march_2023!$G$2*(base_tariffs!D20+surcharges_march_2023!$A$2)</f>
        <v>33.248000000000005</v>
      </c>
    </row>
    <row r="21" spans="1:4" x14ac:dyDescent="0.2">
      <c r="A21">
        <f>base_tariffs!A21</f>
        <v>20</v>
      </c>
      <c r="B21" s="1">
        <f>base_tariffs!B21+SUM(surcharges_march_2023!$A$2:$E$2)+base_tariffs!B21*surcharges_march_2023!$F$2+surcharges_march_2023!$G$2*(base_tariffs!B21+surcharges_march_2023!$A$2)</f>
        <v>38.693000000000005</v>
      </c>
      <c r="C21" s="1">
        <f>base_tariffs!C21+SUM(surcharges_march_2023!$A$2:$E$2)+base_tariffs!C21*surcharges_march_2023!$F$2+surcharges_march_2023!$G$2*(base_tariffs!C21+surcharges_march_2023!$A$2)</f>
        <v>33.248000000000005</v>
      </c>
      <c r="D21" s="1">
        <f>base_tariffs!D21+SUM(surcharges_march_2023!$A$2:$E$2)+base_tariffs!D21*surcharges_march_2023!$F$2+surcharges_march_2023!$G$2*(base_tariffs!D21+surcharges_march_2023!$A$2)</f>
        <v>33.248000000000005</v>
      </c>
    </row>
    <row r="22" spans="1:4" x14ac:dyDescent="0.2">
      <c r="A22">
        <f>base_tariffs!A22</f>
        <v>21</v>
      </c>
      <c r="B22" s="1">
        <f>base_tariffs!B22+SUM(surcharges_march_2023!$A$2:$E$2)+base_tariffs!B22*surcharges_march_2023!$F$2+surcharges_march_2023!$G$2*(base_tariffs!B22+surcharges_march_2023!$A$2)</f>
        <v>38.693000000000005</v>
      </c>
      <c r="C22" s="1">
        <f>base_tariffs!C22+SUM(surcharges_march_2023!$A$2:$E$2)+base_tariffs!C22*surcharges_march_2023!$F$2+surcharges_march_2023!$G$2*(base_tariffs!C22+surcharges_march_2023!$A$2)</f>
        <v>33.248000000000005</v>
      </c>
      <c r="D22" s="1">
        <f>base_tariffs!D22+SUM(surcharges_march_2023!$A$2:$E$2)+base_tariffs!D22*surcharges_march_2023!$F$2+surcharges_march_2023!$G$2*(base_tariffs!D22+surcharges_march_2023!$A$2)</f>
        <v>33.248000000000005</v>
      </c>
    </row>
    <row r="23" spans="1:4" x14ac:dyDescent="0.2">
      <c r="A23">
        <f>base_tariffs!A23</f>
        <v>22</v>
      </c>
      <c r="B23" s="1">
        <f>base_tariffs!B23+SUM(surcharges_march_2023!$A$2:$E$2)+base_tariffs!B23*surcharges_march_2023!$F$2+surcharges_march_2023!$G$2*(base_tariffs!B23+surcharges_march_2023!$A$2)</f>
        <v>38.693000000000005</v>
      </c>
      <c r="C23" s="1">
        <f>base_tariffs!C23+SUM(surcharges_march_2023!$A$2:$E$2)+base_tariffs!C23*surcharges_march_2023!$F$2+surcharges_march_2023!$G$2*(base_tariffs!C23+surcharges_march_2023!$A$2)</f>
        <v>33.248000000000005</v>
      </c>
      <c r="D23" s="1">
        <f>base_tariffs!D23+SUM(surcharges_march_2023!$A$2:$E$2)+base_tariffs!D23*surcharges_march_2023!$F$2+surcharges_march_2023!$G$2*(base_tariffs!D23+surcharges_march_2023!$A$2)</f>
        <v>33.248000000000005</v>
      </c>
    </row>
    <row r="24" spans="1:4" x14ac:dyDescent="0.2">
      <c r="A24">
        <f>base_tariffs!A24</f>
        <v>23</v>
      </c>
      <c r="B24" s="1">
        <f>base_tariffs!B24+SUM(surcharges_march_2023!$A$2:$E$2)+base_tariffs!B24*surcharges_march_2023!$F$2+surcharges_march_2023!$G$2*(base_tariffs!B24+surcharges_march_2023!$A$2)</f>
        <v>38.693000000000005</v>
      </c>
      <c r="C24" s="1">
        <f>base_tariffs!C24+SUM(surcharges_march_2023!$A$2:$E$2)+base_tariffs!C24*surcharges_march_2023!$F$2+surcharges_march_2023!$G$2*(base_tariffs!C24+surcharges_march_2023!$A$2)</f>
        <v>33.248000000000005</v>
      </c>
      <c r="D24" s="1">
        <f>base_tariffs!D24+SUM(surcharges_march_2023!$A$2:$E$2)+base_tariffs!D24*surcharges_march_2023!$F$2+surcharges_march_2023!$G$2*(base_tariffs!D24+surcharges_march_2023!$A$2)</f>
        <v>22.963000000000001</v>
      </c>
    </row>
    <row r="25" spans="1:4" x14ac:dyDescent="0.2">
      <c r="A25">
        <f>base_tariffs!A25</f>
        <v>24</v>
      </c>
      <c r="B25" s="1">
        <f>base_tariffs!B25+SUM(surcharges_march_2023!$A$2:$E$2)+base_tariffs!B25*surcharges_march_2023!$F$2+surcharges_march_2023!$G$2*(base_tariffs!B25+surcharges_march_2023!$A$2)</f>
        <v>38.693000000000005</v>
      </c>
      <c r="C25" s="1">
        <f>base_tariffs!C25+SUM(surcharges_march_2023!$A$2:$E$2)+base_tariffs!C25*surcharges_march_2023!$F$2+surcharges_march_2023!$G$2*(base_tariffs!C25+surcharges_march_2023!$A$2)</f>
        <v>33.248000000000005</v>
      </c>
      <c r="D25" s="1">
        <f>base_tariffs!D25+SUM(surcharges_march_2023!$A$2:$E$2)+base_tariffs!D25*surcharges_march_2023!$F$2+surcharges_march_2023!$G$2*(base_tariffs!D25+surcharges_march_2023!$A$2)</f>
        <v>22.963000000000001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base_tariffs</vt:lpstr>
      <vt:lpstr>surcharges_march_2023</vt:lpstr>
      <vt:lpstr>elec_cost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Sheehan, Cameron S</cp:lastModifiedBy>
  <dcterms:created xsi:type="dcterms:W3CDTF">2023-03-15T20:02:24Z</dcterms:created>
  <dcterms:modified xsi:type="dcterms:W3CDTF">2023-03-30T09:02:35Z</dcterms:modified>
</cp:coreProperties>
</file>