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git_repos\pyesm\default\2_sut_multi_year_rcot\"/>
    </mc:Choice>
  </mc:AlternateContent>
  <xr:revisionPtr revIDLastSave="0" documentId="13_ncr:1_{C9486115-17B7-4E18-AA24-8DED9769AD6F}" xr6:coauthVersionLast="47" xr6:coauthVersionMax="47" xr10:uidLastSave="{00000000-0000-0000-0000-000000000000}"/>
  <bookViews>
    <workbookView xWindow="-38510" yWindow="-110" windowWidth="38620" windowHeight="21100" xr2:uid="{0A3BC822-FD99-4F89-AC4E-FBD077FFAF78}"/>
  </bookViews>
  <sheets>
    <sheet name="multi-year" sheetId="6" r:id="rId1"/>
  </sheets>
  <definedNames>
    <definedName name="OpenSolver_ChosenSolver" localSheetId="0" hidden="1">CBC</definedName>
    <definedName name="OpenSolver_DualsNewSheet" localSheetId="0" hidden="1">0</definedName>
    <definedName name="OpenSolver_LinearityCheck" localSheetId="0" hidden="1">1</definedName>
    <definedName name="OpenSolver_UpdateSensitivity" localSheetId="0" hidden="1">1</definedName>
    <definedName name="solver_adj" localSheetId="0" hidden="1">'multi-year'!$G$16:$H$20,'multi-year'!$S$10:$W$11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2147483647</definedName>
    <definedName name="solver_lhs1" localSheetId="0" hidden="1">'multi-year'!$Y$8:$AC$8</definedName>
    <definedName name="solver_lhs2" localSheetId="0" hidden="1">'multi-year'!$Y$10:$AC$11</definedName>
    <definedName name="solver_lhs3" localSheetId="0" hidden="1">'multi-year'!$S$10:$W$11</definedName>
    <definedName name="solver_lhs4" localSheetId="0" hidden="1">'multi-year'!#REF!</definedName>
    <definedName name="solver_lhs5" localSheetId="0" hidden="1">'multi-year'!#REF!</definedName>
    <definedName name="solver_neg" localSheetId="0" hidden="1">1</definedName>
    <definedName name="solver_num" localSheetId="0" hidden="1">3</definedName>
    <definedName name="solver_nwt" localSheetId="0" hidden="1">1</definedName>
    <definedName name="solver_opt" localSheetId="0" hidden="1">'multi-year'!$S$17</definedName>
    <definedName name="solver_rel1" localSheetId="0" hidden="1">2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hs1" localSheetId="0" hidden="1">0</definedName>
    <definedName name="solver_rhs2" localSheetId="0" hidden="1">0</definedName>
    <definedName name="solver_rhs3" localSheetId="0" hidden="1">'multi-year'!$AG$10:$AK$11</definedName>
    <definedName name="solver_rhs4" localSheetId="0" hidden="1">0</definedName>
    <definedName name="solver_rhs5" localSheetId="0" hidden="1">0</definedName>
    <definedName name="solver_rlx" localSheetId="0" hidden="1">2</definedName>
    <definedName name="solver_scl" localSheetId="0" hidden="1">2</definedName>
    <definedName name="solver_sho" localSheetId="0" hidden="1">0</definedName>
    <definedName name="solver_tim" localSheetId="0" hidden="1">2147483647</definedName>
    <definedName name="solver_tol" localSheetId="0" hidden="1">0.05</definedName>
    <definedName name="solver_typ" localSheetId="0" hidden="1">2</definedName>
    <definedName name="solver_val" localSheetId="0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8" i="6" l="1" a="1"/>
  <c r="S8" i="6" s="1"/>
  <c r="J23" i="6" a="1"/>
  <c r="J27" i="6" s="1"/>
  <c r="Y10" i="6" a="1"/>
  <c r="AC11" i="6" s="1"/>
  <c r="N8" i="6"/>
  <c r="O8" i="6" s="1"/>
  <c r="P8" i="6" s="1"/>
  <c r="Q8" i="6" s="1"/>
  <c r="T8" i="6" l="1"/>
  <c r="W8" i="6"/>
  <c r="V8" i="6"/>
  <c r="U8" i="6"/>
  <c r="J26" i="6"/>
  <c r="K26" i="6"/>
  <c r="K25" i="6"/>
  <c r="J25" i="6"/>
  <c r="K24" i="6"/>
  <c r="J24" i="6"/>
  <c r="K23" i="6"/>
  <c r="J23" i="6"/>
  <c r="K27" i="6"/>
  <c r="Y10" i="6"/>
  <c r="Y11" i="6"/>
  <c r="AB10" i="6"/>
  <c r="Z10" i="6"/>
  <c r="AA10" i="6"/>
  <c r="AC10" i="6"/>
  <c r="Z11" i="6"/>
  <c r="AA11" i="6"/>
  <c r="AB11" i="6"/>
  <c r="Y8" i="6" l="1" a="1"/>
  <c r="Y8" i="6" s="1"/>
  <c r="S17" i="6" a="1"/>
  <c r="S17" i="6" s="1"/>
  <c r="AC8" i="6" l="1"/>
  <c r="AB8" i="6"/>
  <c r="AA8" i="6"/>
  <c r="Z8" i="6"/>
</calcChain>
</file>

<file path=xl/sharedStrings.xml><?xml version="1.0" encoding="utf-8"?>
<sst xmlns="http://schemas.openxmlformats.org/spreadsheetml/2006/main" count="75" uniqueCount="44">
  <si>
    <t>techs</t>
  </si>
  <si>
    <t>flows</t>
  </si>
  <si>
    <t>f.1</t>
  </si>
  <si>
    <t>t.1</t>
  </si>
  <si>
    <t>name</t>
  </si>
  <si>
    <t>unit</t>
  </si>
  <si>
    <t>t.2</t>
  </si>
  <si>
    <t>gas power plant</t>
  </si>
  <si>
    <t>photovoltaic plant</t>
  </si>
  <si>
    <t>f.2</t>
  </si>
  <si>
    <t>t.3</t>
  </si>
  <si>
    <t>final demand</t>
  </si>
  <si>
    <t>operational cost</t>
  </si>
  <si>
    <t>time</t>
  </si>
  <si>
    <t>y.1</t>
  </si>
  <si>
    <t>y.2</t>
  </si>
  <si>
    <t>y.3</t>
  </si>
  <si>
    <t>y.4</t>
  </si>
  <si>
    <t>y.5</t>
  </si>
  <si>
    <t>MWh</t>
  </si>
  <si>
    <t>€/MWh</t>
  </si>
  <si>
    <t>u</t>
  </si>
  <si>
    <t>Y</t>
  </si>
  <si>
    <t>X</t>
  </si>
  <si>
    <t>c_op</t>
  </si>
  <si>
    <t>Q</t>
  </si>
  <si>
    <t>electricity, gas</t>
  </si>
  <si>
    <t>electricity, pv</t>
  </si>
  <si>
    <t>d</t>
  </si>
  <si>
    <t>C_op == X' * diag(c_op)</t>
  </si>
  <si>
    <t>objective</t>
  </si>
  <si>
    <t>c</t>
  </si>
  <si>
    <t>X - d*Q' == 0</t>
  </si>
  <si>
    <t>Q' - u*X - Y == 0</t>
  </si>
  <si>
    <t>i_t1</t>
  </si>
  <si>
    <t>i_1y</t>
  </si>
  <si>
    <t>Min(i_1y * C_op * i_t1)</t>
  </si>
  <si>
    <t>costs</t>
  </si>
  <si>
    <t>c.1</t>
  </si>
  <si>
    <t>f.1-2</t>
  </si>
  <si>
    <t>electricity</t>
  </si>
  <si>
    <t>Q_agg</t>
  </si>
  <si>
    <t>I_ff</t>
  </si>
  <si>
    <t>X &lt;= X_max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</si>
</sst>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Aptos Narrow"/>
      <family val="2"/>
      <scheme val="minor"/>
    </font>
    <font>
      <sz val="11"/>
      <color theme="0" tint="-0.499984740745262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textRotation="90" wrapText="1"/>
    </xf>
    <xf numFmtId="0" fontId="0" fillId="0" borderId="0" xfId="0" applyAlignment="1">
      <alignment horizontal="right"/>
    </xf>
    <xf numFmtId="0" fontId="1" fillId="0" borderId="0" xfId="0" applyFont="1"/>
    <xf numFmtId="1" fontId="0" fillId="2" borderId="0" xfId="0" applyNumberFormat="1" applyFill="1"/>
    <xf numFmtId="0" fontId="0" fillId="0" borderId="1" xfId="0" applyBorder="1"/>
    <xf numFmtId="164" fontId="0" fillId="0" borderId="2" xfId="0" applyNumberFormat="1" applyBorder="1"/>
    <xf numFmtId="164" fontId="0" fillId="0" borderId="6" xfId="0" applyNumberFormat="1" applyBorder="1"/>
    <xf numFmtId="164" fontId="0" fillId="0" borderId="3" xfId="0" applyNumberFormat="1" applyBorder="1"/>
    <xf numFmtId="164" fontId="0" fillId="0" borderId="4" xfId="0" applyNumberFormat="1" applyBorder="1"/>
    <xf numFmtId="164" fontId="0" fillId="0" borderId="7" xfId="0" applyNumberFormat="1" applyBorder="1"/>
    <xf numFmtId="164" fontId="0" fillId="0" borderId="5" xfId="0" applyNumberFormat="1" applyBorder="1"/>
    <xf numFmtId="0" fontId="0" fillId="4" borderId="0" xfId="0" applyFill="1"/>
    <xf numFmtId="0" fontId="0" fillId="3" borderId="0" xfId="0" applyFill="1"/>
    <xf numFmtId="1" fontId="0" fillId="0" borderId="0" xfId="0" applyNumberFormat="1"/>
    <xf numFmtId="1" fontId="0" fillId="3" borderId="0" xfId="0" applyNumberFormat="1" applyFill="1"/>
    <xf numFmtId="1" fontId="0" fillId="0" borderId="8" xfId="0" applyNumberFormat="1" applyBorder="1"/>
    <xf numFmtId="1" fontId="0" fillId="0" borderId="9" xfId="0" applyNumberFormat="1" applyBorder="1"/>
    <xf numFmtId="1" fontId="0" fillId="0" borderId="10" xfId="0" applyNumberFormat="1" applyBorder="1"/>
    <xf numFmtId="1" fontId="2" fillId="3" borderId="0" xfId="0" applyNumberFormat="1" applyFont="1" applyFill="1"/>
    <xf numFmtId="1" fontId="0" fillId="5" borderId="0" xfId="0" applyNumberFormat="1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9C269-8EBE-47B7-80AA-01E8CD0CCD53}">
  <sheetPr codeName="Sheet2"/>
  <dimension ref="A1:AK30"/>
  <sheetViews>
    <sheetView tabSelected="1" zoomScale="130" zoomScaleNormal="130" workbookViewId="0">
      <selection activeCell="AE20" sqref="AE20"/>
    </sheetView>
  </sheetViews>
  <sheetFormatPr defaultRowHeight="14.5" x14ac:dyDescent="0.35"/>
  <cols>
    <col min="1" max="4" width="6.54296875" customWidth="1"/>
    <col min="5" max="5" width="23" bestFit="1" customWidth="1"/>
    <col min="6" max="6" width="7.54296875" customWidth="1"/>
    <col min="7" max="47" width="6.1796875" customWidth="1"/>
  </cols>
  <sheetData>
    <row r="1" spans="1:37" x14ac:dyDescent="0.35">
      <c r="A1" t="s">
        <v>13</v>
      </c>
      <c r="M1" s="3" t="s">
        <v>14</v>
      </c>
      <c r="N1" s="3" t="s">
        <v>15</v>
      </c>
      <c r="O1" s="3" t="s">
        <v>16</v>
      </c>
      <c r="P1" s="3" t="s">
        <v>17</v>
      </c>
      <c r="Q1" s="3" t="s">
        <v>18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Y1" s="3" t="s">
        <v>14</v>
      </c>
      <c r="Z1" s="3" t="s">
        <v>15</v>
      </c>
      <c r="AA1" s="3" t="s">
        <v>16</v>
      </c>
      <c r="AB1" s="3" t="s">
        <v>17</v>
      </c>
      <c r="AC1" s="3" t="s">
        <v>18</v>
      </c>
      <c r="AG1" s="3" t="s">
        <v>14</v>
      </c>
      <c r="AH1" s="3" t="s">
        <v>15</v>
      </c>
      <c r="AI1" s="3" t="s">
        <v>16</v>
      </c>
      <c r="AJ1" s="3" t="s">
        <v>17</v>
      </c>
      <c r="AK1" s="3" t="s">
        <v>18</v>
      </c>
    </row>
    <row r="2" spans="1:37" x14ac:dyDescent="0.35">
      <c r="B2" t="s">
        <v>1</v>
      </c>
      <c r="G2" t="s">
        <v>2</v>
      </c>
      <c r="H2" t="s">
        <v>9</v>
      </c>
      <c r="J2" s="3"/>
      <c r="K2" s="3"/>
    </row>
    <row r="3" spans="1:37" x14ac:dyDescent="0.35">
      <c r="C3" t="s">
        <v>37</v>
      </c>
      <c r="J3" s="3"/>
      <c r="K3" s="3"/>
    </row>
    <row r="4" spans="1:37" x14ac:dyDescent="0.35">
      <c r="D4" t="s">
        <v>0</v>
      </c>
      <c r="J4" s="3" t="s">
        <v>3</v>
      </c>
      <c r="K4" s="3" t="s">
        <v>6</v>
      </c>
      <c r="M4" s="3" t="s">
        <v>10</v>
      </c>
    </row>
    <row r="5" spans="1:37" ht="64.5" customHeight="1" x14ac:dyDescent="0.35">
      <c r="E5" t="s">
        <v>4</v>
      </c>
      <c r="G5" s="2" t="s">
        <v>26</v>
      </c>
      <c r="H5" s="2" t="s">
        <v>27</v>
      </c>
      <c r="I5" s="2"/>
      <c r="J5" s="2" t="s">
        <v>7</v>
      </c>
      <c r="K5" s="2" t="s">
        <v>8</v>
      </c>
      <c r="L5" s="2"/>
      <c r="M5" s="2" t="s">
        <v>11</v>
      </c>
    </row>
    <row r="6" spans="1:37" x14ac:dyDescent="0.35">
      <c r="F6" t="s">
        <v>5</v>
      </c>
    </row>
    <row r="7" spans="1:37" x14ac:dyDescent="0.35">
      <c r="G7" t="s">
        <v>42</v>
      </c>
      <c r="J7" t="s">
        <v>21</v>
      </c>
      <c r="M7" t="s">
        <v>22</v>
      </c>
      <c r="N7" s="4">
        <v>1.2</v>
      </c>
      <c r="S7" t="s">
        <v>41</v>
      </c>
      <c r="Y7" t="s">
        <v>33</v>
      </c>
    </row>
    <row r="8" spans="1:37" x14ac:dyDescent="0.35">
      <c r="B8" t="s">
        <v>39</v>
      </c>
      <c r="E8" t="s">
        <v>40</v>
      </c>
      <c r="F8" t="s">
        <v>19</v>
      </c>
      <c r="G8" s="13">
        <v>1</v>
      </c>
      <c r="H8" s="13">
        <v>1</v>
      </c>
      <c r="J8" s="1">
        <v>0.1</v>
      </c>
      <c r="K8" s="1">
        <v>0</v>
      </c>
      <c r="M8" s="5">
        <v>100</v>
      </c>
      <c r="N8" s="5">
        <f t="shared" ref="N8:Q8" si="0">M8*$N$7</f>
        <v>120</v>
      </c>
      <c r="O8" s="5">
        <f t="shared" si="0"/>
        <v>144</v>
      </c>
      <c r="P8" s="5">
        <f t="shared" si="0"/>
        <v>172.79999999999998</v>
      </c>
      <c r="Q8" s="5">
        <f t="shared" si="0"/>
        <v>207.35999999999999</v>
      </c>
      <c r="S8" s="16">
        <f t="array" ref="S8:W8">MMULT(G8:H8,TRANSPOSE(G16:H20))</f>
        <v>111.11111</v>
      </c>
      <c r="T8" s="16">
        <v>133.33332999999999</v>
      </c>
      <c r="U8" s="16">
        <v>154</v>
      </c>
      <c r="V8" s="16">
        <v>177.8</v>
      </c>
      <c r="W8" s="16">
        <v>207.36</v>
      </c>
      <c r="Y8" s="17">
        <f t="array" ref="Y8:AC8">S8:W8-MMULT(J8:K8,S10:W11)-M8:Q8</f>
        <v>-9.9999999747524271E-7</v>
      </c>
      <c r="Z8" s="18">
        <v>-3.0000000066365828E-6</v>
      </c>
      <c r="AA8" s="18">
        <v>0</v>
      </c>
      <c r="AB8" s="18">
        <v>0</v>
      </c>
      <c r="AC8" s="19">
        <v>0</v>
      </c>
    </row>
    <row r="9" spans="1:37" x14ac:dyDescent="0.35">
      <c r="G9" t="s">
        <v>28</v>
      </c>
      <c r="S9" t="s">
        <v>23</v>
      </c>
      <c r="Y9" t="s">
        <v>32</v>
      </c>
      <c r="AE9" t="s">
        <v>34</v>
      </c>
      <c r="AG9" t="s">
        <v>43</v>
      </c>
    </row>
    <row r="10" spans="1:37" x14ac:dyDescent="0.35">
      <c r="D10" t="s">
        <v>3</v>
      </c>
      <c r="E10" t="s">
        <v>7</v>
      </c>
      <c r="G10" s="1">
        <v>1</v>
      </c>
      <c r="H10" s="1">
        <v>0</v>
      </c>
      <c r="S10" s="20">
        <v>111.11111</v>
      </c>
      <c r="T10" s="20">
        <v>133.33332999999999</v>
      </c>
      <c r="U10" s="20">
        <v>100</v>
      </c>
      <c r="V10" s="20">
        <v>50</v>
      </c>
      <c r="W10" s="20">
        <v>0</v>
      </c>
      <c r="Y10" s="7">
        <f t="array" ref="Y10:AC11">S10:W11-MMULT(G10:H11,TRANSPOSE(G16:H20))</f>
        <v>0</v>
      </c>
      <c r="Z10" s="8">
        <v>0</v>
      </c>
      <c r="AA10" s="8">
        <v>0</v>
      </c>
      <c r="AB10" s="8">
        <v>0</v>
      </c>
      <c r="AC10" s="9">
        <v>0</v>
      </c>
      <c r="AE10" s="13">
        <v>1</v>
      </c>
      <c r="AG10" s="21">
        <v>1000</v>
      </c>
      <c r="AH10" s="21">
        <v>1000</v>
      </c>
      <c r="AI10" s="22">
        <v>100</v>
      </c>
      <c r="AJ10" s="22">
        <v>50</v>
      </c>
      <c r="AK10" s="22">
        <v>0</v>
      </c>
    </row>
    <row r="11" spans="1:37" x14ac:dyDescent="0.35">
      <c r="D11" t="s">
        <v>6</v>
      </c>
      <c r="E11" t="s">
        <v>8</v>
      </c>
      <c r="G11" s="1">
        <v>0</v>
      </c>
      <c r="H11" s="1">
        <v>1</v>
      </c>
      <c r="S11" s="20">
        <v>0</v>
      </c>
      <c r="T11" s="20">
        <v>0</v>
      </c>
      <c r="U11" s="20">
        <v>54</v>
      </c>
      <c r="V11" s="20">
        <v>127.8</v>
      </c>
      <c r="W11" s="20">
        <v>207.36</v>
      </c>
      <c r="Y11" s="10">
        <v>0</v>
      </c>
      <c r="Z11" s="11">
        <v>0</v>
      </c>
      <c r="AA11" s="11">
        <v>0</v>
      </c>
      <c r="AB11" s="11">
        <v>0</v>
      </c>
      <c r="AC11" s="12">
        <v>0</v>
      </c>
      <c r="AE11" s="13">
        <v>1</v>
      </c>
      <c r="AG11" s="22">
        <v>1000</v>
      </c>
      <c r="AH11" s="22">
        <v>1000</v>
      </c>
      <c r="AI11" s="22">
        <v>1000</v>
      </c>
      <c r="AJ11" s="22">
        <v>1000</v>
      </c>
      <c r="AK11" s="22">
        <v>1000</v>
      </c>
    </row>
    <row r="12" spans="1:37" x14ac:dyDescent="0.35">
      <c r="J12" t="s">
        <v>31</v>
      </c>
    </row>
    <row r="13" spans="1:37" x14ac:dyDescent="0.35">
      <c r="C13" t="s">
        <v>38</v>
      </c>
      <c r="E13" t="s">
        <v>12</v>
      </c>
      <c r="F13" t="s">
        <v>20</v>
      </c>
      <c r="J13" s="1">
        <v>10</v>
      </c>
      <c r="K13" s="1">
        <v>20</v>
      </c>
      <c r="L13" t="s">
        <v>24</v>
      </c>
    </row>
    <row r="14" spans="1:37" x14ac:dyDescent="0.35">
      <c r="Y14" s="15"/>
    </row>
    <row r="15" spans="1:37" x14ac:dyDescent="0.35">
      <c r="G15" t="s">
        <v>25</v>
      </c>
    </row>
    <row r="16" spans="1:37" x14ac:dyDescent="0.35">
      <c r="A16" t="s">
        <v>14</v>
      </c>
      <c r="G16" s="20">
        <v>111.11111</v>
      </c>
      <c r="H16" s="20">
        <v>0</v>
      </c>
      <c r="S16" t="s">
        <v>30</v>
      </c>
    </row>
    <row r="17" spans="1:20" x14ac:dyDescent="0.35">
      <c r="A17" t="s">
        <v>15</v>
      </c>
      <c r="G17" s="20">
        <v>133.33332999999999</v>
      </c>
      <c r="H17" s="20">
        <v>0</v>
      </c>
      <c r="S17" s="6">
        <f t="array" ref="S17">MMULT(M30:Q30,MMULT(J23:K27,AE10:AE11))</f>
        <v>11727.644400000001</v>
      </c>
      <c r="T17" t="s">
        <v>36</v>
      </c>
    </row>
    <row r="18" spans="1:20" x14ac:dyDescent="0.35">
      <c r="A18" t="s">
        <v>16</v>
      </c>
      <c r="G18" s="20">
        <v>100</v>
      </c>
      <c r="H18" s="20">
        <v>54</v>
      </c>
    </row>
    <row r="19" spans="1:20" x14ac:dyDescent="0.35">
      <c r="A19" t="s">
        <v>17</v>
      </c>
      <c r="G19" s="20">
        <v>50</v>
      </c>
      <c r="H19" s="20">
        <v>127.8</v>
      </c>
    </row>
    <row r="20" spans="1:20" x14ac:dyDescent="0.35">
      <c r="A20" t="s">
        <v>18</v>
      </c>
      <c r="G20" s="20">
        <v>0</v>
      </c>
      <c r="H20" s="20">
        <v>207.36</v>
      </c>
    </row>
    <row r="22" spans="1:20" x14ac:dyDescent="0.35">
      <c r="J22" t="s">
        <v>29</v>
      </c>
    </row>
    <row r="23" spans="1:20" x14ac:dyDescent="0.35">
      <c r="A23" t="s">
        <v>14</v>
      </c>
      <c r="C23" t="s">
        <v>38</v>
      </c>
      <c r="E23" t="s">
        <v>12</v>
      </c>
      <c r="J23" s="14">
        <f t="array" ref="J23:K27">MMULT(TRANSPOSE(S10:W11),_xlfn.MUNIT(2)*J13:K13)</f>
        <v>1111.1111000000001</v>
      </c>
      <c r="K23" s="14">
        <v>0</v>
      </c>
    </row>
    <row r="24" spans="1:20" x14ac:dyDescent="0.35">
      <c r="A24" t="s">
        <v>15</v>
      </c>
      <c r="J24" s="14">
        <v>1333.3332999999998</v>
      </c>
      <c r="K24" s="14">
        <v>0</v>
      </c>
    </row>
    <row r="25" spans="1:20" x14ac:dyDescent="0.35">
      <c r="A25" t="s">
        <v>16</v>
      </c>
      <c r="J25" s="14">
        <v>1000</v>
      </c>
      <c r="K25" s="14">
        <v>1080</v>
      </c>
    </row>
    <row r="26" spans="1:20" x14ac:dyDescent="0.35">
      <c r="A26" t="s">
        <v>17</v>
      </c>
      <c r="J26" s="14">
        <v>500</v>
      </c>
      <c r="K26" s="14">
        <v>2556</v>
      </c>
    </row>
    <row r="27" spans="1:20" x14ac:dyDescent="0.35">
      <c r="A27" t="s">
        <v>18</v>
      </c>
      <c r="J27" s="14">
        <v>0</v>
      </c>
      <c r="K27" s="14">
        <v>4147.2000000000007</v>
      </c>
    </row>
    <row r="29" spans="1:20" x14ac:dyDescent="0.35">
      <c r="M29" t="s">
        <v>35</v>
      </c>
    </row>
    <row r="30" spans="1:20" x14ac:dyDescent="0.35">
      <c r="M30" s="13">
        <v>1</v>
      </c>
      <c r="N30" s="13">
        <v>1</v>
      </c>
      <c r="O30" s="13">
        <v>1</v>
      </c>
      <c r="P30" s="13">
        <v>1</v>
      </c>
      <c r="Q30" s="13">
        <v>1</v>
      </c>
    </row>
  </sheetData>
  <pageMargins left="0.7" right="0.7" top="0.75" bottom="0.75" header="0.3" footer="0.3"/>
  <pageSetup paperSize="9"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1D9CE2A426814A9054AC6C4C722ED5" ma:contentTypeVersion="10" ma:contentTypeDescription="Creare un nuovo documento." ma:contentTypeScope="" ma:versionID="df56dec458b733a6f5a4aa88128e48ee">
  <xsd:schema xmlns:xsd="http://www.w3.org/2001/XMLSchema" xmlns:xs="http://www.w3.org/2001/XMLSchema" xmlns:p="http://schemas.microsoft.com/office/2006/metadata/properties" xmlns:ns2="aa97a2c6-5066-49ad-90c0-e23f9da31bb2" xmlns:ns3="c319d79e-6821-4c2a-8db8-88a02643e5e3" targetNamespace="http://schemas.microsoft.com/office/2006/metadata/properties" ma:root="true" ma:fieldsID="57b3dd0920a9f069281dfcd1579251e0" ns2:_="" ns3:_="">
    <xsd:import namespace="aa97a2c6-5066-49ad-90c0-e23f9da31bb2"/>
    <xsd:import namespace="c319d79e-6821-4c2a-8db8-88a02643e5e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7a2c6-5066-49ad-90c0-e23f9da31b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19d79e-6821-4c2a-8db8-88a02643e5e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d33088f5-1065-42d3-bd54-93f61e303421}" ma:internalName="TaxCatchAll" ma:showField="CatchAllData" ma:web="c319d79e-6821-4c2a-8db8-88a02643e5e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89C9D8A-2D45-412A-B3BB-E98542CFDEB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420B358-E840-48FD-BF6F-9DC922742E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a97a2c6-5066-49ad-90c0-e23f9da31bb2"/>
    <ds:schemaRef ds:uri="c319d79e-6821-4c2a-8db8-88a02643e5e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multi-year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Vincenzo Rocco</dc:creator>
  <cp:lastModifiedBy>Matteo Vincenzo Rocco</cp:lastModifiedBy>
  <dcterms:created xsi:type="dcterms:W3CDTF">2024-03-08T18:56:31Z</dcterms:created>
  <dcterms:modified xsi:type="dcterms:W3CDTF">2024-03-21T10:12:01Z</dcterms:modified>
</cp:coreProperties>
</file>