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_sut_multi_year_rcot_cap_vb\"/>
    </mc:Choice>
  </mc:AlternateContent>
  <xr:revisionPtr revIDLastSave="0" documentId="13_ncr:1_{61456CF1-5BB5-487C-AD2E-CB4C3861E8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2" sheetId="2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Foglio2!$F$24:$H$28,Foglio2!$N$24:$P$28,Foglio2!$J$24:$L$28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Foglio2!$Z$10:$AD$12</definedName>
    <definedName name="solver_lhs2" localSheetId="0" hidden="1">Foglio2!$F$24:$H$28</definedName>
    <definedName name="solver_lhs3" localSheetId="0" hidden="1">Foglio2!$J$24:$L$28</definedName>
    <definedName name="solver_lhs4" localSheetId="0" hidden="1">Foglio2!$J$32:$L$36</definedName>
    <definedName name="solver_lhs5" localSheetId="0" hidden="1">Foglio2!$Z$7:$AD$8</definedName>
    <definedName name="solver_lhs6" localSheetId="0" hidden="1">Foglio2!$J$24:$L$28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"""""""""""""""""""""""""""""""""""""""""""""""""""""""""""""""0,075"""""""""""""""""""""""""""""""""""""""""""""""""""""""""""""""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Foglio2!$T$14</definedName>
    <definedName name="solver_pre" localSheetId="0" hidden="1">"""""""""""""""""""""""""""""""""""""""""""""""""""""""""""""""0,000001"""""""""""""""""""""""""""""""""""""""""""""""""""""""""""""""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Foglio2!$J$39:$L$43</definedName>
    <definedName name="solver_rhs4" localSheetId="0" hidden="1">Foglio2!$J$24:$L$28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2" l="1" a="1"/>
  <c r="N32" i="2" s="1"/>
  <c r="R32" i="2" a="1"/>
  <c r="R33" i="2" s="1"/>
  <c r="Z10" i="2" a="1"/>
  <c r="AA10" i="2" s="1"/>
  <c r="R24" i="2" a="1"/>
  <c r="S26" i="2" s="1"/>
  <c r="N36" i="2" l="1"/>
  <c r="O35" i="2"/>
  <c r="O34" i="2"/>
  <c r="N34" i="2"/>
  <c r="P33" i="2"/>
  <c r="O33" i="2"/>
  <c r="N33" i="2"/>
  <c r="P36" i="2"/>
  <c r="O36" i="2"/>
  <c r="O32" i="2"/>
  <c r="J39" i="2" s="1" a="1"/>
  <c r="J39" i="2" s="1"/>
  <c r="P35" i="2"/>
  <c r="N35" i="2"/>
  <c r="P34" i="2"/>
  <c r="P32" i="2"/>
  <c r="AC10" i="2"/>
  <c r="Z10" i="2"/>
  <c r="AB12" i="2"/>
  <c r="AA12" i="2"/>
  <c r="AD11" i="2"/>
  <c r="AC11" i="2"/>
  <c r="AB11" i="2"/>
  <c r="AA11" i="2"/>
  <c r="Z11" i="2"/>
  <c r="Z12" i="2"/>
  <c r="AD10" i="2"/>
  <c r="T36" i="2"/>
  <c r="R36" i="2"/>
  <c r="T35" i="2"/>
  <c r="S35" i="2"/>
  <c r="R35" i="2"/>
  <c r="S34" i="2"/>
  <c r="AD12" i="2"/>
  <c r="AB10" i="2"/>
  <c r="R34" i="2"/>
  <c r="AC12" i="2"/>
  <c r="T33" i="2"/>
  <c r="T32" i="2"/>
  <c r="S36" i="2"/>
  <c r="S32" i="2"/>
  <c r="R32" i="2"/>
  <c r="T34" i="2"/>
  <c r="S33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J40" i="2" l="1"/>
  <c r="K41" i="2"/>
  <c r="L39" i="2"/>
  <c r="K42" i="2"/>
  <c r="J43" i="2"/>
  <c r="J32" i="2" a="1"/>
  <c r="J32" i="2" s="1"/>
  <c r="L43" i="2"/>
  <c r="J42" i="2"/>
  <c r="L42" i="2"/>
  <c r="K40" i="2"/>
  <c r="K39" i="2"/>
  <c r="K43" i="2"/>
  <c r="L40" i="2"/>
  <c r="J41" i="2"/>
  <c r="L41" i="2"/>
  <c r="T7" i="2" a="1"/>
  <c r="T7" i="2" s="1"/>
  <c r="L36" i="2" l="1"/>
  <c r="K33" i="2"/>
  <c r="K36" i="2"/>
  <c r="L35" i="2"/>
  <c r="K32" i="2"/>
  <c r="K35" i="2"/>
  <c r="L34" i="2"/>
  <c r="K34" i="2"/>
  <c r="J35" i="2"/>
  <c r="J36" i="2"/>
  <c r="L32" i="2"/>
  <c r="J33" i="2"/>
  <c r="L33" i="2"/>
  <c r="J34" i="2"/>
  <c r="W8" i="2"/>
  <c r="T8" i="2"/>
  <c r="X8" i="2"/>
  <c r="V8" i="2"/>
  <c r="U8" i="2"/>
  <c r="X7" i="2"/>
  <c r="W7" i="2"/>
  <c r="V7" i="2"/>
  <c r="U7" i="2"/>
  <c r="Z7" i="2" l="1" a="1"/>
  <c r="Z7" i="2" s="1"/>
  <c r="T14" i="2"/>
  <c r="AD7" i="2" l="1"/>
  <c r="AA8" i="2"/>
  <c r="Z8" i="2"/>
  <c r="AC7" i="2"/>
  <c r="AB7" i="2"/>
  <c r="AA7" i="2"/>
  <c r="AD8" i="2"/>
  <c r="AC8" i="2"/>
  <c r="AB8" i="2"/>
</calcChain>
</file>

<file path=xl/sharedStrings.xml><?xml version="1.0" encoding="utf-8"?>
<sst xmlns="http://schemas.openxmlformats.org/spreadsheetml/2006/main" count="113" uniqueCount="61">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</sst>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tabSelected="1" zoomScaleNormal="100" workbookViewId="0">
      <pane xSplit="5" ySplit="6" topLeftCell="F16" activePane="bottomRight" state="frozen"/>
      <selection pane="topRight" activeCell="F1" sqref="F1"/>
      <selection pane="bottomLeft" activeCell="A7" sqref="A7"/>
      <selection pane="bottomRight" activeCell="AE29" sqref="AE29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</v>
      </c>
      <c r="U7">
        <v>130.29316</v>
      </c>
      <c r="V7">
        <v>156.35178999999999</v>
      </c>
      <c r="W7">
        <v>187.83931000000001</v>
      </c>
      <c r="X7">
        <v>224.75569999999999</v>
      </c>
      <c r="Z7" s="13">
        <f t="array" ref="Z7:AD8">T7:X8-MMULT(J7:L8,TRANSPOSE(J24:L28))-N7:R8</f>
        <v>-2.7699999947117249E-6</v>
      </c>
      <c r="AA7" s="6">
        <v>3.6000000136482413E-7</v>
      </c>
      <c r="AB7" s="6">
        <v>-1.4100000100825127E-6</v>
      </c>
      <c r="AC7" s="6">
        <v>4.5099999965714233E-6</v>
      </c>
      <c r="AD7" s="7">
        <v>-3.0000001061125658E-7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</v>
      </c>
      <c r="V8">
        <v>528546.30000000005</v>
      </c>
      <c r="W8">
        <v>539117.22</v>
      </c>
      <c r="X8">
        <v>549899.56999999995</v>
      </c>
      <c r="Z8" s="8">
        <v>0</v>
      </c>
      <c r="AA8" s="9">
        <v>-3.9999999571591616E-3</v>
      </c>
      <c r="AB8" s="9">
        <v>3.1200001249089837E-3</v>
      </c>
      <c r="AC8" s="9">
        <v>-2.8175999177619815E-3</v>
      </c>
      <c r="AD8" s="10">
        <v>2.7260479982942343E-3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42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2651862.165910033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2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6">
        <v>108.57763</v>
      </c>
      <c r="G24" s="17">
        <v>0</v>
      </c>
      <c r="H24" s="18">
        <v>508022.2</v>
      </c>
      <c r="J24" s="16">
        <v>108.57763</v>
      </c>
      <c r="K24" s="17">
        <v>0</v>
      </c>
      <c r="L24" s="18">
        <v>508022.2</v>
      </c>
      <c r="N24" s="16">
        <v>1.7706724E-2</v>
      </c>
      <c r="O24" s="17">
        <v>0</v>
      </c>
      <c r="P24" s="18">
        <v>2.8996700999999998</v>
      </c>
      <c r="R24">
        <f t="array" ref="R24:T28">MMULT(N24:P28,_xlfn.MUNIT(3)*J14:L14)</f>
        <v>0.17706724000000001</v>
      </c>
      <c r="S24">
        <v>0</v>
      </c>
      <c r="T24">
        <v>14.498350499999999</v>
      </c>
    </row>
    <row r="25" spans="1:20" x14ac:dyDescent="0.25">
      <c r="A25" t="s">
        <v>25</v>
      </c>
      <c r="F25" s="19">
        <v>130.29316</v>
      </c>
      <c r="G25" s="4">
        <v>0</v>
      </c>
      <c r="H25" s="20">
        <v>518182.64</v>
      </c>
      <c r="J25" s="19">
        <v>130.29316</v>
      </c>
      <c r="K25" s="4">
        <v>0</v>
      </c>
      <c r="L25" s="20">
        <v>518182.64</v>
      </c>
      <c r="N25" s="19">
        <v>3.5413447999999999E-3</v>
      </c>
      <c r="O25" s="4">
        <v>0</v>
      </c>
      <c r="P25" s="20">
        <v>5.7993401999999999E-2</v>
      </c>
      <c r="R25">
        <v>3.5413448E-2</v>
      </c>
      <c r="S25">
        <v>0</v>
      </c>
      <c r="T25">
        <v>0.28996701000000003</v>
      </c>
    </row>
    <row r="26" spans="1:20" x14ac:dyDescent="0.25">
      <c r="A26" t="s">
        <v>26</v>
      </c>
      <c r="F26" s="19">
        <v>156.35178999999999</v>
      </c>
      <c r="G26" s="4">
        <v>0</v>
      </c>
      <c r="H26" s="20">
        <v>528546.30000000005</v>
      </c>
      <c r="J26" s="19">
        <v>156.35178999999999</v>
      </c>
      <c r="K26" s="4">
        <v>0</v>
      </c>
      <c r="L26" s="20">
        <v>528546.30000000005</v>
      </c>
      <c r="N26" s="19">
        <v>4.2496137999999996E-3</v>
      </c>
      <c r="O26" s="4">
        <v>0</v>
      </c>
      <c r="P26" s="20">
        <v>5.9153270000000001E-2</v>
      </c>
      <c r="R26">
        <v>4.2496137999999996E-2</v>
      </c>
      <c r="S26">
        <v>0</v>
      </c>
      <c r="T26">
        <v>0.29576635000000001</v>
      </c>
    </row>
    <row r="27" spans="1:20" x14ac:dyDescent="0.25">
      <c r="A27" t="s">
        <v>27</v>
      </c>
      <c r="F27" s="19">
        <v>187.83931000000001</v>
      </c>
      <c r="G27" s="4">
        <v>0</v>
      </c>
      <c r="H27" s="20">
        <v>539117.22</v>
      </c>
      <c r="J27" s="19">
        <v>187.83931000000001</v>
      </c>
      <c r="K27" s="4">
        <v>0</v>
      </c>
      <c r="L27" s="20">
        <v>539117.22</v>
      </c>
      <c r="N27" s="19">
        <v>5.1349500000000001E-3</v>
      </c>
      <c r="O27" s="4">
        <v>0</v>
      </c>
      <c r="P27" s="20">
        <v>6.0336334999999998E-2</v>
      </c>
      <c r="R27">
        <v>5.1349499999999999E-2</v>
      </c>
      <c r="S27">
        <v>0</v>
      </c>
      <c r="T27">
        <v>0.30168167499999998</v>
      </c>
    </row>
    <row r="28" spans="1:20" x14ac:dyDescent="0.25">
      <c r="A28" t="s">
        <v>28</v>
      </c>
      <c r="F28" s="21">
        <v>224.75569999999999</v>
      </c>
      <c r="G28" s="22">
        <v>0</v>
      </c>
      <c r="H28" s="23">
        <v>549899.56999999995</v>
      </c>
      <c r="J28" s="21">
        <v>224.75569999999999</v>
      </c>
      <c r="K28" s="22">
        <v>0</v>
      </c>
      <c r="L28" s="23">
        <v>549899.56999999995</v>
      </c>
      <c r="N28" s="21">
        <v>6.0202861999999998E-3</v>
      </c>
      <c r="O28" s="22">
        <v>0</v>
      </c>
      <c r="P28" s="23">
        <v>6.1543062000000003E-2</v>
      </c>
      <c r="R28">
        <v>6.0202861999999996E-2</v>
      </c>
      <c r="S28">
        <v>0</v>
      </c>
      <c r="T28">
        <v>0.30771531000000002</v>
      </c>
    </row>
    <row r="31" spans="1:20" x14ac:dyDescent="0.2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25">
      <c r="A32" t="s">
        <v>24</v>
      </c>
      <c r="J32" s="25">
        <f t="array" ref="J32:L36">N32:P36*J17:L17*8760</f>
        <v>0</v>
      </c>
      <c r="K32" s="25">
        <v>0</v>
      </c>
      <c r="L32" s="25">
        <v>0</v>
      </c>
      <c r="N32">
        <f t="array" ref="N32:P36">J19:L19+MMULT(N46:R50,N24:P28)</f>
        <v>1.7706724E-2</v>
      </c>
      <c r="O32">
        <v>0</v>
      </c>
      <c r="P32">
        <v>2.8996700999999998</v>
      </c>
      <c r="R32">
        <f t="array" ref="R32:T36">MMULT(J24:L28,_xlfn.MUNIT(3)*J15:L15)</f>
        <v>1085.7763</v>
      </c>
      <c r="S32">
        <v>0</v>
      </c>
      <c r="T32">
        <v>508022.2</v>
      </c>
    </row>
    <row r="33" spans="1:20" x14ac:dyDescent="0.25">
      <c r="A33" t="s">
        <v>25</v>
      </c>
      <c r="J33" s="25">
        <v>0</v>
      </c>
      <c r="K33" s="25">
        <v>0</v>
      </c>
      <c r="L33" s="25">
        <v>0</v>
      </c>
      <c r="N33">
        <v>2.1248068799999999E-2</v>
      </c>
      <c r="O33">
        <v>0</v>
      </c>
      <c r="P33">
        <v>2.9576635019999999</v>
      </c>
      <c r="R33">
        <v>1302.9315999999999</v>
      </c>
      <c r="S33">
        <v>0</v>
      </c>
      <c r="T33">
        <v>518182.64</v>
      </c>
    </row>
    <row r="34" spans="1:20" x14ac:dyDescent="0.25">
      <c r="A34" t="s">
        <v>26</v>
      </c>
      <c r="J34" s="25">
        <v>0</v>
      </c>
      <c r="K34" s="25">
        <v>0</v>
      </c>
      <c r="L34" s="25">
        <v>0</v>
      </c>
      <c r="N34">
        <v>2.5497682599999998E-2</v>
      </c>
      <c r="O34">
        <v>0</v>
      </c>
      <c r="P34">
        <v>3.0168167719999999</v>
      </c>
      <c r="R34">
        <v>1563.5178999999998</v>
      </c>
      <c r="S34">
        <v>0</v>
      </c>
      <c r="T34">
        <v>528546.30000000005</v>
      </c>
    </row>
    <row r="35" spans="1:20" x14ac:dyDescent="0.25">
      <c r="A35" t="s">
        <v>27</v>
      </c>
      <c r="J35" s="25">
        <v>0</v>
      </c>
      <c r="K35" s="25">
        <v>0</v>
      </c>
      <c r="L35" s="25">
        <v>0</v>
      </c>
      <c r="N35">
        <v>3.0632632599999998E-2</v>
      </c>
      <c r="O35">
        <v>0</v>
      </c>
      <c r="P35">
        <v>3.077153107</v>
      </c>
      <c r="R35">
        <v>1878.3931000000002</v>
      </c>
      <c r="S35">
        <v>0</v>
      </c>
      <c r="T35">
        <v>539117.22</v>
      </c>
    </row>
    <row r="36" spans="1:20" x14ac:dyDescent="0.25">
      <c r="A36" t="s">
        <v>28</v>
      </c>
      <c r="J36" s="25">
        <v>0</v>
      </c>
      <c r="K36" s="25">
        <v>0</v>
      </c>
      <c r="L36" s="25">
        <v>0</v>
      </c>
      <c r="N36">
        <v>3.6652918799999996E-2</v>
      </c>
      <c r="O36">
        <v>0</v>
      </c>
      <c r="P36">
        <v>3.1386961690000001</v>
      </c>
      <c r="R36">
        <v>2247.5569999999998</v>
      </c>
      <c r="S36">
        <v>0</v>
      </c>
      <c r="T36">
        <v>549899.56999999995</v>
      </c>
    </row>
    <row r="38" spans="1:20" x14ac:dyDescent="0.25">
      <c r="J38" s="14" t="s">
        <v>41</v>
      </c>
    </row>
    <row r="39" spans="1:20" x14ac:dyDescent="0.25">
      <c r="A39" t="s">
        <v>24</v>
      </c>
      <c r="J39">
        <f t="array" ref="J39:L43">N32:P36*J18:L18*8760</f>
        <v>108.57763156799999</v>
      </c>
      <c r="K39">
        <v>0</v>
      </c>
      <c r="L39">
        <v>508022.20151999994</v>
      </c>
    </row>
    <row r="40" spans="1:20" x14ac:dyDescent="0.25">
      <c r="A40" t="s">
        <v>25</v>
      </c>
      <c r="J40">
        <v>130.29315788159997</v>
      </c>
      <c r="K40">
        <v>0</v>
      </c>
      <c r="L40">
        <v>518182.64555039996</v>
      </c>
    </row>
    <row r="41" spans="1:20" x14ac:dyDescent="0.25">
      <c r="A41" t="s">
        <v>26</v>
      </c>
      <c r="J41">
        <v>156.35178970319998</v>
      </c>
      <c r="K41">
        <v>0</v>
      </c>
      <c r="L41">
        <v>528546.29845440004</v>
      </c>
    </row>
    <row r="42" spans="1:20" x14ac:dyDescent="0.25">
      <c r="A42" t="s">
        <v>27</v>
      </c>
      <c r="J42">
        <v>187.8393031032</v>
      </c>
      <c r="K42">
        <v>0</v>
      </c>
      <c r="L42">
        <v>539117.22434640001</v>
      </c>
    </row>
    <row r="43" spans="1:20" x14ac:dyDescent="0.25">
      <c r="A43" t="s">
        <v>28</v>
      </c>
      <c r="J43">
        <v>224.75569808159997</v>
      </c>
      <c r="K43">
        <v>0</v>
      </c>
      <c r="L43">
        <v>549899.56880879996</v>
      </c>
    </row>
    <row r="45" spans="1:20" x14ac:dyDescent="0.25">
      <c r="N45" s="14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2024-03-27T14:06:15Z</dcterms:modified>
</cp:coreProperties>
</file>